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YTD\"/>
    </mc:Choice>
  </mc:AlternateContent>
  <bookViews>
    <workbookView xWindow="0" yWindow="0" windowWidth="13800" windowHeight="3432" activeTab="4"/>
  </bookViews>
  <sheets>
    <sheet name="TOTAL" sheetId="6" r:id="rId1"/>
    <sheet name="HM" sheetId="7" r:id="rId2"/>
    <sheet name="SM" sheetId="8" r:id="rId3"/>
    <sheet name="Proxi + HD" sheetId="9" r:id="rId4"/>
    <sheet name="Impulse" sheetId="12" r:id="rId5"/>
    <sheet name="Feuil1" sheetId="11" r:id="rId6"/>
  </sheets>
  <externalReferences>
    <externalReference r:id="rId7"/>
  </externalReferences>
  <definedNames>
    <definedName name="TableM">[1]Table!$A$2:$A$13</definedName>
  </definedNames>
  <calcPr calcId="152511"/>
</workbook>
</file>

<file path=xl/calcChain.xml><?xml version="1.0" encoding="utf-8"?>
<calcChain xmlns="http://schemas.openxmlformats.org/spreadsheetml/2006/main">
  <c r="BC153" i="12" l="1"/>
  <c r="BA153" i="12"/>
  <c r="AZ153" i="12"/>
  <c r="AY153" i="12"/>
  <c r="AW153" i="12"/>
  <c r="AX153" i="12" s="1"/>
  <c r="AV153" i="12"/>
  <c r="AU153" i="12"/>
  <c r="AT153" i="12"/>
  <c r="AS153" i="12"/>
  <c r="AR153" i="12"/>
  <c r="AQ153" i="12"/>
  <c r="AP153" i="12"/>
  <c r="AN153" i="12"/>
  <c r="AM153" i="12"/>
  <c r="AO153" i="12" s="1"/>
  <c r="AK153" i="12"/>
  <c r="AL153" i="12" s="1"/>
  <c r="AJ153" i="12"/>
  <c r="AH153" i="12"/>
  <c r="AI153" i="12" s="1"/>
  <c r="AG153" i="12"/>
  <c r="AE153" i="12"/>
  <c r="AF153" i="12" s="1"/>
  <c r="AD153" i="12"/>
  <c r="AC153" i="12"/>
  <c r="AB153" i="12"/>
  <c r="AA153" i="12"/>
  <c r="Y153" i="12"/>
  <c r="Z153" i="12" s="1"/>
  <c r="X153" i="12"/>
  <c r="V153" i="12"/>
  <c r="W153" i="12" s="1"/>
  <c r="U153" i="12"/>
  <c r="T153" i="12"/>
  <c r="S153" i="12"/>
  <c r="R153" i="12"/>
  <c r="P153" i="12"/>
  <c r="O153" i="12"/>
  <c r="Q153" i="12" s="1"/>
  <c r="M153" i="12"/>
  <c r="N153" i="12" s="1"/>
  <c r="L153" i="12"/>
  <c r="J153" i="12"/>
  <c r="K153" i="12" s="1"/>
  <c r="I153" i="12"/>
  <c r="G153" i="12"/>
  <c r="H153" i="12" s="1"/>
  <c r="F153" i="12"/>
  <c r="BB153" i="12" s="1"/>
  <c r="BC123" i="12"/>
  <c r="BA123" i="12"/>
  <c r="AZ123" i="12"/>
  <c r="AY123" i="12"/>
  <c r="AW123" i="12"/>
  <c r="AX123" i="12" s="1"/>
  <c r="AV123" i="12"/>
  <c r="AU123" i="12"/>
  <c r="AT123" i="12"/>
  <c r="AS123" i="12"/>
  <c r="AQ123" i="12"/>
  <c r="AR123" i="12" s="1"/>
  <c r="AP123" i="12"/>
  <c r="AN123" i="12"/>
  <c r="AO123" i="12" s="1"/>
  <c r="AM123" i="12"/>
  <c r="AK123" i="12"/>
  <c r="AL123" i="12" s="1"/>
  <c r="AJ123" i="12"/>
  <c r="AI123" i="12"/>
  <c r="AH123" i="12"/>
  <c r="AG123" i="12"/>
  <c r="AE123" i="12"/>
  <c r="AF123" i="12" s="1"/>
  <c r="AD123" i="12"/>
  <c r="AC123" i="12"/>
  <c r="AB123" i="12"/>
  <c r="AA123" i="12"/>
  <c r="Y123" i="12"/>
  <c r="Z123" i="12" s="1"/>
  <c r="X123" i="12"/>
  <c r="W123" i="12"/>
  <c r="V123" i="12"/>
  <c r="U123" i="12"/>
  <c r="S123" i="12"/>
  <c r="T123" i="12" s="1"/>
  <c r="R123" i="12"/>
  <c r="P123" i="12"/>
  <c r="Q123" i="12" s="1"/>
  <c r="O123" i="12"/>
  <c r="M123" i="12"/>
  <c r="N123" i="12" s="1"/>
  <c r="L123" i="12"/>
  <c r="K123" i="12"/>
  <c r="J123" i="12"/>
  <c r="I123" i="12"/>
  <c r="G123" i="12"/>
  <c r="H123" i="12" s="1"/>
  <c r="F123" i="12"/>
  <c r="BB123" i="12" s="1"/>
  <c r="AZ108" i="12"/>
  <c r="BA108" i="12" s="1"/>
  <c r="AY108" i="12"/>
  <c r="AX108" i="12"/>
  <c r="AW108" i="12"/>
  <c r="AV108" i="12"/>
  <c r="AT108" i="12"/>
  <c r="AU108" i="12" s="1"/>
  <c r="AS108" i="12"/>
  <c r="AQ108" i="12"/>
  <c r="AR108" i="12" s="1"/>
  <c r="AP108" i="12"/>
  <c r="AN108" i="12"/>
  <c r="AM108" i="12"/>
  <c r="AO108" i="12" s="1"/>
  <c r="AL108" i="12"/>
  <c r="AK108" i="12"/>
  <c r="AJ108" i="12"/>
  <c r="AH108" i="12"/>
  <c r="AI108" i="12" s="1"/>
  <c r="AG108" i="12"/>
  <c r="AE108" i="12"/>
  <c r="AF108" i="12" s="1"/>
  <c r="AD108" i="12"/>
  <c r="AB108" i="12"/>
  <c r="AC108" i="12" s="1"/>
  <c r="AA108" i="12"/>
  <c r="Z108" i="12"/>
  <c r="Y108" i="12"/>
  <c r="X108" i="12"/>
  <c r="V108" i="12"/>
  <c r="W108" i="12" s="1"/>
  <c r="U108" i="12"/>
  <c r="S108" i="12"/>
  <c r="T108" i="12" s="1"/>
  <c r="R108" i="12"/>
  <c r="P108" i="12"/>
  <c r="O108" i="12"/>
  <c r="Q108" i="12" s="1"/>
  <c r="N108" i="12"/>
  <c r="M108" i="12"/>
  <c r="L108" i="12"/>
  <c r="J108" i="12"/>
  <c r="BC108" i="12" s="1"/>
  <c r="BD108" i="12" s="1"/>
  <c r="I108" i="12"/>
  <c r="G108" i="12"/>
  <c r="H108" i="12" s="1"/>
  <c r="F108" i="12"/>
  <c r="BB108" i="12" s="1"/>
  <c r="BC93" i="12"/>
  <c r="BD93" i="12" s="1"/>
  <c r="BB93" i="12"/>
  <c r="AZ93" i="12"/>
  <c r="BA93" i="12" s="1"/>
  <c r="AY93" i="12"/>
  <c r="AW93" i="12"/>
  <c r="AV93" i="12"/>
  <c r="AX93" i="12" s="1"/>
  <c r="AT93" i="12"/>
  <c r="AU93" i="12" s="1"/>
  <c r="AS93" i="12"/>
  <c r="AQ93" i="12"/>
  <c r="AR93" i="12" s="1"/>
  <c r="AP93" i="12"/>
  <c r="AN93" i="12"/>
  <c r="AO93" i="12" s="1"/>
  <c r="AM93" i="12"/>
  <c r="AL93" i="12"/>
  <c r="AK93" i="12"/>
  <c r="AJ93" i="12"/>
  <c r="AH93" i="12"/>
  <c r="AI93" i="12" s="1"/>
  <c r="AG93" i="12"/>
  <c r="AE93" i="12"/>
  <c r="AF93" i="12" s="1"/>
  <c r="AD93" i="12"/>
  <c r="AB93" i="12"/>
  <c r="AC93" i="12" s="1"/>
  <c r="AA93" i="12"/>
  <c r="Y93" i="12"/>
  <c r="X93" i="12"/>
  <c r="Z93" i="12" s="1"/>
  <c r="V93" i="12"/>
  <c r="W93" i="12" s="1"/>
  <c r="U93" i="12"/>
  <c r="S93" i="12"/>
  <c r="T93" i="12" s="1"/>
  <c r="R93" i="12"/>
  <c r="P93" i="12"/>
  <c r="Q93" i="12" s="1"/>
  <c r="O93" i="12"/>
  <c r="N93" i="12"/>
  <c r="M93" i="12"/>
  <c r="L93" i="12"/>
  <c r="J93" i="12"/>
  <c r="K93" i="12" s="1"/>
  <c r="I93" i="12"/>
  <c r="G93" i="12"/>
  <c r="H93" i="12" s="1"/>
  <c r="F93" i="12"/>
  <c r="AZ78" i="12"/>
  <c r="BA78" i="12" s="1"/>
  <c r="AY78" i="12"/>
  <c r="AW78" i="12"/>
  <c r="AX78" i="12" s="1"/>
  <c r="AV78" i="12"/>
  <c r="AT78" i="12"/>
  <c r="AU78" i="12" s="1"/>
  <c r="AS78" i="12"/>
  <c r="AQ78" i="12"/>
  <c r="AR78" i="12" s="1"/>
  <c r="AP78" i="12"/>
  <c r="AO78" i="12"/>
  <c r="AN78" i="12"/>
  <c r="AM78" i="12"/>
  <c r="AL78" i="12"/>
  <c r="AK78" i="12"/>
  <c r="AJ78" i="12"/>
  <c r="AH78" i="12"/>
  <c r="AI78" i="12" s="1"/>
  <c r="AG78" i="12"/>
  <c r="AE78" i="12"/>
  <c r="AF78" i="12" s="1"/>
  <c r="AD78" i="12"/>
  <c r="AB78" i="12"/>
  <c r="AC78" i="12" s="1"/>
  <c r="AA78" i="12"/>
  <c r="Y78" i="12"/>
  <c r="Z78" i="12" s="1"/>
  <c r="X78" i="12"/>
  <c r="V78" i="12"/>
  <c r="W78" i="12" s="1"/>
  <c r="U78" i="12"/>
  <c r="S78" i="12"/>
  <c r="T78" i="12" s="1"/>
  <c r="R78" i="12"/>
  <c r="Q78" i="12"/>
  <c r="P78" i="12"/>
  <c r="O78" i="12"/>
  <c r="N78" i="12"/>
  <c r="M78" i="12"/>
  <c r="L78" i="12"/>
  <c r="J78" i="12"/>
  <c r="K78" i="12" s="1"/>
  <c r="I78" i="12"/>
  <c r="G78" i="12"/>
  <c r="H78" i="12" s="1"/>
  <c r="F78" i="12"/>
  <c r="BB78" i="12" s="1"/>
  <c r="BC63" i="12"/>
  <c r="AZ63" i="12"/>
  <c r="AY63" i="12"/>
  <c r="BA63" i="12" s="1"/>
  <c r="AW63" i="12"/>
  <c r="AX63" i="12" s="1"/>
  <c r="AV63" i="12"/>
  <c r="AT63" i="12"/>
  <c r="AU63" i="12" s="1"/>
  <c r="AS63" i="12"/>
  <c r="AQ63" i="12"/>
  <c r="AR63" i="12" s="1"/>
  <c r="AP63" i="12"/>
  <c r="AN63" i="12"/>
  <c r="AM63" i="12"/>
  <c r="AO63" i="12" s="1"/>
  <c r="AL63" i="12"/>
  <c r="AK63" i="12"/>
  <c r="AJ63" i="12"/>
  <c r="AH63" i="12"/>
  <c r="AG63" i="12"/>
  <c r="AI63" i="12" s="1"/>
  <c r="AE63" i="12"/>
  <c r="AF63" i="12" s="1"/>
  <c r="AD63" i="12"/>
  <c r="AB63" i="12"/>
  <c r="AA63" i="12"/>
  <c r="AC63" i="12" s="1"/>
  <c r="Y63" i="12"/>
  <c r="Z63" i="12" s="1"/>
  <c r="X63" i="12"/>
  <c r="V63" i="12"/>
  <c r="W63" i="12" s="1"/>
  <c r="U63" i="12"/>
  <c r="S63" i="12"/>
  <c r="T63" i="12" s="1"/>
  <c r="R63" i="12"/>
  <c r="P63" i="12"/>
  <c r="O63" i="12"/>
  <c r="Q63" i="12" s="1"/>
  <c r="N63" i="12"/>
  <c r="M63" i="12"/>
  <c r="L63" i="12"/>
  <c r="J63" i="12"/>
  <c r="I63" i="12"/>
  <c r="K63" i="12" s="1"/>
  <c r="G63" i="12"/>
  <c r="H63" i="12" s="1"/>
  <c r="F63" i="12"/>
  <c r="BB63" i="12" s="1"/>
  <c r="BC48" i="12"/>
  <c r="AZ48" i="12"/>
  <c r="BA48" i="12" s="1"/>
  <c r="AY48" i="12"/>
  <c r="AW48" i="12"/>
  <c r="AX48" i="12" s="1"/>
  <c r="AV48" i="12"/>
  <c r="AT48" i="12"/>
  <c r="AU48" i="12" s="1"/>
  <c r="AS48" i="12"/>
  <c r="AQ48" i="12"/>
  <c r="AR48" i="12" s="1"/>
  <c r="AP48" i="12"/>
  <c r="AO48" i="12"/>
  <c r="AN48" i="12"/>
  <c r="AM48" i="12"/>
  <c r="AL48" i="12"/>
  <c r="AK48" i="12"/>
  <c r="AJ48" i="12"/>
  <c r="AH48" i="12"/>
  <c r="AI48" i="12" s="1"/>
  <c r="AG48" i="12"/>
  <c r="AE48" i="12"/>
  <c r="AF48" i="12" s="1"/>
  <c r="AD48" i="12"/>
  <c r="AB48" i="12"/>
  <c r="AC48" i="12" s="1"/>
  <c r="AA48" i="12"/>
  <c r="Y48" i="12"/>
  <c r="Z48" i="12" s="1"/>
  <c r="X48" i="12"/>
  <c r="V48" i="12"/>
  <c r="W48" i="12" s="1"/>
  <c r="U48" i="12"/>
  <c r="S48" i="12"/>
  <c r="T48" i="12" s="1"/>
  <c r="R48" i="12"/>
  <c r="Q48" i="12"/>
  <c r="P48" i="12"/>
  <c r="O48" i="12"/>
  <c r="N48" i="12"/>
  <c r="M48" i="12"/>
  <c r="L48" i="12"/>
  <c r="J48" i="12"/>
  <c r="K48" i="12" s="1"/>
  <c r="I48" i="12"/>
  <c r="G48" i="12"/>
  <c r="H48" i="12" s="1"/>
  <c r="F48" i="12"/>
  <c r="BB48" i="12" s="1"/>
  <c r="BC33" i="12"/>
  <c r="AZ33" i="12"/>
  <c r="BA33" i="12" s="1"/>
  <c r="AY33" i="12"/>
  <c r="AW33" i="12"/>
  <c r="AX33" i="12" s="1"/>
  <c r="AV33" i="12"/>
  <c r="AT33" i="12"/>
  <c r="AU33" i="12" s="1"/>
  <c r="AS33" i="12"/>
  <c r="AR33" i="12"/>
  <c r="AQ33" i="12"/>
  <c r="AP33" i="12"/>
  <c r="AN33" i="12"/>
  <c r="AO33" i="12" s="1"/>
  <c r="AM33" i="12"/>
  <c r="AL33" i="12"/>
  <c r="AK33" i="12"/>
  <c r="AJ33" i="12"/>
  <c r="AH33" i="12"/>
  <c r="AI33" i="12" s="1"/>
  <c r="AG33" i="12"/>
  <c r="AE33" i="12"/>
  <c r="AF33" i="12" s="1"/>
  <c r="AD33" i="12"/>
  <c r="AB33" i="12"/>
  <c r="AC33" i="12" s="1"/>
  <c r="AA33" i="12"/>
  <c r="Y33" i="12"/>
  <c r="Z33" i="12" s="1"/>
  <c r="X33" i="12"/>
  <c r="V33" i="12"/>
  <c r="W33" i="12" s="1"/>
  <c r="U33" i="12"/>
  <c r="T33" i="12"/>
  <c r="S33" i="12"/>
  <c r="R33" i="12"/>
  <c r="P33" i="12"/>
  <c r="Q33" i="12" s="1"/>
  <c r="O33" i="12"/>
  <c r="N33" i="12"/>
  <c r="M33" i="12"/>
  <c r="L33" i="12"/>
  <c r="J33" i="12"/>
  <c r="K33" i="12" s="1"/>
  <c r="I33" i="12"/>
  <c r="G33" i="12"/>
  <c r="H33" i="12" s="1"/>
  <c r="F33" i="12"/>
  <c r="BB33" i="12" s="1"/>
  <c r="AZ18" i="12"/>
  <c r="BA18" i="12" s="1"/>
  <c r="AY18" i="12"/>
  <c r="AW18" i="12"/>
  <c r="AX18" i="12" s="1"/>
  <c r="AV18" i="12"/>
  <c r="AT18" i="12"/>
  <c r="AU18" i="12" s="1"/>
  <c r="AS18" i="12"/>
  <c r="AQ18" i="12"/>
  <c r="AR18" i="12" s="1"/>
  <c r="AP18" i="12"/>
  <c r="AN18" i="12"/>
  <c r="AO18" i="12" s="1"/>
  <c r="AM18" i="12"/>
  <c r="AL18" i="12"/>
  <c r="AK18" i="12"/>
  <c r="AJ18" i="12"/>
  <c r="AI18" i="12"/>
  <c r="AH18" i="12"/>
  <c r="AG18" i="12"/>
  <c r="AE18" i="12"/>
  <c r="AF18" i="12" s="1"/>
  <c r="AD18" i="12"/>
  <c r="AB18" i="12"/>
  <c r="AC18" i="12" s="1"/>
  <c r="AA18" i="12"/>
  <c r="Y18" i="12"/>
  <c r="Z18" i="12" s="1"/>
  <c r="X18" i="12"/>
  <c r="V18" i="12"/>
  <c r="W18" i="12" s="1"/>
  <c r="U18" i="12"/>
  <c r="S18" i="12"/>
  <c r="T18" i="12" s="1"/>
  <c r="R18" i="12"/>
  <c r="P18" i="12"/>
  <c r="Q18" i="12" s="1"/>
  <c r="O18" i="12"/>
  <c r="N18" i="12"/>
  <c r="M18" i="12"/>
  <c r="L18" i="12"/>
  <c r="K18" i="12"/>
  <c r="J18" i="12"/>
  <c r="I18" i="12"/>
  <c r="F18" i="12"/>
  <c r="BD153" i="12" l="1"/>
  <c r="BD123" i="12"/>
  <c r="K108" i="12"/>
  <c r="BC78" i="12"/>
  <c r="BD78" i="12" s="1"/>
  <c r="BD63" i="12"/>
  <c r="BD48" i="12"/>
  <c r="BD33" i="12"/>
  <c r="AU17" i="6"/>
  <c r="AU16" i="6"/>
  <c r="AU15" i="6"/>
  <c r="AU14" i="6"/>
  <c r="AU13" i="6"/>
  <c r="AU12" i="6"/>
  <c r="AU11" i="6"/>
  <c r="AU10" i="6"/>
  <c r="AU9" i="6"/>
  <c r="AR17" i="6"/>
  <c r="AR16" i="6"/>
  <c r="AR15" i="6"/>
  <c r="AR14" i="6"/>
  <c r="AR13" i="6"/>
  <c r="AR12" i="6"/>
  <c r="AR11" i="6"/>
  <c r="AR10" i="6"/>
  <c r="AR9" i="6"/>
  <c r="AO17" i="6"/>
  <c r="AO16" i="6"/>
  <c r="AO15" i="6"/>
  <c r="AO14" i="6"/>
  <c r="AO13" i="6"/>
  <c r="AO12" i="6"/>
  <c r="AO11" i="6"/>
  <c r="AO10" i="6"/>
  <c r="AO9" i="6"/>
  <c r="AI17" i="6"/>
  <c r="AI16" i="6"/>
  <c r="AI15" i="6"/>
  <c r="AI14" i="6"/>
  <c r="AI13" i="6"/>
  <c r="AI12" i="6"/>
  <c r="AI11" i="6"/>
  <c r="AI10" i="6"/>
  <c r="AI9" i="6"/>
  <c r="AF17" i="6"/>
  <c r="AF16" i="6"/>
  <c r="AF15" i="6"/>
  <c r="AF14" i="6"/>
  <c r="AF13" i="6"/>
  <c r="AF12" i="6"/>
  <c r="AF11" i="6"/>
  <c r="AF10" i="6"/>
  <c r="AF9" i="6"/>
  <c r="AC17" i="6"/>
  <c r="AC16" i="6"/>
  <c r="AC15" i="6"/>
  <c r="AC14" i="6"/>
  <c r="AC13" i="6"/>
  <c r="AC12" i="6"/>
  <c r="AC11" i="6"/>
  <c r="AC10" i="6"/>
  <c r="AC9" i="6"/>
  <c r="W17" i="6"/>
  <c r="W16" i="6"/>
  <c r="W15" i="6"/>
  <c r="W14" i="6"/>
  <c r="W13" i="6"/>
  <c r="W12" i="6"/>
  <c r="W11" i="6"/>
  <c r="W10" i="6"/>
  <c r="W9" i="6"/>
  <c r="T17" i="6"/>
  <c r="T16" i="6"/>
  <c r="T15" i="6"/>
  <c r="T14" i="6"/>
  <c r="T13" i="6"/>
  <c r="T12" i="6"/>
  <c r="T11" i="6"/>
  <c r="T10" i="6"/>
  <c r="T9" i="6"/>
  <c r="Q17" i="6"/>
  <c r="Q16" i="6"/>
  <c r="Q15" i="6"/>
  <c r="Q14" i="6"/>
  <c r="Q13" i="6"/>
  <c r="Q12" i="6"/>
  <c r="Q11" i="6"/>
  <c r="Q10" i="6"/>
  <c r="Q9" i="6"/>
  <c r="K17" i="6"/>
  <c r="K16" i="6"/>
  <c r="K15" i="6"/>
  <c r="K14" i="6"/>
  <c r="K13" i="6"/>
  <c r="K12" i="6"/>
  <c r="K11" i="6"/>
  <c r="K10" i="6"/>
  <c r="K9" i="6"/>
  <c r="H17" i="6"/>
  <c r="H16" i="6"/>
  <c r="H15" i="6"/>
  <c r="H14" i="6"/>
  <c r="H13" i="6"/>
  <c r="H12" i="6"/>
  <c r="H11" i="6"/>
  <c r="H10" i="6"/>
  <c r="H9" i="6"/>
  <c r="E17" i="6"/>
  <c r="E16" i="6"/>
  <c r="E15" i="6"/>
  <c r="E14" i="6"/>
  <c r="E13" i="6"/>
  <c r="E12" i="6"/>
  <c r="E11" i="6"/>
  <c r="E10" i="6"/>
  <c r="E9" i="6"/>
  <c r="AV7" i="6"/>
  <c r="AS7" i="6"/>
  <c r="AP7" i="6"/>
  <c r="AM7" i="6"/>
  <c r="AJ7" i="6"/>
  <c r="AG7" i="6"/>
  <c r="AD7" i="6"/>
  <c r="AA7" i="6"/>
  <c r="X7" i="6"/>
  <c r="U7" i="6"/>
  <c r="R7" i="6"/>
  <c r="O7" i="6"/>
  <c r="L7" i="6"/>
  <c r="I7" i="6"/>
  <c r="F7" i="6"/>
  <c r="D2" i="6" l="1"/>
  <c r="D7" i="6"/>
  <c r="E2" i="6" s="1"/>
  <c r="F153" i="7"/>
  <c r="G153" i="7"/>
  <c r="I153" i="7"/>
  <c r="BB153" i="7" s="1"/>
  <c r="J153" i="7"/>
  <c r="K153" i="7"/>
  <c r="L153" i="7"/>
  <c r="M153" i="7"/>
  <c r="N153" i="7" s="1"/>
  <c r="O153" i="7"/>
  <c r="R153" i="7"/>
  <c r="S153" i="7"/>
  <c r="T153" i="7" s="1"/>
  <c r="U153" i="7"/>
  <c r="V153" i="7"/>
  <c r="W153" i="7" s="1"/>
  <c r="X153" i="7"/>
  <c r="Y153" i="7"/>
  <c r="Z153" i="7" s="1"/>
  <c r="AA153" i="7"/>
  <c r="AC153" i="7" s="1"/>
  <c r="AB153" i="7"/>
  <c r="AD153" i="7"/>
  <c r="AE153" i="7"/>
  <c r="AF153" i="7" s="1"/>
  <c r="AG153" i="7"/>
  <c r="AH153" i="7"/>
  <c r="AI153" i="7"/>
  <c r="AJ153" i="7"/>
  <c r="AK153" i="7"/>
  <c r="AL153" i="7" s="1"/>
  <c r="AM153" i="7"/>
  <c r="AN153" i="7"/>
  <c r="AO153" i="7"/>
  <c r="AP153" i="7"/>
  <c r="AQ153" i="7"/>
  <c r="AR153" i="7" s="1"/>
  <c r="AS153" i="7"/>
  <c r="AT153" i="7"/>
  <c r="AU153" i="7" s="1"/>
  <c r="AV153" i="7"/>
  <c r="AW153" i="7"/>
  <c r="AX153" i="7" s="1"/>
  <c r="AY153" i="7"/>
  <c r="BA153" i="7" s="1"/>
  <c r="AZ153" i="7"/>
  <c r="BC153" i="7"/>
  <c r="H153" i="7"/>
  <c r="H152" i="7"/>
  <c r="I152" i="7"/>
  <c r="J152" i="7"/>
  <c r="K152" i="7" s="1"/>
  <c r="L152" i="7"/>
  <c r="M152" i="7"/>
  <c r="O152" i="7"/>
  <c r="P152" i="7"/>
  <c r="Q152" i="7" s="1"/>
  <c r="R152" i="7"/>
  <c r="S152" i="7"/>
  <c r="T152" i="7"/>
  <c r="U152" i="7"/>
  <c r="W152" i="7" s="1"/>
  <c r="V152" i="7"/>
  <c r="X152" i="7"/>
  <c r="Y152" i="7"/>
  <c r="Z152" i="7" s="1"/>
  <c r="AA152" i="7"/>
  <c r="AB152" i="7"/>
  <c r="AC152" i="7"/>
  <c r="AD152" i="7"/>
  <c r="AE152" i="7"/>
  <c r="AF152" i="7" s="1"/>
  <c r="AG152" i="7"/>
  <c r="AI152" i="7" s="1"/>
  <c r="AH152" i="7"/>
  <c r="AJ152" i="7"/>
  <c r="AK152" i="7"/>
  <c r="AM152" i="7"/>
  <c r="AN152" i="7"/>
  <c r="AO152" i="7" s="1"/>
  <c r="AP152" i="7"/>
  <c r="AQ152" i="7"/>
  <c r="AR152" i="7"/>
  <c r="AS152" i="7"/>
  <c r="AU152" i="7" s="1"/>
  <c r="AT152" i="7"/>
  <c r="AV152" i="7"/>
  <c r="AW152" i="7"/>
  <c r="AX152" i="7" s="1"/>
  <c r="AY152" i="7"/>
  <c r="AZ152" i="7"/>
  <c r="BA152" i="7"/>
  <c r="BB152" i="7"/>
  <c r="BC152" i="7"/>
  <c r="AZ122" i="12"/>
  <c r="BA122" i="12" s="1"/>
  <c r="AY122" i="12"/>
  <c r="AX122" i="12"/>
  <c r="AU122" i="12"/>
  <c r="AR122" i="12"/>
  <c r="AO122" i="12"/>
  <c r="AN122" i="12"/>
  <c r="AM122" i="12"/>
  <c r="AL122" i="12"/>
  <c r="AI122" i="12"/>
  <c r="AF122" i="12"/>
  <c r="AB122" i="12"/>
  <c r="AC122" i="12" s="1"/>
  <c r="AA122" i="12"/>
  <c r="Z122" i="12"/>
  <c r="W122" i="12"/>
  <c r="T122" i="12"/>
  <c r="P122" i="12"/>
  <c r="Q122" i="12" s="1"/>
  <c r="O122" i="12"/>
  <c r="N122" i="12"/>
  <c r="K122" i="12"/>
  <c r="H122" i="12"/>
  <c r="AZ121" i="12"/>
  <c r="BA121" i="12" s="1"/>
  <c r="AY121" i="12"/>
  <c r="AX121" i="12"/>
  <c r="AU121" i="12"/>
  <c r="AR121" i="12"/>
  <c r="AO121" i="12"/>
  <c r="AN121" i="12"/>
  <c r="AM121" i="12"/>
  <c r="AL121" i="12"/>
  <c r="AI121" i="12"/>
  <c r="AF121" i="12"/>
  <c r="AB121" i="12"/>
  <c r="AC121" i="12" s="1"/>
  <c r="AA121" i="12"/>
  <c r="Z121" i="12"/>
  <c r="W121" i="12"/>
  <c r="T121" i="12"/>
  <c r="P121" i="12"/>
  <c r="Q121" i="12" s="1"/>
  <c r="O121" i="12"/>
  <c r="N121" i="12"/>
  <c r="K121" i="12"/>
  <c r="H121" i="12"/>
  <c r="AZ120" i="12"/>
  <c r="BA120" i="12" s="1"/>
  <c r="AY120" i="12"/>
  <c r="AX120" i="12"/>
  <c r="AU120" i="12"/>
  <c r="AR120" i="12"/>
  <c r="AO120" i="12"/>
  <c r="AN120" i="12"/>
  <c r="AM120" i="12"/>
  <c r="AL120" i="12"/>
  <c r="AI120" i="12"/>
  <c r="AF120" i="12"/>
  <c r="AB120" i="12"/>
  <c r="AC120" i="12" s="1"/>
  <c r="AA120" i="12"/>
  <c r="Z120" i="12"/>
  <c r="W120" i="12"/>
  <c r="T120" i="12"/>
  <c r="P120" i="12"/>
  <c r="Q120" i="12" s="1"/>
  <c r="O120" i="12"/>
  <c r="N120" i="12"/>
  <c r="K120" i="12"/>
  <c r="H120" i="12"/>
  <c r="AZ119" i="12"/>
  <c r="BA119" i="12" s="1"/>
  <c r="AY119" i="12"/>
  <c r="AX119" i="12"/>
  <c r="AU119" i="12"/>
  <c r="AR119" i="12"/>
  <c r="AO119" i="12"/>
  <c r="AN119" i="12"/>
  <c r="AM119" i="12"/>
  <c r="AL119" i="12"/>
  <c r="AI119" i="12"/>
  <c r="AF119" i="12"/>
  <c r="AB119" i="12"/>
  <c r="AC119" i="12" s="1"/>
  <c r="AA119" i="12"/>
  <c r="Z119" i="12"/>
  <c r="W119" i="12"/>
  <c r="T119" i="12"/>
  <c r="P119" i="12"/>
  <c r="Q119" i="12" s="1"/>
  <c r="O119" i="12"/>
  <c r="N119" i="12"/>
  <c r="K119" i="12"/>
  <c r="H119" i="12"/>
  <c r="AZ118" i="12"/>
  <c r="BA118" i="12" s="1"/>
  <c r="AY118" i="12"/>
  <c r="AX118" i="12"/>
  <c r="AU118" i="12"/>
  <c r="AR118" i="12"/>
  <c r="AO118" i="12"/>
  <c r="AN118" i="12"/>
  <c r="AM118" i="12"/>
  <c r="AL118" i="12"/>
  <c r="AI118" i="12"/>
  <c r="AF118" i="12"/>
  <c r="AB118" i="12"/>
  <c r="AC118" i="12" s="1"/>
  <c r="AA118" i="12"/>
  <c r="Z118" i="12"/>
  <c r="W118" i="12"/>
  <c r="T118" i="12"/>
  <c r="P118" i="12"/>
  <c r="Q118" i="12" s="1"/>
  <c r="O118" i="12"/>
  <c r="N118" i="12"/>
  <c r="K118" i="12"/>
  <c r="H118" i="12"/>
  <c r="AZ117" i="12"/>
  <c r="BA117" i="12" s="1"/>
  <c r="AY117" i="12"/>
  <c r="AX117" i="12"/>
  <c r="AU117" i="12"/>
  <c r="AR117" i="12"/>
  <c r="AO117" i="12"/>
  <c r="AN117" i="12"/>
  <c r="AM117" i="12"/>
  <c r="AL117" i="12"/>
  <c r="AI117" i="12"/>
  <c r="AF117" i="12"/>
  <c r="AB117" i="12"/>
  <c r="AC117" i="12" s="1"/>
  <c r="AA117" i="12"/>
  <c r="Z117" i="12"/>
  <c r="W117" i="12"/>
  <c r="T117" i="12"/>
  <c r="P117" i="12"/>
  <c r="Q117" i="12" s="1"/>
  <c r="O117" i="12"/>
  <c r="N117" i="12"/>
  <c r="K117" i="12"/>
  <c r="H117" i="12"/>
  <c r="AZ116" i="12"/>
  <c r="BA116" i="12" s="1"/>
  <c r="AY116" i="12"/>
  <c r="AX116" i="12"/>
  <c r="AU116" i="12"/>
  <c r="AR116" i="12"/>
  <c r="AO116" i="12"/>
  <c r="AN116" i="12"/>
  <c r="AM116" i="12"/>
  <c r="AL116" i="12"/>
  <c r="AI116" i="12"/>
  <c r="AF116" i="12"/>
  <c r="AB116" i="12"/>
  <c r="AC116" i="12" s="1"/>
  <c r="AA116" i="12"/>
  <c r="Z116" i="12"/>
  <c r="W116" i="12"/>
  <c r="T116" i="12"/>
  <c r="P116" i="12"/>
  <c r="Q116" i="12" s="1"/>
  <c r="O116" i="12"/>
  <c r="N116" i="12"/>
  <c r="K116" i="12"/>
  <c r="H116" i="12"/>
  <c r="AZ115" i="12"/>
  <c r="BA115" i="12" s="1"/>
  <c r="AY115" i="12"/>
  <c r="AX115" i="12"/>
  <c r="AU115" i="12"/>
  <c r="AR115" i="12"/>
  <c r="AO115" i="12"/>
  <c r="AN115" i="12"/>
  <c r="AM115" i="12"/>
  <c r="AL115" i="12"/>
  <c r="AI115" i="12"/>
  <c r="AF115" i="12"/>
  <c r="AB115" i="12"/>
  <c r="AC115" i="12" s="1"/>
  <c r="AA115" i="12"/>
  <c r="Z115" i="12"/>
  <c r="W115" i="12"/>
  <c r="T115" i="12"/>
  <c r="P115" i="12"/>
  <c r="Q115" i="12" s="1"/>
  <c r="O115" i="12"/>
  <c r="N115" i="12"/>
  <c r="K115" i="12"/>
  <c r="H115" i="12"/>
  <c r="AZ114" i="12"/>
  <c r="BA114" i="12" s="1"/>
  <c r="AY114" i="12"/>
  <c r="AX114" i="12"/>
  <c r="AU114" i="12"/>
  <c r="AR114" i="12"/>
  <c r="AO114" i="12"/>
  <c r="AN114" i="12"/>
  <c r="AM114" i="12"/>
  <c r="AL114" i="12"/>
  <c r="AI114" i="12"/>
  <c r="AF114" i="12"/>
  <c r="AB114" i="12"/>
  <c r="AC114" i="12" s="1"/>
  <c r="AA114" i="12"/>
  <c r="Z114" i="12"/>
  <c r="W114" i="12"/>
  <c r="T114" i="12"/>
  <c r="P114" i="12"/>
  <c r="Q114" i="12" s="1"/>
  <c r="O114" i="12"/>
  <c r="N114" i="12"/>
  <c r="K114" i="12"/>
  <c r="H114" i="12"/>
  <c r="AZ107" i="12"/>
  <c r="AY107" i="12"/>
  <c r="BA107" i="12" s="1"/>
  <c r="AX107" i="12"/>
  <c r="AU107" i="12"/>
  <c r="AR107" i="12"/>
  <c r="AN107" i="12"/>
  <c r="AO107" i="12" s="1"/>
  <c r="AM107" i="12"/>
  <c r="AL107" i="12"/>
  <c r="AI107" i="12"/>
  <c r="AF107" i="12"/>
  <c r="AB107" i="12"/>
  <c r="AC107" i="12" s="1"/>
  <c r="AA107" i="12"/>
  <c r="Z107" i="12"/>
  <c r="W107" i="12"/>
  <c r="T107" i="12"/>
  <c r="Q107" i="12"/>
  <c r="P107" i="12"/>
  <c r="O107" i="12"/>
  <c r="N107" i="12"/>
  <c r="K107" i="12"/>
  <c r="H107" i="12"/>
  <c r="AZ106" i="12"/>
  <c r="AY106" i="12"/>
  <c r="BA106" i="12" s="1"/>
  <c r="AX106" i="12"/>
  <c r="AU106" i="12"/>
  <c r="AR106" i="12"/>
  <c r="AN106" i="12"/>
  <c r="AO106" i="12" s="1"/>
  <c r="AM106" i="12"/>
  <c r="AL106" i="12"/>
  <c r="AI106" i="12"/>
  <c r="AF106" i="12"/>
  <c r="AB106" i="12"/>
  <c r="AA106" i="12"/>
  <c r="AC106" i="12" s="1"/>
  <c r="Z106" i="12"/>
  <c r="W106" i="12"/>
  <c r="T106" i="12"/>
  <c r="Q106" i="12"/>
  <c r="P106" i="12"/>
  <c r="O106" i="12"/>
  <c r="N106" i="12"/>
  <c r="K106" i="12"/>
  <c r="H106" i="12"/>
  <c r="AZ105" i="12"/>
  <c r="AY105" i="12"/>
  <c r="BA105" i="12" s="1"/>
  <c r="AX105" i="12"/>
  <c r="AU105" i="12"/>
  <c r="AR105" i="12"/>
  <c r="AN105" i="12"/>
  <c r="AO105" i="12" s="1"/>
  <c r="AM105" i="12"/>
  <c r="AL105" i="12"/>
  <c r="AI105" i="12"/>
  <c r="AF105" i="12"/>
  <c r="AB105" i="12"/>
  <c r="AA105" i="12"/>
  <c r="AC105" i="12" s="1"/>
  <c r="Z105" i="12"/>
  <c r="W105" i="12"/>
  <c r="T105" i="12"/>
  <c r="Q105" i="12"/>
  <c r="P105" i="12"/>
  <c r="O105" i="12"/>
  <c r="N105" i="12"/>
  <c r="K105" i="12"/>
  <c r="H105" i="12"/>
  <c r="AZ104" i="12"/>
  <c r="AY104" i="12"/>
  <c r="BA104" i="12" s="1"/>
  <c r="AX104" i="12"/>
  <c r="AU104" i="12"/>
  <c r="AR104" i="12"/>
  <c r="AN104" i="12"/>
  <c r="AO104" i="12" s="1"/>
  <c r="AM104" i="12"/>
  <c r="AL104" i="12"/>
  <c r="AI104" i="12"/>
  <c r="AF104" i="12"/>
  <c r="AB104" i="12"/>
  <c r="AA104" i="12"/>
  <c r="AC104" i="12" s="1"/>
  <c r="Z104" i="12"/>
  <c r="W104" i="12"/>
  <c r="T104" i="12"/>
  <c r="Q104" i="12"/>
  <c r="P104" i="12"/>
  <c r="O104" i="12"/>
  <c r="N104" i="12"/>
  <c r="K104" i="12"/>
  <c r="H104" i="12"/>
  <c r="AZ103" i="12"/>
  <c r="AY103" i="12"/>
  <c r="BA103" i="12" s="1"/>
  <c r="AX103" i="12"/>
  <c r="AU103" i="12"/>
  <c r="AR103" i="12"/>
  <c r="AN103" i="12"/>
  <c r="AO103" i="12" s="1"/>
  <c r="AM103" i="12"/>
  <c r="AL103" i="12"/>
  <c r="AI103" i="12"/>
  <c r="AF103" i="12"/>
  <c r="AB103" i="12"/>
  <c r="AA103" i="12"/>
  <c r="AC103" i="12" s="1"/>
  <c r="Z103" i="12"/>
  <c r="W103" i="12"/>
  <c r="T103" i="12"/>
  <c r="Q103" i="12"/>
  <c r="P103" i="12"/>
  <c r="O103" i="12"/>
  <c r="N103" i="12"/>
  <c r="K103" i="12"/>
  <c r="H103" i="12"/>
  <c r="AZ102" i="12"/>
  <c r="AY102" i="12"/>
  <c r="BA102" i="12" s="1"/>
  <c r="AX102" i="12"/>
  <c r="AU102" i="12"/>
  <c r="AR102" i="12"/>
  <c r="AN102" i="12"/>
  <c r="AO102" i="12" s="1"/>
  <c r="AM102" i="12"/>
  <c r="AL102" i="12"/>
  <c r="AI102" i="12"/>
  <c r="AF102" i="12"/>
  <c r="AB102" i="12"/>
  <c r="AA102" i="12"/>
  <c r="AC102" i="12" s="1"/>
  <c r="Z102" i="12"/>
  <c r="W102" i="12"/>
  <c r="T102" i="12"/>
  <c r="Q102" i="12"/>
  <c r="P102" i="12"/>
  <c r="O102" i="12"/>
  <c r="N102" i="12"/>
  <c r="K102" i="12"/>
  <c r="H102" i="12"/>
  <c r="AZ101" i="12"/>
  <c r="AY101" i="12"/>
  <c r="BA101" i="12" s="1"/>
  <c r="AX101" i="12"/>
  <c r="AU101" i="12"/>
  <c r="AR101" i="12"/>
  <c r="AN101" i="12"/>
  <c r="AO101" i="12" s="1"/>
  <c r="AM101" i="12"/>
  <c r="AL101" i="12"/>
  <c r="AI101" i="12"/>
  <c r="AF101" i="12"/>
  <c r="AB101" i="12"/>
  <c r="AA101" i="12"/>
  <c r="AC101" i="12" s="1"/>
  <c r="Z101" i="12"/>
  <c r="W101" i="12"/>
  <c r="T101" i="12"/>
  <c r="Q101" i="12"/>
  <c r="P101" i="12"/>
  <c r="O101" i="12"/>
  <c r="N101" i="12"/>
  <c r="K101" i="12"/>
  <c r="H101" i="12"/>
  <c r="AZ100" i="12"/>
  <c r="AY100" i="12"/>
  <c r="BA100" i="12" s="1"/>
  <c r="AX100" i="12"/>
  <c r="AU100" i="12"/>
  <c r="AR100" i="12"/>
  <c r="AN100" i="12"/>
  <c r="AO100" i="12" s="1"/>
  <c r="AM100" i="12"/>
  <c r="AL100" i="12"/>
  <c r="AI100" i="12"/>
  <c r="AF100" i="12"/>
  <c r="AB100" i="12"/>
  <c r="AC100" i="12" s="1"/>
  <c r="AA100" i="12"/>
  <c r="Z100" i="12"/>
  <c r="W100" i="12"/>
  <c r="T100" i="12"/>
  <c r="Q100" i="12"/>
  <c r="P100" i="12"/>
  <c r="O100" i="12"/>
  <c r="N100" i="12"/>
  <c r="K100" i="12"/>
  <c r="H100" i="12"/>
  <c r="AZ99" i="12"/>
  <c r="AY99" i="12"/>
  <c r="BA99" i="12" s="1"/>
  <c r="AX99" i="12"/>
  <c r="AU99" i="12"/>
  <c r="AR99" i="12"/>
  <c r="AN99" i="12"/>
  <c r="AO99" i="12" s="1"/>
  <c r="AM99" i="12"/>
  <c r="AL99" i="12"/>
  <c r="AI99" i="12"/>
  <c r="AF99" i="12"/>
  <c r="AB99" i="12"/>
  <c r="AC99" i="12" s="1"/>
  <c r="AA99" i="12"/>
  <c r="Z99" i="12"/>
  <c r="W99" i="12"/>
  <c r="T99" i="12"/>
  <c r="Q99" i="12"/>
  <c r="P99" i="12"/>
  <c r="O99" i="12"/>
  <c r="N99" i="12"/>
  <c r="K99" i="12"/>
  <c r="H99" i="12"/>
  <c r="AZ92" i="12"/>
  <c r="AY92" i="12"/>
  <c r="BA92" i="12" s="1"/>
  <c r="AX92" i="12"/>
  <c r="AU92" i="12"/>
  <c r="AR92" i="12"/>
  <c r="AN92" i="12"/>
  <c r="AO92" i="12" s="1"/>
  <c r="AM92" i="12"/>
  <c r="AL92" i="12"/>
  <c r="AI92" i="12"/>
  <c r="AF92" i="12"/>
  <c r="AB92" i="12"/>
  <c r="AC92" i="12" s="1"/>
  <c r="AA92" i="12"/>
  <c r="Z92" i="12"/>
  <c r="W92" i="12"/>
  <c r="T92" i="12"/>
  <c r="Q92" i="12"/>
  <c r="P92" i="12"/>
  <c r="O92" i="12"/>
  <c r="N92" i="12"/>
  <c r="K92" i="12"/>
  <c r="H92" i="12"/>
  <c r="AZ91" i="12"/>
  <c r="AY91" i="12"/>
  <c r="BA91" i="12" s="1"/>
  <c r="AX91" i="12"/>
  <c r="AU91" i="12"/>
  <c r="AR91" i="12"/>
  <c r="AN91" i="12"/>
  <c r="AO91" i="12" s="1"/>
  <c r="AM91" i="12"/>
  <c r="AL91" i="12"/>
  <c r="AI91" i="12"/>
  <c r="AF91" i="12"/>
  <c r="AB91" i="12"/>
  <c r="AC91" i="12" s="1"/>
  <c r="AA91" i="12"/>
  <c r="Z91" i="12"/>
  <c r="W91" i="12"/>
  <c r="T91" i="12"/>
  <c r="Q91" i="12"/>
  <c r="P91" i="12"/>
  <c r="O91" i="12"/>
  <c r="N91" i="12"/>
  <c r="K91" i="12"/>
  <c r="H91" i="12"/>
  <c r="AZ90" i="12"/>
  <c r="AY90" i="12"/>
  <c r="BA90" i="12" s="1"/>
  <c r="AX90" i="12"/>
  <c r="AU90" i="12"/>
  <c r="AR90" i="12"/>
  <c r="AN90" i="12"/>
  <c r="AO90" i="12" s="1"/>
  <c r="AM90" i="12"/>
  <c r="AL90" i="12"/>
  <c r="AI90" i="12"/>
  <c r="AF90" i="12"/>
  <c r="AB90" i="12"/>
  <c r="AC90" i="12" s="1"/>
  <c r="AA90" i="12"/>
  <c r="Z90" i="12"/>
  <c r="W90" i="12"/>
  <c r="T90" i="12"/>
  <c r="Q90" i="12"/>
  <c r="P90" i="12"/>
  <c r="O90" i="12"/>
  <c r="N90" i="12"/>
  <c r="K90" i="12"/>
  <c r="H90" i="12"/>
  <c r="AZ89" i="12"/>
  <c r="AY89" i="12"/>
  <c r="BA89" i="12" s="1"/>
  <c r="AX89" i="12"/>
  <c r="AU89" i="12"/>
  <c r="AR89" i="12"/>
  <c r="AN89" i="12"/>
  <c r="AO89" i="12" s="1"/>
  <c r="AM89" i="12"/>
  <c r="AL89" i="12"/>
  <c r="AI89" i="12"/>
  <c r="AF89" i="12"/>
  <c r="AB89" i="12"/>
  <c r="AC89" i="12" s="1"/>
  <c r="AA89" i="12"/>
  <c r="Z89" i="12"/>
  <c r="W89" i="12"/>
  <c r="T89" i="12"/>
  <c r="Q89" i="12"/>
  <c r="P89" i="12"/>
  <c r="O89" i="12"/>
  <c r="N89" i="12"/>
  <c r="K89" i="12"/>
  <c r="H89" i="12"/>
  <c r="AZ88" i="12"/>
  <c r="AY88" i="12"/>
  <c r="BA88" i="12" s="1"/>
  <c r="AX88" i="12"/>
  <c r="AU88" i="12"/>
  <c r="AR88" i="12"/>
  <c r="AN88" i="12"/>
  <c r="AO88" i="12" s="1"/>
  <c r="AM88" i="12"/>
  <c r="AL88" i="12"/>
  <c r="AI88" i="12"/>
  <c r="AF88" i="12"/>
  <c r="AB88" i="12"/>
  <c r="AC88" i="12" s="1"/>
  <c r="AA88" i="12"/>
  <c r="Z88" i="12"/>
  <c r="W88" i="12"/>
  <c r="T88" i="12"/>
  <c r="Q88" i="12"/>
  <c r="P88" i="12"/>
  <c r="O88" i="12"/>
  <c r="N88" i="12"/>
  <c r="K88" i="12"/>
  <c r="H88" i="12"/>
  <c r="AZ87" i="12"/>
  <c r="AY87" i="12"/>
  <c r="BA87" i="12" s="1"/>
  <c r="AX87" i="12"/>
  <c r="AU87" i="12"/>
  <c r="AR87" i="12"/>
  <c r="AN87" i="12"/>
  <c r="AO87" i="12" s="1"/>
  <c r="AM87" i="12"/>
  <c r="AL87" i="12"/>
  <c r="AI87" i="12"/>
  <c r="AF87" i="12"/>
  <c r="AB87" i="12"/>
  <c r="AC87" i="12" s="1"/>
  <c r="AA87" i="12"/>
  <c r="Z87" i="12"/>
  <c r="W87" i="12"/>
  <c r="T87" i="12"/>
  <c r="Q87" i="12"/>
  <c r="P87" i="12"/>
  <c r="O87" i="12"/>
  <c r="N87" i="12"/>
  <c r="K87" i="12"/>
  <c r="H87" i="12"/>
  <c r="AZ86" i="12"/>
  <c r="AY86" i="12"/>
  <c r="BA86" i="12" s="1"/>
  <c r="AX86" i="12"/>
  <c r="AU86" i="12"/>
  <c r="AR86" i="12"/>
  <c r="AN86" i="12"/>
  <c r="AO86" i="12" s="1"/>
  <c r="AM86" i="12"/>
  <c r="AL86" i="12"/>
  <c r="AI86" i="12"/>
  <c r="AF86" i="12"/>
  <c r="AB86" i="12"/>
  <c r="AC86" i="12" s="1"/>
  <c r="AA86" i="12"/>
  <c r="Z86" i="12"/>
  <c r="W86" i="12"/>
  <c r="T86" i="12"/>
  <c r="Q86" i="12"/>
  <c r="P86" i="12"/>
  <c r="O86" i="12"/>
  <c r="N86" i="12"/>
  <c r="K86" i="12"/>
  <c r="H86" i="12"/>
  <c r="AZ85" i="12"/>
  <c r="AY85" i="12"/>
  <c r="BA85" i="12" s="1"/>
  <c r="AX85" i="12"/>
  <c r="AU85" i="12"/>
  <c r="AR85" i="12"/>
  <c r="AN85" i="12"/>
  <c r="AO85" i="12" s="1"/>
  <c r="AM85" i="12"/>
  <c r="AL85" i="12"/>
  <c r="AI85" i="12"/>
  <c r="AF85" i="12"/>
  <c r="AB85" i="12"/>
  <c r="AC85" i="12" s="1"/>
  <c r="AA85" i="12"/>
  <c r="Z85" i="12"/>
  <c r="W85" i="12"/>
  <c r="T85" i="12"/>
  <c r="Q85" i="12"/>
  <c r="P85" i="12"/>
  <c r="O85" i="12"/>
  <c r="N85" i="12"/>
  <c r="K85" i="12"/>
  <c r="H85" i="12"/>
  <c r="AZ84" i="12"/>
  <c r="AY84" i="12"/>
  <c r="BA84" i="12" s="1"/>
  <c r="AX84" i="12"/>
  <c r="AU84" i="12"/>
  <c r="AR84" i="12"/>
  <c r="AN84" i="12"/>
  <c r="AO84" i="12" s="1"/>
  <c r="AM84" i="12"/>
  <c r="AL84" i="12"/>
  <c r="AI84" i="12"/>
  <c r="AF84" i="12"/>
  <c r="AB84" i="12"/>
  <c r="AC84" i="12" s="1"/>
  <c r="AA84" i="12"/>
  <c r="Z84" i="12"/>
  <c r="W84" i="12"/>
  <c r="T84" i="12"/>
  <c r="Q84" i="12"/>
  <c r="P84" i="12"/>
  <c r="O84" i="12"/>
  <c r="N84" i="12"/>
  <c r="K84" i="12"/>
  <c r="H84" i="12"/>
  <c r="AZ77" i="12"/>
  <c r="AY77" i="12"/>
  <c r="BA77" i="12" s="1"/>
  <c r="AX77" i="12"/>
  <c r="AU77" i="12"/>
  <c r="AR77" i="12"/>
  <c r="AN77" i="12"/>
  <c r="AO77" i="12" s="1"/>
  <c r="AM77" i="12"/>
  <c r="AL77" i="12"/>
  <c r="AI77" i="12"/>
  <c r="AF77" i="12"/>
  <c r="AB77" i="12"/>
  <c r="AA77" i="12"/>
  <c r="AC77" i="12" s="1"/>
  <c r="Z77" i="12"/>
  <c r="W77" i="12"/>
  <c r="T77" i="12"/>
  <c r="P77" i="12"/>
  <c r="Q77" i="12" s="1"/>
  <c r="O77" i="12"/>
  <c r="N77" i="12"/>
  <c r="K77" i="12"/>
  <c r="H77" i="12"/>
  <c r="AZ76" i="12"/>
  <c r="AY76" i="12"/>
  <c r="BA76" i="12" s="1"/>
  <c r="AX76" i="12"/>
  <c r="AU76" i="12"/>
  <c r="AR76" i="12"/>
  <c r="AN76" i="12"/>
  <c r="AO76" i="12" s="1"/>
  <c r="AM76" i="12"/>
  <c r="AL76" i="12"/>
  <c r="AI76" i="12"/>
  <c r="AF76" i="12"/>
  <c r="AB76" i="12"/>
  <c r="AA76" i="12"/>
  <c r="AC76" i="12" s="1"/>
  <c r="Z76" i="12"/>
  <c r="W76" i="12"/>
  <c r="T76" i="12"/>
  <c r="P76" i="12"/>
  <c r="Q76" i="12" s="1"/>
  <c r="O76" i="12"/>
  <c r="N76" i="12"/>
  <c r="K76" i="12"/>
  <c r="H76" i="12"/>
  <c r="AZ75" i="12"/>
  <c r="BA75" i="12" s="1"/>
  <c r="AY75" i="12"/>
  <c r="AX75" i="12"/>
  <c r="AU75" i="12"/>
  <c r="AR75" i="12"/>
  <c r="AN75" i="12"/>
  <c r="AO75" i="12" s="1"/>
  <c r="AM75" i="12"/>
  <c r="AL75" i="12"/>
  <c r="AI75" i="12"/>
  <c r="AF75" i="12"/>
  <c r="AB75" i="12"/>
  <c r="AA75" i="12"/>
  <c r="AC75" i="12" s="1"/>
  <c r="Z75" i="12"/>
  <c r="W75" i="12"/>
  <c r="T75" i="12"/>
  <c r="P75" i="12"/>
  <c r="Q75" i="12" s="1"/>
  <c r="O75" i="12"/>
  <c r="N75" i="12"/>
  <c r="K75" i="12"/>
  <c r="H75" i="12"/>
  <c r="AZ74" i="12"/>
  <c r="BA74" i="12" s="1"/>
  <c r="AY74" i="12"/>
  <c r="AX74" i="12"/>
  <c r="AU74" i="12"/>
  <c r="AR74" i="12"/>
  <c r="AN74" i="12"/>
  <c r="AO74" i="12" s="1"/>
  <c r="AM74" i="12"/>
  <c r="AL74" i="12"/>
  <c r="AI74" i="12"/>
  <c r="AF74" i="12"/>
  <c r="AB74" i="12"/>
  <c r="AA74" i="12"/>
  <c r="AC74" i="12" s="1"/>
  <c r="Z74" i="12"/>
  <c r="W74" i="12"/>
  <c r="T74" i="12"/>
  <c r="P74" i="12"/>
  <c r="Q74" i="12" s="1"/>
  <c r="O74" i="12"/>
  <c r="N74" i="12"/>
  <c r="K74" i="12"/>
  <c r="H74" i="12"/>
  <c r="AZ73" i="12"/>
  <c r="BA73" i="12" s="1"/>
  <c r="AY73" i="12"/>
  <c r="AX73" i="12"/>
  <c r="AU73" i="12"/>
  <c r="AR73" i="12"/>
  <c r="AN73" i="12"/>
  <c r="AO73" i="12" s="1"/>
  <c r="AM73" i="12"/>
  <c r="AL73" i="12"/>
  <c r="AI73" i="12"/>
  <c r="AF73" i="12"/>
  <c r="AB73" i="12"/>
  <c r="AA73" i="12"/>
  <c r="AC73" i="12" s="1"/>
  <c r="Z73" i="12"/>
  <c r="W73" i="12"/>
  <c r="T73" i="12"/>
  <c r="P73" i="12"/>
  <c r="Q73" i="12" s="1"/>
  <c r="O73" i="12"/>
  <c r="N73" i="12"/>
  <c r="K73" i="12"/>
  <c r="H73" i="12"/>
  <c r="AZ72" i="12"/>
  <c r="BA72" i="12" s="1"/>
  <c r="AY72" i="12"/>
  <c r="AX72" i="12"/>
  <c r="AU72" i="12"/>
  <c r="AR72" i="12"/>
  <c r="AN72" i="12"/>
  <c r="AO72" i="12" s="1"/>
  <c r="AM72" i="12"/>
  <c r="AL72" i="12"/>
  <c r="AI72" i="12"/>
  <c r="AF72" i="12"/>
  <c r="AB72" i="12"/>
  <c r="AA72" i="12"/>
  <c r="AC72" i="12" s="1"/>
  <c r="Z72" i="12"/>
  <c r="W72" i="12"/>
  <c r="T72" i="12"/>
  <c r="P72" i="12"/>
  <c r="Q72" i="12" s="1"/>
  <c r="O72" i="12"/>
  <c r="N72" i="12"/>
  <c r="K72" i="12"/>
  <c r="H72" i="12"/>
  <c r="AZ71" i="12"/>
  <c r="BA71" i="12" s="1"/>
  <c r="AY71" i="12"/>
  <c r="AX71" i="12"/>
  <c r="AU71" i="12"/>
  <c r="AR71" i="12"/>
  <c r="AN71" i="12"/>
  <c r="AO71" i="12" s="1"/>
  <c r="AM71" i="12"/>
  <c r="AL71" i="12"/>
  <c r="AI71" i="12"/>
  <c r="AF71" i="12"/>
  <c r="AB71" i="12"/>
  <c r="AA71" i="12"/>
  <c r="AC71" i="12" s="1"/>
  <c r="Z71" i="12"/>
  <c r="W71" i="12"/>
  <c r="T71" i="12"/>
  <c r="P71" i="12"/>
  <c r="Q71" i="12" s="1"/>
  <c r="O71" i="12"/>
  <c r="N71" i="12"/>
  <c r="K71" i="12"/>
  <c r="H71" i="12"/>
  <c r="AZ70" i="12"/>
  <c r="BA70" i="12" s="1"/>
  <c r="AY70" i="12"/>
  <c r="AX70" i="12"/>
  <c r="AU70" i="12"/>
  <c r="AR70" i="12"/>
  <c r="AN70" i="12"/>
  <c r="AO70" i="12" s="1"/>
  <c r="AM70" i="12"/>
  <c r="AL70" i="12"/>
  <c r="AI70" i="12"/>
  <c r="AF70" i="12"/>
  <c r="AB70" i="12"/>
  <c r="AA70" i="12"/>
  <c r="AC70" i="12" s="1"/>
  <c r="Z70" i="12"/>
  <c r="W70" i="12"/>
  <c r="T70" i="12"/>
  <c r="P70" i="12"/>
  <c r="Q70" i="12" s="1"/>
  <c r="O70" i="12"/>
  <c r="N70" i="12"/>
  <c r="K70" i="12"/>
  <c r="H70" i="12"/>
  <c r="AZ69" i="12"/>
  <c r="BA69" i="12" s="1"/>
  <c r="AY69" i="12"/>
  <c r="AX69" i="12"/>
  <c r="AU69" i="12"/>
  <c r="AR69" i="12"/>
  <c r="AN69" i="12"/>
  <c r="AM69" i="12"/>
  <c r="AL69" i="12"/>
  <c r="AI69" i="12"/>
  <c r="AF69" i="12"/>
  <c r="AB69" i="12"/>
  <c r="AA69" i="12"/>
  <c r="AC69" i="12" s="1"/>
  <c r="Z69" i="12"/>
  <c r="W69" i="12"/>
  <c r="T69" i="12"/>
  <c r="P69" i="12"/>
  <c r="Q69" i="12" s="1"/>
  <c r="O69" i="12"/>
  <c r="N69" i="12"/>
  <c r="K69" i="12"/>
  <c r="H69" i="12"/>
  <c r="AZ62" i="12"/>
  <c r="BA62" i="12" s="1"/>
  <c r="AY62" i="12"/>
  <c r="AX62" i="12"/>
  <c r="AU62" i="12"/>
  <c r="AR62" i="12"/>
  <c r="AN62" i="12"/>
  <c r="AO62" i="12" s="1"/>
  <c r="AM62" i="12"/>
  <c r="AL62" i="12"/>
  <c r="AI62" i="12"/>
  <c r="AF62" i="12"/>
  <c r="AB62" i="12"/>
  <c r="AA62" i="12"/>
  <c r="AC62" i="12" s="1"/>
  <c r="Z62" i="12"/>
  <c r="W62" i="12"/>
  <c r="T62" i="12"/>
  <c r="P62" i="12"/>
  <c r="Q62" i="12" s="1"/>
  <c r="O62" i="12"/>
  <c r="N62" i="12"/>
  <c r="K62" i="12"/>
  <c r="H62" i="12"/>
  <c r="AZ61" i="12"/>
  <c r="BA61" i="12" s="1"/>
  <c r="AY61" i="12"/>
  <c r="AX61" i="12"/>
  <c r="AU61" i="12"/>
  <c r="AR61" i="12"/>
  <c r="AN61" i="12"/>
  <c r="AO61" i="12" s="1"/>
  <c r="AM61" i="12"/>
  <c r="AL61" i="12"/>
  <c r="AI61" i="12"/>
  <c r="AF61" i="12"/>
  <c r="AB61" i="12"/>
  <c r="AA61" i="12"/>
  <c r="AC61" i="12" s="1"/>
  <c r="Z61" i="12"/>
  <c r="W61" i="12"/>
  <c r="T61" i="12"/>
  <c r="P61" i="12"/>
  <c r="Q61" i="12" s="1"/>
  <c r="O61" i="12"/>
  <c r="N61" i="12"/>
  <c r="K61" i="12"/>
  <c r="H61" i="12"/>
  <c r="AZ60" i="12"/>
  <c r="BA60" i="12" s="1"/>
  <c r="AY60" i="12"/>
  <c r="AX60" i="12"/>
  <c r="AU60" i="12"/>
  <c r="AR60" i="12"/>
  <c r="AN60" i="12"/>
  <c r="AO60" i="12" s="1"/>
  <c r="AM60" i="12"/>
  <c r="AL60" i="12"/>
  <c r="AI60" i="12"/>
  <c r="AF60" i="12"/>
  <c r="AB60" i="12"/>
  <c r="AA60" i="12"/>
  <c r="AC60" i="12" s="1"/>
  <c r="Z60" i="12"/>
  <c r="W60" i="12"/>
  <c r="T60" i="12"/>
  <c r="P60" i="12"/>
  <c r="Q60" i="12" s="1"/>
  <c r="O60" i="12"/>
  <c r="N60" i="12"/>
  <c r="K60" i="12"/>
  <c r="H60" i="12"/>
  <c r="AZ59" i="12"/>
  <c r="BA59" i="12" s="1"/>
  <c r="AY59" i="12"/>
  <c r="AX59" i="12"/>
  <c r="AU59" i="12"/>
  <c r="AR59" i="12"/>
  <c r="AN59" i="12"/>
  <c r="AO59" i="12" s="1"/>
  <c r="AM59" i="12"/>
  <c r="AL59" i="12"/>
  <c r="AI59" i="12"/>
  <c r="AF59" i="12"/>
  <c r="AB59" i="12"/>
  <c r="AA59" i="12"/>
  <c r="AC59" i="12" s="1"/>
  <c r="Z59" i="12"/>
  <c r="W59" i="12"/>
  <c r="T59" i="12"/>
  <c r="P59" i="12"/>
  <c r="Q59" i="12" s="1"/>
  <c r="O59" i="12"/>
  <c r="N59" i="12"/>
  <c r="K59" i="12"/>
  <c r="H59" i="12"/>
  <c r="AZ58" i="12"/>
  <c r="BA58" i="12" s="1"/>
  <c r="AY58" i="12"/>
  <c r="AX58" i="12"/>
  <c r="AU58" i="12"/>
  <c r="AR58" i="12"/>
  <c r="AN58" i="12"/>
  <c r="AO58" i="12" s="1"/>
  <c r="AM58" i="12"/>
  <c r="AL58" i="12"/>
  <c r="AI58" i="12"/>
  <c r="AF58" i="12"/>
  <c r="AB58" i="12"/>
  <c r="AC58" i="12" s="1"/>
  <c r="AA58" i="12"/>
  <c r="Z58" i="12"/>
  <c r="W58" i="12"/>
  <c r="T58" i="12"/>
  <c r="P58" i="12"/>
  <c r="Q58" i="12" s="1"/>
  <c r="O58" i="12"/>
  <c r="N58" i="12"/>
  <c r="K58" i="12"/>
  <c r="H58" i="12"/>
  <c r="AZ57" i="12"/>
  <c r="BA57" i="12" s="1"/>
  <c r="AY57" i="12"/>
  <c r="AX57" i="12"/>
  <c r="AU57" i="12"/>
  <c r="AR57" i="12"/>
  <c r="AN57" i="12"/>
  <c r="AO57" i="12" s="1"/>
  <c r="AM57" i="12"/>
  <c r="AL57" i="12"/>
  <c r="AI57" i="12"/>
  <c r="AF57" i="12"/>
  <c r="AB57" i="12"/>
  <c r="AC57" i="12" s="1"/>
  <c r="AA57" i="12"/>
  <c r="Z57" i="12"/>
  <c r="W57" i="12"/>
  <c r="T57" i="12"/>
  <c r="P57" i="12"/>
  <c r="Q57" i="12" s="1"/>
  <c r="O57" i="12"/>
  <c r="N57" i="12"/>
  <c r="K57" i="12"/>
  <c r="H57" i="12"/>
  <c r="AZ56" i="12"/>
  <c r="BA56" i="12" s="1"/>
  <c r="AY56" i="12"/>
  <c r="AX56" i="12"/>
  <c r="AU56" i="12"/>
  <c r="AR56" i="12"/>
  <c r="AN56" i="12"/>
  <c r="AO56" i="12" s="1"/>
  <c r="AM56" i="12"/>
  <c r="AL56" i="12"/>
  <c r="AI56" i="12"/>
  <c r="AF56" i="12"/>
  <c r="AB56" i="12"/>
  <c r="AC56" i="12" s="1"/>
  <c r="AA56" i="12"/>
  <c r="Z56" i="12"/>
  <c r="W56" i="12"/>
  <c r="T56" i="12"/>
  <c r="P56" i="12"/>
  <c r="Q56" i="12" s="1"/>
  <c r="O56" i="12"/>
  <c r="N56" i="12"/>
  <c r="K56" i="12"/>
  <c r="H56" i="12"/>
  <c r="AZ55" i="12"/>
  <c r="BA55" i="12" s="1"/>
  <c r="AY55" i="12"/>
  <c r="AX55" i="12"/>
  <c r="AU55" i="12"/>
  <c r="AR55" i="12"/>
  <c r="AN55" i="12"/>
  <c r="AO55" i="12" s="1"/>
  <c r="AM55" i="12"/>
  <c r="AL55" i="12"/>
  <c r="AI55" i="12"/>
  <c r="AF55" i="12"/>
  <c r="AB55" i="12"/>
  <c r="AC55" i="12" s="1"/>
  <c r="AA55" i="12"/>
  <c r="Z55" i="12"/>
  <c r="W55" i="12"/>
  <c r="T55" i="12"/>
  <c r="P55" i="12"/>
  <c r="Q55" i="12" s="1"/>
  <c r="O55" i="12"/>
  <c r="N55" i="12"/>
  <c r="K55" i="12"/>
  <c r="H55" i="12"/>
  <c r="AZ54" i="12"/>
  <c r="BA54" i="12" s="1"/>
  <c r="AY54" i="12"/>
  <c r="AX54" i="12"/>
  <c r="AU54" i="12"/>
  <c r="AR54" i="12"/>
  <c r="AN54" i="12"/>
  <c r="AO54" i="12" s="1"/>
  <c r="AM54" i="12"/>
  <c r="AL54" i="12"/>
  <c r="AI54" i="12"/>
  <c r="AF54" i="12"/>
  <c r="AB54" i="12"/>
  <c r="AC54" i="12" s="1"/>
  <c r="AA54" i="12"/>
  <c r="Z54" i="12"/>
  <c r="W54" i="12"/>
  <c r="T54" i="12"/>
  <c r="P54" i="12"/>
  <c r="Q54" i="12" s="1"/>
  <c r="O54" i="12"/>
  <c r="N54" i="12"/>
  <c r="K54" i="12"/>
  <c r="H54" i="12"/>
  <c r="AZ47" i="12"/>
  <c r="BA47" i="12" s="1"/>
  <c r="AY47" i="12"/>
  <c r="AX47" i="12"/>
  <c r="AU47" i="12"/>
  <c r="AR47" i="12"/>
  <c r="AN47" i="12"/>
  <c r="AO47" i="12" s="1"/>
  <c r="AM47" i="12"/>
  <c r="AL47" i="12"/>
  <c r="AI47" i="12"/>
  <c r="AF47" i="12"/>
  <c r="AB47" i="12"/>
  <c r="AC47" i="12" s="1"/>
  <c r="AA47" i="12"/>
  <c r="Z47" i="12"/>
  <c r="W47" i="12"/>
  <c r="T47" i="12"/>
  <c r="P47" i="12"/>
  <c r="Q47" i="12" s="1"/>
  <c r="O47" i="12"/>
  <c r="N47" i="12"/>
  <c r="K47" i="12"/>
  <c r="H47" i="12"/>
  <c r="AZ46" i="12"/>
  <c r="BA46" i="12" s="1"/>
  <c r="AY46" i="12"/>
  <c r="AX46" i="12"/>
  <c r="AU46" i="12"/>
  <c r="AR46" i="12"/>
  <c r="AN46" i="12"/>
  <c r="AO46" i="12" s="1"/>
  <c r="AM46" i="12"/>
  <c r="AL46" i="12"/>
  <c r="AI46" i="12"/>
  <c r="AF46" i="12"/>
  <c r="AB46" i="12"/>
  <c r="AC46" i="12" s="1"/>
  <c r="AA46" i="12"/>
  <c r="Z46" i="12"/>
  <c r="W46" i="12"/>
  <c r="T46" i="12"/>
  <c r="P46" i="12"/>
  <c r="Q46" i="12" s="1"/>
  <c r="O46" i="12"/>
  <c r="N46" i="12"/>
  <c r="K46" i="12"/>
  <c r="H46" i="12"/>
  <c r="AZ45" i="12"/>
  <c r="BA45" i="12" s="1"/>
  <c r="AY45" i="12"/>
  <c r="AX45" i="12"/>
  <c r="AU45" i="12"/>
  <c r="AR45" i="12"/>
  <c r="AN45" i="12"/>
  <c r="AO45" i="12" s="1"/>
  <c r="AM45" i="12"/>
  <c r="AL45" i="12"/>
  <c r="AI45" i="12"/>
  <c r="AF45" i="12"/>
  <c r="AB45" i="12"/>
  <c r="AC45" i="12" s="1"/>
  <c r="AA45" i="12"/>
  <c r="Z45" i="12"/>
  <c r="W45" i="12"/>
  <c r="T45" i="12"/>
  <c r="P45" i="12"/>
  <c r="Q45" i="12" s="1"/>
  <c r="O45" i="12"/>
  <c r="N45" i="12"/>
  <c r="K45" i="12"/>
  <c r="H45" i="12"/>
  <c r="AZ44" i="12"/>
  <c r="BA44" i="12" s="1"/>
  <c r="AY44" i="12"/>
  <c r="AX44" i="12"/>
  <c r="AU44" i="12"/>
  <c r="AR44" i="12"/>
  <c r="AN44" i="12"/>
  <c r="AO44" i="12" s="1"/>
  <c r="AM44" i="12"/>
  <c r="AL44" i="12"/>
  <c r="AI44" i="12"/>
  <c r="AF44" i="12"/>
  <c r="AB44" i="12"/>
  <c r="AC44" i="12" s="1"/>
  <c r="AA44" i="12"/>
  <c r="Z44" i="12"/>
  <c r="W44" i="12"/>
  <c r="T44" i="12"/>
  <c r="P44" i="12"/>
  <c r="Q44" i="12" s="1"/>
  <c r="O44" i="12"/>
  <c r="N44" i="12"/>
  <c r="K44" i="12"/>
  <c r="H44" i="12"/>
  <c r="AZ43" i="12"/>
  <c r="BA43" i="12" s="1"/>
  <c r="AY43" i="12"/>
  <c r="AX43" i="12"/>
  <c r="AU43" i="12"/>
  <c r="AR43" i="12"/>
  <c r="AN43" i="12"/>
  <c r="AO43" i="12" s="1"/>
  <c r="AM43" i="12"/>
  <c r="AL43" i="12"/>
  <c r="AI43" i="12"/>
  <c r="AF43" i="12"/>
  <c r="AB43" i="12"/>
  <c r="AC43" i="12" s="1"/>
  <c r="AA43" i="12"/>
  <c r="Z43" i="12"/>
  <c r="W43" i="12"/>
  <c r="T43" i="12"/>
  <c r="P43" i="12"/>
  <c r="Q43" i="12" s="1"/>
  <c r="O43" i="12"/>
  <c r="N43" i="12"/>
  <c r="K43" i="12"/>
  <c r="H43" i="12"/>
  <c r="AZ42" i="12"/>
  <c r="BA42" i="12" s="1"/>
  <c r="AY42" i="12"/>
  <c r="AX42" i="12"/>
  <c r="AU42" i="12"/>
  <c r="AR42" i="12"/>
  <c r="AN42" i="12"/>
  <c r="AO42" i="12" s="1"/>
  <c r="AM42" i="12"/>
  <c r="AL42" i="12"/>
  <c r="AI42" i="12"/>
  <c r="AF42" i="12"/>
  <c r="AB42" i="12"/>
  <c r="AC42" i="12" s="1"/>
  <c r="AA42" i="12"/>
  <c r="Z42" i="12"/>
  <c r="W42" i="12"/>
  <c r="T42" i="12"/>
  <c r="P42" i="12"/>
  <c r="Q42" i="12" s="1"/>
  <c r="O42" i="12"/>
  <c r="N42" i="12"/>
  <c r="K42" i="12"/>
  <c r="H42" i="12"/>
  <c r="AZ41" i="12"/>
  <c r="BA41" i="12" s="1"/>
  <c r="AY41" i="12"/>
  <c r="AX41" i="12"/>
  <c r="AU41" i="12"/>
  <c r="AR41" i="12"/>
  <c r="AN41" i="12"/>
  <c r="AO41" i="12" s="1"/>
  <c r="AM41" i="12"/>
  <c r="AL41" i="12"/>
  <c r="AI41" i="12"/>
  <c r="AF41" i="12"/>
  <c r="AB41" i="12"/>
  <c r="AC41" i="12" s="1"/>
  <c r="AA41" i="12"/>
  <c r="Z41" i="12"/>
  <c r="W41" i="12"/>
  <c r="T41" i="12"/>
  <c r="P41" i="12"/>
  <c r="Q41" i="12" s="1"/>
  <c r="O41" i="12"/>
  <c r="N41" i="12"/>
  <c r="K41" i="12"/>
  <c r="H41" i="12"/>
  <c r="AZ40" i="12"/>
  <c r="BA40" i="12" s="1"/>
  <c r="AY40" i="12"/>
  <c r="AX40" i="12"/>
  <c r="AU40" i="12"/>
  <c r="AR40" i="12"/>
  <c r="AN40" i="12"/>
  <c r="AO40" i="12" s="1"/>
  <c r="AM40" i="12"/>
  <c r="AL40" i="12"/>
  <c r="AI40" i="12"/>
  <c r="AF40" i="12"/>
  <c r="AB40" i="12"/>
  <c r="AC40" i="12" s="1"/>
  <c r="AA40" i="12"/>
  <c r="Z40" i="12"/>
  <c r="W40" i="12"/>
  <c r="T40" i="12"/>
  <c r="P40" i="12"/>
  <c r="Q40" i="12" s="1"/>
  <c r="O40" i="12"/>
  <c r="N40" i="12"/>
  <c r="K40" i="12"/>
  <c r="H40" i="12"/>
  <c r="AZ39" i="12"/>
  <c r="BA39" i="12" s="1"/>
  <c r="AY39" i="12"/>
  <c r="AX39" i="12"/>
  <c r="AU39" i="12"/>
  <c r="AR39" i="12"/>
  <c r="AN39" i="12"/>
  <c r="AO39" i="12" s="1"/>
  <c r="AM39" i="12"/>
  <c r="AL39" i="12"/>
  <c r="AI39" i="12"/>
  <c r="AF39" i="12"/>
  <c r="AB39" i="12"/>
  <c r="AC39" i="12" s="1"/>
  <c r="AA39" i="12"/>
  <c r="Z39" i="12"/>
  <c r="W39" i="12"/>
  <c r="T39" i="12"/>
  <c r="P39" i="12"/>
  <c r="Q39" i="12" s="1"/>
  <c r="O39" i="12"/>
  <c r="N39" i="12"/>
  <c r="K39" i="12"/>
  <c r="H39" i="12"/>
  <c r="AZ32" i="12"/>
  <c r="BA32" i="12" s="1"/>
  <c r="AY32" i="12"/>
  <c r="AX32" i="12"/>
  <c r="AU32" i="12"/>
  <c r="AR32" i="12"/>
  <c r="AN32" i="12"/>
  <c r="AO32" i="12" s="1"/>
  <c r="AM32" i="12"/>
  <c r="AL32" i="12"/>
  <c r="AI32" i="12"/>
  <c r="AF32" i="12"/>
  <c r="AB32" i="12"/>
  <c r="AC32" i="12" s="1"/>
  <c r="AA32" i="12"/>
  <c r="Z32" i="12"/>
  <c r="W32" i="12"/>
  <c r="T32" i="12"/>
  <c r="P32" i="12"/>
  <c r="Q32" i="12" s="1"/>
  <c r="O32" i="12"/>
  <c r="N32" i="12"/>
  <c r="K32" i="12"/>
  <c r="H32" i="12"/>
  <c r="AZ31" i="12"/>
  <c r="BA31" i="12" s="1"/>
  <c r="AY31" i="12"/>
  <c r="AX31" i="12"/>
  <c r="AU31" i="12"/>
  <c r="AR31" i="12"/>
  <c r="AN31" i="12"/>
  <c r="AO31" i="12" s="1"/>
  <c r="AM31" i="12"/>
  <c r="AL31" i="12"/>
  <c r="AI31" i="12"/>
  <c r="AF31" i="12"/>
  <c r="AB31" i="12"/>
  <c r="AC31" i="12" s="1"/>
  <c r="AA31" i="12"/>
  <c r="Z31" i="12"/>
  <c r="W31" i="12"/>
  <c r="T31" i="12"/>
  <c r="P31" i="12"/>
  <c r="Q31" i="12" s="1"/>
  <c r="O31" i="12"/>
  <c r="N31" i="12"/>
  <c r="K31" i="12"/>
  <c r="H31" i="12"/>
  <c r="AZ30" i="12"/>
  <c r="BA30" i="12" s="1"/>
  <c r="AY30" i="12"/>
  <c r="AX30" i="12"/>
  <c r="AU30" i="12"/>
  <c r="AR30" i="12"/>
  <c r="AN30" i="12"/>
  <c r="AO30" i="12" s="1"/>
  <c r="AM30" i="12"/>
  <c r="AL30" i="12"/>
  <c r="AI30" i="12"/>
  <c r="AF30" i="12"/>
  <c r="AB30" i="12"/>
  <c r="AC30" i="12" s="1"/>
  <c r="AA30" i="12"/>
  <c r="Z30" i="12"/>
  <c r="W30" i="12"/>
  <c r="T30" i="12"/>
  <c r="P30" i="12"/>
  <c r="Q30" i="12" s="1"/>
  <c r="O30" i="12"/>
  <c r="N30" i="12"/>
  <c r="K30" i="12"/>
  <c r="H30" i="12"/>
  <c r="AZ29" i="12"/>
  <c r="BA29" i="12" s="1"/>
  <c r="AY29" i="12"/>
  <c r="AX29" i="12"/>
  <c r="AU29" i="12"/>
  <c r="AR29" i="12"/>
  <c r="AN29" i="12"/>
  <c r="AO29" i="12" s="1"/>
  <c r="AM29" i="12"/>
  <c r="AL29" i="12"/>
  <c r="AI29" i="12"/>
  <c r="AF29" i="12"/>
  <c r="AB29" i="12"/>
  <c r="AC29" i="12" s="1"/>
  <c r="AA29" i="12"/>
  <c r="Z29" i="12"/>
  <c r="W29" i="12"/>
  <c r="T29" i="12"/>
  <c r="P29" i="12"/>
  <c r="Q29" i="12" s="1"/>
  <c r="O29" i="12"/>
  <c r="N29" i="12"/>
  <c r="K29" i="12"/>
  <c r="H29" i="12"/>
  <c r="AZ28" i="12"/>
  <c r="BA28" i="12" s="1"/>
  <c r="AY28" i="12"/>
  <c r="AX28" i="12"/>
  <c r="AU28" i="12"/>
  <c r="AR28" i="12"/>
  <c r="AN28" i="12"/>
  <c r="AO28" i="12" s="1"/>
  <c r="AM28" i="12"/>
  <c r="AL28" i="12"/>
  <c r="AI28" i="12"/>
  <c r="AF28" i="12"/>
  <c r="AB28" i="12"/>
  <c r="AC28" i="12" s="1"/>
  <c r="AA28" i="12"/>
  <c r="Z28" i="12"/>
  <c r="W28" i="12"/>
  <c r="T28" i="12"/>
  <c r="P28" i="12"/>
  <c r="Q28" i="12" s="1"/>
  <c r="O28" i="12"/>
  <c r="N28" i="12"/>
  <c r="K28" i="12"/>
  <c r="H28" i="12"/>
  <c r="AZ27" i="12"/>
  <c r="BA27" i="12" s="1"/>
  <c r="AY27" i="12"/>
  <c r="AX27" i="12"/>
  <c r="AU27" i="12"/>
  <c r="AR27" i="12"/>
  <c r="AN27" i="12"/>
  <c r="AO27" i="12" s="1"/>
  <c r="AM27" i="12"/>
  <c r="AL27" i="12"/>
  <c r="AI27" i="12"/>
  <c r="AF27" i="12"/>
  <c r="AB27" i="12"/>
  <c r="AC27" i="12" s="1"/>
  <c r="AA27" i="12"/>
  <c r="Z27" i="12"/>
  <c r="W27" i="12"/>
  <c r="T27" i="12"/>
  <c r="P27" i="12"/>
  <c r="Q27" i="12" s="1"/>
  <c r="O27" i="12"/>
  <c r="N27" i="12"/>
  <c r="K27" i="12"/>
  <c r="H27" i="12"/>
  <c r="AZ26" i="12"/>
  <c r="BA26" i="12" s="1"/>
  <c r="AY26" i="12"/>
  <c r="AX26" i="12"/>
  <c r="AU26" i="12"/>
  <c r="AR26" i="12"/>
  <c r="AN26" i="12"/>
  <c r="AO26" i="12" s="1"/>
  <c r="AM26" i="12"/>
  <c r="AL26" i="12"/>
  <c r="AI26" i="12"/>
  <c r="AF26" i="12"/>
  <c r="AB26" i="12"/>
  <c r="AC26" i="12" s="1"/>
  <c r="AA26" i="12"/>
  <c r="Z26" i="12"/>
  <c r="W26" i="12"/>
  <c r="T26" i="12"/>
  <c r="P26" i="12"/>
  <c r="Q26" i="12" s="1"/>
  <c r="O26" i="12"/>
  <c r="N26" i="12"/>
  <c r="K26" i="12"/>
  <c r="H26" i="12"/>
  <c r="AZ25" i="12"/>
  <c r="BA25" i="12" s="1"/>
  <c r="AY25" i="12"/>
  <c r="AX25" i="12"/>
  <c r="AU25" i="12"/>
  <c r="AR25" i="12"/>
  <c r="AN25" i="12"/>
  <c r="AO25" i="12" s="1"/>
  <c r="AM25" i="12"/>
  <c r="AL25" i="12"/>
  <c r="AI25" i="12"/>
  <c r="AF25" i="12"/>
  <c r="AB25" i="12"/>
  <c r="AC25" i="12" s="1"/>
  <c r="AA25" i="12"/>
  <c r="Z25" i="12"/>
  <c r="W25" i="12"/>
  <c r="T25" i="12"/>
  <c r="P25" i="12"/>
  <c r="Q25" i="12" s="1"/>
  <c r="O25" i="12"/>
  <c r="N25" i="12"/>
  <c r="K25" i="12"/>
  <c r="H25" i="12"/>
  <c r="AZ24" i="12"/>
  <c r="BA24" i="12" s="1"/>
  <c r="AY24" i="12"/>
  <c r="AX24" i="12"/>
  <c r="AU24" i="12"/>
  <c r="AR24" i="12"/>
  <c r="AN24" i="12"/>
  <c r="AO24" i="12" s="1"/>
  <c r="AM24" i="12"/>
  <c r="AL24" i="12"/>
  <c r="AI24" i="12"/>
  <c r="AF24" i="12"/>
  <c r="AB24" i="12"/>
  <c r="AC24" i="12" s="1"/>
  <c r="AA24" i="12"/>
  <c r="Z24" i="12"/>
  <c r="W24" i="12"/>
  <c r="T24" i="12"/>
  <c r="P24" i="12"/>
  <c r="Q24" i="12" s="1"/>
  <c r="O24" i="12"/>
  <c r="N24" i="12"/>
  <c r="K24" i="12"/>
  <c r="H24" i="12"/>
  <c r="AW152" i="12"/>
  <c r="AV152" i="12"/>
  <c r="AT152" i="12"/>
  <c r="AQ152" i="12"/>
  <c r="AP152" i="12"/>
  <c r="AK152" i="12"/>
  <c r="AJ152" i="12"/>
  <c r="AL152" i="12" s="1"/>
  <c r="AH152" i="12"/>
  <c r="AG152" i="12"/>
  <c r="AE152" i="12"/>
  <c r="AD152" i="12"/>
  <c r="Y152" i="12"/>
  <c r="X152" i="12"/>
  <c r="V152" i="12"/>
  <c r="U152" i="12"/>
  <c r="W152" i="12" s="1"/>
  <c r="S152" i="12"/>
  <c r="R152" i="12"/>
  <c r="M152" i="12"/>
  <c r="L152" i="12"/>
  <c r="N152" i="12" s="1"/>
  <c r="J152" i="12"/>
  <c r="I152" i="12"/>
  <c r="G152" i="12"/>
  <c r="F152" i="12"/>
  <c r="AW151" i="12"/>
  <c r="AV151" i="12"/>
  <c r="AT151" i="12"/>
  <c r="AQ151" i="12"/>
  <c r="AP151" i="12"/>
  <c r="AK151" i="12"/>
  <c r="AJ151" i="12"/>
  <c r="AH151" i="12"/>
  <c r="AG151" i="12"/>
  <c r="AE151" i="12"/>
  <c r="AF151" i="12" s="1"/>
  <c r="AD151" i="12"/>
  <c r="Y151" i="12"/>
  <c r="X151" i="12"/>
  <c r="V151" i="12"/>
  <c r="W151" i="12" s="1"/>
  <c r="U151" i="12"/>
  <c r="S151" i="12"/>
  <c r="R151" i="12"/>
  <c r="M151" i="12"/>
  <c r="L151" i="12"/>
  <c r="J151" i="12"/>
  <c r="I151" i="12"/>
  <c r="G151" i="12"/>
  <c r="F151" i="12"/>
  <c r="AW150" i="12"/>
  <c r="AV150" i="12"/>
  <c r="AX150" i="12" s="1"/>
  <c r="AT150" i="12"/>
  <c r="AS150" i="12"/>
  <c r="AQ150" i="12"/>
  <c r="AP150" i="12"/>
  <c r="AK150" i="12"/>
  <c r="AJ150" i="12"/>
  <c r="AH150" i="12"/>
  <c r="AG150" i="12"/>
  <c r="AE150" i="12"/>
  <c r="AD150" i="12"/>
  <c r="Y150" i="12"/>
  <c r="X150" i="12"/>
  <c r="V150" i="12"/>
  <c r="U150" i="12"/>
  <c r="S150" i="12"/>
  <c r="R150" i="12"/>
  <c r="T150" i="12" s="1"/>
  <c r="M150" i="12"/>
  <c r="L150" i="12"/>
  <c r="J150" i="12"/>
  <c r="I150" i="12"/>
  <c r="G150" i="12"/>
  <c r="F150" i="12"/>
  <c r="AW149" i="12"/>
  <c r="AV149" i="12"/>
  <c r="AX149" i="12" s="1"/>
  <c r="AT149" i="12"/>
  <c r="AQ149" i="12"/>
  <c r="AP149" i="12"/>
  <c r="AK149" i="12"/>
  <c r="AJ149" i="12"/>
  <c r="AH149" i="12"/>
  <c r="AG149" i="12"/>
  <c r="AE149" i="12"/>
  <c r="AF149" i="12" s="1"/>
  <c r="AD149" i="12"/>
  <c r="Y149" i="12"/>
  <c r="X149" i="12"/>
  <c r="Z149" i="12" s="1"/>
  <c r="V149" i="12"/>
  <c r="U149" i="12"/>
  <c r="S149" i="12"/>
  <c r="R149" i="12"/>
  <c r="M149" i="12"/>
  <c r="L149" i="12"/>
  <c r="J149" i="12"/>
  <c r="I149" i="12"/>
  <c r="G149" i="12"/>
  <c r="F149" i="12"/>
  <c r="AW148" i="12"/>
  <c r="AV148" i="12"/>
  <c r="AX148" i="12" s="1"/>
  <c r="AT148" i="12"/>
  <c r="AQ148" i="12"/>
  <c r="AP148" i="12"/>
  <c r="AK148" i="12"/>
  <c r="AJ148" i="12"/>
  <c r="AH148" i="12"/>
  <c r="AG148" i="12"/>
  <c r="AE148" i="12"/>
  <c r="AD148" i="12"/>
  <c r="Y148" i="12"/>
  <c r="X148" i="12"/>
  <c r="V148" i="12"/>
  <c r="U148" i="12"/>
  <c r="S148" i="12"/>
  <c r="R148" i="12"/>
  <c r="M148" i="12"/>
  <c r="L148" i="12"/>
  <c r="J148" i="12"/>
  <c r="I148" i="12"/>
  <c r="G148" i="12"/>
  <c r="F148" i="12"/>
  <c r="AW147" i="12"/>
  <c r="AV147" i="12"/>
  <c r="AT147" i="12"/>
  <c r="AQ147" i="12"/>
  <c r="AP147" i="12"/>
  <c r="AK147" i="12"/>
  <c r="AJ147" i="12"/>
  <c r="AH147" i="12"/>
  <c r="AG147" i="12"/>
  <c r="AE147" i="12"/>
  <c r="AD147" i="12"/>
  <c r="Y147" i="12"/>
  <c r="X147" i="12"/>
  <c r="V147" i="12"/>
  <c r="U147" i="12"/>
  <c r="S147" i="12"/>
  <c r="R147" i="12"/>
  <c r="M147" i="12"/>
  <c r="L147" i="12"/>
  <c r="J147" i="12"/>
  <c r="K147" i="12" s="1"/>
  <c r="I147" i="12"/>
  <c r="G147" i="12"/>
  <c r="F147" i="12"/>
  <c r="AW146" i="12"/>
  <c r="AV146" i="12"/>
  <c r="AT146" i="12"/>
  <c r="AQ146" i="12"/>
  <c r="AP146" i="12"/>
  <c r="AK146" i="12"/>
  <c r="AJ146" i="12"/>
  <c r="AH146" i="12"/>
  <c r="AG146" i="12"/>
  <c r="AE146" i="12"/>
  <c r="AD146" i="12"/>
  <c r="Y146" i="12"/>
  <c r="Z146" i="12" s="1"/>
  <c r="X146" i="12"/>
  <c r="V146" i="12"/>
  <c r="U146" i="12"/>
  <c r="S146" i="12"/>
  <c r="R146" i="12"/>
  <c r="M146" i="12"/>
  <c r="L146" i="12"/>
  <c r="J146" i="12"/>
  <c r="I146" i="12"/>
  <c r="G146" i="12"/>
  <c r="F146" i="12"/>
  <c r="AW145" i="12"/>
  <c r="AV145" i="12"/>
  <c r="AT145" i="12"/>
  <c r="AQ145" i="12"/>
  <c r="AP145" i="12"/>
  <c r="AK145" i="12"/>
  <c r="AJ145" i="12"/>
  <c r="AH145" i="12"/>
  <c r="AG145" i="12"/>
  <c r="AE145" i="12"/>
  <c r="AD145" i="12"/>
  <c r="Y145" i="12"/>
  <c r="X145" i="12"/>
  <c r="V145" i="12"/>
  <c r="U145" i="12"/>
  <c r="S145" i="12"/>
  <c r="R145" i="12"/>
  <c r="M145" i="12"/>
  <c r="L145" i="12"/>
  <c r="J145" i="12"/>
  <c r="I145" i="12"/>
  <c r="G145" i="12"/>
  <c r="F145" i="12"/>
  <c r="AW144" i="12"/>
  <c r="AV144" i="12"/>
  <c r="AT144" i="12"/>
  <c r="AQ144" i="12"/>
  <c r="AP144" i="12"/>
  <c r="AK144" i="12"/>
  <c r="AJ144" i="12"/>
  <c r="AH144" i="12"/>
  <c r="AG144" i="12"/>
  <c r="AE144" i="12"/>
  <c r="AD144" i="12"/>
  <c r="Y144" i="12"/>
  <c r="X144" i="12"/>
  <c r="V144" i="12"/>
  <c r="U144" i="12"/>
  <c r="S144" i="12"/>
  <c r="T144" i="12" s="1"/>
  <c r="R144" i="12"/>
  <c r="M144" i="12"/>
  <c r="L144" i="12"/>
  <c r="J144" i="12"/>
  <c r="I144" i="12"/>
  <c r="G144" i="12"/>
  <c r="F144" i="12"/>
  <c r="BA143" i="12"/>
  <c r="AX143" i="12"/>
  <c r="AU143" i="12"/>
  <c r="AR143" i="12"/>
  <c r="AO143" i="12"/>
  <c r="AL143" i="12"/>
  <c r="AI143" i="12"/>
  <c r="AF143" i="12"/>
  <c r="AC143" i="12"/>
  <c r="Z143" i="12"/>
  <c r="W143" i="12"/>
  <c r="T143" i="12"/>
  <c r="Q143" i="12"/>
  <c r="N143" i="12"/>
  <c r="K143" i="12"/>
  <c r="H143" i="12"/>
  <c r="F143" i="12"/>
  <c r="AW138" i="12"/>
  <c r="AU138" i="12"/>
  <c r="AT138" i="12"/>
  <c r="AR138" i="12"/>
  <c r="AQ138" i="12"/>
  <c r="AL138" i="12"/>
  <c r="AK138" i="12"/>
  <c r="AH138" i="12"/>
  <c r="AI138" i="12" s="1"/>
  <c r="AE138" i="12"/>
  <c r="Z138" i="12"/>
  <c r="Y138" i="12"/>
  <c r="W138" i="12"/>
  <c r="V138" i="12"/>
  <c r="T138" i="12"/>
  <c r="S138" i="12"/>
  <c r="AB138" i="12" s="1"/>
  <c r="P138" i="12"/>
  <c r="M138" i="12"/>
  <c r="N138" i="12" s="1"/>
  <c r="J138" i="12"/>
  <c r="K138" i="12" s="1"/>
  <c r="H138" i="12"/>
  <c r="G138" i="12"/>
  <c r="AZ137" i="12"/>
  <c r="AY137" i="12"/>
  <c r="AX137" i="12"/>
  <c r="AU137" i="12"/>
  <c r="AR137" i="12"/>
  <c r="AN137" i="12"/>
  <c r="AM137" i="12"/>
  <c r="AO137" i="12" s="1"/>
  <c r="AL137" i="12"/>
  <c r="AI137" i="12"/>
  <c r="AF137" i="12"/>
  <c r="AB137" i="12"/>
  <c r="AC137" i="12" s="1"/>
  <c r="AA137" i="12"/>
  <c r="Z137" i="12"/>
  <c r="W137" i="12"/>
  <c r="T137" i="12"/>
  <c r="Q137" i="12"/>
  <c r="P137" i="12"/>
  <c r="O137" i="12"/>
  <c r="N137" i="12"/>
  <c r="K137" i="12"/>
  <c r="H137" i="12"/>
  <c r="AZ136" i="12"/>
  <c r="AY136" i="12"/>
  <c r="AX136" i="12"/>
  <c r="AU136" i="12"/>
  <c r="AR136" i="12"/>
  <c r="AN136" i="12"/>
  <c r="AM136" i="12"/>
  <c r="AL136" i="12"/>
  <c r="AI136" i="12"/>
  <c r="AF136" i="12"/>
  <c r="AB136" i="12"/>
  <c r="AC136" i="12" s="1"/>
  <c r="AA136" i="12"/>
  <c r="Z136" i="12"/>
  <c r="W136" i="12"/>
  <c r="T136" i="12"/>
  <c r="Q136" i="12"/>
  <c r="P136" i="12"/>
  <c r="O136" i="12"/>
  <c r="N136" i="12"/>
  <c r="K136" i="12"/>
  <c r="H136" i="12"/>
  <c r="AZ135" i="12"/>
  <c r="AY135" i="12"/>
  <c r="BA135" i="12" s="1"/>
  <c r="AX135" i="12"/>
  <c r="AU135" i="12"/>
  <c r="AR135" i="12"/>
  <c r="AN135" i="12"/>
  <c r="AM135" i="12"/>
  <c r="AL135" i="12"/>
  <c r="AI135" i="12"/>
  <c r="AF135" i="12"/>
  <c r="AC135" i="12"/>
  <c r="AB135" i="12"/>
  <c r="AA135" i="12"/>
  <c r="Z135" i="12"/>
  <c r="W135" i="12"/>
  <c r="T135" i="12"/>
  <c r="P135" i="12"/>
  <c r="O135" i="12"/>
  <c r="N135" i="12"/>
  <c r="K135" i="12"/>
  <c r="H135" i="12"/>
  <c r="AZ134" i="12"/>
  <c r="AY134" i="12"/>
  <c r="AX134" i="12"/>
  <c r="AU134" i="12"/>
  <c r="AR134" i="12"/>
  <c r="AN134" i="12"/>
  <c r="AO134" i="12" s="1"/>
  <c r="AM134" i="12"/>
  <c r="AL134" i="12"/>
  <c r="AI134" i="12"/>
  <c r="AF134" i="12"/>
  <c r="AC134" i="12"/>
  <c r="AB134" i="12"/>
  <c r="AA134" i="12"/>
  <c r="Z134" i="12"/>
  <c r="W134" i="12"/>
  <c r="T134" i="12"/>
  <c r="P134" i="12"/>
  <c r="O134" i="12"/>
  <c r="N134" i="12"/>
  <c r="K134" i="12"/>
  <c r="H134" i="12"/>
  <c r="AZ133" i="12"/>
  <c r="AY133" i="12"/>
  <c r="AX133" i="12"/>
  <c r="AU133" i="12"/>
  <c r="AR133" i="12"/>
  <c r="AO133" i="12"/>
  <c r="AN133" i="12"/>
  <c r="AM133" i="12"/>
  <c r="AL133" i="12"/>
  <c r="AI133" i="12"/>
  <c r="AF133" i="12"/>
  <c r="AB133" i="12"/>
  <c r="AA133" i="12"/>
  <c r="AC133" i="12" s="1"/>
  <c r="Z133" i="12"/>
  <c r="W133" i="12"/>
  <c r="T133" i="12"/>
  <c r="P133" i="12"/>
  <c r="O133" i="12"/>
  <c r="N133" i="12"/>
  <c r="K133" i="12"/>
  <c r="H133" i="12"/>
  <c r="AZ132" i="12"/>
  <c r="BA132" i="12" s="1"/>
  <c r="AY132" i="12"/>
  <c r="AX132" i="12"/>
  <c r="AU132" i="12"/>
  <c r="AR132" i="12"/>
  <c r="AO132" i="12"/>
  <c r="AN132" i="12"/>
  <c r="AM132" i="12"/>
  <c r="AL132" i="12"/>
  <c r="AI132" i="12"/>
  <c r="AF132" i="12"/>
  <c r="AB132" i="12"/>
  <c r="AA132" i="12"/>
  <c r="Z132" i="12"/>
  <c r="W132" i="12"/>
  <c r="T132" i="12"/>
  <c r="P132" i="12"/>
  <c r="O132" i="12"/>
  <c r="N132" i="12"/>
  <c r="K132" i="12"/>
  <c r="H132" i="12"/>
  <c r="BA131" i="12"/>
  <c r="AZ131" i="12"/>
  <c r="AY131" i="12"/>
  <c r="AX131" i="12"/>
  <c r="AU131" i="12"/>
  <c r="AR131" i="12"/>
  <c r="AN131" i="12"/>
  <c r="AM131" i="12"/>
  <c r="AL131" i="12"/>
  <c r="AI131" i="12"/>
  <c r="AF131" i="12"/>
  <c r="AC131" i="12"/>
  <c r="AB131" i="12"/>
  <c r="AA131" i="12"/>
  <c r="Z131" i="12"/>
  <c r="W131" i="12"/>
  <c r="T131" i="12"/>
  <c r="P131" i="12"/>
  <c r="O131" i="12"/>
  <c r="N131" i="12"/>
  <c r="K131" i="12"/>
  <c r="H131" i="12"/>
  <c r="BA130" i="12"/>
  <c r="AZ130" i="12"/>
  <c r="AY130" i="12"/>
  <c r="AX130" i="12"/>
  <c r="AU130" i="12"/>
  <c r="AR130" i="12"/>
  <c r="AN130" i="12"/>
  <c r="AM130" i="12"/>
  <c r="AL130" i="12"/>
  <c r="AI130" i="12"/>
  <c r="AF130" i="12"/>
  <c r="AB130" i="12"/>
  <c r="AC130" i="12" s="1"/>
  <c r="AA130" i="12"/>
  <c r="Z130" i="12"/>
  <c r="W130" i="12"/>
  <c r="T130" i="12"/>
  <c r="P130" i="12"/>
  <c r="O130" i="12"/>
  <c r="N130" i="12"/>
  <c r="K130" i="12"/>
  <c r="H130" i="12"/>
  <c r="AZ129" i="12"/>
  <c r="AY129" i="12"/>
  <c r="AX129" i="12"/>
  <c r="AU129" i="12"/>
  <c r="AR129" i="12"/>
  <c r="AO129" i="12"/>
  <c r="AN129" i="12"/>
  <c r="AM129" i="12"/>
  <c r="AL129" i="12"/>
  <c r="AI129" i="12"/>
  <c r="AF129" i="12"/>
  <c r="AB129" i="12"/>
  <c r="AC129" i="12" s="1"/>
  <c r="AA129" i="12"/>
  <c r="Z129" i="12"/>
  <c r="W129" i="12"/>
  <c r="T129" i="12"/>
  <c r="Q129" i="12"/>
  <c r="P129" i="12"/>
  <c r="O129" i="12"/>
  <c r="O138" i="12" s="1"/>
  <c r="N129" i="12"/>
  <c r="K129" i="12"/>
  <c r="H129" i="12"/>
  <c r="BA128" i="12"/>
  <c r="AX128" i="12"/>
  <c r="AU128" i="12"/>
  <c r="AR128" i="12"/>
  <c r="AO128" i="12"/>
  <c r="AL128" i="12"/>
  <c r="AI128" i="12"/>
  <c r="AF128" i="12"/>
  <c r="AC128" i="12"/>
  <c r="Z128" i="12"/>
  <c r="W128" i="12"/>
  <c r="T128" i="12"/>
  <c r="Q128" i="12"/>
  <c r="N128" i="12"/>
  <c r="M128" i="12"/>
  <c r="K128" i="12"/>
  <c r="H128" i="12"/>
  <c r="F128" i="12"/>
  <c r="AZ144" i="12"/>
  <c r="BA113" i="12"/>
  <c r="AX113" i="12"/>
  <c r="AU113" i="12"/>
  <c r="AR113" i="12"/>
  <c r="AO113" i="12"/>
  <c r="AL113" i="12"/>
  <c r="AI113" i="12"/>
  <c r="AF113" i="12"/>
  <c r="AD113" i="12"/>
  <c r="AC113" i="12"/>
  <c r="Z113" i="12"/>
  <c r="W113" i="12"/>
  <c r="T113" i="12"/>
  <c r="Q113" i="12"/>
  <c r="N113" i="12"/>
  <c r="K113" i="12"/>
  <c r="H113" i="12"/>
  <c r="F113" i="12"/>
  <c r="BA98" i="12"/>
  <c r="AX98" i="12"/>
  <c r="AU98" i="12"/>
  <c r="AR98" i="12"/>
  <c r="AO98" i="12"/>
  <c r="AL98" i="12"/>
  <c r="AI98" i="12"/>
  <c r="AF98" i="12"/>
  <c r="AC98" i="12"/>
  <c r="AA98" i="12"/>
  <c r="Z98" i="12"/>
  <c r="W98" i="12"/>
  <c r="T98" i="12"/>
  <c r="Q98" i="12"/>
  <c r="N98" i="12"/>
  <c r="M98" i="12"/>
  <c r="K98" i="12"/>
  <c r="H98" i="12"/>
  <c r="F98" i="12"/>
  <c r="BA83" i="12"/>
  <c r="AX83" i="12"/>
  <c r="AU83" i="12"/>
  <c r="AR83" i="12"/>
  <c r="AO83" i="12"/>
  <c r="AL83" i="12"/>
  <c r="AI83" i="12"/>
  <c r="AG83" i="12"/>
  <c r="AF83" i="12"/>
  <c r="AC83" i="12"/>
  <c r="Z83" i="12"/>
  <c r="W83" i="12"/>
  <c r="T83" i="12"/>
  <c r="Q83" i="12"/>
  <c r="N83" i="12"/>
  <c r="K83" i="12"/>
  <c r="H83" i="12"/>
  <c r="F83" i="12"/>
  <c r="BA68" i="12"/>
  <c r="AX68" i="12"/>
  <c r="AU68" i="12"/>
  <c r="AR68" i="12"/>
  <c r="AO68" i="12"/>
  <c r="AM68" i="12"/>
  <c r="AL68" i="12"/>
  <c r="AI68" i="12"/>
  <c r="AF68" i="12"/>
  <c r="AC68" i="12"/>
  <c r="Z68" i="12"/>
  <c r="W68" i="12"/>
  <c r="U68" i="12"/>
  <c r="T68" i="12"/>
  <c r="Q68" i="12"/>
  <c r="N68" i="12"/>
  <c r="K68" i="12"/>
  <c r="I68" i="12"/>
  <c r="H68" i="12"/>
  <c r="F68" i="12"/>
  <c r="BA53" i="12"/>
  <c r="AZ53" i="12"/>
  <c r="AX53" i="12"/>
  <c r="AU53" i="12"/>
  <c r="AR53" i="12"/>
  <c r="AP53" i="12"/>
  <c r="AO53" i="12"/>
  <c r="AL53" i="12"/>
  <c r="AI53" i="12"/>
  <c r="AG53" i="12"/>
  <c r="AF53" i="12"/>
  <c r="AC53" i="12"/>
  <c r="Z53" i="12"/>
  <c r="W53" i="12"/>
  <c r="T53" i="12"/>
  <c r="Q53" i="12"/>
  <c r="N53" i="12"/>
  <c r="M53" i="12"/>
  <c r="L53" i="12"/>
  <c r="K53" i="12"/>
  <c r="H53" i="12"/>
  <c r="F53" i="12"/>
  <c r="P148" i="12"/>
  <c r="BA38" i="12"/>
  <c r="AX38" i="12"/>
  <c r="AU38" i="12"/>
  <c r="AR38" i="12"/>
  <c r="AO38" i="12"/>
  <c r="AN38" i="12"/>
  <c r="AM38" i="12"/>
  <c r="AL38" i="12"/>
  <c r="AI38" i="12"/>
  <c r="AF38" i="12"/>
  <c r="AC38" i="12"/>
  <c r="Z38" i="12"/>
  <c r="W38" i="12"/>
  <c r="T38" i="12"/>
  <c r="Q38" i="12"/>
  <c r="P38" i="12"/>
  <c r="O38" i="12"/>
  <c r="N38" i="12"/>
  <c r="K38" i="12"/>
  <c r="H38" i="12"/>
  <c r="G38" i="12"/>
  <c r="F38" i="12"/>
  <c r="BA23" i="12"/>
  <c r="AZ23" i="12"/>
  <c r="AY23" i="12"/>
  <c r="AX23" i="12"/>
  <c r="AU23" i="12"/>
  <c r="AR23" i="12"/>
  <c r="AO23" i="12"/>
  <c r="AL23" i="12"/>
  <c r="AI23" i="12"/>
  <c r="AF23" i="12"/>
  <c r="AC23" i="12"/>
  <c r="AB23" i="12"/>
  <c r="AA23" i="12"/>
  <c r="Z23" i="12"/>
  <c r="W23" i="12"/>
  <c r="T23" i="12"/>
  <c r="Q23" i="12"/>
  <c r="N23" i="12"/>
  <c r="K23" i="12"/>
  <c r="H23" i="12"/>
  <c r="F23" i="12"/>
  <c r="G18" i="12"/>
  <c r="H18" i="12" s="1"/>
  <c r="AZ17" i="12"/>
  <c r="AY17" i="12"/>
  <c r="BA17" i="12" s="1"/>
  <c r="AX17" i="12"/>
  <c r="AU17" i="12"/>
  <c r="AR17" i="12"/>
  <c r="AN17" i="12"/>
  <c r="AM17" i="12"/>
  <c r="AL17" i="12"/>
  <c r="AI17" i="12"/>
  <c r="AF17" i="12"/>
  <c r="AB17" i="12"/>
  <c r="AA17" i="12"/>
  <c r="AC17" i="12" s="1"/>
  <c r="Z17" i="12"/>
  <c r="W17" i="12"/>
  <c r="T17" i="12"/>
  <c r="P17" i="12"/>
  <c r="O17" i="12"/>
  <c r="Q17" i="12" s="1"/>
  <c r="N17" i="12"/>
  <c r="K17" i="12"/>
  <c r="H17" i="12"/>
  <c r="AZ16" i="12"/>
  <c r="AY16" i="12"/>
  <c r="AX16" i="12"/>
  <c r="AU16" i="12"/>
  <c r="AR16" i="12"/>
  <c r="AN16" i="12"/>
  <c r="AM16" i="12"/>
  <c r="AL16" i="12"/>
  <c r="AI16" i="12"/>
  <c r="AF16" i="12"/>
  <c r="AB16" i="12"/>
  <c r="AA16" i="12"/>
  <c r="Z16" i="12"/>
  <c r="W16" i="12"/>
  <c r="T16" i="12"/>
  <c r="P16" i="12"/>
  <c r="O16" i="12"/>
  <c r="N16" i="12"/>
  <c r="K16" i="12"/>
  <c r="H16" i="12"/>
  <c r="AZ15" i="12"/>
  <c r="AY15" i="12"/>
  <c r="AX15" i="12"/>
  <c r="AU15" i="12"/>
  <c r="AR15" i="12"/>
  <c r="AN15" i="12"/>
  <c r="AM15" i="12"/>
  <c r="AO15" i="12" s="1"/>
  <c r="AL15" i="12"/>
  <c r="AI15" i="12"/>
  <c r="AF15" i="12"/>
  <c r="AB15" i="12"/>
  <c r="AA15" i="12"/>
  <c r="AC15" i="12" s="1"/>
  <c r="Z15" i="12"/>
  <c r="W15" i="12"/>
  <c r="T15" i="12"/>
  <c r="P15" i="12"/>
  <c r="O15" i="12"/>
  <c r="Q15" i="12" s="1"/>
  <c r="N15" i="12"/>
  <c r="K15" i="12"/>
  <c r="H15" i="12"/>
  <c r="AZ14" i="12"/>
  <c r="AY14" i="12"/>
  <c r="AX14" i="12"/>
  <c r="AU14" i="12"/>
  <c r="AR14" i="12"/>
  <c r="AN14" i="12"/>
  <c r="AM14" i="12"/>
  <c r="AL14" i="12"/>
  <c r="AI14" i="12"/>
  <c r="AF14" i="12"/>
  <c r="AB14" i="12"/>
  <c r="AA14" i="12"/>
  <c r="Z14" i="12"/>
  <c r="W14" i="12"/>
  <c r="T14" i="12"/>
  <c r="P14" i="12"/>
  <c r="O14" i="12"/>
  <c r="N14" i="12"/>
  <c r="K14" i="12"/>
  <c r="H14" i="12"/>
  <c r="AZ13" i="12"/>
  <c r="AY13" i="12"/>
  <c r="BA13" i="12" s="1"/>
  <c r="AX13" i="12"/>
  <c r="AU13" i="12"/>
  <c r="AR13" i="12"/>
  <c r="AN13" i="12"/>
  <c r="AM13" i="12"/>
  <c r="AO13" i="12" s="1"/>
  <c r="AL13" i="12"/>
  <c r="AI13" i="12"/>
  <c r="AF13" i="12"/>
  <c r="AB13" i="12"/>
  <c r="AA13" i="12"/>
  <c r="AC13" i="12" s="1"/>
  <c r="Z13" i="12"/>
  <c r="W13" i="12"/>
  <c r="T13" i="12"/>
  <c r="P13" i="12"/>
  <c r="Q13" i="12" s="1"/>
  <c r="O13" i="12"/>
  <c r="N13" i="12"/>
  <c r="K13" i="12"/>
  <c r="H13" i="12"/>
  <c r="AZ12" i="12"/>
  <c r="AY12" i="12"/>
  <c r="AX12" i="12"/>
  <c r="AU12" i="12"/>
  <c r="AR12" i="12"/>
  <c r="AN12" i="12"/>
  <c r="AM12" i="12"/>
  <c r="AL12" i="12"/>
  <c r="AI12" i="12"/>
  <c r="AF12" i="12"/>
  <c r="AB12" i="12"/>
  <c r="AA12" i="12"/>
  <c r="Z12" i="12"/>
  <c r="W12" i="12"/>
  <c r="T12" i="12"/>
  <c r="P12" i="12"/>
  <c r="O12" i="12"/>
  <c r="N12" i="12"/>
  <c r="K12" i="12"/>
  <c r="H12" i="12"/>
  <c r="AZ11" i="12"/>
  <c r="AY11" i="12"/>
  <c r="BA11" i="12" s="1"/>
  <c r="AX11" i="12"/>
  <c r="AU11" i="12"/>
  <c r="AR11" i="12"/>
  <c r="AN11" i="12"/>
  <c r="AM11" i="12"/>
  <c r="AO11" i="12" s="1"/>
  <c r="AL11" i="12"/>
  <c r="AI11" i="12"/>
  <c r="AF11" i="12"/>
  <c r="AB11" i="12"/>
  <c r="AC11" i="12" s="1"/>
  <c r="AA11" i="12"/>
  <c r="Z11" i="12"/>
  <c r="W11" i="12"/>
  <c r="T11" i="12"/>
  <c r="P11" i="12"/>
  <c r="O11" i="12"/>
  <c r="Q11" i="12" s="1"/>
  <c r="N11" i="12"/>
  <c r="K11" i="12"/>
  <c r="H11" i="12"/>
  <c r="AZ10" i="12"/>
  <c r="AY10" i="12"/>
  <c r="AX10" i="12"/>
  <c r="AU10" i="12"/>
  <c r="AR10" i="12"/>
  <c r="AN10" i="12"/>
  <c r="AM10" i="12"/>
  <c r="AL10" i="12"/>
  <c r="AI10" i="12"/>
  <c r="AF10" i="12"/>
  <c r="AB10" i="12"/>
  <c r="AA10" i="12"/>
  <c r="Z10" i="12"/>
  <c r="W10" i="12"/>
  <c r="T10" i="12"/>
  <c r="P10" i="12"/>
  <c r="O10" i="12"/>
  <c r="N10" i="12"/>
  <c r="K10" i="12"/>
  <c r="H10" i="12"/>
  <c r="AZ9" i="12"/>
  <c r="AY9" i="12"/>
  <c r="BA9" i="12" s="1"/>
  <c r="AX9" i="12"/>
  <c r="AU9" i="12"/>
  <c r="AR9" i="12"/>
  <c r="AN9" i="12"/>
  <c r="AM9" i="12"/>
  <c r="AL9" i="12"/>
  <c r="AI9" i="12"/>
  <c r="AF9" i="12"/>
  <c r="AB9" i="12"/>
  <c r="AA9" i="12"/>
  <c r="AC9" i="12" s="1"/>
  <c r="Z9" i="12"/>
  <c r="W9" i="12"/>
  <c r="T9" i="12"/>
  <c r="P9" i="12"/>
  <c r="O9" i="12"/>
  <c r="Q9" i="12" s="1"/>
  <c r="N9" i="12"/>
  <c r="K9" i="12"/>
  <c r="H9" i="12"/>
  <c r="AZ7" i="12"/>
  <c r="AY7" i="12"/>
  <c r="AY53" i="12" s="1"/>
  <c r="AW7" i="12"/>
  <c r="AW83" i="12" s="1"/>
  <c r="AV7" i="12"/>
  <c r="AV38" i="12" s="1"/>
  <c r="AT7" i="12"/>
  <c r="AT23" i="12" s="1"/>
  <c r="AS7" i="12"/>
  <c r="AP7" i="12"/>
  <c r="AP38" i="12" s="1"/>
  <c r="AN7" i="12"/>
  <c r="AM7" i="12"/>
  <c r="AK7" i="12"/>
  <c r="AK68" i="12" s="1"/>
  <c r="AJ7" i="12"/>
  <c r="AJ23" i="12" s="1"/>
  <c r="AH7" i="12"/>
  <c r="AH38" i="12" s="1"/>
  <c r="AG7" i="12"/>
  <c r="AD7" i="12"/>
  <c r="AD23" i="12" s="1"/>
  <c r="AB7" i="12"/>
  <c r="AA7" i="12"/>
  <c r="Y7" i="12"/>
  <c r="X7" i="12"/>
  <c r="V7" i="12"/>
  <c r="V38" i="12" s="1"/>
  <c r="U7" i="12"/>
  <c r="R7" i="12"/>
  <c r="R53" i="12" s="1"/>
  <c r="P7" i="12"/>
  <c r="O7" i="12"/>
  <c r="O83" i="12" s="1"/>
  <c r="M7" i="12"/>
  <c r="L7" i="12"/>
  <c r="L23" i="12" s="1"/>
  <c r="J7" i="12"/>
  <c r="J23" i="12" s="1"/>
  <c r="I7" i="12"/>
  <c r="G7" i="12"/>
  <c r="G2" i="12"/>
  <c r="G2" i="9"/>
  <c r="BC7" i="9" s="1"/>
  <c r="G2" i="8"/>
  <c r="BC7" i="8" s="1"/>
  <c r="G2" i="7"/>
  <c r="AZ78" i="9"/>
  <c r="BA78" i="9" s="1"/>
  <c r="AY78" i="9"/>
  <c r="AX78" i="9"/>
  <c r="AW78" i="9"/>
  <c r="AV78" i="9"/>
  <c r="AT78" i="9"/>
  <c r="AU78" i="9" s="1"/>
  <c r="AS78" i="9"/>
  <c r="AQ78" i="9"/>
  <c r="AP78" i="9"/>
  <c r="AR78" i="9" s="1"/>
  <c r="AN78" i="9"/>
  <c r="AO78" i="9" s="1"/>
  <c r="AM78" i="9"/>
  <c r="AL78" i="9"/>
  <c r="AK78" i="9"/>
  <c r="AJ78" i="9"/>
  <c r="AH78" i="9"/>
  <c r="AI78" i="9" s="1"/>
  <c r="AG78" i="9"/>
  <c r="AE78" i="9"/>
  <c r="AF78" i="9" s="1"/>
  <c r="AD78" i="9"/>
  <c r="AB78" i="9"/>
  <c r="AC78" i="9" s="1"/>
  <c r="AA78" i="9"/>
  <c r="Z78" i="9"/>
  <c r="Y78" i="9"/>
  <c r="X78" i="9"/>
  <c r="V78" i="9"/>
  <c r="W78" i="9" s="1"/>
  <c r="U78" i="9"/>
  <c r="S78" i="9"/>
  <c r="R78" i="9"/>
  <c r="T78" i="9" s="1"/>
  <c r="O78" i="9"/>
  <c r="N78" i="9"/>
  <c r="M78" i="9"/>
  <c r="L78" i="9"/>
  <c r="J78" i="9"/>
  <c r="K78" i="9" s="1"/>
  <c r="I78" i="9"/>
  <c r="G78" i="9"/>
  <c r="F78" i="9"/>
  <c r="BB78" i="9" s="1"/>
  <c r="AZ63" i="9"/>
  <c r="BA63" i="9" s="1"/>
  <c r="AY63" i="9"/>
  <c r="AW63" i="9"/>
  <c r="AX63" i="9" s="1"/>
  <c r="AV63" i="9"/>
  <c r="AT63" i="9"/>
  <c r="AU63" i="9" s="1"/>
  <c r="AS63" i="9"/>
  <c r="AQ63" i="9"/>
  <c r="AR63" i="9" s="1"/>
  <c r="AP63" i="9"/>
  <c r="AN63" i="9"/>
  <c r="AO63" i="9" s="1"/>
  <c r="AM63" i="9"/>
  <c r="AL63" i="9"/>
  <c r="AK63" i="9"/>
  <c r="AJ63" i="9"/>
  <c r="AH63" i="9"/>
  <c r="AG63" i="9"/>
  <c r="AI63" i="9" s="1"/>
  <c r="AE63" i="9"/>
  <c r="AF63" i="9" s="1"/>
  <c r="AD63" i="9"/>
  <c r="AB63" i="9"/>
  <c r="AA63" i="9"/>
  <c r="AC63" i="9" s="1"/>
  <c r="Y63" i="9"/>
  <c r="Z63" i="9" s="1"/>
  <c r="X63" i="9"/>
  <c r="V63" i="9"/>
  <c r="W63" i="9" s="1"/>
  <c r="U63" i="9"/>
  <c r="S63" i="9"/>
  <c r="T63" i="9" s="1"/>
  <c r="R63" i="9"/>
  <c r="O63" i="9"/>
  <c r="N63" i="9"/>
  <c r="M63" i="9"/>
  <c r="L63" i="9"/>
  <c r="J63" i="9"/>
  <c r="I63" i="9"/>
  <c r="K63" i="9" s="1"/>
  <c r="G63" i="9"/>
  <c r="BC63" i="9" s="1"/>
  <c r="F63" i="9"/>
  <c r="BB63" i="9" s="1"/>
  <c r="AZ48" i="9"/>
  <c r="BA48" i="9" s="1"/>
  <c r="AY48" i="9"/>
  <c r="AW48" i="9"/>
  <c r="AX48" i="9" s="1"/>
  <c r="AV48" i="9"/>
  <c r="AT48" i="9"/>
  <c r="AU48" i="9" s="1"/>
  <c r="AS48" i="9"/>
  <c r="AQ48" i="9"/>
  <c r="AR48" i="9" s="1"/>
  <c r="AP48" i="9"/>
  <c r="AN48" i="9"/>
  <c r="AO48" i="9" s="1"/>
  <c r="AM48" i="9"/>
  <c r="AL48" i="9"/>
  <c r="AK48" i="9"/>
  <c r="AJ48" i="9"/>
  <c r="AI48" i="9"/>
  <c r="AH48" i="9"/>
  <c r="AG48" i="9"/>
  <c r="AE48" i="9"/>
  <c r="AF48" i="9" s="1"/>
  <c r="AD48" i="9"/>
  <c r="AB48" i="9"/>
  <c r="AC48" i="9" s="1"/>
  <c r="AA48" i="9"/>
  <c r="Y48" i="9"/>
  <c r="Z48" i="9" s="1"/>
  <c r="X48" i="9"/>
  <c r="V48" i="9"/>
  <c r="W48" i="9" s="1"/>
  <c r="U48" i="9"/>
  <c r="S48" i="9"/>
  <c r="T48" i="9" s="1"/>
  <c r="R48" i="9"/>
  <c r="O48" i="9"/>
  <c r="N48" i="9"/>
  <c r="M48" i="9"/>
  <c r="L48" i="9"/>
  <c r="K48" i="9"/>
  <c r="J48" i="9"/>
  <c r="I48" i="9"/>
  <c r="G48" i="9"/>
  <c r="BC48" i="9" s="1"/>
  <c r="F48" i="9"/>
  <c r="BB48" i="9" s="1"/>
  <c r="AZ33" i="9"/>
  <c r="BA33" i="9" s="1"/>
  <c r="AY33" i="9"/>
  <c r="AW33" i="9"/>
  <c r="AX33" i="9" s="1"/>
  <c r="AV33" i="9"/>
  <c r="AT33" i="9"/>
  <c r="AU33" i="9" s="1"/>
  <c r="AS33" i="9"/>
  <c r="AQ33" i="9"/>
  <c r="AR33" i="9" s="1"/>
  <c r="AP33" i="9"/>
  <c r="AN33" i="9"/>
  <c r="AO33" i="9" s="1"/>
  <c r="AM33" i="9"/>
  <c r="AL33" i="9"/>
  <c r="AK33" i="9"/>
  <c r="AJ33" i="9"/>
  <c r="AI33" i="9"/>
  <c r="AH33" i="9"/>
  <c r="AG33" i="9"/>
  <c r="AE33" i="9"/>
  <c r="AF33" i="9" s="1"/>
  <c r="AD33" i="9"/>
  <c r="AB33" i="9"/>
  <c r="AC33" i="9" s="1"/>
  <c r="AA33" i="9"/>
  <c r="Y33" i="9"/>
  <c r="Z33" i="9" s="1"/>
  <c r="X33" i="9"/>
  <c r="V33" i="9"/>
  <c r="W33" i="9" s="1"/>
  <c r="U33" i="9"/>
  <c r="S33" i="9"/>
  <c r="T33" i="9" s="1"/>
  <c r="R33" i="9"/>
  <c r="O33" i="9"/>
  <c r="N33" i="9"/>
  <c r="M33" i="9"/>
  <c r="L33" i="9"/>
  <c r="K33" i="9"/>
  <c r="J33" i="9"/>
  <c r="I33" i="9"/>
  <c r="G33" i="9"/>
  <c r="P33" i="9" s="1"/>
  <c r="Q33" i="9" s="1"/>
  <c r="F33" i="9"/>
  <c r="BB33" i="9" s="1"/>
  <c r="AY18" i="9"/>
  <c r="AV18" i="9"/>
  <c r="AS18" i="9"/>
  <c r="AP18" i="9"/>
  <c r="AM18" i="9"/>
  <c r="AJ18" i="9"/>
  <c r="AG18" i="9"/>
  <c r="AD18" i="9"/>
  <c r="AA18" i="9"/>
  <c r="X18" i="9"/>
  <c r="U18" i="9"/>
  <c r="R18" i="9"/>
  <c r="O18" i="9"/>
  <c r="Q18" i="9" s="1"/>
  <c r="L18" i="9"/>
  <c r="I18" i="9"/>
  <c r="F18" i="9"/>
  <c r="BA18" i="9"/>
  <c r="AX18" i="9"/>
  <c r="AU18" i="9"/>
  <c r="AR18" i="9"/>
  <c r="AO18" i="9"/>
  <c r="AL18" i="9"/>
  <c r="AI18" i="9"/>
  <c r="AF18" i="9"/>
  <c r="W18" i="9"/>
  <c r="T18" i="9"/>
  <c r="N18" i="9"/>
  <c r="K18" i="9"/>
  <c r="H18" i="9"/>
  <c r="BA17" i="9"/>
  <c r="BA16" i="9"/>
  <c r="BA15" i="9"/>
  <c r="BA14" i="9"/>
  <c r="BA13" i="9"/>
  <c r="BA12" i="9"/>
  <c r="BA11" i="9"/>
  <c r="BA10" i="9"/>
  <c r="BA9" i="9"/>
  <c r="AX17" i="9"/>
  <c r="AX16" i="9"/>
  <c r="AX15" i="9"/>
  <c r="AX14" i="9"/>
  <c r="AX13" i="9"/>
  <c r="AX12" i="9"/>
  <c r="AX11" i="9"/>
  <c r="AX10" i="9"/>
  <c r="AX9" i="9"/>
  <c r="AU17" i="9"/>
  <c r="AU16" i="9"/>
  <c r="AU15" i="9"/>
  <c r="AU14" i="9"/>
  <c r="AU13" i="9"/>
  <c r="AU12" i="9"/>
  <c r="AU11" i="9"/>
  <c r="AU10" i="9"/>
  <c r="AU9" i="9"/>
  <c r="BA32" i="9"/>
  <c r="BA31" i="9"/>
  <c r="BA30" i="9"/>
  <c r="BA29" i="9"/>
  <c r="BA28" i="9"/>
  <c r="BA27" i="9"/>
  <c r="BA26" i="9"/>
  <c r="BA25" i="9"/>
  <c r="BA24" i="9"/>
  <c r="AX32" i="9"/>
  <c r="AX31" i="9"/>
  <c r="AX30" i="9"/>
  <c r="AX29" i="9"/>
  <c r="AX28" i="9"/>
  <c r="AX27" i="9"/>
  <c r="AX26" i="9"/>
  <c r="AX25" i="9"/>
  <c r="AX24" i="9"/>
  <c r="AU32" i="9"/>
  <c r="AU31" i="9"/>
  <c r="AU30" i="9"/>
  <c r="AU29" i="9"/>
  <c r="AU28" i="9"/>
  <c r="AU27" i="9"/>
  <c r="AU26" i="9"/>
  <c r="AU25" i="9"/>
  <c r="AU24" i="9"/>
  <c r="BA47" i="9"/>
  <c r="BA46" i="9"/>
  <c r="BA45" i="9"/>
  <c r="BA44" i="9"/>
  <c r="BA43" i="9"/>
  <c r="BA42" i="9"/>
  <c r="BA41" i="9"/>
  <c r="BA40" i="9"/>
  <c r="BA39" i="9"/>
  <c r="AX47" i="9"/>
  <c r="AX46" i="9"/>
  <c r="AX45" i="9"/>
  <c r="AX44" i="9"/>
  <c r="AX43" i="9"/>
  <c r="AX42" i="9"/>
  <c r="AX41" i="9"/>
  <c r="AX40" i="9"/>
  <c r="AX39" i="9"/>
  <c r="AU47" i="9"/>
  <c r="AU46" i="9"/>
  <c r="AU45" i="9"/>
  <c r="AU44" i="9"/>
  <c r="AU43" i="9"/>
  <c r="AU42" i="9"/>
  <c r="AU41" i="9"/>
  <c r="AU40" i="9"/>
  <c r="AU39" i="9"/>
  <c r="AU62" i="9"/>
  <c r="AU61" i="9"/>
  <c r="AU60" i="9"/>
  <c r="AU59" i="9"/>
  <c r="AU58" i="9"/>
  <c r="AU57" i="9"/>
  <c r="AU56" i="9"/>
  <c r="AU55" i="9"/>
  <c r="AU54" i="9"/>
  <c r="AX62" i="9"/>
  <c r="AX61" i="9"/>
  <c r="AX60" i="9"/>
  <c r="AX59" i="9"/>
  <c r="AX58" i="9"/>
  <c r="AX57" i="9"/>
  <c r="AX56" i="9"/>
  <c r="AX55" i="9"/>
  <c r="AX54" i="9"/>
  <c r="BA62" i="9"/>
  <c r="BA61" i="9"/>
  <c r="BA60" i="9"/>
  <c r="BA59" i="9"/>
  <c r="BA58" i="9"/>
  <c r="BA57" i="9"/>
  <c r="BA56" i="9"/>
  <c r="BA55" i="9"/>
  <c r="BA54" i="9"/>
  <c r="Z62" i="9"/>
  <c r="Z61" i="9"/>
  <c r="Z60" i="9"/>
  <c r="Z59" i="9"/>
  <c r="Z58" i="9"/>
  <c r="Z57" i="9"/>
  <c r="Z56" i="9"/>
  <c r="Z55" i="9"/>
  <c r="Z54" i="9"/>
  <c r="AC62" i="9"/>
  <c r="AC61" i="9"/>
  <c r="AC60" i="9"/>
  <c r="AC59" i="9"/>
  <c r="AC58" i="9"/>
  <c r="AC57" i="9"/>
  <c r="AC56" i="9"/>
  <c r="AC55" i="9"/>
  <c r="AC54" i="9"/>
  <c r="AF62" i="9"/>
  <c r="AF61" i="9"/>
  <c r="AF60" i="9"/>
  <c r="AF59" i="9"/>
  <c r="AF58" i="9"/>
  <c r="AF57" i="9"/>
  <c r="AF56" i="9"/>
  <c r="AF55" i="9"/>
  <c r="AF54" i="9"/>
  <c r="AI62" i="9"/>
  <c r="AI61" i="9"/>
  <c r="AI60" i="9"/>
  <c r="AI59" i="9"/>
  <c r="AI58" i="9"/>
  <c r="AI57" i="9"/>
  <c r="AI56" i="9"/>
  <c r="AI55" i="9"/>
  <c r="AI54" i="9"/>
  <c r="AL62" i="9"/>
  <c r="AL61" i="9"/>
  <c r="AL60" i="9"/>
  <c r="AL59" i="9"/>
  <c r="AL58" i="9"/>
  <c r="AL57" i="9"/>
  <c r="AL56" i="9"/>
  <c r="AL55" i="9"/>
  <c r="AL54" i="9"/>
  <c r="AO62" i="9"/>
  <c r="AO61" i="9"/>
  <c r="AO60" i="9"/>
  <c r="AO59" i="9"/>
  <c r="AO58" i="9"/>
  <c r="AO57" i="9"/>
  <c r="AO56" i="9"/>
  <c r="AO55" i="9"/>
  <c r="AO54" i="9"/>
  <c r="AR62" i="9"/>
  <c r="AR61" i="9"/>
  <c r="AR60" i="9"/>
  <c r="AR59" i="9"/>
  <c r="AR58" i="9"/>
  <c r="AR57" i="9"/>
  <c r="AR56" i="9"/>
  <c r="AR55" i="9"/>
  <c r="AR54" i="9"/>
  <c r="AR47" i="9"/>
  <c r="AR46" i="9"/>
  <c r="AR45" i="9"/>
  <c r="AR44" i="9"/>
  <c r="AR43" i="9"/>
  <c r="AR42" i="9"/>
  <c r="AR41" i="9"/>
  <c r="AR40" i="9"/>
  <c r="AR39" i="9"/>
  <c r="AO47" i="9"/>
  <c r="AO46" i="9"/>
  <c r="AO45" i="9"/>
  <c r="AO44" i="9"/>
  <c r="AO43" i="9"/>
  <c r="AO42" i="9"/>
  <c r="AO41" i="9"/>
  <c r="AO40" i="9"/>
  <c r="AO39" i="9"/>
  <c r="AL47" i="9"/>
  <c r="AL46" i="9"/>
  <c r="AL45" i="9"/>
  <c r="AL44" i="9"/>
  <c r="AL43" i="9"/>
  <c r="AL42" i="9"/>
  <c r="AL41" i="9"/>
  <c r="AL40" i="9"/>
  <c r="AL39" i="9"/>
  <c r="AI47" i="9"/>
  <c r="AI46" i="9"/>
  <c r="AI45" i="9"/>
  <c r="AI44" i="9"/>
  <c r="AI43" i="9"/>
  <c r="AI42" i="9"/>
  <c r="AI41" i="9"/>
  <c r="AI40" i="9"/>
  <c r="AI39" i="9"/>
  <c r="AF47" i="9"/>
  <c r="AF46" i="9"/>
  <c r="AF45" i="9"/>
  <c r="AF44" i="9"/>
  <c r="AF43" i="9"/>
  <c r="AF42" i="9"/>
  <c r="AF41" i="9"/>
  <c r="AF40" i="9"/>
  <c r="AF39" i="9"/>
  <c r="AC47" i="9"/>
  <c r="AC46" i="9"/>
  <c r="AC45" i="9"/>
  <c r="AC44" i="9"/>
  <c r="AC43" i="9"/>
  <c r="AC42" i="9"/>
  <c r="AC41" i="9"/>
  <c r="AC40" i="9"/>
  <c r="AC39" i="9"/>
  <c r="Z47" i="9"/>
  <c r="Z46" i="9"/>
  <c r="Z45" i="9"/>
  <c r="Z44" i="9"/>
  <c r="Z43" i="9"/>
  <c r="Z42" i="9"/>
  <c r="Z41" i="9"/>
  <c r="Z40" i="9"/>
  <c r="Z39" i="9"/>
  <c r="Z32" i="9"/>
  <c r="Z31" i="9"/>
  <c r="Z30" i="9"/>
  <c r="Z29" i="9"/>
  <c r="Z28" i="9"/>
  <c r="Z27" i="9"/>
  <c r="Z26" i="9"/>
  <c r="Z25" i="9"/>
  <c r="Z24" i="9"/>
  <c r="AC32" i="9"/>
  <c r="AC31" i="9"/>
  <c r="AC30" i="9"/>
  <c r="AC29" i="9"/>
  <c r="AC28" i="9"/>
  <c r="AC27" i="9"/>
  <c r="AC26" i="9"/>
  <c r="AC25" i="9"/>
  <c r="AC24" i="9"/>
  <c r="AF32" i="9"/>
  <c r="AF31" i="9"/>
  <c r="AF30" i="9"/>
  <c r="AF29" i="9"/>
  <c r="AF28" i="9"/>
  <c r="AF27" i="9"/>
  <c r="AF26" i="9"/>
  <c r="AF25" i="9"/>
  <c r="AF24" i="9"/>
  <c r="AI32" i="9"/>
  <c r="AI31" i="9"/>
  <c r="AI30" i="9"/>
  <c r="AI29" i="9"/>
  <c r="AI28" i="9"/>
  <c r="AI27" i="9"/>
  <c r="AI26" i="9"/>
  <c r="AI25" i="9"/>
  <c r="AI24" i="9"/>
  <c r="AL32" i="9"/>
  <c r="AL31" i="9"/>
  <c r="AL30" i="9"/>
  <c r="AL29" i="9"/>
  <c r="AL28" i="9"/>
  <c r="AL27" i="9"/>
  <c r="AL26" i="9"/>
  <c r="AL25" i="9"/>
  <c r="AL24" i="9"/>
  <c r="AO32" i="9"/>
  <c r="AO31" i="9"/>
  <c r="AO30" i="9"/>
  <c r="AO29" i="9"/>
  <c r="AO28" i="9"/>
  <c r="AO27" i="9"/>
  <c r="AO26" i="9"/>
  <c r="AO25" i="9"/>
  <c r="AO24" i="9"/>
  <c r="AR32" i="9"/>
  <c r="AR31" i="9"/>
  <c r="AR30" i="9"/>
  <c r="AR29" i="9"/>
  <c r="AR28" i="9"/>
  <c r="AR27" i="9"/>
  <c r="AR26" i="9"/>
  <c r="AR25" i="9"/>
  <c r="AR24" i="9"/>
  <c r="AR17" i="9"/>
  <c r="AR16" i="9"/>
  <c r="AR15" i="9"/>
  <c r="AR14" i="9"/>
  <c r="AR13" i="9"/>
  <c r="AR12" i="9"/>
  <c r="AR11" i="9"/>
  <c r="AR10" i="9"/>
  <c r="AR9" i="9"/>
  <c r="AO17" i="9"/>
  <c r="AO16" i="9"/>
  <c r="AO15" i="9"/>
  <c r="AO14" i="9"/>
  <c r="AO13" i="9"/>
  <c r="AO12" i="9"/>
  <c r="AO11" i="9"/>
  <c r="AO10" i="9"/>
  <c r="AO9" i="9"/>
  <c r="AL17" i="9"/>
  <c r="AL16" i="9"/>
  <c r="AL15" i="9"/>
  <c r="AL14" i="9"/>
  <c r="AL13" i="9"/>
  <c r="AL12" i="9"/>
  <c r="AL11" i="9"/>
  <c r="AL10" i="9"/>
  <c r="AL9" i="9"/>
  <c r="AI17" i="9"/>
  <c r="AI16" i="9"/>
  <c r="AI15" i="9"/>
  <c r="AI14" i="9"/>
  <c r="AI13" i="9"/>
  <c r="AI12" i="9"/>
  <c r="AI11" i="9"/>
  <c r="AI10" i="9"/>
  <c r="AI9" i="9"/>
  <c r="AF17" i="9"/>
  <c r="AF16" i="9"/>
  <c r="AF15" i="9"/>
  <c r="AF14" i="9"/>
  <c r="AF13" i="9"/>
  <c r="AF12" i="9"/>
  <c r="AF11" i="9"/>
  <c r="AF10" i="9"/>
  <c r="AF9" i="9"/>
  <c r="AC18" i="9"/>
  <c r="AC17" i="9"/>
  <c r="AC16" i="9"/>
  <c r="AC15" i="9"/>
  <c r="AC14" i="9"/>
  <c r="AC13" i="9"/>
  <c r="AC12" i="9"/>
  <c r="AC11" i="9"/>
  <c r="AC10" i="9"/>
  <c r="AC9" i="9"/>
  <c r="Z18" i="9"/>
  <c r="Z17" i="9"/>
  <c r="Z16" i="9"/>
  <c r="Z15" i="9"/>
  <c r="Z14" i="9"/>
  <c r="Z13" i="9"/>
  <c r="Z12" i="9"/>
  <c r="Z11" i="9"/>
  <c r="Z10" i="9"/>
  <c r="Z9" i="9"/>
  <c r="H77" i="9"/>
  <c r="H76" i="9"/>
  <c r="H75" i="9"/>
  <c r="H74" i="9"/>
  <c r="H73" i="9"/>
  <c r="H72" i="9"/>
  <c r="H71" i="9"/>
  <c r="H70" i="9"/>
  <c r="H69" i="9"/>
  <c r="K77" i="9"/>
  <c r="K76" i="9"/>
  <c r="K75" i="9"/>
  <c r="K74" i="9"/>
  <c r="K73" i="9"/>
  <c r="K72" i="9"/>
  <c r="K71" i="9"/>
  <c r="K70" i="9"/>
  <c r="K69" i="9"/>
  <c r="N77" i="9"/>
  <c r="N76" i="9"/>
  <c r="N75" i="9"/>
  <c r="N74" i="9"/>
  <c r="N73" i="9"/>
  <c r="N72" i="9"/>
  <c r="N71" i="9"/>
  <c r="N70" i="9"/>
  <c r="N69" i="9"/>
  <c r="Q77" i="9"/>
  <c r="Q76" i="9"/>
  <c r="Q75" i="9"/>
  <c r="Q74" i="9"/>
  <c r="Q73" i="9"/>
  <c r="Q72" i="9"/>
  <c r="Q71" i="9"/>
  <c r="Q70" i="9"/>
  <c r="Q69" i="9"/>
  <c r="T77" i="9"/>
  <c r="T76" i="9"/>
  <c r="T75" i="9"/>
  <c r="T74" i="9"/>
  <c r="T73" i="9"/>
  <c r="T72" i="9"/>
  <c r="T71" i="9"/>
  <c r="T70" i="9"/>
  <c r="T69" i="9"/>
  <c r="W77" i="9"/>
  <c r="W76" i="9"/>
  <c r="W75" i="9"/>
  <c r="W74" i="9"/>
  <c r="W73" i="9"/>
  <c r="W72" i="9"/>
  <c r="W71" i="9"/>
  <c r="W70" i="9"/>
  <c r="W69" i="9"/>
  <c r="W62" i="9"/>
  <c r="W61" i="9"/>
  <c r="W60" i="9"/>
  <c r="W59" i="9"/>
  <c r="W58" i="9"/>
  <c r="W57" i="9"/>
  <c r="W56" i="9"/>
  <c r="W55" i="9"/>
  <c r="W54" i="9"/>
  <c r="T62" i="9"/>
  <c r="T61" i="9"/>
  <c r="T60" i="9"/>
  <c r="T59" i="9"/>
  <c r="T58" i="9"/>
  <c r="T57" i="9"/>
  <c r="T56" i="9"/>
  <c r="T55" i="9"/>
  <c r="T54" i="9"/>
  <c r="Q62" i="9"/>
  <c r="Q61" i="9"/>
  <c r="Q60" i="9"/>
  <c r="Q59" i="9"/>
  <c r="Q58" i="9"/>
  <c r="Q57" i="9"/>
  <c r="Q56" i="9"/>
  <c r="Q55" i="9"/>
  <c r="Q54" i="9"/>
  <c r="N62" i="9"/>
  <c r="N61" i="9"/>
  <c r="N60" i="9"/>
  <c r="N59" i="9"/>
  <c r="N58" i="9"/>
  <c r="N57" i="9"/>
  <c r="N56" i="9"/>
  <c r="N55" i="9"/>
  <c r="N54" i="9"/>
  <c r="K62" i="9"/>
  <c r="K61" i="9"/>
  <c r="K60" i="9"/>
  <c r="K59" i="9"/>
  <c r="K58" i="9"/>
  <c r="K57" i="9"/>
  <c r="K56" i="9"/>
  <c r="K55" i="9"/>
  <c r="K54" i="9"/>
  <c r="H62" i="9"/>
  <c r="H61" i="9"/>
  <c r="H60" i="9"/>
  <c r="H59" i="9"/>
  <c r="H58" i="9"/>
  <c r="H57" i="9"/>
  <c r="H56" i="9"/>
  <c r="H55" i="9"/>
  <c r="H54" i="9"/>
  <c r="W47" i="9"/>
  <c r="W46" i="9"/>
  <c r="W45" i="9"/>
  <c r="W44" i="9"/>
  <c r="W43" i="9"/>
  <c r="W42" i="9"/>
  <c r="W41" i="9"/>
  <c r="W40" i="9"/>
  <c r="W39" i="9"/>
  <c r="T47" i="9"/>
  <c r="T46" i="9"/>
  <c r="T45" i="9"/>
  <c r="T44" i="9"/>
  <c r="T43" i="9"/>
  <c r="T42" i="9"/>
  <c r="T41" i="9"/>
  <c r="T40" i="9"/>
  <c r="T39" i="9"/>
  <c r="Q47" i="9"/>
  <c r="Q46" i="9"/>
  <c r="Q45" i="9"/>
  <c r="Q44" i="9"/>
  <c r="Q43" i="9"/>
  <c r="Q42" i="9"/>
  <c r="Q41" i="9"/>
  <c r="Q40" i="9"/>
  <c r="Q39" i="9"/>
  <c r="N47" i="9"/>
  <c r="N46" i="9"/>
  <c r="N45" i="9"/>
  <c r="N44" i="9"/>
  <c r="N43" i="9"/>
  <c r="N42" i="9"/>
  <c r="N41" i="9"/>
  <c r="N40" i="9"/>
  <c r="N39" i="9"/>
  <c r="K47" i="9"/>
  <c r="K46" i="9"/>
  <c r="K45" i="9"/>
  <c r="K44" i="9"/>
  <c r="K43" i="9"/>
  <c r="K42" i="9"/>
  <c r="K41" i="9"/>
  <c r="K40" i="9"/>
  <c r="K39" i="9"/>
  <c r="H47" i="9"/>
  <c r="H46" i="9"/>
  <c r="H45" i="9"/>
  <c r="H44" i="9"/>
  <c r="H43" i="9"/>
  <c r="H42" i="9"/>
  <c r="H41" i="9"/>
  <c r="H40" i="9"/>
  <c r="H39" i="9"/>
  <c r="H32" i="9"/>
  <c r="H31" i="9"/>
  <c r="H30" i="9"/>
  <c r="H29" i="9"/>
  <c r="H28" i="9"/>
  <c r="H27" i="9"/>
  <c r="H26" i="9"/>
  <c r="H25" i="9"/>
  <c r="H24" i="9"/>
  <c r="K32" i="9"/>
  <c r="K31" i="9"/>
  <c r="K30" i="9"/>
  <c r="K29" i="9"/>
  <c r="K28" i="9"/>
  <c r="K27" i="9"/>
  <c r="K26" i="9"/>
  <c r="K25" i="9"/>
  <c r="K24" i="9"/>
  <c r="N32" i="9"/>
  <c r="N31" i="9"/>
  <c r="N30" i="9"/>
  <c r="N29" i="9"/>
  <c r="N28" i="9"/>
  <c r="N27" i="9"/>
  <c r="N26" i="9"/>
  <c r="N25" i="9"/>
  <c r="N24" i="9"/>
  <c r="Q32" i="9"/>
  <c r="Q31" i="9"/>
  <c r="Q30" i="9"/>
  <c r="Q29" i="9"/>
  <c r="Q28" i="9"/>
  <c r="Q27" i="9"/>
  <c r="Q26" i="9"/>
  <c r="Q25" i="9"/>
  <c r="Q24" i="9"/>
  <c r="T32" i="9"/>
  <c r="T31" i="9"/>
  <c r="T30" i="9"/>
  <c r="T29" i="9"/>
  <c r="T28" i="9"/>
  <c r="T27" i="9"/>
  <c r="T26" i="9"/>
  <c r="T25" i="9"/>
  <c r="T24" i="9"/>
  <c r="W32" i="9"/>
  <c r="W31" i="9"/>
  <c r="W30" i="9"/>
  <c r="W29" i="9"/>
  <c r="W28" i="9"/>
  <c r="W27" i="9"/>
  <c r="W26" i="9"/>
  <c r="W25" i="9"/>
  <c r="W24" i="9"/>
  <c r="W17" i="9"/>
  <c r="W16" i="9"/>
  <c r="W15" i="9"/>
  <c r="W14" i="9"/>
  <c r="W13" i="9"/>
  <c r="W12" i="9"/>
  <c r="W11" i="9"/>
  <c r="W10" i="9"/>
  <c r="W9" i="9"/>
  <c r="T17" i="9"/>
  <c r="T16" i="9"/>
  <c r="T15" i="9"/>
  <c r="T14" i="9"/>
  <c r="T13" i="9"/>
  <c r="T12" i="9"/>
  <c r="T11" i="9"/>
  <c r="T10" i="9"/>
  <c r="T9" i="9"/>
  <c r="Q17" i="9"/>
  <c r="Q16" i="9"/>
  <c r="Q15" i="9"/>
  <c r="Q14" i="9"/>
  <c r="Q13" i="9"/>
  <c r="Q12" i="9"/>
  <c r="Q11" i="9"/>
  <c r="Q10" i="9"/>
  <c r="Q9" i="9"/>
  <c r="N17" i="9"/>
  <c r="N16" i="9"/>
  <c r="N15" i="9"/>
  <c r="N14" i="9"/>
  <c r="N13" i="9"/>
  <c r="N12" i="9"/>
  <c r="N11" i="9"/>
  <c r="N10" i="9"/>
  <c r="N9" i="9"/>
  <c r="K17" i="9"/>
  <c r="K16" i="9"/>
  <c r="K15" i="9"/>
  <c r="K14" i="9"/>
  <c r="K13" i="9"/>
  <c r="K12" i="9"/>
  <c r="K11" i="9"/>
  <c r="K10" i="9"/>
  <c r="K9" i="9"/>
  <c r="H17" i="9"/>
  <c r="H16" i="9"/>
  <c r="H15" i="9"/>
  <c r="H14" i="9"/>
  <c r="H13" i="9"/>
  <c r="H12" i="9"/>
  <c r="H11" i="9"/>
  <c r="H10" i="9"/>
  <c r="H9" i="9"/>
  <c r="BA68" i="9"/>
  <c r="AZ68" i="9"/>
  <c r="AY68" i="9"/>
  <c r="AX68" i="9"/>
  <c r="AW68" i="9"/>
  <c r="AV68" i="9"/>
  <c r="AU68" i="9"/>
  <c r="AT68" i="9"/>
  <c r="AS68" i="9"/>
  <c r="AR68" i="9"/>
  <c r="AQ68" i="9"/>
  <c r="AP68" i="9"/>
  <c r="AO68" i="9"/>
  <c r="AN68" i="9"/>
  <c r="AM68" i="9"/>
  <c r="AL68" i="9"/>
  <c r="AK68" i="9"/>
  <c r="AJ68" i="9"/>
  <c r="AI68" i="9"/>
  <c r="AH68" i="9"/>
  <c r="AG68" i="9"/>
  <c r="AF68" i="9"/>
  <c r="AE68" i="9"/>
  <c r="AD68" i="9"/>
  <c r="AC68" i="9"/>
  <c r="AB68" i="9"/>
  <c r="AA68" i="9"/>
  <c r="Z68" i="9"/>
  <c r="Y68" i="9"/>
  <c r="X68" i="9"/>
  <c r="W68" i="9"/>
  <c r="V68" i="9"/>
  <c r="U68" i="9"/>
  <c r="T68" i="9"/>
  <c r="S68" i="9"/>
  <c r="R68" i="9"/>
  <c r="Q68" i="9"/>
  <c r="P68" i="9"/>
  <c r="O68" i="9"/>
  <c r="N68" i="9"/>
  <c r="M68" i="9"/>
  <c r="L68" i="9"/>
  <c r="K68" i="9"/>
  <c r="J68" i="9"/>
  <c r="I68" i="9"/>
  <c r="H68" i="9"/>
  <c r="G68" i="9"/>
  <c r="F68" i="9"/>
  <c r="BA53" i="9"/>
  <c r="AZ53" i="9"/>
  <c r="AY53" i="9"/>
  <c r="AX53" i="9"/>
  <c r="AW53" i="9"/>
  <c r="AV53" i="9"/>
  <c r="AU53" i="9"/>
  <c r="AT53" i="9"/>
  <c r="AS53" i="9"/>
  <c r="AR53" i="9"/>
  <c r="AQ53" i="9"/>
  <c r="AP53" i="9"/>
  <c r="AO53" i="9"/>
  <c r="AN53" i="9"/>
  <c r="AM53" i="9"/>
  <c r="AL53" i="9"/>
  <c r="AK53" i="9"/>
  <c r="AJ53" i="9"/>
  <c r="AI53" i="9"/>
  <c r="AH53" i="9"/>
  <c r="AG53" i="9"/>
  <c r="AF53" i="9"/>
  <c r="AE53" i="9"/>
  <c r="AD53" i="9"/>
  <c r="AC53" i="9"/>
  <c r="AB53" i="9"/>
  <c r="AA53" i="9"/>
  <c r="Z53" i="9"/>
  <c r="Y53" i="9"/>
  <c r="X53" i="9"/>
  <c r="W53" i="9"/>
  <c r="V53" i="9"/>
  <c r="U53" i="9"/>
  <c r="T53" i="9"/>
  <c r="S53" i="9"/>
  <c r="R53" i="9"/>
  <c r="Q53" i="9"/>
  <c r="P53" i="9"/>
  <c r="O53" i="9"/>
  <c r="N53" i="9"/>
  <c r="M53" i="9"/>
  <c r="L53" i="9"/>
  <c r="K53" i="9"/>
  <c r="J53" i="9"/>
  <c r="I53" i="9"/>
  <c r="H53" i="9"/>
  <c r="G53" i="9"/>
  <c r="F53" i="9"/>
  <c r="BA38" i="9"/>
  <c r="AZ38" i="9"/>
  <c r="AY38" i="9"/>
  <c r="AX38" i="9"/>
  <c r="AW38" i="9"/>
  <c r="AV38" i="9"/>
  <c r="AU38" i="9"/>
  <c r="AT38" i="9"/>
  <c r="AS38" i="9"/>
  <c r="AR38" i="9"/>
  <c r="AQ38" i="9"/>
  <c r="AP38" i="9"/>
  <c r="AO38" i="9"/>
  <c r="AN38" i="9"/>
  <c r="AM38" i="9"/>
  <c r="AL38" i="9"/>
  <c r="AK38" i="9"/>
  <c r="AJ38" i="9"/>
  <c r="AI38" i="9"/>
  <c r="AH38" i="9"/>
  <c r="AG38" i="9"/>
  <c r="AF38" i="9"/>
  <c r="AE38" i="9"/>
  <c r="AD38" i="9"/>
  <c r="AC38" i="9"/>
  <c r="AB38" i="9"/>
  <c r="AA38" i="9"/>
  <c r="Z38" i="9"/>
  <c r="Y38" i="9"/>
  <c r="X38" i="9"/>
  <c r="W38" i="9"/>
  <c r="V38" i="9"/>
  <c r="U38" i="9"/>
  <c r="T38" i="9"/>
  <c r="S38" i="9"/>
  <c r="R38" i="9"/>
  <c r="Q38" i="9"/>
  <c r="P38" i="9"/>
  <c r="O38" i="9"/>
  <c r="N38" i="9"/>
  <c r="M38" i="9"/>
  <c r="L38" i="9"/>
  <c r="K38" i="9"/>
  <c r="J38" i="9"/>
  <c r="I38" i="9"/>
  <c r="H38" i="9"/>
  <c r="G38" i="9"/>
  <c r="F38" i="9"/>
  <c r="BA23" i="9"/>
  <c r="AZ23" i="9"/>
  <c r="AY23" i="9"/>
  <c r="AX23" i="9"/>
  <c r="AW23" i="9"/>
  <c r="AV23" i="9"/>
  <c r="AU23" i="9"/>
  <c r="AT23" i="9"/>
  <c r="AS23" i="9"/>
  <c r="AR23" i="9"/>
  <c r="AQ23" i="9"/>
  <c r="AP23" i="9"/>
  <c r="AO23" i="9"/>
  <c r="AN23" i="9"/>
  <c r="AM23" i="9"/>
  <c r="AL23" i="9"/>
  <c r="AK23" i="9"/>
  <c r="AJ23" i="9"/>
  <c r="AI23" i="9"/>
  <c r="AH23" i="9"/>
  <c r="AG23" i="9"/>
  <c r="AF23" i="9"/>
  <c r="AE23" i="9"/>
  <c r="AD23" i="9"/>
  <c r="AC23" i="9"/>
  <c r="AB23" i="9"/>
  <c r="AA23" i="9"/>
  <c r="Z23" i="9"/>
  <c r="Y23" i="9"/>
  <c r="X23" i="9"/>
  <c r="W23" i="9"/>
  <c r="V23" i="9"/>
  <c r="U23" i="9"/>
  <c r="T23" i="9"/>
  <c r="S23" i="9"/>
  <c r="R23" i="9"/>
  <c r="Q23" i="9"/>
  <c r="P23" i="9"/>
  <c r="O23" i="9"/>
  <c r="N23" i="9"/>
  <c r="M23" i="9"/>
  <c r="L23" i="9"/>
  <c r="K23" i="9"/>
  <c r="J23" i="9"/>
  <c r="I23" i="9"/>
  <c r="H23" i="9"/>
  <c r="G23" i="9"/>
  <c r="F23" i="9"/>
  <c r="BC77" i="9"/>
  <c r="BB77" i="9"/>
  <c r="BC76" i="9"/>
  <c r="BB76" i="9"/>
  <c r="BC75" i="9"/>
  <c r="BB75" i="9"/>
  <c r="BC74" i="9"/>
  <c r="BB74" i="9"/>
  <c r="BC73" i="9"/>
  <c r="BB73" i="9"/>
  <c r="BB72" i="9"/>
  <c r="BC71" i="9"/>
  <c r="BB71" i="9"/>
  <c r="BC70" i="9"/>
  <c r="BB70" i="9"/>
  <c r="BC69" i="9"/>
  <c r="BB69" i="9"/>
  <c r="BC62" i="9"/>
  <c r="BB62" i="9"/>
  <c r="BC61" i="9"/>
  <c r="BB61" i="9"/>
  <c r="BC60" i="9"/>
  <c r="BB60" i="9"/>
  <c r="BC59" i="9"/>
  <c r="BB59" i="9"/>
  <c r="BC58" i="9"/>
  <c r="BB58" i="9"/>
  <c r="BC57" i="9"/>
  <c r="BB57" i="9"/>
  <c r="BC56" i="9"/>
  <c r="BB56" i="9"/>
  <c r="BC55" i="9"/>
  <c r="BB55" i="9"/>
  <c r="BC54" i="9"/>
  <c r="BB54" i="9"/>
  <c r="BC47" i="9"/>
  <c r="BB47" i="9"/>
  <c r="BC46" i="9"/>
  <c r="BB46" i="9"/>
  <c r="BC45" i="9"/>
  <c r="BB45" i="9"/>
  <c r="BC44" i="9"/>
  <c r="BB44" i="9"/>
  <c r="BC43" i="9"/>
  <c r="BB43" i="9"/>
  <c r="BC42" i="9"/>
  <c r="BB42" i="9"/>
  <c r="BC41" i="9"/>
  <c r="BB41" i="9"/>
  <c r="BC40" i="9"/>
  <c r="BB40" i="9"/>
  <c r="BC39" i="9"/>
  <c r="BB39" i="9"/>
  <c r="BC32" i="9"/>
  <c r="BB32" i="9"/>
  <c r="BC31" i="9"/>
  <c r="BB31" i="9"/>
  <c r="BC30" i="9"/>
  <c r="BB30" i="9"/>
  <c r="BC29" i="9"/>
  <c r="BB29" i="9"/>
  <c r="BC28" i="9"/>
  <c r="BB28" i="9"/>
  <c r="BC27" i="9"/>
  <c r="BB27" i="9"/>
  <c r="BC26" i="9"/>
  <c r="BB26" i="9"/>
  <c r="BC25" i="9"/>
  <c r="BB25" i="9"/>
  <c r="BC24" i="9"/>
  <c r="BB24" i="9"/>
  <c r="BB18" i="9"/>
  <c r="BC17" i="9"/>
  <c r="BB17" i="9"/>
  <c r="BC16" i="9"/>
  <c r="BB16" i="9"/>
  <c r="BC15" i="9"/>
  <c r="BB15" i="9"/>
  <c r="BC14" i="9"/>
  <c r="BB14" i="9"/>
  <c r="BC13" i="9"/>
  <c r="BB13" i="9"/>
  <c r="BC12" i="9"/>
  <c r="BB12" i="9"/>
  <c r="BC11" i="9"/>
  <c r="BB11" i="9"/>
  <c r="BC10" i="9"/>
  <c r="BB10" i="9"/>
  <c r="BC9" i="9"/>
  <c r="BB9" i="9"/>
  <c r="H2" i="9"/>
  <c r="AY7" i="9"/>
  <c r="AW7" i="9"/>
  <c r="AV7" i="9"/>
  <c r="AS7" i="9"/>
  <c r="AP7" i="9"/>
  <c r="AM7" i="9"/>
  <c r="AK7" i="9"/>
  <c r="AJ7" i="9"/>
  <c r="AG7" i="9"/>
  <c r="AD7" i="9"/>
  <c r="AD8" i="9" s="1"/>
  <c r="AA7" i="9"/>
  <c r="Y7" i="9"/>
  <c r="X7" i="9"/>
  <c r="U7" i="9"/>
  <c r="R7" i="9"/>
  <c r="O7" i="9"/>
  <c r="M7" i="9"/>
  <c r="L7" i="9"/>
  <c r="I7" i="9"/>
  <c r="G7" i="9"/>
  <c r="AT7" i="9" s="1"/>
  <c r="BA47" i="8"/>
  <c r="BA46" i="8"/>
  <c r="BA45" i="8"/>
  <c r="BA44" i="8"/>
  <c r="BA43" i="8"/>
  <c r="BA42" i="8"/>
  <c r="BA41" i="8"/>
  <c r="BA40" i="8"/>
  <c r="BA39" i="8"/>
  <c r="AX47" i="8"/>
  <c r="AX46" i="8"/>
  <c r="AX45" i="8"/>
  <c r="AX44" i="8"/>
  <c r="AX43" i="8"/>
  <c r="AX42" i="8"/>
  <c r="AX41" i="8"/>
  <c r="AX40" i="8"/>
  <c r="AX39" i="8"/>
  <c r="AX32" i="8"/>
  <c r="AX31" i="8"/>
  <c r="AX30" i="8"/>
  <c r="AX29" i="8"/>
  <c r="AX28" i="8"/>
  <c r="AX27" i="8"/>
  <c r="AX26" i="8"/>
  <c r="AX25" i="8"/>
  <c r="AX24" i="8"/>
  <c r="BA32" i="8"/>
  <c r="BA31" i="8"/>
  <c r="BA30" i="8"/>
  <c r="BA29" i="8"/>
  <c r="BA28" i="8"/>
  <c r="BA27" i="8"/>
  <c r="BA26" i="8"/>
  <c r="BA25" i="8"/>
  <c r="BA24" i="8"/>
  <c r="BA17" i="8"/>
  <c r="BA16" i="8"/>
  <c r="BA15" i="8"/>
  <c r="BA14" i="8"/>
  <c r="BA13" i="8"/>
  <c r="BA12" i="8"/>
  <c r="BA11" i="8"/>
  <c r="BA10" i="8"/>
  <c r="BA9" i="8"/>
  <c r="AX17" i="8"/>
  <c r="AX16" i="8"/>
  <c r="AX15" i="8"/>
  <c r="AX14" i="8"/>
  <c r="AX13" i="8"/>
  <c r="AX12" i="8"/>
  <c r="AX11" i="8"/>
  <c r="AX10" i="8"/>
  <c r="AX9" i="8"/>
  <c r="AU47" i="8"/>
  <c r="AU46" i="8"/>
  <c r="AU45" i="8"/>
  <c r="AU44" i="8"/>
  <c r="AU43" i="8"/>
  <c r="AU42" i="8"/>
  <c r="AU41" i="8"/>
  <c r="AU40" i="8"/>
  <c r="AU39" i="8"/>
  <c r="AR47" i="8"/>
  <c r="AR46" i="8"/>
  <c r="AR45" i="8"/>
  <c r="AR44" i="8"/>
  <c r="AR43" i="8"/>
  <c r="AR42" i="8"/>
  <c r="AR41" i="8"/>
  <c r="AR40" i="8"/>
  <c r="AR39" i="8"/>
  <c r="AO47" i="8"/>
  <c r="AO46" i="8"/>
  <c r="AO45" i="8"/>
  <c r="AO44" i="8"/>
  <c r="AO43" i="8"/>
  <c r="AO42" i="8"/>
  <c r="AO41" i="8"/>
  <c r="AO40" i="8"/>
  <c r="AO39" i="8"/>
  <c r="AL47" i="8"/>
  <c r="AL46" i="8"/>
  <c r="AL45" i="8"/>
  <c r="AL44" i="8"/>
  <c r="AL43" i="8"/>
  <c r="AL42" i="8"/>
  <c r="AL41" i="8"/>
  <c r="AL40" i="8"/>
  <c r="AL39" i="8"/>
  <c r="AI47" i="8"/>
  <c r="AI46" i="8"/>
  <c r="AI45" i="8"/>
  <c r="AI44" i="8"/>
  <c r="AI43" i="8"/>
  <c r="AI42" i="8"/>
  <c r="AI41" i="8"/>
  <c r="AI40" i="8"/>
  <c r="AI39" i="8"/>
  <c r="AF47" i="8"/>
  <c r="AF46" i="8"/>
  <c r="AF45" i="8"/>
  <c r="AF44" i="8"/>
  <c r="AF43" i="8"/>
  <c r="AF42" i="8"/>
  <c r="AF41" i="8"/>
  <c r="AF40" i="8"/>
  <c r="AF39" i="8"/>
  <c r="AC47" i="8"/>
  <c r="AC46" i="8"/>
  <c r="AC45" i="8"/>
  <c r="AC44" i="8"/>
  <c r="AC43" i="8"/>
  <c r="AC42" i="8"/>
  <c r="AC41" i="8"/>
  <c r="AC40" i="8"/>
  <c r="AC39" i="8"/>
  <c r="AC32" i="8"/>
  <c r="AC31" i="8"/>
  <c r="AC30" i="8"/>
  <c r="AC29" i="8"/>
  <c r="AC28" i="8"/>
  <c r="AC27" i="8"/>
  <c r="AC26" i="8"/>
  <c r="AC25" i="8"/>
  <c r="AC24" i="8"/>
  <c r="AF32" i="8"/>
  <c r="AF31" i="8"/>
  <c r="AF30" i="8"/>
  <c r="AF29" i="8"/>
  <c r="AF28" i="8"/>
  <c r="AF27" i="8"/>
  <c r="AF26" i="8"/>
  <c r="AF25" i="8"/>
  <c r="AF24" i="8"/>
  <c r="AI32" i="8"/>
  <c r="AI31" i="8"/>
  <c r="AI30" i="8"/>
  <c r="AI29" i="8"/>
  <c r="AI28" i="8"/>
  <c r="AI27" i="8"/>
  <c r="AI26" i="8"/>
  <c r="AI25" i="8"/>
  <c r="AI24" i="8"/>
  <c r="AL32" i="8"/>
  <c r="AL31" i="8"/>
  <c r="AL30" i="8"/>
  <c r="AL29" i="8"/>
  <c r="AL28" i="8"/>
  <c r="AL27" i="8"/>
  <c r="AL26" i="8"/>
  <c r="AL25" i="8"/>
  <c r="AL24" i="8"/>
  <c r="AO32" i="8"/>
  <c r="AO31" i="8"/>
  <c r="AO30" i="8"/>
  <c r="AO29" i="8"/>
  <c r="AO28" i="8"/>
  <c r="AO27" i="8"/>
  <c r="AO26" i="8"/>
  <c r="AO25" i="8"/>
  <c r="AO24" i="8"/>
  <c r="AR32" i="8"/>
  <c r="AR31" i="8"/>
  <c r="AR30" i="8"/>
  <c r="AR29" i="8"/>
  <c r="AR28" i="8"/>
  <c r="AR27" i="8"/>
  <c r="AR26" i="8"/>
  <c r="AR25" i="8"/>
  <c r="AR24" i="8"/>
  <c r="AU32" i="8"/>
  <c r="AU31" i="8"/>
  <c r="AU30" i="8"/>
  <c r="AU29" i="8"/>
  <c r="AU28" i="8"/>
  <c r="AU27" i="8"/>
  <c r="AU26" i="8"/>
  <c r="AU25" i="8"/>
  <c r="AU24" i="8"/>
  <c r="AU17" i="8"/>
  <c r="AU16" i="8"/>
  <c r="AU15" i="8"/>
  <c r="AU14" i="8"/>
  <c r="AU13" i="8"/>
  <c r="AU12" i="8"/>
  <c r="AU11" i="8"/>
  <c r="AU10" i="8"/>
  <c r="AU9" i="8"/>
  <c r="AR17" i="8"/>
  <c r="AR16" i="8"/>
  <c r="AR15" i="8"/>
  <c r="AR14" i="8"/>
  <c r="AR13" i="8"/>
  <c r="AR12" i="8"/>
  <c r="AR11" i="8"/>
  <c r="AR10" i="8"/>
  <c r="AR9" i="8"/>
  <c r="AO17" i="8"/>
  <c r="AO16" i="8"/>
  <c r="AO15" i="8"/>
  <c r="AO14" i="8"/>
  <c r="AO13" i="8"/>
  <c r="AO12" i="8"/>
  <c r="AO11" i="8"/>
  <c r="AO10" i="8"/>
  <c r="AO9" i="8"/>
  <c r="AL17" i="8"/>
  <c r="AL16" i="8"/>
  <c r="AL15" i="8"/>
  <c r="AL14" i="8"/>
  <c r="AL13" i="8"/>
  <c r="AL12" i="8"/>
  <c r="AL11" i="8"/>
  <c r="AL10" i="8"/>
  <c r="AL9" i="8"/>
  <c r="AI17" i="8"/>
  <c r="AI16" i="8"/>
  <c r="AI15" i="8"/>
  <c r="AI14" i="8"/>
  <c r="AI13" i="8"/>
  <c r="AI12" i="8"/>
  <c r="AI11" i="8"/>
  <c r="AI10" i="8"/>
  <c r="AI9" i="8"/>
  <c r="AF17" i="8"/>
  <c r="AF16" i="8"/>
  <c r="AF15" i="8"/>
  <c r="AF14" i="8"/>
  <c r="AF13" i="8"/>
  <c r="AF12" i="8"/>
  <c r="AF11" i="8"/>
  <c r="AF10" i="8"/>
  <c r="AF9" i="8"/>
  <c r="AC17" i="8"/>
  <c r="AC16" i="8"/>
  <c r="AC15" i="8"/>
  <c r="AC14" i="8"/>
  <c r="AC13" i="8"/>
  <c r="AC12" i="8"/>
  <c r="AC11" i="8"/>
  <c r="AC10" i="8"/>
  <c r="AC9" i="8"/>
  <c r="AM10" i="8"/>
  <c r="AM11" i="8"/>
  <c r="AM12" i="8"/>
  <c r="AM13" i="8"/>
  <c r="AM18" i="8" s="1"/>
  <c r="AM14" i="8"/>
  <c r="AM15" i="8"/>
  <c r="AM16" i="8"/>
  <c r="AM17" i="8"/>
  <c r="Z47" i="8"/>
  <c r="Z46" i="8"/>
  <c r="Z45" i="8"/>
  <c r="Z44" i="8"/>
  <c r="Z43" i="8"/>
  <c r="Z42" i="8"/>
  <c r="Z41" i="8"/>
  <c r="Z40" i="8"/>
  <c r="Z39" i="8"/>
  <c r="W47" i="8"/>
  <c r="W46" i="8"/>
  <c r="W45" i="8"/>
  <c r="W44" i="8"/>
  <c r="W43" i="8"/>
  <c r="W42" i="8"/>
  <c r="W41" i="8"/>
  <c r="W40" i="8"/>
  <c r="W39" i="8"/>
  <c r="T47" i="8"/>
  <c r="T46" i="8"/>
  <c r="T45" i="8"/>
  <c r="T44" i="8"/>
  <c r="T43" i="8"/>
  <c r="T42" i="8"/>
  <c r="T41" i="8"/>
  <c r="T40" i="8"/>
  <c r="T39" i="8"/>
  <c r="N47" i="8"/>
  <c r="N46" i="8"/>
  <c r="N45" i="8"/>
  <c r="N44" i="8"/>
  <c r="N43" i="8"/>
  <c r="N42" i="8"/>
  <c r="N41" i="8"/>
  <c r="N40" i="8"/>
  <c r="N39" i="8"/>
  <c r="K47" i="8"/>
  <c r="K46" i="8"/>
  <c r="K45" i="8"/>
  <c r="K44" i="8"/>
  <c r="K43" i="8"/>
  <c r="K42" i="8"/>
  <c r="K41" i="8"/>
  <c r="K40" i="8"/>
  <c r="K39" i="8"/>
  <c r="Z32" i="8"/>
  <c r="Z31" i="8"/>
  <c r="Z30" i="8"/>
  <c r="Z29" i="8"/>
  <c r="Z28" i="8"/>
  <c r="Z27" i="8"/>
  <c r="Z26" i="8"/>
  <c r="Z25" i="8"/>
  <c r="Z24" i="8"/>
  <c r="W32" i="8"/>
  <c r="W31" i="8"/>
  <c r="W30" i="8"/>
  <c r="W29" i="8"/>
  <c r="W28" i="8"/>
  <c r="W27" i="8"/>
  <c r="W26" i="8"/>
  <c r="W25" i="8"/>
  <c r="W24" i="8"/>
  <c r="T32" i="8"/>
  <c r="T31" i="8"/>
  <c r="T30" i="8"/>
  <c r="T29" i="8"/>
  <c r="T28" i="8"/>
  <c r="T27" i="8"/>
  <c r="T26" i="8"/>
  <c r="T25" i="8"/>
  <c r="T24" i="8"/>
  <c r="N32" i="8"/>
  <c r="N31" i="8"/>
  <c r="N30" i="8"/>
  <c r="N29" i="8"/>
  <c r="N28" i="8"/>
  <c r="N27" i="8"/>
  <c r="N26" i="8"/>
  <c r="N25" i="8"/>
  <c r="N24" i="8"/>
  <c r="K32" i="8"/>
  <c r="K31" i="8"/>
  <c r="K30" i="8"/>
  <c r="K29" i="8"/>
  <c r="K28" i="8"/>
  <c r="K27" i="8"/>
  <c r="K26" i="8"/>
  <c r="K25" i="8"/>
  <c r="K24" i="8"/>
  <c r="H32" i="8"/>
  <c r="H31" i="8"/>
  <c r="H30" i="8"/>
  <c r="H29" i="8"/>
  <c r="H28" i="8"/>
  <c r="H27" i="8"/>
  <c r="H26" i="8"/>
  <c r="H25" i="8"/>
  <c r="H24" i="8"/>
  <c r="Z17" i="8"/>
  <c r="Z16" i="8"/>
  <c r="Z15" i="8"/>
  <c r="Z14" i="8"/>
  <c r="Z13" i="8"/>
  <c r="Z12" i="8"/>
  <c r="Z11" i="8"/>
  <c r="Z10" i="8"/>
  <c r="Z9" i="8"/>
  <c r="W17" i="8"/>
  <c r="W16" i="8"/>
  <c r="W15" i="8"/>
  <c r="W14" i="8"/>
  <c r="W13" i="8"/>
  <c r="W12" i="8"/>
  <c r="W11" i="8"/>
  <c r="W10" i="8"/>
  <c r="W9" i="8"/>
  <c r="T17" i="8"/>
  <c r="T16" i="8"/>
  <c r="T15" i="8"/>
  <c r="T14" i="8"/>
  <c r="T13" i="8"/>
  <c r="T12" i="8"/>
  <c r="T11" i="8"/>
  <c r="T10" i="8"/>
  <c r="T9" i="8"/>
  <c r="N17" i="8"/>
  <c r="N16" i="8"/>
  <c r="N15" i="8"/>
  <c r="N14" i="8"/>
  <c r="N13" i="8"/>
  <c r="N12" i="8"/>
  <c r="N11" i="8"/>
  <c r="N10" i="8"/>
  <c r="N9" i="8"/>
  <c r="K17" i="8"/>
  <c r="K16" i="8"/>
  <c r="K15" i="8"/>
  <c r="K14" i="8"/>
  <c r="K13" i="8"/>
  <c r="K12" i="8"/>
  <c r="K11" i="8"/>
  <c r="K10" i="8"/>
  <c r="K9" i="8"/>
  <c r="H17" i="8"/>
  <c r="H16" i="8"/>
  <c r="H15" i="8"/>
  <c r="H14" i="8"/>
  <c r="H13" i="8"/>
  <c r="H12" i="8"/>
  <c r="H11" i="8"/>
  <c r="H10" i="8"/>
  <c r="H9" i="8"/>
  <c r="BA38" i="8"/>
  <c r="AZ38" i="8"/>
  <c r="AY38" i="8"/>
  <c r="AX38" i="8"/>
  <c r="AW38" i="8"/>
  <c r="AV38" i="8"/>
  <c r="AU38" i="8"/>
  <c r="AT38" i="8"/>
  <c r="AS38" i="8"/>
  <c r="AR38" i="8"/>
  <c r="AQ38" i="8"/>
  <c r="AP38" i="8"/>
  <c r="AO38" i="8"/>
  <c r="AN38" i="8"/>
  <c r="AM38" i="8"/>
  <c r="AL38" i="8"/>
  <c r="AK38" i="8"/>
  <c r="AJ38" i="8"/>
  <c r="AI38" i="8"/>
  <c r="AH38" i="8"/>
  <c r="AG38" i="8"/>
  <c r="AF38" i="8"/>
  <c r="AE38" i="8"/>
  <c r="AD38" i="8"/>
  <c r="AC38" i="8"/>
  <c r="AB38" i="8"/>
  <c r="AA38" i="8"/>
  <c r="Z38" i="8"/>
  <c r="Y38" i="8"/>
  <c r="X38" i="8"/>
  <c r="W38" i="8"/>
  <c r="V38" i="8"/>
  <c r="U38" i="8"/>
  <c r="T38" i="8"/>
  <c r="S38" i="8"/>
  <c r="R38" i="8"/>
  <c r="Q38" i="8"/>
  <c r="P38" i="8"/>
  <c r="O38" i="8"/>
  <c r="N38" i="8"/>
  <c r="M38" i="8"/>
  <c r="L38" i="8"/>
  <c r="K38" i="8"/>
  <c r="J38" i="8"/>
  <c r="I38" i="8"/>
  <c r="H38" i="8"/>
  <c r="G38" i="8"/>
  <c r="F38" i="8"/>
  <c r="BA23" i="8"/>
  <c r="AZ23" i="8"/>
  <c r="AY23" i="8"/>
  <c r="AX23" i="8"/>
  <c r="AW23" i="8"/>
  <c r="AV23" i="8"/>
  <c r="AU23" i="8"/>
  <c r="AT23" i="8"/>
  <c r="AS23" i="8"/>
  <c r="AR23" i="8"/>
  <c r="AQ23" i="8"/>
  <c r="AP23" i="8"/>
  <c r="AO23" i="8"/>
  <c r="AN23" i="8"/>
  <c r="AM23" i="8"/>
  <c r="AL23" i="8"/>
  <c r="AK23" i="8"/>
  <c r="AJ23" i="8"/>
  <c r="AI23" i="8"/>
  <c r="AH23" i="8"/>
  <c r="AG23" i="8"/>
  <c r="AF23" i="8"/>
  <c r="AE23" i="8"/>
  <c r="AD23" i="8"/>
  <c r="AC23" i="8"/>
  <c r="AB23" i="8"/>
  <c r="AA23" i="8"/>
  <c r="Z23" i="8"/>
  <c r="Y23" i="8"/>
  <c r="X23" i="8"/>
  <c r="W23" i="8"/>
  <c r="V23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H23" i="8"/>
  <c r="G23" i="8"/>
  <c r="F23" i="8"/>
  <c r="AY7" i="8"/>
  <c r="AV7" i="8"/>
  <c r="AS7" i="8"/>
  <c r="AP7" i="8"/>
  <c r="AM7" i="8"/>
  <c r="AJ7" i="8"/>
  <c r="AG7" i="8"/>
  <c r="AD7" i="8"/>
  <c r="AD8" i="8" s="1"/>
  <c r="AA7" i="8"/>
  <c r="X7" i="8"/>
  <c r="U7" i="8"/>
  <c r="R7" i="8"/>
  <c r="O7" i="8"/>
  <c r="L7" i="8"/>
  <c r="I7" i="8"/>
  <c r="G7" i="8"/>
  <c r="AQ7" i="8" s="1"/>
  <c r="F143" i="7"/>
  <c r="F144" i="7"/>
  <c r="BB144" i="7" s="1"/>
  <c r="F145" i="7"/>
  <c r="F146" i="7"/>
  <c r="BB146" i="7" s="1"/>
  <c r="F147" i="7"/>
  <c r="F148" i="7"/>
  <c r="BB148" i="7" s="1"/>
  <c r="F149" i="7"/>
  <c r="BB149" i="7" s="1"/>
  <c r="F150" i="7"/>
  <c r="BB150" i="7" s="1"/>
  <c r="F151" i="7"/>
  <c r="F152" i="7"/>
  <c r="BA143" i="7"/>
  <c r="AZ143" i="7"/>
  <c r="AY143" i="7"/>
  <c r="AX143" i="7"/>
  <c r="AW143" i="7"/>
  <c r="AV143" i="7"/>
  <c r="AU143" i="7"/>
  <c r="AT143" i="7"/>
  <c r="AS143" i="7"/>
  <c r="AR143" i="7"/>
  <c r="AQ143" i="7"/>
  <c r="AP143" i="7"/>
  <c r="AO143" i="7"/>
  <c r="AN143" i="7"/>
  <c r="AM143" i="7"/>
  <c r="AL143" i="7"/>
  <c r="AK143" i="7"/>
  <c r="AJ143" i="7"/>
  <c r="AI143" i="7"/>
  <c r="AH143" i="7"/>
  <c r="AG143" i="7"/>
  <c r="AF143" i="7"/>
  <c r="AE143" i="7"/>
  <c r="AD143" i="7"/>
  <c r="AC143" i="7"/>
  <c r="AB143" i="7"/>
  <c r="AA143" i="7"/>
  <c r="Z143" i="7"/>
  <c r="Y143" i="7"/>
  <c r="X143" i="7"/>
  <c r="W143" i="7"/>
  <c r="V143" i="7"/>
  <c r="U143" i="7"/>
  <c r="T143" i="7"/>
  <c r="S143" i="7"/>
  <c r="R143" i="7"/>
  <c r="Q143" i="7"/>
  <c r="P143" i="7"/>
  <c r="O143" i="7"/>
  <c r="N143" i="7"/>
  <c r="M143" i="7"/>
  <c r="L143" i="7"/>
  <c r="K143" i="7"/>
  <c r="J143" i="7"/>
  <c r="I143" i="7"/>
  <c r="H143" i="7"/>
  <c r="G143" i="7"/>
  <c r="BA128" i="7"/>
  <c r="AZ128" i="7"/>
  <c r="AY128" i="7"/>
  <c r="AX128" i="7"/>
  <c r="AW128" i="7"/>
  <c r="AV128" i="7"/>
  <c r="AU128" i="7"/>
  <c r="AT128" i="7"/>
  <c r="AS128" i="7"/>
  <c r="AR128" i="7"/>
  <c r="AQ128" i="7"/>
  <c r="AP128" i="7"/>
  <c r="AO128" i="7"/>
  <c r="AN128" i="7"/>
  <c r="AM128" i="7"/>
  <c r="AL128" i="7"/>
  <c r="AK128" i="7"/>
  <c r="AJ128" i="7"/>
  <c r="AI128" i="7"/>
  <c r="AH128" i="7"/>
  <c r="AG128" i="7"/>
  <c r="AF128" i="7"/>
  <c r="AE128" i="7"/>
  <c r="AD128" i="7"/>
  <c r="AC128" i="7"/>
  <c r="AB128" i="7"/>
  <c r="AA128" i="7"/>
  <c r="Z128" i="7"/>
  <c r="Y128" i="7"/>
  <c r="X128" i="7"/>
  <c r="W128" i="7"/>
  <c r="V128" i="7"/>
  <c r="U128" i="7"/>
  <c r="T128" i="7"/>
  <c r="S128" i="7"/>
  <c r="R128" i="7"/>
  <c r="Q128" i="7"/>
  <c r="P128" i="7"/>
  <c r="O128" i="7"/>
  <c r="N128" i="7"/>
  <c r="M128" i="7"/>
  <c r="L128" i="7"/>
  <c r="K128" i="7"/>
  <c r="J128" i="7"/>
  <c r="I128" i="7"/>
  <c r="H128" i="7"/>
  <c r="G128" i="7"/>
  <c r="F128" i="7"/>
  <c r="BA113" i="7"/>
  <c r="AZ113" i="7"/>
  <c r="AY113" i="7"/>
  <c r="AX113" i="7"/>
  <c r="AW113" i="7"/>
  <c r="AV113" i="7"/>
  <c r="AU113" i="7"/>
  <c r="AT113" i="7"/>
  <c r="AS113" i="7"/>
  <c r="AR113" i="7"/>
  <c r="AQ113" i="7"/>
  <c r="AP113" i="7"/>
  <c r="AO113" i="7"/>
  <c r="AN113" i="7"/>
  <c r="AM113" i="7"/>
  <c r="AL113" i="7"/>
  <c r="AK113" i="7"/>
  <c r="AJ113" i="7"/>
  <c r="AI113" i="7"/>
  <c r="AH113" i="7"/>
  <c r="AG113" i="7"/>
  <c r="AF113" i="7"/>
  <c r="AE113" i="7"/>
  <c r="AD113" i="7"/>
  <c r="AC113" i="7"/>
  <c r="AB113" i="7"/>
  <c r="AA113" i="7"/>
  <c r="Z113" i="7"/>
  <c r="Y113" i="7"/>
  <c r="X113" i="7"/>
  <c r="W113" i="7"/>
  <c r="V113" i="7"/>
  <c r="U113" i="7"/>
  <c r="T113" i="7"/>
  <c r="S113" i="7"/>
  <c r="R113" i="7"/>
  <c r="Q113" i="7"/>
  <c r="P113" i="7"/>
  <c r="O113" i="7"/>
  <c r="N113" i="7"/>
  <c r="M113" i="7"/>
  <c r="L113" i="7"/>
  <c r="K113" i="7"/>
  <c r="J113" i="7"/>
  <c r="I113" i="7"/>
  <c r="H113" i="7"/>
  <c r="G113" i="7"/>
  <c r="F113" i="7"/>
  <c r="BC98" i="7"/>
  <c r="BA98" i="7"/>
  <c r="AZ98" i="7"/>
  <c r="AY98" i="7"/>
  <c r="AX98" i="7"/>
  <c r="AW98" i="7"/>
  <c r="AV98" i="7"/>
  <c r="AU98" i="7"/>
  <c r="AT98" i="7"/>
  <c r="AS98" i="7"/>
  <c r="AR98" i="7"/>
  <c r="AQ98" i="7"/>
  <c r="AP98" i="7"/>
  <c r="AO98" i="7"/>
  <c r="AN98" i="7"/>
  <c r="AM98" i="7"/>
  <c r="AL98" i="7"/>
  <c r="AK98" i="7"/>
  <c r="AJ98" i="7"/>
  <c r="AI98" i="7"/>
  <c r="AH98" i="7"/>
  <c r="AG98" i="7"/>
  <c r="AF98" i="7"/>
  <c r="AE98" i="7"/>
  <c r="AD98" i="7"/>
  <c r="AC98" i="7"/>
  <c r="AB98" i="7"/>
  <c r="AA98" i="7"/>
  <c r="Z98" i="7"/>
  <c r="Y98" i="7"/>
  <c r="X98" i="7"/>
  <c r="W98" i="7"/>
  <c r="V98" i="7"/>
  <c r="U98" i="7"/>
  <c r="T98" i="7"/>
  <c r="S98" i="7"/>
  <c r="R98" i="7"/>
  <c r="Q98" i="7"/>
  <c r="P98" i="7"/>
  <c r="O98" i="7"/>
  <c r="N98" i="7"/>
  <c r="M98" i="7"/>
  <c r="L98" i="7"/>
  <c r="K98" i="7"/>
  <c r="J98" i="7"/>
  <c r="I98" i="7"/>
  <c r="H98" i="7"/>
  <c r="G98" i="7"/>
  <c r="F98" i="7"/>
  <c r="BA83" i="7"/>
  <c r="AZ83" i="7"/>
  <c r="AY83" i="7"/>
  <c r="AX83" i="7"/>
  <c r="AW83" i="7"/>
  <c r="AV83" i="7"/>
  <c r="AU83" i="7"/>
  <c r="AT83" i="7"/>
  <c r="AS83" i="7"/>
  <c r="AR83" i="7"/>
  <c r="AQ83" i="7"/>
  <c r="AP83" i="7"/>
  <c r="AO83" i="7"/>
  <c r="AN83" i="7"/>
  <c r="AM83" i="7"/>
  <c r="AL83" i="7"/>
  <c r="AK83" i="7"/>
  <c r="AJ83" i="7"/>
  <c r="AI83" i="7"/>
  <c r="AH83" i="7"/>
  <c r="AG83" i="7"/>
  <c r="AF83" i="7"/>
  <c r="AE83" i="7"/>
  <c r="AD83" i="7"/>
  <c r="AC83" i="7"/>
  <c r="AB83" i="7"/>
  <c r="AA83" i="7"/>
  <c r="Z83" i="7"/>
  <c r="Y83" i="7"/>
  <c r="X83" i="7"/>
  <c r="W83" i="7"/>
  <c r="V83" i="7"/>
  <c r="U83" i="7"/>
  <c r="T83" i="7"/>
  <c r="S83" i="7"/>
  <c r="R83" i="7"/>
  <c r="Q83" i="7"/>
  <c r="P83" i="7"/>
  <c r="O83" i="7"/>
  <c r="N83" i="7"/>
  <c r="M83" i="7"/>
  <c r="L83" i="7"/>
  <c r="K83" i="7"/>
  <c r="J83" i="7"/>
  <c r="I83" i="7"/>
  <c r="H83" i="7"/>
  <c r="G83" i="7"/>
  <c r="F83" i="7"/>
  <c r="BA68" i="7"/>
  <c r="AZ68" i="7"/>
  <c r="AY68" i="7"/>
  <c r="AX68" i="7"/>
  <c r="AW68" i="7"/>
  <c r="AV68" i="7"/>
  <c r="AU68" i="7"/>
  <c r="AT68" i="7"/>
  <c r="AS68" i="7"/>
  <c r="AR68" i="7"/>
  <c r="AQ68" i="7"/>
  <c r="AP68" i="7"/>
  <c r="AO68" i="7"/>
  <c r="AN68" i="7"/>
  <c r="AM68" i="7"/>
  <c r="AL68" i="7"/>
  <c r="AK68" i="7"/>
  <c r="AJ68" i="7"/>
  <c r="AI68" i="7"/>
  <c r="AH68" i="7"/>
  <c r="AG68" i="7"/>
  <c r="AF68" i="7"/>
  <c r="AE68" i="7"/>
  <c r="AD68" i="7"/>
  <c r="AC68" i="7"/>
  <c r="AB68" i="7"/>
  <c r="AA68" i="7"/>
  <c r="Z68" i="7"/>
  <c r="Y68" i="7"/>
  <c r="X68" i="7"/>
  <c r="W68" i="7"/>
  <c r="V68" i="7"/>
  <c r="U68" i="7"/>
  <c r="T68" i="7"/>
  <c r="S68" i="7"/>
  <c r="R68" i="7"/>
  <c r="Q68" i="7"/>
  <c r="P68" i="7"/>
  <c r="O68" i="7"/>
  <c r="N68" i="7"/>
  <c r="M68" i="7"/>
  <c r="L68" i="7"/>
  <c r="K68" i="7"/>
  <c r="J68" i="7"/>
  <c r="I68" i="7"/>
  <c r="H68" i="7"/>
  <c r="G68" i="7"/>
  <c r="F68" i="7"/>
  <c r="BA53" i="7"/>
  <c r="AZ53" i="7"/>
  <c r="AY53" i="7"/>
  <c r="AX53" i="7"/>
  <c r="AW53" i="7"/>
  <c r="AV53" i="7"/>
  <c r="AU53" i="7"/>
  <c r="AT53" i="7"/>
  <c r="AS53" i="7"/>
  <c r="AR53" i="7"/>
  <c r="AQ53" i="7"/>
  <c r="AP53" i="7"/>
  <c r="AO53" i="7"/>
  <c r="AN53" i="7"/>
  <c r="AM53" i="7"/>
  <c r="AL53" i="7"/>
  <c r="AK53" i="7"/>
  <c r="AJ53" i="7"/>
  <c r="AI53" i="7"/>
  <c r="AH53" i="7"/>
  <c r="AG53" i="7"/>
  <c r="AF53" i="7"/>
  <c r="AE53" i="7"/>
  <c r="AD53" i="7"/>
  <c r="AC53" i="7"/>
  <c r="AB53" i="7"/>
  <c r="AA53" i="7"/>
  <c r="Z53" i="7"/>
  <c r="Y53" i="7"/>
  <c r="X53" i="7"/>
  <c r="W53" i="7"/>
  <c r="V53" i="7"/>
  <c r="U53" i="7"/>
  <c r="T53" i="7"/>
  <c r="S53" i="7"/>
  <c r="R53" i="7"/>
  <c r="Q53" i="7"/>
  <c r="P53" i="7"/>
  <c r="O53" i="7"/>
  <c r="N53" i="7"/>
  <c r="M53" i="7"/>
  <c r="L53" i="7"/>
  <c r="K53" i="7"/>
  <c r="J53" i="7"/>
  <c r="I53" i="7"/>
  <c r="H53" i="7"/>
  <c r="G53" i="7"/>
  <c r="F53" i="7"/>
  <c r="BC38" i="7"/>
  <c r="BA38" i="7"/>
  <c r="AZ38" i="7"/>
  <c r="AY38" i="7"/>
  <c r="AX38" i="7"/>
  <c r="AW38" i="7"/>
  <c r="AV38" i="7"/>
  <c r="AU38" i="7"/>
  <c r="AT38" i="7"/>
  <c r="AS38" i="7"/>
  <c r="AR38" i="7"/>
  <c r="AQ38" i="7"/>
  <c r="AP38" i="7"/>
  <c r="AO38" i="7"/>
  <c r="AN38" i="7"/>
  <c r="AM38" i="7"/>
  <c r="AL38" i="7"/>
  <c r="AK38" i="7"/>
  <c r="AJ38" i="7"/>
  <c r="AI38" i="7"/>
  <c r="AH38" i="7"/>
  <c r="AG38" i="7"/>
  <c r="AF38" i="7"/>
  <c r="AE38" i="7"/>
  <c r="AD38" i="7"/>
  <c r="AC38" i="7"/>
  <c r="AB38" i="7"/>
  <c r="AA38" i="7"/>
  <c r="Z38" i="7"/>
  <c r="Y38" i="7"/>
  <c r="X38" i="7"/>
  <c r="W38" i="7"/>
  <c r="V38" i="7"/>
  <c r="U38" i="7"/>
  <c r="T38" i="7"/>
  <c r="S38" i="7"/>
  <c r="R38" i="7"/>
  <c r="Q38" i="7"/>
  <c r="P38" i="7"/>
  <c r="O38" i="7"/>
  <c r="N38" i="7"/>
  <c r="M38" i="7"/>
  <c r="L38" i="7"/>
  <c r="K38" i="7"/>
  <c r="J38" i="7"/>
  <c r="I38" i="7"/>
  <c r="H38" i="7"/>
  <c r="G38" i="7"/>
  <c r="F38" i="7"/>
  <c r="BA23" i="7"/>
  <c r="AZ23" i="7"/>
  <c r="AY23" i="7"/>
  <c r="AX23" i="7"/>
  <c r="AW23" i="7"/>
  <c r="AV23" i="7"/>
  <c r="AU23" i="7"/>
  <c r="AT23" i="7"/>
  <c r="AS23" i="7"/>
  <c r="AR23" i="7"/>
  <c r="AQ23" i="7"/>
  <c r="AP23" i="7"/>
  <c r="AO23" i="7"/>
  <c r="AN23" i="7"/>
  <c r="AM23" i="7"/>
  <c r="AL23" i="7"/>
  <c r="AK23" i="7"/>
  <c r="AJ23" i="7"/>
  <c r="AI23" i="7"/>
  <c r="AH23" i="7"/>
  <c r="AG23" i="7"/>
  <c r="AF23" i="7"/>
  <c r="AE23" i="7"/>
  <c r="AD23" i="7"/>
  <c r="AC23" i="7"/>
  <c r="AB23" i="7"/>
  <c r="AA23" i="7"/>
  <c r="Z23" i="7"/>
  <c r="Y23" i="7"/>
  <c r="X23" i="7"/>
  <c r="W23" i="7"/>
  <c r="V23" i="7"/>
  <c r="U23" i="7"/>
  <c r="T23" i="7"/>
  <c r="S23" i="7"/>
  <c r="R23" i="7"/>
  <c r="Q23" i="7"/>
  <c r="P23" i="7"/>
  <c r="O23" i="7"/>
  <c r="N23" i="7"/>
  <c r="M23" i="7"/>
  <c r="L23" i="7"/>
  <c r="K23" i="7"/>
  <c r="J23" i="7"/>
  <c r="I23" i="7"/>
  <c r="H23" i="7"/>
  <c r="G23" i="7"/>
  <c r="F23" i="7"/>
  <c r="H2" i="8"/>
  <c r="BB151" i="7"/>
  <c r="BB147" i="7"/>
  <c r="BB145" i="7"/>
  <c r="BB138" i="7"/>
  <c r="BC137" i="7"/>
  <c r="BB137" i="7"/>
  <c r="BC136" i="7"/>
  <c r="BB136" i="7"/>
  <c r="BC135" i="7"/>
  <c r="BB135" i="7"/>
  <c r="BC134" i="7"/>
  <c r="BB134" i="7"/>
  <c r="BC133" i="7"/>
  <c r="BB133" i="7"/>
  <c r="BC132" i="7"/>
  <c r="BB132" i="7"/>
  <c r="BC131" i="7"/>
  <c r="BB131" i="7"/>
  <c r="BD131" i="7" s="1"/>
  <c r="BC130" i="7"/>
  <c r="BB130" i="7"/>
  <c r="BC129" i="7"/>
  <c r="BB129" i="7"/>
  <c r="BB123" i="7"/>
  <c r="BC122" i="7"/>
  <c r="BB122" i="7"/>
  <c r="BC121" i="7"/>
  <c r="BB121" i="7"/>
  <c r="BC120" i="7"/>
  <c r="BB120" i="7"/>
  <c r="BC119" i="7"/>
  <c r="BD119" i="7" s="1"/>
  <c r="BB119" i="7"/>
  <c r="BC118" i="7"/>
  <c r="BB118" i="7"/>
  <c r="BC117" i="7"/>
  <c r="BB117" i="7"/>
  <c r="BC116" i="7"/>
  <c r="BB116" i="7"/>
  <c r="BC115" i="7"/>
  <c r="BD115" i="7" s="1"/>
  <c r="BB115" i="7"/>
  <c r="BC114" i="7"/>
  <c r="BB114" i="7"/>
  <c r="BB108" i="7"/>
  <c r="BC107" i="7"/>
  <c r="BB107" i="7"/>
  <c r="BC106" i="7"/>
  <c r="BB106" i="7"/>
  <c r="BC105" i="7"/>
  <c r="BB105" i="7"/>
  <c r="BC104" i="7"/>
  <c r="BB104" i="7"/>
  <c r="BC103" i="7"/>
  <c r="BB103" i="7"/>
  <c r="BC102" i="7"/>
  <c r="BB102" i="7"/>
  <c r="BC101" i="7"/>
  <c r="BB101" i="7"/>
  <c r="BC100" i="7"/>
  <c r="BB100" i="7"/>
  <c r="BC99" i="7"/>
  <c r="BB99" i="7"/>
  <c r="BC92" i="7"/>
  <c r="BB92" i="7"/>
  <c r="BC91" i="7"/>
  <c r="BB91" i="7"/>
  <c r="BC90" i="7"/>
  <c r="BB90" i="7"/>
  <c r="BC89" i="7"/>
  <c r="BB89" i="7"/>
  <c r="BC88" i="7"/>
  <c r="BB88" i="7"/>
  <c r="BC87" i="7"/>
  <c r="BB87" i="7"/>
  <c r="BC86" i="7"/>
  <c r="BB86" i="7"/>
  <c r="BC85" i="7"/>
  <c r="BB85" i="7"/>
  <c r="BD85" i="7" s="1"/>
  <c r="BC84" i="7"/>
  <c r="BB84" i="7"/>
  <c r="AU78" i="7"/>
  <c r="AS78" i="7"/>
  <c r="BB78" i="7"/>
  <c r="BC77" i="7"/>
  <c r="BB77" i="7"/>
  <c r="BC76" i="7"/>
  <c r="BD76" i="7" s="1"/>
  <c r="BB76" i="7"/>
  <c r="BC75" i="7"/>
  <c r="BB75" i="7"/>
  <c r="BC74" i="7"/>
  <c r="BB74" i="7"/>
  <c r="BC73" i="7"/>
  <c r="BB73" i="7"/>
  <c r="BC72" i="7"/>
  <c r="BD72" i="7" s="1"/>
  <c r="BB72" i="7"/>
  <c r="BC71" i="7"/>
  <c r="BB71" i="7"/>
  <c r="BC70" i="7"/>
  <c r="BB70" i="7"/>
  <c r="BC69" i="7"/>
  <c r="BB69" i="7"/>
  <c r="BB63" i="7"/>
  <c r="BC62" i="7"/>
  <c r="BB62" i="7"/>
  <c r="BC61" i="7"/>
  <c r="BB61" i="7"/>
  <c r="BC60" i="7"/>
  <c r="BB60" i="7"/>
  <c r="BC59" i="7"/>
  <c r="BB59" i="7"/>
  <c r="BC58" i="7"/>
  <c r="BB58" i="7"/>
  <c r="BC57" i="7"/>
  <c r="BB57" i="7"/>
  <c r="BC56" i="7"/>
  <c r="BB56" i="7"/>
  <c r="BC55" i="7"/>
  <c r="BB55" i="7"/>
  <c r="BC54" i="7"/>
  <c r="BB54" i="7"/>
  <c r="BB48" i="7"/>
  <c r="BC47" i="7"/>
  <c r="BB47" i="7"/>
  <c r="BC46" i="7"/>
  <c r="BD46" i="7" s="1"/>
  <c r="BB46" i="7"/>
  <c r="BC45" i="7"/>
  <c r="BD45" i="7" s="1"/>
  <c r="BB45" i="7"/>
  <c r="BC44" i="7"/>
  <c r="BB44" i="7"/>
  <c r="BC43" i="7"/>
  <c r="BB43" i="7"/>
  <c r="BC42" i="7"/>
  <c r="BB42" i="7"/>
  <c r="BC41" i="7"/>
  <c r="BB41" i="7"/>
  <c r="BC40" i="7"/>
  <c r="BB40" i="7"/>
  <c r="BC39" i="7"/>
  <c r="BB39" i="7"/>
  <c r="BB33" i="7"/>
  <c r="BC32" i="7"/>
  <c r="BB32" i="7"/>
  <c r="BC31" i="7"/>
  <c r="BB31" i="7"/>
  <c r="BC30" i="7"/>
  <c r="BB30" i="7"/>
  <c r="BC29" i="7"/>
  <c r="BB29" i="7"/>
  <c r="BC28" i="7"/>
  <c r="BB28" i="7"/>
  <c r="BC27" i="7"/>
  <c r="BB27" i="7"/>
  <c r="BC26" i="7"/>
  <c r="BB26" i="7"/>
  <c r="BC25" i="7"/>
  <c r="BB25" i="7"/>
  <c r="BC24" i="7"/>
  <c r="BB24" i="7"/>
  <c r="BA123" i="7"/>
  <c r="BA122" i="7"/>
  <c r="BA121" i="7"/>
  <c r="BA120" i="7"/>
  <c r="BA119" i="7"/>
  <c r="BA118" i="7"/>
  <c r="BA117" i="7"/>
  <c r="BA116" i="7"/>
  <c r="BA115" i="7"/>
  <c r="BA114" i="7"/>
  <c r="BA108" i="7"/>
  <c r="BA107" i="7"/>
  <c r="BA106" i="7"/>
  <c r="BA105" i="7"/>
  <c r="BA104" i="7"/>
  <c r="BA103" i="7"/>
  <c r="BA102" i="7"/>
  <c r="BA101" i="7"/>
  <c r="BA100" i="7"/>
  <c r="BA99" i="7"/>
  <c r="AX123" i="7"/>
  <c r="AX122" i="7"/>
  <c r="AX121" i="7"/>
  <c r="AX120" i="7"/>
  <c r="AX119" i="7"/>
  <c r="AX118" i="7"/>
  <c r="AX117" i="7"/>
  <c r="AX116" i="7"/>
  <c r="AX115" i="7"/>
  <c r="AX114" i="7"/>
  <c r="AU123" i="7"/>
  <c r="AU122" i="7"/>
  <c r="AU121" i="7"/>
  <c r="AU120" i="7"/>
  <c r="AU119" i="7"/>
  <c r="AU118" i="7"/>
  <c r="AU117" i="7"/>
  <c r="AU116" i="7"/>
  <c r="AU115" i="7"/>
  <c r="AU114" i="7"/>
  <c r="AX108" i="7"/>
  <c r="AX107" i="7"/>
  <c r="AX106" i="7"/>
  <c r="AX105" i="7"/>
  <c r="AX104" i="7"/>
  <c r="AX103" i="7"/>
  <c r="AX102" i="7"/>
  <c r="AX101" i="7"/>
  <c r="AX100" i="7"/>
  <c r="AX99" i="7"/>
  <c r="AU108" i="7"/>
  <c r="AU107" i="7"/>
  <c r="AU106" i="7"/>
  <c r="AU105" i="7"/>
  <c r="AU104" i="7"/>
  <c r="AU103" i="7"/>
  <c r="AU102" i="7"/>
  <c r="AU101" i="7"/>
  <c r="AU100" i="7"/>
  <c r="AU99" i="7"/>
  <c r="AL123" i="7"/>
  <c r="AL122" i="7"/>
  <c r="AL121" i="7"/>
  <c r="AL120" i="7"/>
  <c r="AL119" i="7"/>
  <c r="AL118" i="7"/>
  <c r="AL117" i="7"/>
  <c r="AL116" i="7"/>
  <c r="AL115" i="7"/>
  <c r="AL114" i="7"/>
  <c r="AR123" i="7"/>
  <c r="AR122" i="7"/>
  <c r="AR121" i="7"/>
  <c r="AR120" i="7"/>
  <c r="AR119" i="7"/>
  <c r="AR118" i="7"/>
  <c r="AR117" i="7"/>
  <c r="AR116" i="7"/>
  <c r="AR115" i="7"/>
  <c r="AR114" i="7"/>
  <c r="AO123" i="7"/>
  <c r="AO122" i="7"/>
  <c r="AO121" i="7"/>
  <c r="AO120" i="7"/>
  <c r="AO119" i="7"/>
  <c r="AO118" i="7"/>
  <c r="AO117" i="7"/>
  <c r="AO116" i="7"/>
  <c r="AO115" i="7"/>
  <c r="AO114" i="7"/>
  <c r="AR108" i="7"/>
  <c r="AR107" i="7"/>
  <c r="AR106" i="7"/>
  <c r="AR105" i="7"/>
  <c r="AR104" i="7"/>
  <c r="AR103" i="7"/>
  <c r="AR102" i="7"/>
  <c r="AR101" i="7"/>
  <c r="AR100" i="7"/>
  <c r="AR99" i="7"/>
  <c r="AO108" i="7"/>
  <c r="AO107" i="7"/>
  <c r="AO106" i="7"/>
  <c r="AO105" i="7"/>
  <c r="AO104" i="7"/>
  <c r="AO103" i="7"/>
  <c r="AO102" i="7"/>
  <c r="AO101" i="7"/>
  <c r="AO100" i="7"/>
  <c r="AO99" i="7"/>
  <c r="AI123" i="7"/>
  <c r="AI122" i="7"/>
  <c r="AI121" i="7"/>
  <c r="AI120" i="7"/>
  <c r="AI119" i="7"/>
  <c r="AI118" i="7"/>
  <c r="AI117" i="7"/>
  <c r="AI116" i="7"/>
  <c r="AI115" i="7"/>
  <c r="AI114" i="7"/>
  <c r="AF123" i="7"/>
  <c r="AF122" i="7"/>
  <c r="AF121" i="7"/>
  <c r="AF120" i="7"/>
  <c r="AF119" i="7"/>
  <c r="AF118" i="7"/>
  <c r="AF117" i="7"/>
  <c r="AF116" i="7"/>
  <c r="AF115" i="7"/>
  <c r="AF114" i="7"/>
  <c r="AC123" i="7"/>
  <c r="AC122" i="7"/>
  <c r="AC121" i="7"/>
  <c r="AC120" i="7"/>
  <c r="AC119" i="7"/>
  <c r="AC118" i="7"/>
  <c r="AC117" i="7"/>
  <c r="AC116" i="7"/>
  <c r="AC115" i="7"/>
  <c r="AC114" i="7"/>
  <c r="Z123" i="7"/>
  <c r="Z122" i="7"/>
  <c r="Z121" i="7"/>
  <c r="Z120" i="7"/>
  <c r="Z119" i="7"/>
  <c r="Z118" i="7"/>
  <c r="Z117" i="7"/>
  <c r="Z116" i="7"/>
  <c r="Z115" i="7"/>
  <c r="Z114" i="7"/>
  <c r="W123" i="7"/>
  <c r="W122" i="7"/>
  <c r="W121" i="7"/>
  <c r="W120" i="7"/>
  <c r="W119" i="7"/>
  <c r="W118" i="7"/>
  <c r="W117" i="7"/>
  <c r="W116" i="7"/>
  <c r="W115" i="7"/>
  <c r="W114" i="7"/>
  <c r="AL108" i="7"/>
  <c r="AL107" i="7"/>
  <c r="AL106" i="7"/>
  <c r="AL105" i="7"/>
  <c r="AL104" i="7"/>
  <c r="AL103" i="7"/>
  <c r="AL102" i="7"/>
  <c r="AL101" i="7"/>
  <c r="AL100" i="7"/>
  <c r="AL99" i="7"/>
  <c r="AI108" i="7"/>
  <c r="AI107" i="7"/>
  <c r="AI106" i="7"/>
  <c r="AI105" i="7"/>
  <c r="AI104" i="7"/>
  <c r="AI103" i="7"/>
  <c r="AI102" i="7"/>
  <c r="AI101" i="7"/>
  <c r="AI100" i="7"/>
  <c r="AI99" i="7"/>
  <c r="AF108" i="7"/>
  <c r="AF107" i="7"/>
  <c r="AF106" i="7"/>
  <c r="AF105" i="7"/>
  <c r="AF104" i="7"/>
  <c r="AF103" i="7"/>
  <c r="AF102" i="7"/>
  <c r="AF101" i="7"/>
  <c r="AF100" i="7"/>
  <c r="AF99" i="7"/>
  <c r="AC108" i="7"/>
  <c r="AC107" i="7"/>
  <c r="AC106" i="7"/>
  <c r="AC105" i="7"/>
  <c r="AC104" i="7"/>
  <c r="AC103" i="7"/>
  <c r="AC102" i="7"/>
  <c r="AC101" i="7"/>
  <c r="AC100" i="7"/>
  <c r="AC99" i="7"/>
  <c r="Z108" i="7"/>
  <c r="Z107" i="7"/>
  <c r="Z106" i="7"/>
  <c r="Z105" i="7"/>
  <c r="Z104" i="7"/>
  <c r="Z103" i="7"/>
  <c r="Z102" i="7"/>
  <c r="Z101" i="7"/>
  <c r="Z100" i="7"/>
  <c r="Z99" i="7"/>
  <c r="W108" i="7"/>
  <c r="W107" i="7"/>
  <c r="W106" i="7"/>
  <c r="W105" i="7"/>
  <c r="W104" i="7"/>
  <c r="W103" i="7"/>
  <c r="W102" i="7"/>
  <c r="W101" i="7"/>
  <c r="W100" i="7"/>
  <c r="W99" i="7"/>
  <c r="H122" i="7"/>
  <c r="H121" i="7"/>
  <c r="H120" i="7"/>
  <c r="H119" i="7"/>
  <c r="H118" i="7"/>
  <c r="H117" i="7"/>
  <c r="H116" i="7"/>
  <c r="H115" i="7"/>
  <c r="H114" i="7"/>
  <c r="K123" i="7"/>
  <c r="K122" i="7"/>
  <c r="K121" i="7"/>
  <c r="K120" i="7"/>
  <c r="K119" i="7"/>
  <c r="K118" i="7"/>
  <c r="K117" i="7"/>
  <c r="K116" i="7"/>
  <c r="K115" i="7"/>
  <c r="K114" i="7"/>
  <c r="N123" i="7"/>
  <c r="N122" i="7"/>
  <c r="N121" i="7"/>
  <c r="N120" i="7"/>
  <c r="N119" i="7"/>
  <c r="N118" i="7"/>
  <c r="N117" i="7"/>
  <c r="N116" i="7"/>
  <c r="N115" i="7"/>
  <c r="N114" i="7"/>
  <c r="T123" i="7"/>
  <c r="T122" i="7"/>
  <c r="T121" i="7"/>
  <c r="T120" i="7"/>
  <c r="T119" i="7"/>
  <c r="T118" i="7"/>
  <c r="T117" i="7"/>
  <c r="T116" i="7"/>
  <c r="T115" i="7"/>
  <c r="T114" i="7"/>
  <c r="T108" i="7"/>
  <c r="T107" i="7"/>
  <c r="T106" i="7"/>
  <c r="T105" i="7"/>
  <c r="T104" i="7"/>
  <c r="T103" i="7"/>
  <c r="T102" i="7"/>
  <c r="T101" i="7"/>
  <c r="T100" i="7"/>
  <c r="T99" i="7"/>
  <c r="N108" i="7"/>
  <c r="N107" i="7"/>
  <c r="N106" i="7"/>
  <c r="N105" i="7"/>
  <c r="N104" i="7"/>
  <c r="N103" i="7"/>
  <c r="N102" i="7"/>
  <c r="N101" i="7"/>
  <c r="N100" i="7"/>
  <c r="N99" i="7"/>
  <c r="K108" i="7"/>
  <c r="K107" i="7"/>
  <c r="K106" i="7"/>
  <c r="K105" i="7"/>
  <c r="K104" i="7"/>
  <c r="K103" i="7"/>
  <c r="K102" i="7"/>
  <c r="K101" i="7"/>
  <c r="K100" i="7"/>
  <c r="K99" i="7"/>
  <c r="H107" i="7"/>
  <c r="H106" i="7"/>
  <c r="H105" i="7"/>
  <c r="H104" i="7"/>
  <c r="H103" i="7"/>
  <c r="H102" i="7"/>
  <c r="H101" i="7"/>
  <c r="H100" i="7"/>
  <c r="H99" i="7"/>
  <c r="AL93" i="7"/>
  <c r="AL92" i="7"/>
  <c r="AL91" i="7"/>
  <c r="AL90" i="7"/>
  <c r="AL89" i="7"/>
  <c r="AL88" i="7"/>
  <c r="AL87" i="7"/>
  <c r="AL86" i="7"/>
  <c r="AL85" i="7"/>
  <c r="AL84" i="7"/>
  <c r="AI93" i="7"/>
  <c r="AI92" i="7"/>
  <c r="AI91" i="7"/>
  <c r="AI90" i="7"/>
  <c r="AI89" i="7"/>
  <c r="AI88" i="7"/>
  <c r="AI87" i="7"/>
  <c r="AI86" i="7"/>
  <c r="AI85" i="7"/>
  <c r="AI84" i="7"/>
  <c r="AO93" i="7"/>
  <c r="AO92" i="7"/>
  <c r="AO91" i="7"/>
  <c r="AO90" i="7"/>
  <c r="AO89" i="7"/>
  <c r="AO88" i="7"/>
  <c r="AO87" i="7"/>
  <c r="AO86" i="7"/>
  <c r="AO85" i="7"/>
  <c r="AO84" i="7"/>
  <c r="AR93" i="7"/>
  <c r="AR92" i="7"/>
  <c r="AR91" i="7"/>
  <c r="AR90" i="7"/>
  <c r="AR89" i="7"/>
  <c r="AR88" i="7"/>
  <c r="AR87" i="7"/>
  <c r="AR86" i="7"/>
  <c r="AR85" i="7"/>
  <c r="AR84" i="7"/>
  <c r="AU93" i="7"/>
  <c r="AU92" i="7"/>
  <c r="AU91" i="7"/>
  <c r="AU90" i="7"/>
  <c r="AU89" i="7"/>
  <c r="AU88" i="7"/>
  <c r="AU87" i="7"/>
  <c r="AU86" i="7"/>
  <c r="AU85" i="7"/>
  <c r="AU84" i="7"/>
  <c r="AX93" i="7"/>
  <c r="AX92" i="7"/>
  <c r="AX91" i="7"/>
  <c r="AX90" i="7"/>
  <c r="AX89" i="7"/>
  <c r="AX88" i="7"/>
  <c r="AX87" i="7"/>
  <c r="AX86" i="7"/>
  <c r="AX85" i="7"/>
  <c r="AX84" i="7"/>
  <c r="BA93" i="7"/>
  <c r="BA92" i="7"/>
  <c r="BA91" i="7"/>
  <c r="BA90" i="7"/>
  <c r="BA89" i="7"/>
  <c r="BA88" i="7"/>
  <c r="BA87" i="7"/>
  <c r="BA86" i="7"/>
  <c r="BA85" i="7"/>
  <c r="BA84" i="7"/>
  <c r="AF93" i="7"/>
  <c r="AF92" i="7"/>
  <c r="AF91" i="7"/>
  <c r="AF90" i="7"/>
  <c r="AF89" i="7"/>
  <c r="AF88" i="7"/>
  <c r="AF87" i="7"/>
  <c r="AF86" i="7"/>
  <c r="AF85" i="7"/>
  <c r="AF84" i="7"/>
  <c r="AC93" i="7"/>
  <c r="AC92" i="7"/>
  <c r="AC91" i="7"/>
  <c r="AC90" i="7"/>
  <c r="AC89" i="7"/>
  <c r="AC88" i="7"/>
  <c r="AC87" i="7"/>
  <c r="AC86" i="7"/>
  <c r="AC85" i="7"/>
  <c r="AC84" i="7"/>
  <c r="Z93" i="7"/>
  <c r="Z92" i="7"/>
  <c r="Z91" i="7"/>
  <c r="Z90" i="7"/>
  <c r="Z89" i="7"/>
  <c r="Z88" i="7"/>
  <c r="Z87" i="7"/>
  <c r="Z86" i="7"/>
  <c r="Z85" i="7"/>
  <c r="Z84" i="7"/>
  <c r="W93" i="7"/>
  <c r="W92" i="7"/>
  <c r="W91" i="7"/>
  <c r="W90" i="7"/>
  <c r="W89" i="7"/>
  <c r="W88" i="7"/>
  <c r="W87" i="7"/>
  <c r="W86" i="7"/>
  <c r="W85" i="7"/>
  <c r="W84" i="7"/>
  <c r="T93" i="7"/>
  <c r="T92" i="7"/>
  <c r="T91" i="7"/>
  <c r="T90" i="7"/>
  <c r="T89" i="7"/>
  <c r="T88" i="7"/>
  <c r="T87" i="7"/>
  <c r="T86" i="7"/>
  <c r="T85" i="7"/>
  <c r="T84" i="7"/>
  <c r="N93" i="7"/>
  <c r="N92" i="7"/>
  <c r="N91" i="7"/>
  <c r="N90" i="7"/>
  <c r="N89" i="7"/>
  <c r="N88" i="7"/>
  <c r="N87" i="7"/>
  <c r="N86" i="7"/>
  <c r="N85" i="7"/>
  <c r="N84" i="7"/>
  <c r="K93" i="7"/>
  <c r="K92" i="7"/>
  <c r="K91" i="7"/>
  <c r="K90" i="7"/>
  <c r="K89" i="7"/>
  <c r="K88" i="7"/>
  <c r="K87" i="7"/>
  <c r="K86" i="7"/>
  <c r="K85" i="7"/>
  <c r="K84" i="7"/>
  <c r="H92" i="7"/>
  <c r="H91" i="7"/>
  <c r="H90" i="7"/>
  <c r="H89" i="7"/>
  <c r="H88" i="7"/>
  <c r="H87" i="7"/>
  <c r="H86" i="7"/>
  <c r="H85" i="7"/>
  <c r="H84" i="7"/>
  <c r="AO78" i="7"/>
  <c r="AO77" i="7"/>
  <c r="AO76" i="7"/>
  <c r="AO75" i="7"/>
  <c r="AO74" i="7"/>
  <c r="AO73" i="7"/>
  <c r="AO72" i="7"/>
  <c r="AO71" i="7"/>
  <c r="AO70" i="7"/>
  <c r="AO69" i="7"/>
  <c r="AR78" i="7"/>
  <c r="AR77" i="7"/>
  <c r="AR76" i="7"/>
  <c r="AS76" i="7" s="1"/>
  <c r="AR75" i="7"/>
  <c r="AR74" i="7"/>
  <c r="AS74" i="7" s="1"/>
  <c r="AR73" i="7"/>
  <c r="AS73" i="7" s="1"/>
  <c r="AR72" i="7"/>
  <c r="AR71" i="7"/>
  <c r="AR70" i="7"/>
  <c r="AR69" i="7"/>
  <c r="AS77" i="7"/>
  <c r="AS75" i="7"/>
  <c r="AU75" i="7" s="1"/>
  <c r="AS72" i="7"/>
  <c r="AS71" i="7"/>
  <c r="AS70" i="7"/>
  <c r="AS145" i="7" s="1"/>
  <c r="AS69" i="7"/>
  <c r="AU77" i="7"/>
  <c r="AU72" i="7"/>
  <c r="AU71" i="7"/>
  <c r="AU69" i="7"/>
  <c r="AX78" i="7"/>
  <c r="AX77" i="7"/>
  <c r="AX76" i="7"/>
  <c r="AX75" i="7"/>
  <c r="AX74" i="7"/>
  <c r="AX73" i="7"/>
  <c r="AX72" i="7"/>
  <c r="AX71" i="7"/>
  <c r="AX70" i="7"/>
  <c r="AX69" i="7"/>
  <c r="AO63" i="7"/>
  <c r="AO62" i="7"/>
  <c r="AO61" i="7"/>
  <c r="AO60" i="7"/>
  <c r="AO59" i="7"/>
  <c r="AO58" i="7"/>
  <c r="AO57" i="7"/>
  <c r="AO56" i="7"/>
  <c r="AO55" i="7"/>
  <c r="AO54" i="7"/>
  <c r="AR63" i="7"/>
  <c r="AR62" i="7"/>
  <c r="AR61" i="7"/>
  <c r="AR60" i="7"/>
  <c r="AR59" i="7"/>
  <c r="AR58" i="7"/>
  <c r="AR57" i="7"/>
  <c r="AR56" i="7"/>
  <c r="AR55" i="7"/>
  <c r="AR54" i="7"/>
  <c r="AU63" i="7"/>
  <c r="AU62" i="7"/>
  <c r="AU61" i="7"/>
  <c r="AU60" i="7"/>
  <c r="AU59" i="7"/>
  <c r="AU58" i="7"/>
  <c r="AU57" i="7"/>
  <c r="AU56" i="7"/>
  <c r="AU55" i="7"/>
  <c r="AU54" i="7"/>
  <c r="AX63" i="7"/>
  <c r="AX62" i="7"/>
  <c r="AX61" i="7"/>
  <c r="AX60" i="7"/>
  <c r="AX59" i="7"/>
  <c r="AX58" i="7"/>
  <c r="AX57" i="7"/>
  <c r="AX56" i="7"/>
  <c r="AX55" i="7"/>
  <c r="AX54" i="7"/>
  <c r="BA63" i="7"/>
  <c r="BA62" i="7"/>
  <c r="BA61" i="7"/>
  <c r="BA60" i="7"/>
  <c r="BA59" i="7"/>
  <c r="BA58" i="7"/>
  <c r="BA57" i="7"/>
  <c r="BA56" i="7"/>
  <c r="BA55" i="7"/>
  <c r="BA54" i="7"/>
  <c r="AQ78" i="7"/>
  <c r="AQ151" i="7"/>
  <c r="AR151" i="7" s="1"/>
  <c r="Z78" i="7"/>
  <c r="Z77" i="7"/>
  <c r="Z76" i="7"/>
  <c r="Z75" i="7"/>
  <c r="Z74" i="7"/>
  <c r="Z73" i="7"/>
  <c r="Z72" i="7"/>
  <c r="Z71" i="7"/>
  <c r="Z70" i="7"/>
  <c r="Z69" i="7"/>
  <c r="AC78" i="7"/>
  <c r="AC77" i="7"/>
  <c r="AC76" i="7"/>
  <c r="AC75" i="7"/>
  <c r="AC74" i="7"/>
  <c r="AC73" i="7"/>
  <c r="AC72" i="7"/>
  <c r="AC71" i="7"/>
  <c r="AC70" i="7"/>
  <c r="AC69" i="7"/>
  <c r="AF78" i="7"/>
  <c r="AF77" i="7"/>
  <c r="AF76" i="7"/>
  <c r="AF75" i="7"/>
  <c r="AF74" i="7"/>
  <c r="AF73" i="7"/>
  <c r="AF72" i="7"/>
  <c r="AF71" i="7"/>
  <c r="AF70" i="7"/>
  <c r="AF69" i="7"/>
  <c r="AI78" i="7"/>
  <c r="AI77" i="7"/>
  <c r="AI76" i="7"/>
  <c r="AI75" i="7"/>
  <c r="AI74" i="7"/>
  <c r="AI73" i="7"/>
  <c r="AI72" i="7"/>
  <c r="AI71" i="7"/>
  <c r="AI70" i="7"/>
  <c r="AI69" i="7"/>
  <c r="AL78" i="7"/>
  <c r="AL77" i="7"/>
  <c r="AL76" i="7"/>
  <c r="AL75" i="7"/>
  <c r="AL74" i="7"/>
  <c r="AL73" i="7"/>
  <c r="AL72" i="7"/>
  <c r="AL71" i="7"/>
  <c r="AL70" i="7"/>
  <c r="AL69" i="7"/>
  <c r="AL63" i="7"/>
  <c r="AL62" i="7"/>
  <c r="AL61" i="7"/>
  <c r="AL60" i="7"/>
  <c r="AL59" i="7"/>
  <c r="AL58" i="7"/>
  <c r="AL57" i="7"/>
  <c r="AL56" i="7"/>
  <c r="AL55" i="7"/>
  <c r="AL54" i="7"/>
  <c r="AI63" i="7"/>
  <c r="AI62" i="7"/>
  <c r="AI61" i="7"/>
  <c r="AI60" i="7"/>
  <c r="AI59" i="7"/>
  <c r="AI58" i="7"/>
  <c r="AI57" i="7"/>
  <c r="AI56" i="7"/>
  <c r="AI55" i="7"/>
  <c r="AI54" i="7"/>
  <c r="AF63" i="7"/>
  <c r="AF62" i="7"/>
  <c r="AF61" i="7"/>
  <c r="AF60" i="7"/>
  <c r="AF59" i="7"/>
  <c r="AF58" i="7"/>
  <c r="AF57" i="7"/>
  <c r="AF56" i="7"/>
  <c r="AF55" i="7"/>
  <c r="AF54" i="7"/>
  <c r="AC63" i="7"/>
  <c r="AC62" i="7"/>
  <c r="AC61" i="7"/>
  <c r="AC60" i="7"/>
  <c r="AC59" i="7"/>
  <c r="AC58" i="7"/>
  <c r="AC57" i="7"/>
  <c r="AC56" i="7"/>
  <c r="AC55" i="7"/>
  <c r="AC54" i="7"/>
  <c r="Z63" i="7"/>
  <c r="Z62" i="7"/>
  <c r="Z61" i="7"/>
  <c r="Z60" i="7"/>
  <c r="Z59" i="7"/>
  <c r="Z58" i="7"/>
  <c r="Z57" i="7"/>
  <c r="Z56" i="7"/>
  <c r="Z55" i="7"/>
  <c r="Z54" i="7"/>
  <c r="W78" i="7"/>
  <c r="W77" i="7"/>
  <c r="W76" i="7"/>
  <c r="W75" i="7"/>
  <c r="W74" i="7"/>
  <c r="W73" i="7"/>
  <c r="W72" i="7"/>
  <c r="W71" i="7"/>
  <c r="W70" i="7"/>
  <c r="W69" i="7"/>
  <c r="T78" i="7"/>
  <c r="T77" i="7"/>
  <c r="T76" i="7"/>
  <c r="T75" i="7"/>
  <c r="T74" i="7"/>
  <c r="T73" i="7"/>
  <c r="T72" i="7"/>
  <c r="T71" i="7"/>
  <c r="T70" i="7"/>
  <c r="T69" i="7"/>
  <c r="N78" i="7"/>
  <c r="N77" i="7"/>
  <c r="N76" i="7"/>
  <c r="N75" i="7"/>
  <c r="N74" i="7"/>
  <c r="N73" i="7"/>
  <c r="N72" i="7"/>
  <c r="N71" i="7"/>
  <c r="N70" i="7"/>
  <c r="N69" i="7"/>
  <c r="W63" i="7"/>
  <c r="W62" i="7"/>
  <c r="W61" i="7"/>
  <c r="W60" i="7"/>
  <c r="W59" i="7"/>
  <c r="W58" i="7"/>
  <c r="W57" i="7"/>
  <c r="W56" i="7"/>
  <c r="W55" i="7"/>
  <c r="W54" i="7"/>
  <c r="T63" i="7"/>
  <c r="T62" i="7"/>
  <c r="T61" i="7"/>
  <c r="T60" i="7"/>
  <c r="T59" i="7"/>
  <c r="T58" i="7"/>
  <c r="T57" i="7"/>
  <c r="T56" i="7"/>
  <c r="T55" i="7"/>
  <c r="T54" i="7"/>
  <c r="N63" i="7"/>
  <c r="N62" i="7"/>
  <c r="N61" i="7"/>
  <c r="N60" i="7"/>
  <c r="N59" i="7"/>
  <c r="N58" i="7"/>
  <c r="N57" i="7"/>
  <c r="N56" i="7"/>
  <c r="N55" i="7"/>
  <c r="N54" i="7"/>
  <c r="K63" i="7"/>
  <c r="K62" i="7"/>
  <c r="K61" i="7"/>
  <c r="K60" i="7"/>
  <c r="K59" i="7"/>
  <c r="K58" i="7"/>
  <c r="K57" i="7"/>
  <c r="K56" i="7"/>
  <c r="K55" i="7"/>
  <c r="K54" i="7"/>
  <c r="N48" i="7"/>
  <c r="N47" i="7"/>
  <c r="N46" i="7"/>
  <c r="N45" i="7"/>
  <c r="N44" i="7"/>
  <c r="N43" i="7"/>
  <c r="N42" i="7"/>
  <c r="N41" i="7"/>
  <c r="N40" i="7"/>
  <c r="N39" i="7"/>
  <c r="T48" i="7"/>
  <c r="T47" i="7"/>
  <c r="T46" i="7"/>
  <c r="T45" i="7"/>
  <c r="T44" i="7"/>
  <c r="T43" i="7"/>
  <c r="T42" i="7"/>
  <c r="T41" i="7"/>
  <c r="T40" i="7"/>
  <c r="T39" i="7"/>
  <c r="W48" i="7"/>
  <c r="W47" i="7"/>
  <c r="W46" i="7"/>
  <c r="W45" i="7"/>
  <c r="W44" i="7"/>
  <c r="W43" i="7"/>
  <c r="W42" i="7"/>
  <c r="W41" i="7"/>
  <c r="W40" i="7"/>
  <c r="W39" i="7"/>
  <c r="Z48" i="7"/>
  <c r="Z47" i="7"/>
  <c r="Z46" i="7"/>
  <c r="Z45" i="7"/>
  <c r="Z44" i="7"/>
  <c r="Z43" i="7"/>
  <c r="Z42" i="7"/>
  <c r="Z41" i="7"/>
  <c r="Z40" i="7"/>
  <c r="Z39" i="7"/>
  <c r="AC48" i="7"/>
  <c r="AC47" i="7"/>
  <c r="AC46" i="7"/>
  <c r="AC45" i="7"/>
  <c r="AC44" i="7"/>
  <c r="AC43" i="7"/>
  <c r="AC42" i="7"/>
  <c r="AC41" i="7"/>
  <c r="AC40" i="7"/>
  <c r="AC39" i="7"/>
  <c r="AF48" i="7"/>
  <c r="AF47" i="7"/>
  <c r="AF46" i="7"/>
  <c r="AF45" i="7"/>
  <c r="AF44" i="7"/>
  <c r="AF43" i="7"/>
  <c r="AF42" i="7"/>
  <c r="AF41" i="7"/>
  <c r="AF40" i="7"/>
  <c r="AF39" i="7"/>
  <c r="AI48" i="7"/>
  <c r="AI47" i="7"/>
  <c r="AI46" i="7"/>
  <c r="AI45" i="7"/>
  <c r="AI44" i="7"/>
  <c r="AI43" i="7"/>
  <c r="AI42" i="7"/>
  <c r="AI41" i="7"/>
  <c r="AI40" i="7"/>
  <c r="AI39" i="7"/>
  <c r="AL48" i="7"/>
  <c r="AL47" i="7"/>
  <c r="AL46" i="7"/>
  <c r="AL45" i="7"/>
  <c r="AL44" i="7"/>
  <c r="AL43" i="7"/>
  <c r="AL42" i="7"/>
  <c r="AL41" i="7"/>
  <c r="AL40" i="7"/>
  <c r="AL39" i="7"/>
  <c r="AO48" i="7"/>
  <c r="AO47" i="7"/>
  <c r="AO46" i="7"/>
  <c r="AO45" i="7"/>
  <c r="AO44" i="7"/>
  <c r="AO43" i="7"/>
  <c r="AO42" i="7"/>
  <c r="AO41" i="7"/>
  <c r="AO40" i="7"/>
  <c r="AO39" i="7"/>
  <c r="AR48" i="7"/>
  <c r="AR47" i="7"/>
  <c r="AR46" i="7"/>
  <c r="AR45" i="7"/>
  <c r="AR44" i="7"/>
  <c r="AR43" i="7"/>
  <c r="AR42" i="7"/>
  <c r="AR41" i="7"/>
  <c r="AR40" i="7"/>
  <c r="AR39" i="7"/>
  <c r="AU48" i="7"/>
  <c r="AU47" i="7"/>
  <c r="AU46" i="7"/>
  <c r="AU45" i="7"/>
  <c r="AU44" i="7"/>
  <c r="AU43" i="7"/>
  <c r="AU42" i="7"/>
  <c r="AU41" i="7"/>
  <c r="AU40" i="7"/>
  <c r="AU39" i="7"/>
  <c r="AX48" i="7"/>
  <c r="AX47" i="7"/>
  <c r="AX46" i="7"/>
  <c r="AX45" i="7"/>
  <c r="AX44" i="7"/>
  <c r="AX43" i="7"/>
  <c r="AX42" i="7"/>
  <c r="AX41" i="7"/>
  <c r="AX40" i="7"/>
  <c r="AX39" i="7"/>
  <c r="BA48" i="7"/>
  <c r="BA47" i="7"/>
  <c r="BA46" i="7"/>
  <c r="BA45" i="7"/>
  <c r="BA44" i="7"/>
  <c r="BA43" i="7"/>
  <c r="BA42" i="7"/>
  <c r="BA41" i="7"/>
  <c r="BA40" i="7"/>
  <c r="BA39" i="7"/>
  <c r="AZ24" i="7"/>
  <c r="BA32" i="7"/>
  <c r="BA31" i="7"/>
  <c r="BA30" i="7"/>
  <c r="BA29" i="7"/>
  <c r="BA28" i="7"/>
  <c r="BA27" i="7"/>
  <c r="BA26" i="7"/>
  <c r="BA25" i="7"/>
  <c r="AX32" i="7"/>
  <c r="AX31" i="7"/>
  <c r="AX30" i="7"/>
  <c r="AX29" i="7"/>
  <c r="AX28" i="7"/>
  <c r="AX27" i="7"/>
  <c r="AX26" i="7"/>
  <c r="AX25" i="7"/>
  <c r="AX24" i="7"/>
  <c r="AU32" i="7"/>
  <c r="AU31" i="7"/>
  <c r="AU30" i="7"/>
  <c r="AU29" i="7"/>
  <c r="AU28" i="7"/>
  <c r="AU27" i="7"/>
  <c r="AU26" i="7"/>
  <c r="AU25" i="7"/>
  <c r="AU24" i="7"/>
  <c r="AR33" i="7"/>
  <c r="AR32" i="7"/>
  <c r="AR31" i="7"/>
  <c r="AR30" i="7"/>
  <c r="AR29" i="7"/>
  <c r="AR28" i="7"/>
  <c r="AR27" i="7"/>
  <c r="AR26" i="7"/>
  <c r="AR25" i="7"/>
  <c r="AR24" i="7"/>
  <c r="AO33" i="7"/>
  <c r="AO32" i="7"/>
  <c r="AO31" i="7"/>
  <c r="AO30" i="7"/>
  <c r="AO29" i="7"/>
  <c r="AO28" i="7"/>
  <c r="AO27" i="7"/>
  <c r="AO26" i="7"/>
  <c r="AO25" i="7"/>
  <c r="AO24" i="7"/>
  <c r="AL33" i="7"/>
  <c r="AL32" i="7"/>
  <c r="AL31" i="7"/>
  <c r="AL30" i="7"/>
  <c r="AL29" i="7"/>
  <c r="AL28" i="7"/>
  <c r="AL27" i="7"/>
  <c r="AL26" i="7"/>
  <c r="AL25" i="7"/>
  <c r="AL24" i="7"/>
  <c r="AI33" i="7"/>
  <c r="AI32" i="7"/>
  <c r="AI31" i="7"/>
  <c r="AI30" i="7"/>
  <c r="AI29" i="7"/>
  <c r="AI28" i="7"/>
  <c r="AI27" i="7"/>
  <c r="AI26" i="7"/>
  <c r="AI25" i="7"/>
  <c r="AI24" i="7"/>
  <c r="AF33" i="7"/>
  <c r="AF32" i="7"/>
  <c r="AF31" i="7"/>
  <c r="AF30" i="7"/>
  <c r="AF29" i="7"/>
  <c r="AF28" i="7"/>
  <c r="AF27" i="7"/>
  <c r="AF26" i="7"/>
  <c r="AF25" i="7"/>
  <c r="AF24" i="7"/>
  <c r="AC33" i="7"/>
  <c r="AC32" i="7"/>
  <c r="AC31" i="7"/>
  <c r="AC30" i="7"/>
  <c r="AC29" i="7"/>
  <c r="AC28" i="7"/>
  <c r="AC27" i="7"/>
  <c r="AC26" i="7"/>
  <c r="AC25" i="7"/>
  <c r="AC24" i="7"/>
  <c r="Z33" i="7"/>
  <c r="Z32" i="7"/>
  <c r="Z31" i="7"/>
  <c r="Z30" i="7"/>
  <c r="Z29" i="7"/>
  <c r="Z28" i="7"/>
  <c r="Z27" i="7"/>
  <c r="Z26" i="7"/>
  <c r="Z25" i="7"/>
  <c r="Z24" i="7"/>
  <c r="W33" i="7"/>
  <c r="W32" i="7"/>
  <c r="W31" i="7"/>
  <c r="W30" i="7"/>
  <c r="W29" i="7"/>
  <c r="W28" i="7"/>
  <c r="W27" i="7"/>
  <c r="W26" i="7"/>
  <c r="W25" i="7"/>
  <c r="W24" i="7"/>
  <c r="T33" i="7"/>
  <c r="T32" i="7"/>
  <c r="T31" i="7"/>
  <c r="T30" i="7"/>
  <c r="T29" i="7"/>
  <c r="T28" i="7"/>
  <c r="T27" i="7"/>
  <c r="T26" i="7"/>
  <c r="T25" i="7"/>
  <c r="T24" i="7"/>
  <c r="N33" i="7"/>
  <c r="N32" i="7"/>
  <c r="N31" i="7"/>
  <c r="N30" i="7"/>
  <c r="N29" i="7"/>
  <c r="N28" i="7"/>
  <c r="N27" i="7"/>
  <c r="N26" i="7"/>
  <c r="N25" i="7"/>
  <c r="N24" i="7"/>
  <c r="AW138" i="7"/>
  <c r="AX138" i="7" s="1"/>
  <c r="AT138" i="7"/>
  <c r="AZ138" i="7" s="1"/>
  <c r="AQ138" i="7"/>
  <c r="AR138" i="7" s="1"/>
  <c r="AZ137" i="7"/>
  <c r="BA137" i="7" s="1"/>
  <c r="AY137" i="7"/>
  <c r="AX137" i="7"/>
  <c r="AU137" i="7"/>
  <c r="AR137" i="7"/>
  <c r="AZ136" i="7"/>
  <c r="AY136" i="7"/>
  <c r="AX136" i="7"/>
  <c r="AU136" i="7"/>
  <c r="AR136" i="7"/>
  <c r="AZ135" i="7"/>
  <c r="AY135" i="7"/>
  <c r="AX135" i="7"/>
  <c r="AU135" i="7"/>
  <c r="AR135" i="7"/>
  <c r="AZ134" i="7"/>
  <c r="BA134" i="7" s="1"/>
  <c r="AY134" i="7"/>
  <c r="AX134" i="7"/>
  <c r="AU134" i="7"/>
  <c r="AR134" i="7"/>
  <c r="AZ133" i="7"/>
  <c r="BA133" i="7" s="1"/>
  <c r="AY133" i="7"/>
  <c r="AX133" i="7"/>
  <c r="AU133" i="7"/>
  <c r="AR133" i="7"/>
  <c r="AZ132" i="7"/>
  <c r="BA132" i="7" s="1"/>
  <c r="AY132" i="7"/>
  <c r="AY138" i="7" s="1"/>
  <c r="AX132" i="7"/>
  <c r="AU132" i="7"/>
  <c r="AR132" i="7"/>
  <c r="AZ131" i="7"/>
  <c r="BA131" i="7" s="1"/>
  <c r="AY131" i="7"/>
  <c r="AX131" i="7"/>
  <c r="AU131" i="7"/>
  <c r="AR131" i="7"/>
  <c r="AZ130" i="7"/>
  <c r="BA130" i="7" s="1"/>
  <c r="AY130" i="7"/>
  <c r="AX130" i="7"/>
  <c r="AU130" i="7"/>
  <c r="AR130" i="7"/>
  <c r="AZ129" i="7"/>
  <c r="BA129" i="7" s="1"/>
  <c r="AY129" i="7"/>
  <c r="AX129" i="7"/>
  <c r="AU129" i="7"/>
  <c r="AR129" i="7"/>
  <c r="AL138" i="7"/>
  <c r="AK138" i="7"/>
  <c r="AH138" i="7"/>
  <c r="AI138" i="7" s="1"/>
  <c r="AE138" i="7"/>
  <c r="AN138" i="7" s="1"/>
  <c r="AO138" i="7" s="1"/>
  <c r="AN137" i="7"/>
  <c r="AO137" i="7" s="1"/>
  <c r="AM137" i="7"/>
  <c r="AL137" i="7"/>
  <c r="AI137" i="7"/>
  <c r="AF137" i="7"/>
  <c r="AN136" i="7"/>
  <c r="AN151" i="7" s="1"/>
  <c r="AO151" i="7" s="1"/>
  <c r="AM136" i="7"/>
  <c r="AL136" i="7"/>
  <c r="AI136" i="7"/>
  <c r="AF136" i="7"/>
  <c r="AN135" i="7"/>
  <c r="AN150" i="7" s="1"/>
  <c r="AO150" i="7" s="1"/>
  <c r="AM135" i="7"/>
  <c r="AL135" i="7"/>
  <c r="AI135" i="7"/>
  <c r="AF135" i="7"/>
  <c r="AO134" i="7"/>
  <c r="AN134" i="7"/>
  <c r="AM134" i="7"/>
  <c r="AL134" i="7"/>
  <c r="AI134" i="7"/>
  <c r="AF134" i="7"/>
  <c r="AN133" i="7"/>
  <c r="AO133" i="7" s="1"/>
  <c r="AM133" i="7"/>
  <c r="AM148" i="7" s="1"/>
  <c r="AL133" i="7"/>
  <c r="AI133" i="7"/>
  <c r="AF133" i="7"/>
  <c r="AN132" i="7"/>
  <c r="AO132" i="7" s="1"/>
  <c r="AM132" i="7"/>
  <c r="AL132" i="7"/>
  <c r="AI132" i="7"/>
  <c r="AF132" i="7"/>
  <c r="AN131" i="7"/>
  <c r="AN146" i="7" s="1"/>
  <c r="AO146" i="7" s="1"/>
  <c r="AM131" i="7"/>
  <c r="AL131" i="7"/>
  <c r="AI131" i="7"/>
  <c r="AF131" i="7"/>
  <c r="AO130" i="7"/>
  <c r="AN130" i="7"/>
  <c r="AM130" i="7"/>
  <c r="AL130" i="7"/>
  <c r="AI130" i="7"/>
  <c r="AF130" i="7"/>
  <c r="AN129" i="7"/>
  <c r="AO129" i="7" s="1"/>
  <c r="AM129" i="7"/>
  <c r="AM138" i="7" s="1"/>
  <c r="AL129" i="7"/>
  <c r="AI129" i="7"/>
  <c r="AF129" i="7"/>
  <c r="Y138" i="7"/>
  <c r="Z138" i="7" s="1"/>
  <c r="W138" i="7"/>
  <c r="V138" i="7"/>
  <c r="T138" i="7"/>
  <c r="S138" i="7"/>
  <c r="AB138" i="7" s="1"/>
  <c r="AB137" i="7"/>
  <c r="AC137" i="7" s="1"/>
  <c r="AA137" i="7"/>
  <c r="Z137" i="7"/>
  <c r="W137" i="7"/>
  <c r="T137" i="7"/>
  <c r="AC136" i="7"/>
  <c r="AB136" i="7"/>
  <c r="AA136" i="7"/>
  <c r="Z136" i="7"/>
  <c r="W136" i="7"/>
  <c r="T136" i="7"/>
  <c r="AB135" i="7"/>
  <c r="AA135" i="7"/>
  <c r="AC135" i="7" s="1"/>
  <c r="Z135" i="7"/>
  <c r="W135" i="7"/>
  <c r="T135" i="7"/>
  <c r="AB134" i="7"/>
  <c r="AC134" i="7" s="1"/>
  <c r="AA134" i="7"/>
  <c r="Z134" i="7"/>
  <c r="W134" i="7"/>
  <c r="T134" i="7"/>
  <c r="AB133" i="7"/>
  <c r="AC133" i="7" s="1"/>
  <c r="AA133" i="7"/>
  <c r="Z133" i="7"/>
  <c r="W133" i="7"/>
  <c r="T133" i="7"/>
  <c r="AC132" i="7"/>
  <c r="AB132" i="7"/>
  <c r="AA132" i="7"/>
  <c r="Z132" i="7"/>
  <c r="W132" i="7"/>
  <c r="T132" i="7"/>
  <c r="AB131" i="7"/>
  <c r="AA131" i="7"/>
  <c r="AA146" i="7" s="1"/>
  <c r="Z131" i="7"/>
  <c r="W131" i="7"/>
  <c r="T131" i="7"/>
  <c r="AB130" i="7"/>
  <c r="AC130" i="7" s="1"/>
  <c r="AA130" i="7"/>
  <c r="Z130" i="7"/>
  <c r="W130" i="7"/>
  <c r="T130" i="7"/>
  <c r="AB129" i="7"/>
  <c r="AC129" i="7" s="1"/>
  <c r="AA129" i="7"/>
  <c r="AA138" i="7" s="1"/>
  <c r="Z129" i="7"/>
  <c r="W129" i="7"/>
  <c r="T129" i="7"/>
  <c r="AB146" i="7"/>
  <c r="AA149" i="7"/>
  <c r="AA151" i="7"/>
  <c r="AB150" i="7"/>
  <c r="AB147" i="7"/>
  <c r="AA147" i="7"/>
  <c r="M138" i="7"/>
  <c r="N138" i="7" s="1"/>
  <c r="J138" i="7"/>
  <c r="K138" i="7" s="1"/>
  <c r="N137" i="7"/>
  <c r="K137" i="7"/>
  <c r="N136" i="7"/>
  <c r="K136" i="7"/>
  <c r="N135" i="7"/>
  <c r="K135" i="7"/>
  <c r="N134" i="7"/>
  <c r="K134" i="7"/>
  <c r="N133" i="7"/>
  <c r="K133" i="7"/>
  <c r="N132" i="7"/>
  <c r="K132" i="7"/>
  <c r="N131" i="7"/>
  <c r="K131" i="7"/>
  <c r="N130" i="7"/>
  <c r="K130" i="7"/>
  <c r="N129" i="7"/>
  <c r="K129" i="7"/>
  <c r="I144" i="7"/>
  <c r="J144" i="7"/>
  <c r="L144" i="7"/>
  <c r="M144" i="7"/>
  <c r="R144" i="7"/>
  <c r="S144" i="7"/>
  <c r="I145" i="7"/>
  <c r="J145" i="7"/>
  <c r="K145" i="7" s="1"/>
  <c r="L145" i="7"/>
  <c r="M145" i="7"/>
  <c r="R145" i="7"/>
  <c r="S145" i="7"/>
  <c r="I146" i="7"/>
  <c r="J146" i="7"/>
  <c r="L146" i="7"/>
  <c r="M146" i="7"/>
  <c r="R146" i="7"/>
  <c r="S146" i="7"/>
  <c r="T146" i="7"/>
  <c r="AW151" i="7"/>
  <c r="AV151" i="7"/>
  <c r="AT151" i="7"/>
  <c r="AP151" i="7"/>
  <c r="AM151" i="7"/>
  <c r="AK151" i="7"/>
  <c r="AL151" i="7" s="1"/>
  <c r="AJ151" i="7"/>
  <c r="AH151" i="7"/>
  <c r="AG151" i="7"/>
  <c r="AE151" i="7"/>
  <c r="AF151" i="7" s="1"/>
  <c r="AD151" i="7"/>
  <c r="AB151" i="7"/>
  <c r="Y151" i="7"/>
  <c r="X151" i="7"/>
  <c r="V151" i="7"/>
  <c r="U151" i="7"/>
  <c r="S151" i="7"/>
  <c r="R151" i="7"/>
  <c r="M151" i="7"/>
  <c r="L151" i="7"/>
  <c r="J151" i="7"/>
  <c r="K151" i="7" s="1"/>
  <c r="I151" i="7"/>
  <c r="AW150" i="7"/>
  <c r="AV150" i="7"/>
  <c r="AT150" i="7"/>
  <c r="AS150" i="7"/>
  <c r="AQ150" i="7"/>
  <c r="AP150" i="7"/>
  <c r="AM150" i="7"/>
  <c r="AK150" i="7"/>
  <c r="AJ150" i="7"/>
  <c r="AH150" i="7"/>
  <c r="AI150" i="7" s="1"/>
  <c r="AG150" i="7"/>
  <c r="AE150" i="7"/>
  <c r="AF150" i="7" s="1"/>
  <c r="AD150" i="7"/>
  <c r="Y150" i="7"/>
  <c r="X150" i="7"/>
  <c r="V150" i="7"/>
  <c r="U150" i="7"/>
  <c r="S150" i="7"/>
  <c r="R150" i="7"/>
  <c r="M150" i="7"/>
  <c r="L150" i="7"/>
  <c r="J150" i="7"/>
  <c r="I150" i="7"/>
  <c r="AW149" i="7"/>
  <c r="AV149" i="7"/>
  <c r="AX149" i="7" s="1"/>
  <c r="AT149" i="7"/>
  <c r="AQ149" i="7"/>
  <c r="AP149" i="7"/>
  <c r="AN149" i="7"/>
  <c r="AM149" i="7"/>
  <c r="AK149" i="7"/>
  <c r="AL149" i="7" s="1"/>
  <c r="AJ149" i="7"/>
  <c r="AH149" i="7"/>
  <c r="AG149" i="7"/>
  <c r="AE149" i="7"/>
  <c r="AD149" i="7"/>
  <c r="AB149" i="7"/>
  <c r="Y149" i="7"/>
  <c r="X149" i="7"/>
  <c r="V149" i="7"/>
  <c r="U149" i="7"/>
  <c r="S149" i="7"/>
  <c r="T149" i="7" s="1"/>
  <c r="R149" i="7"/>
  <c r="M149" i="7"/>
  <c r="N149" i="7" s="1"/>
  <c r="L149" i="7"/>
  <c r="J149" i="7"/>
  <c r="I149" i="7"/>
  <c r="AW148" i="7"/>
  <c r="AV148" i="7"/>
  <c r="AT148" i="7"/>
  <c r="AQ148" i="7"/>
  <c r="AR148" i="7" s="1"/>
  <c r="AP148" i="7"/>
  <c r="AN148" i="7"/>
  <c r="AK148" i="7"/>
  <c r="AL148" i="7" s="1"/>
  <c r="AJ148" i="7"/>
  <c r="AH148" i="7"/>
  <c r="AI148" i="7" s="1"/>
  <c r="AG148" i="7"/>
  <c r="AE148" i="7"/>
  <c r="AF148" i="7" s="1"/>
  <c r="AD148" i="7"/>
  <c r="AB148" i="7"/>
  <c r="AA148" i="7"/>
  <c r="Y148" i="7"/>
  <c r="X148" i="7"/>
  <c r="V148" i="7"/>
  <c r="U148" i="7"/>
  <c r="S148" i="7"/>
  <c r="T148" i="7" s="1"/>
  <c r="R148" i="7"/>
  <c r="M148" i="7"/>
  <c r="N148" i="7" s="1"/>
  <c r="L148" i="7"/>
  <c r="J148" i="7"/>
  <c r="I148" i="7"/>
  <c r="AZ147" i="7"/>
  <c r="AW147" i="7"/>
  <c r="AV147" i="7"/>
  <c r="AT147" i="7"/>
  <c r="AS147" i="7"/>
  <c r="AQ147" i="7"/>
  <c r="AR147" i="7" s="1"/>
  <c r="AP147" i="7"/>
  <c r="AN147" i="7"/>
  <c r="AM147" i="7"/>
  <c r="AK147" i="7"/>
  <c r="AL147" i="7" s="1"/>
  <c r="AJ147" i="7"/>
  <c r="AH147" i="7"/>
  <c r="AI147" i="7" s="1"/>
  <c r="AG147" i="7"/>
  <c r="AE147" i="7"/>
  <c r="AF147" i="7" s="1"/>
  <c r="AD147" i="7"/>
  <c r="Y147" i="7"/>
  <c r="Z147" i="7" s="1"/>
  <c r="X147" i="7"/>
  <c r="V147" i="7"/>
  <c r="U147" i="7"/>
  <c r="S147" i="7"/>
  <c r="T147" i="7" s="1"/>
  <c r="R147" i="7"/>
  <c r="M147" i="7"/>
  <c r="L147" i="7"/>
  <c r="J147" i="7"/>
  <c r="I147" i="7"/>
  <c r="AW146" i="7"/>
  <c r="AV146" i="7"/>
  <c r="AT146" i="7"/>
  <c r="AU146" i="7" s="1"/>
  <c r="AS146" i="7"/>
  <c r="AQ146" i="7"/>
  <c r="AP146" i="7"/>
  <c r="AM146" i="7"/>
  <c r="AK146" i="7"/>
  <c r="AL146" i="7" s="1"/>
  <c r="AJ146" i="7"/>
  <c r="AH146" i="7"/>
  <c r="AI146" i="7" s="1"/>
  <c r="AG146" i="7"/>
  <c r="AE146" i="7"/>
  <c r="AD146" i="7"/>
  <c r="Y146" i="7"/>
  <c r="Z146" i="7" s="1"/>
  <c r="X146" i="7"/>
  <c r="V146" i="7"/>
  <c r="U146" i="7"/>
  <c r="AZ145" i="7"/>
  <c r="AX145" i="7"/>
  <c r="AW145" i="7"/>
  <c r="AV145" i="7"/>
  <c r="AT145" i="7"/>
  <c r="AQ145" i="7"/>
  <c r="AP145" i="7"/>
  <c r="AN145" i="7"/>
  <c r="AO145" i="7" s="1"/>
  <c r="AM145" i="7"/>
  <c r="AK145" i="7"/>
  <c r="AL145" i="7" s="1"/>
  <c r="AJ145" i="7"/>
  <c r="AH145" i="7"/>
  <c r="AG145" i="7"/>
  <c r="AE145" i="7"/>
  <c r="AD145" i="7"/>
  <c r="AB145" i="7"/>
  <c r="AA145" i="7"/>
  <c r="Y145" i="7"/>
  <c r="X145" i="7"/>
  <c r="V145" i="7"/>
  <c r="U145" i="7"/>
  <c r="AW144" i="7"/>
  <c r="AX144" i="7" s="1"/>
  <c r="AV144" i="7"/>
  <c r="AT144" i="7"/>
  <c r="AS144" i="7"/>
  <c r="AR144" i="7"/>
  <c r="AQ144" i="7"/>
  <c r="AP144" i="7"/>
  <c r="AN144" i="7"/>
  <c r="AO144" i="7" s="1"/>
  <c r="AM144" i="7"/>
  <c r="AK144" i="7"/>
  <c r="AL144" i="7" s="1"/>
  <c r="AJ144" i="7"/>
  <c r="AH144" i="7"/>
  <c r="AG144" i="7"/>
  <c r="AE144" i="7"/>
  <c r="AD144" i="7"/>
  <c r="AB144" i="7"/>
  <c r="Y144" i="7"/>
  <c r="X144" i="7"/>
  <c r="V144" i="7"/>
  <c r="W144" i="7" s="1"/>
  <c r="U144" i="7"/>
  <c r="H137" i="7"/>
  <c r="H136" i="7"/>
  <c r="H135" i="7"/>
  <c r="H134" i="7"/>
  <c r="H133" i="7"/>
  <c r="H132" i="7"/>
  <c r="H131" i="7"/>
  <c r="H130" i="7"/>
  <c r="H129" i="7"/>
  <c r="K77" i="7"/>
  <c r="K76" i="7"/>
  <c r="K75" i="7"/>
  <c r="K74" i="7"/>
  <c r="K73" i="7"/>
  <c r="K72" i="7"/>
  <c r="K71" i="7"/>
  <c r="K70" i="7"/>
  <c r="K69" i="7"/>
  <c r="H77" i="7"/>
  <c r="H76" i="7"/>
  <c r="H75" i="7"/>
  <c r="H74" i="7"/>
  <c r="H73" i="7"/>
  <c r="H72" i="7"/>
  <c r="H71" i="7"/>
  <c r="H70" i="7"/>
  <c r="H69" i="7"/>
  <c r="H62" i="7"/>
  <c r="H61" i="7"/>
  <c r="H60" i="7"/>
  <c r="H59" i="7"/>
  <c r="H58" i="7"/>
  <c r="H57" i="7"/>
  <c r="H56" i="7"/>
  <c r="H55" i="7"/>
  <c r="H54" i="7"/>
  <c r="K32" i="7"/>
  <c r="K31" i="7"/>
  <c r="K30" i="7"/>
  <c r="K29" i="7"/>
  <c r="K28" i="7"/>
  <c r="K27" i="7"/>
  <c r="K26" i="7"/>
  <c r="K25" i="7"/>
  <c r="K24" i="7"/>
  <c r="K47" i="7"/>
  <c r="K46" i="7"/>
  <c r="K45" i="7"/>
  <c r="K44" i="7"/>
  <c r="K43" i="7"/>
  <c r="K42" i="7"/>
  <c r="K41" i="7"/>
  <c r="K40" i="7"/>
  <c r="K39" i="7"/>
  <c r="H47" i="7"/>
  <c r="H46" i="7"/>
  <c r="H45" i="7"/>
  <c r="H44" i="7"/>
  <c r="H43" i="7"/>
  <c r="H42" i="7"/>
  <c r="H41" i="7"/>
  <c r="H40" i="7"/>
  <c r="H39" i="7"/>
  <c r="H32" i="7"/>
  <c r="H31" i="7"/>
  <c r="H30" i="7"/>
  <c r="H29" i="7"/>
  <c r="H28" i="7"/>
  <c r="H27" i="7"/>
  <c r="H26" i="7"/>
  <c r="H25" i="7"/>
  <c r="H24" i="7"/>
  <c r="AX17" i="7"/>
  <c r="AX16" i="7"/>
  <c r="AX15" i="7"/>
  <c r="AX14" i="7"/>
  <c r="AX13" i="7"/>
  <c r="AX12" i="7"/>
  <c r="AX11" i="7"/>
  <c r="AX10" i="7"/>
  <c r="AX9" i="7"/>
  <c r="AU17" i="7"/>
  <c r="AU16" i="7"/>
  <c r="AU15" i="7"/>
  <c r="AU14" i="7"/>
  <c r="AU13" i="7"/>
  <c r="AU12" i="7"/>
  <c r="AU11" i="7"/>
  <c r="AU10" i="7"/>
  <c r="AU9" i="7"/>
  <c r="AR17" i="7"/>
  <c r="AR16" i="7"/>
  <c r="AR15" i="7"/>
  <c r="AR14" i="7"/>
  <c r="AR13" i="7"/>
  <c r="AR12" i="7"/>
  <c r="AR11" i="7"/>
  <c r="AR10" i="7"/>
  <c r="AR9" i="7"/>
  <c r="AL17" i="7"/>
  <c r="AL16" i="7"/>
  <c r="AL15" i="7"/>
  <c r="AL14" i="7"/>
  <c r="AL13" i="7"/>
  <c r="AL12" i="7"/>
  <c r="AL11" i="7"/>
  <c r="AL10" i="7"/>
  <c r="AL9" i="7"/>
  <c r="AI17" i="7"/>
  <c r="AI16" i="7"/>
  <c r="AI15" i="7"/>
  <c r="AI14" i="7"/>
  <c r="AI13" i="7"/>
  <c r="AI12" i="7"/>
  <c r="AI11" i="7"/>
  <c r="AI10" i="7"/>
  <c r="AI9" i="7"/>
  <c r="AF17" i="7"/>
  <c r="AF16" i="7"/>
  <c r="AF15" i="7"/>
  <c r="AF14" i="7"/>
  <c r="AF13" i="7"/>
  <c r="AF12" i="7"/>
  <c r="AF11" i="7"/>
  <c r="AF10" i="7"/>
  <c r="AF9" i="7"/>
  <c r="Z17" i="7"/>
  <c r="Z16" i="7"/>
  <c r="Z15" i="7"/>
  <c r="Z14" i="7"/>
  <c r="Z13" i="7"/>
  <c r="Z12" i="7"/>
  <c r="Z11" i="7"/>
  <c r="Z10" i="7"/>
  <c r="Z9" i="7"/>
  <c r="W17" i="7"/>
  <c r="W16" i="7"/>
  <c r="W15" i="7"/>
  <c r="W14" i="7"/>
  <c r="W13" i="7"/>
  <c r="W12" i="7"/>
  <c r="W11" i="7"/>
  <c r="W10" i="7"/>
  <c r="W9" i="7"/>
  <c r="T17" i="7"/>
  <c r="T16" i="7"/>
  <c r="T15" i="7"/>
  <c r="T14" i="7"/>
  <c r="T13" i="7"/>
  <c r="T12" i="7"/>
  <c r="T11" i="7"/>
  <c r="T10" i="7"/>
  <c r="T9" i="7"/>
  <c r="N17" i="7"/>
  <c r="N16" i="7"/>
  <c r="N15" i="7"/>
  <c r="N14" i="7"/>
  <c r="N13" i="7"/>
  <c r="N12" i="7"/>
  <c r="N11" i="7"/>
  <c r="N10" i="7"/>
  <c r="N9" i="7"/>
  <c r="K17" i="7"/>
  <c r="K16" i="7"/>
  <c r="K15" i="7"/>
  <c r="K14" i="7"/>
  <c r="K13" i="7"/>
  <c r="K12" i="7"/>
  <c r="K11" i="7"/>
  <c r="K10" i="7"/>
  <c r="K9" i="7"/>
  <c r="H18" i="7"/>
  <c r="H17" i="7"/>
  <c r="H16" i="7"/>
  <c r="H15" i="7"/>
  <c r="H14" i="7"/>
  <c r="H13" i="7"/>
  <c r="H12" i="7"/>
  <c r="H11" i="7"/>
  <c r="H10" i="7"/>
  <c r="H9" i="7"/>
  <c r="BB18" i="7"/>
  <c r="BC17" i="7"/>
  <c r="BB17" i="7"/>
  <c r="BC16" i="7"/>
  <c r="BB16" i="7"/>
  <c r="BC15" i="7"/>
  <c r="BB15" i="7"/>
  <c r="BC14" i="7"/>
  <c r="BB14" i="7"/>
  <c r="BC13" i="7"/>
  <c r="BB13" i="7"/>
  <c r="BC12" i="7"/>
  <c r="BB12" i="7"/>
  <c r="BC11" i="7"/>
  <c r="BB11" i="7"/>
  <c r="BC10" i="7"/>
  <c r="BB10" i="7"/>
  <c r="BC9" i="7"/>
  <c r="BB9" i="7"/>
  <c r="BC7" i="7"/>
  <c r="BC128" i="7" s="1"/>
  <c r="BB7" i="7"/>
  <c r="BB143" i="7" s="1"/>
  <c r="I7" i="7"/>
  <c r="J7" i="7"/>
  <c r="H2" i="7"/>
  <c r="AZ7" i="7"/>
  <c r="AY7" i="7"/>
  <c r="AW7" i="7"/>
  <c r="AV7" i="7"/>
  <c r="AT7" i="7"/>
  <c r="AS7" i="7"/>
  <c r="AQ7" i="7"/>
  <c r="AP7" i="7"/>
  <c r="AN7" i="7"/>
  <c r="AM7" i="7"/>
  <c r="AK7" i="7"/>
  <c r="AJ7" i="7"/>
  <c r="AH7" i="7"/>
  <c r="AG7" i="7"/>
  <c r="AE7" i="7"/>
  <c r="AE8" i="7" s="1"/>
  <c r="AD7" i="7"/>
  <c r="AD8" i="7" s="1"/>
  <c r="AB7" i="7"/>
  <c r="AA7" i="7"/>
  <c r="Y7" i="7"/>
  <c r="X7" i="7"/>
  <c r="V7" i="7"/>
  <c r="U7" i="7"/>
  <c r="S7" i="7"/>
  <c r="R7" i="7"/>
  <c r="P7" i="7"/>
  <c r="O7" i="7"/>
  <c r="M7" i="7"/>
  <c r="L7" i="7"/>
  <c r="G7" i="7"/>
  <c r="AQ7" i="6" l="1"/>
  <c r="AE7" i="6"/>
  <c r="S7" i="6"/>
  <c r="G7" i="6"/>
  <c r="AN7" i="6"/>
  <c r="AB7" i="6"/>
  <c r="P7" i="6"/>
  <c r="AW7" i="6"/>
  <c r="AK7" i="6"/>
  <c r="Y7" i="6"/>
  <c r="M7" i="6"/>
  <c r="AT7" i="6"/>
  <c r="AH7" i="6"/>
  <c r="V7" i="6"/>
  <c r="J7" i="6"/>
  <c r="AZ7" i="6"/>
  <c r="AY7" i="6"/>
  <c r="BD153" i="7"/>
  <c r="P153" i="7"/>
  <c r="Q153" i="7" s="1"/>
  <c r="AL152" i="7"/>
  <c r="N152" i="7"/>
  <c r="AX147" i="12"/>
  <c r="AI148" i="12"/>
  <c r="W150" i="12"/>
  <c r="AI146" i="12"/>
  <c r="AI147" i="12"/>
  <c r="K152" i="12"/>
  <c r="AR152" i="12"/>
  <c r="AX144" i="12"/>
  <c r="H146" i="12"/>
  <c r="H148" i="12"/>
  <c r="AL148" i="12"/>
  <c r="AF148" i="12"/>
  <c r="T151" i="12"/>
  <c r="N145" i="12"/>
  <c r="N147" i="12"/>
  <c r="Z145" i="12"/>
  <c r="Z150" i="12"/>
  <c r="Z151" i="12"/>
  <c r="AR151" i="12"/>
  <c r="AI144" i="12"/>
  <c r="H145" i="12"/>
  <c r="AL147" i="12"/>
  <c r="K148" i="12"/>
  <c r="AR149" i="12"/>
  <c r="AU150" i="12"/>
  <c r="AF152" i="12"/>
  <c r="AL144" i="12"/>
  <c r="K146" i="12"/>
  <c r="AI145" i="12"/>
  <c r="T149" i="12"/>
  <c r="AL151" i="12"/>
  <c r="AL145" i="12"/>
  <c r="AL146" i="12"/>
  <c r="AF145" i="12"/>
  <c r="AO69" i="12"/>
  <c r="Z147" i="12"/>
  <c r="K151" i="12"/>
  <c r="Z148" i="12"/>
  <c r="N151" i="12"/>
  <c r="K144" i="12"/>
  <c r="N146" i="12"/>
  <c r="AF146" i="12"/>
  <c r="AF147" i="12"/>
  <c r="AX151" i="12"/>
  <c r="T152" i="12"/>
  <c r="AI152" i="12"/>
  <c r="T145" i="12"/>
  <c r="AR147" i="12"/>
  <c r="AR148" i="12"/>
  <c r="AR150" i="12"/>
  <c r="T146" i="12"/>
  <c r="AX146" i="12"/>
  <c r="K150" i="12"/>
  <c r="N148" i="12"/>
  <c r="H151" i="12"/>
  <c r="W144" i="12"/>
  <c r="W146" i="12"/>
  <c r="H149" i="12"/>
  <c r="AR145" i="12"/>
  <c r="W148" i="12"/>
  <c r="W149" i="12"/>
  <c r="BA14" i="12"/>
  <c r="BA16" i="12"/>
  <c r="AX152" i="12"/>
  <c r="BA10" i="12"/>
  <c r="BA12" i="12"/>
  <c r="AR144" i="12"/>
  <c r="AR146" i="12"/>
  <c r="BA15" i="12"/>
  <c r="AL149" i="12"/>
  <c r="AL150" i="12"/>
  <c r="AI149" i="12"/>
  <c r="AI150" i="12"/>
  <c r="AI151" i="12"/>
  <c r="AO16" i="12"/>
  <c r="AO17" i="12"/>
  <c r="AF150" i="12"/>
  <c r="AO10" i="12"/>
  <c r="AM152" i="12"/>
  <c r="AO12" i="12"/>
  <c r="AO14" i="12"/>
  <c r="AM149" i="12"/>
  <c r="Z152" i="12"/>
  <c r="Z144" i="12"/>
  <c r="AC10" i="12"/>
  <c r="W145" i="12"/>
  <c r="AC16" i="12"/>
  <c r="W147" i="12"/>
  <c r="AC14" i="12"/>
  <c r="T147" i="12"/>
  <c r="T148" i="12"/>
  <c r="AA148" i="12"/>
  <c r="AC12" i="12"/>
  <c r="Q16" i="12"/>
  <c r="N149" i="12"/>
  <c r="N150" i="12"/>
  <c r="Q10" i="12"/>
  <c r="K149" i="12"/>
  <c r="O152" i="12"/>
  <c r="H150" i="12"/>
  <c r="Q12" i="12"/>
  <c r="Q14" i="12"/>
  <c r="H152" i="12"/>
  <c r="AB150" i="12"/>
  <c r="I128" i="12"/>
  <c r="I98" i="12"/>
  <c r="I143" i="12"/>
  <c r="I113" i="12"/>
  <c r="U143" i="12"/>
  <c r="U113" i="12"/>
  <c r="U83" i="12"/>
  <c r="U128" i="12"/>
  <c r="AG128" i="12"/>
  <c r="AG98" i="12"/>
  <c r="AG68" i="12"/>
  <c r="AS143" i="12"/>
  <c r="AS113" i="12"/>
  <c r="AS83" i="12"/>
  <c r="AS128" i="12"/>
  <c r="AD8" i="12"/>
  <c r="R23" i="12"/>
  <c r="AH23" i="12"/>
  <c r="AP23" i="12"/>
  <c r="BB30" i="12"/>
  <c r="AD38" i="12"/>
  <c r="AT38" i="12"/>
  <c r="U53" i="12"/>
  <c r="AD53" i="12"/>
  <c r="G68" i="12"/>
  <c r="O151" i="12"/>
  <c r="AT113" i="12"/>
  <c r="AZ149" i="12"/>
  <c r="BA134" i="12"/>
  <c r="AN150" i="12"/>
  <c r="AO135" i="12"/>
  <c r="AX145" i="12"/>
  <c r="J143" i="12"/>
  <c r="J113" i="12"/>
  <c r="J98" i="12"/>
  <c r="J128" i="12"/>
  <c r="J68" i="12"/>
  <c r="J83" i="12"/>
  <c r="AJ143" i="12"/>
  <c r="AJ113" i="12"/>
  <c r="AJ128" i="12"/>
  <c r="AJ68" i="12"/>
  <c r="AJ83" i="12"/>
  <c r="AJ98" i="12"/>
  <c r="AC132" i="12"/>
  <c r="AA147" i="12"/>
  <c r="AA138" i="12"/>
  <c r="M143" i="12"/>
  <c r="M113" i="12"/>
  <c r="M83" i="12"/>
  <c r="Y128" i="12"/>
  <c r="Y98" i="12"/>
  <c r="Y113" i="12"/>
  <c r="Y68" i="12"/>
  <c r="Y143" i="12"/>
  <c r="AK143" i="12"/>
  <c r="AK113" i="12"/>
  <c r="AK83" i="12"/>
  <c r="AK128" i="12"/>
  <c r="AW128" i="12"/>
  <c r="AW143" i="12"/>
  <c r="AW98" i="12"/>
  <c r="AW68" i="12"/>
  <c r="AW113" i="12"/>
  <c r="AO9" i="12"/>
  <c r="M23" i="12"/>
  <c r="U23" i="12"/>
  <c r="AK23" i="12"/>
  <c r="AS23" i="12"/>
  <c r="I38" i="12"/>
  <c r="Y38" i="12"/>
  <c r="AG38" i="12"/>
  <c r="AW38" i="12"/>
  <c r="BB42" i="12"/>
  <c r="Y53" i="12"/>
  <c r="AH53" i="12"/>
  <c r="AS149" i="12"/>
  <c r="AU149" i="12" s="1"/>
  <c r="G83" i="12"/>
  <c r="AS98" i="12"/>
  <c r="AG113" i="12"/>
  <c r="P145" i="12"/>
  <c r="AZ148" i="12"/>
  <c r="BA133" i="12"/>
  <c r="V128" i="12"/>
  <c r="V83" i="12"/>
  <c r="V98" i="12"/>
  <c r="V143" i="12"/>
  <c r="V68" i="12"/>
  <c r="V53" i="12"/>
  <c r="L143" i="12"/>
  <c r="L113" i="12"/>
  <c r="L128" i="12"/>
  <c r="L68" i="12"/>
  <c r="L83" i="12"/>
  <c r="L98" i="12"/>
  <c r="AS144" i="12"/>
  <c r="AS152" i="12"/>
  <c r="AU152" i="12" s="1"/>
  <c r="AO131" i="12"/>
  <c r="AM146" i="12"/>
  <c r="H147" i="12"/>
  <c r="O128" i="12"/>
  <c r="O143" i="12"/>
  <c r="O113" i="12"/>
  <c r="O53" i="12"/>
  <c r="O98" i="12"/>
  <c r="AA143" i="12"/>
  <c r="AA113" i="12"/>
  <c r="AA128" i="12"/>
  <c r="AA68" i="12"/>
  <c r="AA83" i="12"/>
  <c r="AM128" i="12"/>
  <c r="AM143" i="12"/>
  <c r="AM113" i="12"/>
  <c r="AM53" i="12"/>
  <c r="AM98" i="12"/>
  <c r="AY143" i="12"/>
  <c r="AY113" i="12"/>
  <c r="AY128" i="12"/>
  <c r="AY68" i="12"/>
  <c r="AY83" i="12"/>
  <c r="V23" i="12"/>
  <c r="BB26" i="12"/>
  <c r="J38" i="12"/>
  <c r="R38" i="12"/>
  <c r="AS53" i="12"/>
  <c r="M68" i="12"/>
  <c r="AS146" i="12"/>
  <c r="AU146" i="12" s="1"/>
  <c r="BB72" i="12"/>
  <c r="Y83" i="12"/>
  <c r="AM83" i="12"/>
  <c r="AA146" i="12"/>
  <c r="AX138" i="12"/>
  <c r="AZ138" i="12"/>
  <c r="BA138" i="12" s="1"/>
  <c r="AV128" i="12"/>
  <c r="AV143" i="12"/>
  <c r="AV53" i="12"/>
  <c r="AV98" i="12"/>
  <c r="AV68" i="12"/>
  <c r="AV83" i="12"/>
  <c r="P128" i="12"/>
  <c r="P143" i="12"/>
  <c r="P113" i="12"/>
  <c r="P53" i="12"/>
  <c r="P98" i="12"/>
  <c r="P68" i="12"/>
  <c r="P83" i="12"/>
  <c r="AB143" i="12"/>
  <c r="AB113" i="12"/>
  <c r="AB128" i="12"/>
  <c r="AB68" i="12"/>
  <c r="AB83" i="12"/>
  <c r="AB98" i="12"/>
  <c r="AN128" i="12"/>
  <c r="AN143" i="12"/>
  <c r="AN53" i="12"/>
  <c r="AN113" i="12"/>
  <c r="AN98" i="12"/>
  <c r="AN68" i="12"/>
  <c r="AN83" i="12"/>
  <c r="AZ143" i="12"/>
  <c r="AZ113" i="12"/>
  <c r="AZ128" i="12"/>
  <c r="AZ68" i="12"/>
  <c r="AZ83" i="12"/>
  <c r="AZ98" i="12"/>
  <c r="G23" i="12"/>
  <c r="O23" i="12"/>
  <c r="AM23" i="12"/>
  <c r="AA38" i="12"/>
  <c r="AY38" i="12"/>
  <c r="BB40" i="12"/>
  <c r="AA53" i="12"/>
  <c r="AJ53" i="12"/>
  <c r="AS68" i="12"/>
  <c r="AS151" i="12"/>
  <c r="AU151" i="12" s="1"/>
  <c r="I83" i="12"/>
  <c r="BB89" i="12"/>
  <c r="AN148" i="12"/>
  <c r="V113" i="12"/>
  <c r="AN145" i="12"/>
  <c r="N144" i="12"/>
  <c r="P149" i="12"/>
  <c r="AN149" i="12"/>
  <c r="BB150" i="12"/>
  <c r="AZ152" i="12"/>
  <c r="AH143" i="12"/>
  <c r="AH113" i="12"/>
  <c r="AH98" i="12"/>
  <c r="AH68" i="12"/>
  <c r="AH83" i="12"/>
  <c r="BB14" i="12"/>
  <c r="BB44" i="12"/>
  <c r="AS147" i="12"/>
  <c r="AU147" i="12" s="1"/>
  <c r="BA136" i="12"/>
  <c r="K145" i="12"/>
  <c r="X128" i="12"/>
  <c r="X143" i="12"/>
  <c r="X53" i="12"/>
  <c r="X98" i="12"/>
  <c r="X113" i="12"/>
  <c r="X68" i="12"/>
  <c r="X83" i="12"/>
  <c r="AV113" i="12"/>
  <c r="H2" i="12"/>
  <c r="BC7" i="12" s="1"/>
  <c r="R143" i="12"/>
  <c r="R113" i="12"/>
  <c r="R98" i="12"/>
  <c r="R68" i="12"/>
  <c r="R128" i="12"/>
  <c r="R83" i="12"/>
  <c r="AD128" i="12"/>
  <c r="AD83" i="12"/>
  <c r="AD143" i="12"/>
  <c r="AD98" i="12"/>
  <c r="AD68" i="12"/>
  <c r="AP143" i="12"/>
  <c r="AP113" i="12"/>
  <c r="AP128" i="12"/>
  <c r="AP98" i="12"/>
  <c r="AP68" i="12"/>
  <c r="AP83" i="12"/>
  <c r="BB7" i="12"/>
  <c r="P23" i="12"/>
  <c r="X23" i="12"/>
  <c r="AN23" i="12"/>
  <c r="AV23" i="12"/>
  <c r="BB32" i="12"/>
  <c r="L38" i="12"/>
  <c r="AB38" i="12"/>
  <c r="AJ38" i="12"/>
  <c r="AZ38" i="12"/>
  <c r="BB43" i="12"/>
  <c r="I53" i="12"/>
  <c r="AB53" i="12"/>
  <c r="AK53" i="12"/>
  <c r="AW53" i="12"/>
  <c r="O68" i="12"/>
  <c r="AS148" i="12"/>
  <c r="AU148" i="12" s="1"/>
  <c r="AK98" i="12"/>
  <c r="AY98" i="12"/>
  <c r="AM151" i="12"/>
  <c r="AY152" i="12"/>
  <c r="BA137" i="12"/>
  <c r="AC138" i="12"/>
  <c r="AT128" i="12"/>
  <c r="AT83" i="12"/>
  <c r="AT143" i="12"/>
  <c r="AT53" i="12"/>
  <c r="AT98" i="12"/>
  <c r="AT68" i="12"/>
  <c r="AH128" i="12"/>
  <c r="BB17" i="12"/>
  <c r="X38" i="12"/>
  <c r="AY147" i="12"/>
  <c r="BB121" i="12"/>
  <c r="BB129" i="12"/>
  <c r="BB138" i="12"/>
  <c r="BB134" i="12"/>
  <c r="G128" i="12"/>
  <c r="BB133" i="12"/>
  <c r="G143" i="12"/>
  <c r="BB130" i="12"/>
  <c r="G113" i="12"/>
  <c r="BB86" i="12"/>
  <c r="BB91" i="12"/>
  <c r="G53" i="12"/>
  <c r="BB114" i="12"/>
  <c r="BB99" i="12"/>
  <c r="BB88" i="12"/>
  <c r="BB56" i="12"/>
  <c r="G98" i="12"/>
  <c r="BB85" i="12"/>
  <c r="BB69" i="12"/>
  <c r="BB103" i="12"/>
  <c r="BB60" i="12"/>
  <c r="S7" i="12"/>
  <c r="AE7" i="12"/>
  <c r="AQ7" i="12"/>
  <c r="BB16" i="12"/>
  <c r="I23" i="12"/>
  <c r="Y23" i="12"/>
  <c r="AG23" i="12"/>
  <c r="AW23" i="12"/>
  <c r="BB27" i="12"/>
  <c r="M38" i="12"/>
  <c r="U38" i="12"/>
  <c r="AK38" i="12"/>
  <c r="AS38" i="12"/>
  <c r="J53" i="12"/>
  <c r="BB55" i="12"/>
  <c r="BB61" i="12"/>
  <c r="AS145" i="12"/>
  <c r="AU145" i="12" s="1"/>
  <c r="U98" i="12"/>
  <c r="AM144" i="12"/>
  <c r="BB105" i="12"/>
  <c r="AA151" i="12"/>
  <c r="AG143" i="12"/>
  <c r="O144" i="12"/>
  <c r="P144" i="12"/>
  <c r="BA129" i="12"/>
  <c r="AY138" i="12"/>
  <c r="AM145" i="12"/>
  <c r="AO130" i="12"/>
  <c r="AN146" i="12"/>
  <c r="AB147" i="12"/>
  <c r="O148" i="12"/>
  <c r="Q148" i="12" s="1"/>
  <c r="AA150" i="12"/>
  <c r="P152" i="12"/>
  <c r="AM138" i="12"/>
  <c r="AB146" i="12"/>
  <c r="O147" i="12"/>
  <c r="AM148" i="12"/>
  <c r="P151" i="12"/>
  <c r="AZ151" i="12"/>
  <c r="AB144" i="12"/>
  <c r="AZ145" i="12"/>
  <c r="AB152" i="12"/>
  <c r="AN144" i="12"/>
  <c r="AA145" i="12"/>
  <c r="P147" i="12"/>
  <c r="Q132" i="12"/>
  <c r="AA149" i="12"/>
  <c r="O150" i="12"/>
  <c r="Q135" i="12"/>
  <c r="AN152" i="12"/>
  <c r="H144" i="12"/>
  <c r="AB145" i="12"/>
  <c r="O146" i="12"/>
  <c r="AY146" i="12"/>
  <c r="AM147" i="12"/>
  <c r="AB149" i="12"/>
  <c r="P150" i="12"/>
  <c r="AZ150" i="12"/>
  <c r="AF144" i="12"/>
  <c r="BB145" i="12"/>
  <c r="AA144" i="12"/>
  <c r="AY145" i="12"/>
  <c r="P146" i="12"/>
  <c r="Q131" i="12"/>
  <c r="AZ146" i="12"/>
  <c r="AN147" i="12"/>
  <c r="AO136" i="12"/>
  <c r="AN151" i="12"/>
  <c r="AA152" i="12"/>
  <c r="BB151" i="12"/>
  <c r="O145" i="12"/>
  <c r="AB148" i="12"/>
  <c r="O149" i="12"/>
  <c r="Q134" i="12"/>
  <c r="AY149" i="12"/>
  <c r="AM150" i="12"/>
  <c r="Q138" i="12"/>
  <c r="AF138" i="12"/>
  <c r="AN138" i="12"/>
  <c r="BB146" i="12"/>
  <c r="AY148" i="12"/>
  <c r="AZ147" i="12"/>
  <c r="BA147" i="12" s="1"/>
  <c r="AY150" i="12"/>
  <c r="BB144" i="12"/>
  <c r="AB151" i="12"/>
  <c r="Q130" i="12"/>
  <c r="Q133" i="12"/>
  <c r="BD24" i="9"/>
  <c r="BD28" i="9"/>
  <c r="BD32" i="9"/>
  <c r="BD42" i="9"/>
  <c r="BD46" i="9"/>
  <c r="BD56" i="9"/>
  <c r="BD60" i="9"/>
  <c r="BD12" i="9"/>
  <c r="BD16" i="9"/>
  <c r="BD76" i="9"/>
  <c r="BD10" i="9"/>
  <c r="BD14" i="9"/>
  <c r="BD48" i="9"/>
  <c r="BD43" i="9"/>
  <c r="BD47" i="9"/>
  <c r="BD57" i="9"/>
  <c r="BD61" i="9"/>
  <c r="BD63" i="9"/>
  <c r="BD26" i="9"/>
  <c r="BD30" i="9"/>
  <c r="BD40" i="9"/>
  <c r="BD44" i="9"/>
  <c r="BD54" i="9"/>
  <c r="BD58" i="9"/>
  <c r="BD62" i="9"/>
  <c r="BD15" i="9"/>
  <c r="BD27" i="9"/>
  <c r="BD11" i="9"/>
  <c r="BC53" i="9"/>
  <c r="BC68" i="9"/>
  <c r="BC38" i="9"/>
  <c r="BD9" i="9"/>
  <c r="BD13" i="9"/>
  <c r="BD17" i="9"/>
  <c r="BD73" i="9"/>
  <c r="BD31" i="9"/>
  <c r="BD41" i="9"/>
  <c r="BD45" i="9"/>
  <c r="BD55" i="9"/>
  <c r="BD59" i="9"/>
  <c r="BB7" i="9"/>
  <c r="BB53" i="9" s="1"/>
  <c r="BD75" i="9"/>
  <c r="BD25" i="9"/>
  <c r="BD29" i="9"/>
  <c r="BD39" i="9"/>
  <c r="BC38" i="8"/>
  <c r="BC23" i="8"/>
  <c r="BB7" i="8"/>
  <c r="BB38" i="8" s="1"/>
  <c r="BC23" i="9"/>
  <c r="BB23" i="7"/>
  <c r="BB83" i="7"/>
  <c r="BC143" i="7"/>
  <c r="BC23" i="7"/>
  <c r="BC83" i="7"/>
  <c r="BB68" i="7"/>
  <c r="BB128" i="7"/>
  <c r="BB38" i="7"/>
  <c r="BB98" i="7"/>
  <c r="BB53" i="7"/>
  <c r="BB113" i="7"/>
  <c r="BC53" i="7"/>
  <c r="BC113" i="7"/>
  <c r="BC68" i="7"/>
  <c r="BD27" i="7"/>
  <c r="BD58" i="7"/>
  <c r="BD62" i="7"/>
  <c r="BD88" i="7"/>
  <c r="BD106" i="7"/>
  <c r="BD129" i="7"/>
  <c r="BD133" i="7"/>
  <c r="BD89" i="7"/>
  <c r="BD107" i="7"/>
  <c r="BD130" i="7"/>
  <c r="BD134" i="7"/>
  <c r="BD87" i="7"/>
  <c r="BD102" i="7"/>
  <c r="BD32" i="7"/>
  <c r="BD55" i="7"/>
  <c r="BD116" i="7"/>
  <c r="BD120" i="7"/>
  <c r="BD25" i="7"/>
  <c r="BD29" i="7"/>
  <c r="BD60" i="7"/>
  <c r="BD117" i="7"/>
  <c r="BD121" i="7"/>
  <c r="BD12" i="7"/>
  <c r="BD16" i="7"/>
  <c r="BD43" i="7"/>
  <c r="BD70" i="7"/>
  <c r="BD74" i="7"/>
  <c r="BD90" i="7"/>
  <c r="BD100" i="7"/>
  <c r="BD104" i="7"/>
  <c r="BD135" i="7"/>
  <c r="BD30" i="7"/>
  <c r="BD57" i="7"/>
  <c r="BD61" i="7"/>
  <c r="BD114" i="7"/>
  <c r="BD118" i="7"/>
  <c r="BD9" i="7"/>
  <c r="BD17" i="7"/>
  <c r="BD31" i="7"/>
  <c r="BD40" i="7"/>
  <c r="BD105" i="7"/>
  <c r="BD132" i="7"/>
  <c r="H78" i="9"/>
  <c r="P78" i="9"/>
  <c r="Q78" i="9" s="1"/>
  <c r="BC33" i="9"/>
  <c r="BD33" i="9" s="1"/>
  <c r="H33" i="9"/>
  <c r="H48" i="9"/>
  <c r="P48" i="9"/>
  <c r="Q48" i="9" s="1"/>
  <c r="H63" i="9"/>
  <c r="P63" i="9"/>
  <c r="Q63" i="9" s="1"/>
  <c r="BD69" i="9"/>
  <c r="BD77" i="9"/>
  <c r="BD70" i="9"/>
  <c r="BD74" i="9"/>
  <c r="BD71" i="9"/>
  <c r="P7" i="9"/>
  <c r="AB7" i="9"/>
  <c r="AN7" i="9"/>
  <c r="AZ7" i="9"/>
  <c r="S7" i="9"/>
  <c r="AE7" i="9"/>
  <c r="AE8" i="9" s="1"/>
  <c r="AQ7" i="9"/>
  <c r="J7" i="9"/>
  <c r="V7" i="9"/>
  <c r="AH7" i="9"/>
  <c r="J7" i="8"/>
  <c r="V7" i="8"/>
  <c r="AH7" i="8"/>
  <c r="AT7" i="8"/>
  <c r="M7" i="8"/>
  <c r="Y7" i="8"/>
  <c r="AK7" i="8"/>
  <c r="AW7" i="8"/>
  <c r="P7" i="8"/>
  <c r="AB7" i="8"/>
  <c r="AN7" i="8"/>
  <c r="AZ7" i="8"/>
  <c r="S7" i="8"/>
  <c r="AE7" i="8"/>
  <c r="AE8" i="8" s="1"/>
  <c r="BD136" i="7"/>
  <c r="BD137" i="7"/>
  <c r="BD122" i="7"/>
  <c r="BD101" i="7"/>
  <c r="BD99" i="7"/>
  <c r="BD103" i="7"/>
  <c r="BD84" i="7"/>
  <c r="BD91" i="7"/>
  <c r="BD92" i="7"/>
  <c r="BD86" i="7"/>
  <c r="BD69" i="7"/>
  <c r="BD73" i="7"/>
  <c r="BD77" i="7"/>
  <c r="BD71" i="7"/>
  <c r="BD75" i="7"/>
  <c r="BD54" i="7"/>
  <c r="BD59" i="7"/>
  <c r="BD56" i="7"/>
  <c r="BD41" i="7"/>
  <c r="BD39" i="7"/>
  <c r="BD44" i="7"/>
  <c r="BD47" i="7"/>
  <c r="BD42" i="7"/>
  <c r="BD26" i="7"/>
  <c r="BD28" i="7"/>
  <c r="BD24" i="7"/>
  <c r="AU74" i="7"/>
  <c r="AS149" i="7"/>
  <c r="AU76" i="7"/>
  <c r="AS151" i="7"/>
  <c r="AU151" i="7" s="1"/>
  <c r="AS148" i="7"/>
  <c r="AU148" i="7" s="1"/>
  <c r="AU73" i="7"/>
  <c r="AU70" i="7"/>
  <c r="AU144" i="7"/>
  <c r="BA138" i="7"/>
  <c r="AR145" i="7"/>
  <c r="AX146" i="7"/>
  <c r="AU149" i="7"/>
  <c r="AR150" i="7"/>
  <c r="AX151" i="7"/>
  <c r="BA136" i="7"/>
  <c r="AU145" i="7"/>
  <c r="AZ146" i="7"/>
  <c r="AU147" i="7"/>
  <c r="AU150" i="7"/>
  <c r="BA135" i="7"/>
  <c r="AU138" i="7"/>
  <c r="AR146" i="7"/>
  <c r="AX147" i="7"/>
  <c r="AX150" i="7"/>
  <c r="AR149" i="7"/>
  <c r="AX148" i="7"/>
  <c r="AF144" i="7"/>
  <c r="AF145" i="7"/>
  <c r="AO147" i="7"/>
  <c r="AO136" i="7"/>
  <c r="AF138" i="7"/>
  <c r="AI144" i="7"/>
  <c r="AI145" i="7"/>
  <c r="AO149" i="7"/>
  <c r="AO131" i="7"/>
  <c r="AO135" i="7"/>
  <c r="AF149" i="7"/>
  <c r="AL150" i="7"/>
  <c r="AF146" i="7"/>
  <c r="AI149" i="7"/>
  <c r="AO148" i="7"/>
  <c r="AI151" i="7"/>
  <c r="AC138" i="7"/>
  <c r="AA150" i="7"/>
  <c r="T151" i="7"/>
  <c r="AC146" i="7"/>
  <c r="AC131" i="7"/>
  <c r="W151" i="7"/>
  <c r="AC150" i="7"/>
  <c r="W148" i="7"/>
  <c r="T144" i="7"/>
  <c r="Z145" i="7"/>
  <c r="AC148" i="7"/>
  <c r="Z144" i="7"/>
  <c r="AC147" i="7"/>
  <c r="AC149" i="7"/>
  <c r="W150" i="7"/>
  <c r="AA144" i="7"/>
  <c r="AC144" i="7" s="1"/>
  <c r="W149" i="7"/>
  <c r="Z150" i="7"/>
  <c r="Z151" i="7"/>
  <c r="AC145" i="7"/>
  <c r="Z149" i="7"/>
  <c r="AC151" i="7"/>
  <c r="T150" i="7"/>
  <c r="W145" i="7"/>
  <c r="W146" i="7"/>
  <c r="W147" i="7"/>
  <c r="Z148" i="7"/>
  <c r="T145" i="7"/>
  <c r="K148" i="7"/>
  <c r="N150" i="7"/>
  <c r="N146" i="7"/>
  <c r="K144" i="7"/>
  <c r="K149" i="7"/>
  <c r="N151" i="7"/>
  <c r="K146" i="7"/>
  <c r="K147" i="7"/>
  <c r="N144" i="7"/>
  <c r="N147" i="7"/>
  <c r="K150" i="7"/>
  <c r="N145" i="7"/>
  <c r="BD10" i="7"/>
  <c r="BD14" i="7"/>
  <c r="BD11" i="7"/>
  <c r="BD15" i="7"/>
  <c r="BD13" i="7"/>
  <c r="AA32" i="9"/>
  <c r="AA16" i="9"/>
  <c r="AA17" i="9"/>
  <c r="AA31" i="8"/>
  <c r="AA32" i="8"/>
  <c r="AA121" i="7"/>
  <c r="AA122" i="7"/>
  <c r="AA92" i="7"/>
  <c r="AA91" i="7"/>
  <c r="AA76" i="7"/>
  <c r="AA77" i="7"/>
  <c r="AA61" i="7"/>
  <c r="AA62" i="7"/>
  <c r="AA46" i="7"/>
  <c r="AA47" i="7"/>
  <c r="AA31" i="7"/>
  <c r="AA32" i="7"/>
  <c r="AA16" i="7"/>
  <c r="AA17" i="7"/>
  <c r="AT72" i="9"/>
  <c r="BC72" i="9" s="1"/>
  <c r="BD72" i="9" s="1"/>
  <c r="AW72" i="9"/>
  <c r="M18" i="9"/>
  <c r="J18" i="9"/>
  <c r="AQ18" i="8"/>
  <c r="AQ33" i="8"/>
  <c r="AA107" i="7"/>
  <c r="AA106" i="7"/>
  <c r="AA31" i="9"/>
  <c r="AA17" i="8"/>
  <c r="AA16" i="8"/>
  <c r="AV16" i="6"/>
  <c r="AW16" i="6"/>
  <c r="AJ16" i="6"/>
  <c r="AK16" i="6"/>
  <c r="AL16" i="6" s="1"/>
  <c r="X16" i="6"/>
  <c r="Y16" i="6"/>
  <c r="L16" i="6"/>
  <c r="M16" i="6"/>
  <c r="AW15" i="6"/>
  <c r="AX15" i="6" s="1"/>
  <c r="AV15" i="6"/>
  <c r="AK15" i="6"/>
  <c r="AJ15" i="6"/>
  <c r="Y15" i="6"/>
  <c r="Z15" i="6" s="1"/>
  <c r="X15" i="6"/>
  <c r="M15" i="6"/>
  <c r="N15" i="6" s="1"/>
  <c r="L15" i="6"/>
  <c r="G145" i="7"/>
  <c r="G146" i="7"/>
  <c r="G147" i="7"/>
  <c r="G148" i="7"/>
  <c r="G149" i="7"/>
  <c r="G150" i="7"/>
  <c r="G151" i="7"/>
  <c r="G152" i="7"/>
  <c r="G144" i="7"/>
  <c r="H144" i="7" s="1"/>
  <c r="AV70" i="9"/>
  <c r="AW70" i="9"/>
  <c r="AV71" i="9"/>
  <c r="AW71" i="9"/>
  <c r="AV72" i="9"/>
  <c r="AV73" i="9"/>
  <c r="AW73" i="9"/>
  <c r="AV74" i="9"/>
  <c r="AW74" i="9"/>
  <c r="AV75" i="9"/>
  <c r="AW75" i="9"/>
  <c r="AV76" i="9"/>
  <c r="AW76" i="9"/>
  <c r="AV77" i="9"/>
  <c r="AW77" i="9"/>
  <c r="AX77" i="9" s="1"/>
  <c r="AS70" i="9"/>
  <c r="AT70" i="9"/>
  <c r="AS71" i="9"/>
  <c r="AT71" i="9"/>
  <c r="AS72" i="9"/>
  <c r="AS73" i="9"/>
  <c r="AT73" i="9"/>
  <c r="AS74" i="9"/>
  <c r="AT74" i="9"/>
  <c r="AS75" i="9"/>
  <c r="AT75" i="9"/>
  <c r="AS76" i="9"/>
  <c r="AT76" i="9"/>
  <c r="AS77" i="9"/>
  <c r="AT77" i="9"/>
  <c r="AP70" i="9"/>
  <c r="AQ70" i="9"/>
  <c r="AP71" i="9"/>
  <c r="AQ71" i="9"/>
  <c r="AP72" i="9"/>
  <c r="AQ72" i="9"/>
  <c r="AP73" i="9"/>
  <c r="AQ73" i="9"/>
  <c r="AP74" i="9"/>
  <c r="AQ74" i="9"/>
  <c r="AP75" i="9"/>
  <c r="AQ75" i="9"/>
  <c r="AP76" i="9"/>
  <c r="AQ76" i="9"/>
  <c r="AP77" i="9"/>
  <c r="AQ77" i="9"/>
  <c r="AJ70" i="9"/>
  <c r="AK70" i="9"/>
  <c r="AJ71" i="9"/>
  <c r="AK71" i="9"/>
  <c r="AJ72" i="9"/>
  <c r="AK72" i="9"/>
  <c r="AJ73" i="9"/>
  <c r="AK73" i="9"/>
  <c r="AJ74" i="9"/>
  <c r="AK74" i="9"/>
  <c r="AJ75" i="9"/>
  <c r="AK75" i="9"/>
  <c r="AJ76" i="9"/>
  <c r="AK76" i="9"/>
  <c r="AJ77" i="9"/>
  <c r="AK77" i="9"/>
  <c r="AG70" i="9"/>
  <c r="AH70" i="9"/>
  <c r="AG71" i="9"/>
  <c r="AH71" i="9"/>
  <c r="AG72" i="9"/>
  <c r="AH72" i="9"/>
  <c r="AG73" i="9"/>
  <c r="AH73" i="9"/>
  <c r="AG74" i="9"/>
  <c r="AH74" i="9"/>
  <c r="AG75" i="9"/>
  <c r="AH75" i="9"/>
  <c r="AG76" i="9"/>
  <c r="AH76" i="9"/>
  <c r="AG77" i="9"/>
  <c r="AH77" i="9"/>
  <c r="AD70" i="9"/>
  <c r="AE70" i="9"/>
  <c r="AD71" i="9"/>
  <c r="AM71" i="9" s="1"/>
  <c r="AE71" i="9"/>
  <c r="AN71" i="9" s="1"/>
  <c r="AD72" i="9"/>
  <c r="AE72" i="9"/>
  <c r="AD73" i="9"/>
  <c r="AE73" i="9"/>
  <c r="AN73" i="9" s="1"/>
  <c r="AD74" i="9"/>
  <c r="AE74" i="9"/>
  <c r="AD75" i="9"/>
  <c r="AE75" i="9"/>
  <c r="AD76" i="9"/>
  <c r="AE76" i="9"/>
  <c r="AD77" i="9"/>
  <c r="AM77" i="9" s="1"/>
  <c r="AE77" i="9"/>
  <c r="X70" i="9"/>
  <c r="Y70" i="9"/>
  <c r="X71" i="9"/>
  <c r="Y71" i="9"/>
  <c r="X72" i="9"/>
  <c r="Y72" i="9"/>
  <c r="X73" i="9"/>
  <c r="Y73" i="9"/>
  <c r="X74" i="9"/>
  <c r="Y74" i="9"/>
  <c r="X75" i="9"/>
  <c r="Y75" i="9"/>
  <c r="X76" i="9"/>
  <c r="Y76" i="9"/>
  <c r="X77" i="9"/>
  <c r="Y77" i="9"/>
  <c r="U70" i="9"/>
  <c r="V70" i="9"/>
  <c r="U71" i="9"/>
  <c r="V71" i="9"/>
  <c r="U72" i="9"/>
  <c r="V72" i="9"/>
  <c r="U73" i="9"/>
  <c r="V73" i="9"/>
  <c r="U74" i="9"/>
  <c r="V74" i="9"/>
  <c r="U75" i="9"/>
  <c r="V75" i="9"/>
  <c r="U76" i="9"/>
  <c r="V76" i="9"/>
  <c r="U77" i="9"/>
  <c r="V77" i="9"/>
  <c r="R70" i="9"/>
  <c r="S70" i="9"/>
  <c r="R71" i="9"/>
  <c r="S71" i="9"/>
  <c r="R72" i="9"/>
  <c r="S72" i="9"/>
  <c r="R73" i="9"/>
  <c r="S73" i="9"/>
  <c r="R74" i="9"/>
  <c r="S74" i="9"/>
  <c r="R75" i="9"/>
  <c r="S75" i="9"/>
  <c r="R76" i="9"/>
  <c r="AA76" i="9" s="1"/>
  <c r="S76" i="9"/>
  <c r="R77" i="9"/>
  <c r="AA77" i="9" s="1"/>
  <c r="S77" i="9"/>
  <c r="L70" i="9"/>
  <c r="M70" i="9"/>
  <c r="L71" i="9"/>
  <c r="M71" i="9"/>
  <c r="L72" i="9"/>
  <c r="M72" i="9"/>
  <c r="L73" i="9"/>
  <c r="M73" i="9"/>
  <c r="L74" i="9"/>
  <c r="M74" i="9"/>
  <c r="L75" i="9"/>
  <c r="M75" i="9"/>
  <c r="L76" i="9"/>
  <c r="M76" i="9"/>
  <c r="L77" i="9"/>
  <c r="M77" i="9"/>
  <c r="I70" i="9"/>
  <c r="J70" i="9"/>
  <c r="I71" i="9"/>
  <c r="J71" i="9"/>
  <c r="I72" i="9"/>
  <c r="J72" i="9"/>
  <c r="I73" i="9"/>
  <c r="J73" i="9"/>
  <c r="I74" i="9"/>
  <c r="J74" i="9"/>
  <c r="I75" i="9"/>
  <c r="J75" i="9"/>
  <c r="I76" i="9"/>
  <c r="J76" i="9"/>
  <c r="I77" i="9"/>
  <c r="J77" i="9"/>
  <c r="F70" i="9"/>
  <c r="G70" i="9"/>
  <c r="F71" i="9"/>
  <c r="G71" i="9"/>
  <c r="F72" i="9"/>
  <c r="G72" i="9"/>
  <c r="F73" i="9"/>
  <c r="G73" i="9"/>
  <c r="P73" i="9" s="1"/>
  <c r="F74" i="9"/>
  <c r="G74" i="9"/>
  <c r="F75" i="9"/>
  <c r="G75" i="9"/>
  <c r="F76" i="9"/>
  <c r="G76" i="9"/>
  <c r="F77" i="9"/>
  <c r="G77" i="9"/>
  <c r="AW69" i="9"/>
  <c r="AV69" i="9"/>
  <c r="AT69" i="9"/>
  <c r="AS69" i="9"/>
  <c r="AQ69" i="9"/>
  <c r="AP69" i="9"/>
  <c r="AK69" i="9"/>
  <c r="AJ69" i="9"/>
  <c r="AH69" i="9"/>
  <c r="AG69" i="9"/>
  <c r="AE69" i="9"/>
  <c r="AD69" i="9"/>
  <c r="Y69" i="9"/>
  <c r="X69" i="9"/>
  <c r="V69" i="9"/>
  <c r="U69" i="9"/>
  <c r="S69" i="9"/>
  <c r="R69" i="9"/>
  <c r="M69" i="9"/>
  <c r="L69" i="9"/>
  <c r="J69" i="9"/>
  <c r="I69" i="9"/>
  <c r="G69" i="9"/>
  <c r="F69" i="9"/>
  <c r="AX73" i="9"/>
  <c r="AA61" i="9"/>
  <c r="AA62" i="9"/>
  <c r="O55" i="9"/>
  <c r="O56" i="9"/>
  <c r="O57" i="9"/>
  <c r="O58" i="9"/>
  <c r="O59" i="9"/>
  <c r="O60" i="9"/>
  <c r="O61" i="9"/>
  <c r="O62" i="9"/>
  <c r="O54" i="9"/>
  <c r="AA46" i="9"/>
  <c r="AA47" i="9"/>
  <c r="O40" i="9"/>
  <c r="P40" i="9"/>
  <c r="O41" i="9"/>
  <c r="P41" i="9"/>
  <c r="O42" i="9"/>
  <c r="P42" i="9"/>
  <c r="O43" i="9"/>
  <c r="P43" i="9"/>
  <c r="O44" i="9"/>
  <c r="P44" i="9"/>
  <c r="O45" i="9"/>
  <c r="P45" i="9"/>
  <c r="O46" i="9"/>
  <c r="P46" i="9"/>
  <c r="O47" i="9"/>
  <c r="P47" i="9"/>
  <c r="O39" i="9"/>
  <c r="AZ62" i="9"/>
  <c r="AY62" i="9"/>
  <c r="AN62" i="9"/>
  <c r="AM62" i="9"/>
  <c r="P62" i="9"/>
  <c r="AZ61" i="9"/>
  <c r="AY61" i="9"/>
  <c r="AN61" i="9"/>
  <c r="AM61" i="9"/>
  <c r="P61" i="9"/>
  <c r="AZ60" i="9"/>
  <c r="AY60" i="9"/>
  <c r="AN60" i="9"/>
  <c r="AM60" i="9"/>
  <c r="AA60" i="9"/>
  <c r="P60" i="9"/>
  <c r="AZ59" i="9"/>
  <c r="AY59" i="9"/>
  <c r="AN59" i="9"/>
  <c r="AM59" i="9"/>
  <c r="AA59" i="9"/>
  <c r="P59" i="9"/>
  <c r="AZ58" i="9"/>
  <c r="AY58" i="9"/>
  <c r="AN58" i="9"/>
  <c r="AM58" i="9"/>
  <c r="AA58" i="9"/>
  <c r="P58" i="9"/>
  <c r="AZ57" i="9"/>
  <c r="AY57" i="9"/>
  <c r="AN57" i="9"/>
  <c r="AM57" i="9"/>
  <c r="AA57" i="9"/>
  <c r="P57" i="9"/>
  <c r="AZ56" i="9"/>
  <c r="AY56" i="9"/>
  <c r="AN56" i="9"/>
  <c r="AM56" i="9"/>
  <c r="AA56" i="9"/>
  <c r="P56" i="9"/>
  <c r="AZ55" i="9"/>
  <c r="AY55" i="9"/>
  <c r="AN55" i="9"/>
  <c r="AM55" i="9"/>
  <c r="AA55" i="9"/>
  <c r="P55" i="9"/>
  <c r="AZ54" i="9"/>
  <c r="AY54" i="9"/>
  <c r="AN54" i="9"/>
  <c r="AM54" i="9"/>
  <c r="AA54" i="9"/>
  <c r="P54" i="9"/>
  <c r="AZ47" i="9"/>
  <c r="AY47" i="9"/>
  <c r="AN47" i="9"/>
  <c r="AM47" i="9"/>
  <c r="AB47" i="9"/>
  <c r="AZ46" i="9"/>
  <c r="AY46" i="9"/>
  <c r="AN46" i="9"/>
  <c r="AM46" i="9"/>
  <c r="AB46" i="9"/>
  <c r="AZ45" i="9"/>
  <c r="AY45" i="9"/>
  <c r="AN45" i="9"/>
  <c r="AM45" i="9"/>
  <c r="AB45" i="9"/>
  <c r="AA45" i="9"/>
  <c r="AZ44" i="9"/>
  <c r="AY44" i="9"/>
  <c r="AN44" i="9"/>
  <c r="AM44" i="9"/>
  <c r="AB44" i="9"/>
  <c r="AA44" i="9"/>
  <c r="AZ43" i="9"/>
  <c r="AY43" i="9"/>
  <c r="AN43" i="9"/>
  <c r="AM43" i="9"/>
  <c r="AB43" i="9"/>
  <c r="AA43" i="9"/>
  <c r="AZ42" i="9"/>
  <c r="AY42" i="9"/>
  <c r="AN42" i="9"/>
  <c r="AM42" i="9"/>
  <c r="AB42" i="9"/>
  <c r="AA42" i="9"/>
  <c r="AZ41" i="9"/>
  <c r="AY41" i="9"/>
  <c r="AN41" i="9"/>
  <c r="AM41" i="9"/>
  <c r="AB41" i="9"/>
  <c r="AA41" i="9"/>
  <c r="AZ40" i="9"/>
  <c r="AY40" i="9"/>
  <c r="AN40" i="9"/>
  <c r="AM40" i="9"/>
  <c r="AB40" i="9"/>
  <c r="AA40" i="9"/>
  <c r="AZ39" i="9"/>
  <c r="AY39" i="9"/>
  <c r="AN39" i="9"/>
  <c r="AM39" i="9"/>
  <c r="AB39" i="9"/>
  <c r="AA39" i="9"/>
  <c r="P39" i="9"/>
  <c r="AZ32" i="9"/>
  <c r="AY32" i="9"/>
  <c r="AN32" i="9"/>
  <c r="AM32" i="9"/>
  <c r="AB32" i="9"/>
  <c r="P32" i="9"/>
  <c r="O32" i="9"/>
  <c r="AZ31" i="9"/>
  <c r="AY31" i="9"/>
  <c r="AN31" i="9"/>
  <c r="AM31" i="9"/>
  <c r="AB31" i="9"/>
  <c r="P31" i="9"/>
  <c r="O31" i="9"/>
  <c r="AZ30" i="9"/>
  <c r="AY30" i="9"/>
  <c r="AN30" i="9"/>
  <c r="AM30" i="9"/>
  <c r="AB30" i="9"/>
  <c r="AA30" i="9"/>
  <c r="P30" i="9"/>
  <c r="O30" i="9"/>
  <c r="AZ29" i="9"/>
  <c r="AY29" i="9"/>
  <c r="AN29" i="9"/>
  <c r="AM29" i="9"/>
  <c r="AB29" i="9"/>
  <c r="AA29" i="9"/>
  <c r="P29" i="9"/>
  <c r="O29" i="9"/>
  <c r="AZ28" i="9"/>
  <c r="AY28" i="9"/>
  <c r="AN28" i="9"/>
  <c r="AM28" i="9"/>
  <c r="AB28" i="9"/>
  <c r="AA28" i="9"/>
  <c r="P28" i="9"/>
  <c r="O28" i="9"/>
  <c r="AZ27" i="9"/>
  <c r="AY27" i="9"/>
  <c r="AN27" i="9"/>
  <c r="AM27" i="9"/>
  <c r="AB27" i="9"/>
  <c r="AA27" i="9"/>
  <c r="P27" i="9"/>
  <c r="O27" i="9"/>
  <c r="AZ26" i="9"/>
  <c r="AY26" i="9"/>
  <c r="AN26" i="9"/>
  <c r="AM26" i="9"/>
  <c r="AB26" i="9"/>
  <c r="AA26" i="9"/>
  <c r="P26" i="9"/>
  <c r="O26" i="9"/>
  <c r="AZ25" i="9"/>
  <c r="AY25" i="9"/>
  <c r="AN25" i="9"/>
  <c r="AM25" i="9"/>
  <c r="AB25" i="9"/>
  <c r="AA25" i="9"/>
  <c r="P25" i="9"/>
  <c r="O25" i="9"/>
  <c r="AZ24" i="9"/>
  <c r="AY24" i="9"/>
  <c r="AN24" i="9"/>
  <c r="AM24" i="9"/>
  <c r="AB24" i="9"/>
  <c r="AA24" i="9"/>
  <c r="P24" i="9"/>
  <c r="O24" i="9"/>
  <c r="AW18" i="9"/>
  <c r="AT18" i="9"/>
  <c r="BC18" i="9" s="1"/>
  <c r="BD18" i="9" s="1"/>
  <c r="AQ18" i="9"/>
  <c r="AK18" i="9"/>
  <c r="AH18" i="9"/>
  <c r="AE18" i="9"/>
  <c r="Y18" i="9"/>
  <c r="V18" i="9"/>
  <c r="S18" i="9"/>
  <c r="G18" i="9"/>
  <c r="AZ17" i="9"/>
  <c r="AY17" i="9"/>
  <c r="AN17" i="9"/>
  <c r="AM17" i="9"/>
  <c r="AB17" i="9"/>
  <c r="P17" i="9"/>
  <c r="O17" i="9"/>
  <c r="AZ16" i="9"/>
  <c r="AY16" i="9"/>
  <c r="AN16" i="9"/>
  <c r="AM16" i="9"/>
  <c r="AB16" i="9"/>
  <c r="P16" i="9"/>
  <c r="O16" i="9"/>
  <c r="AZ15" i="9"/>
  <c r="AY15" i="9"/>
  <c r="AN15" i="9"/>
  <c r="AM15" i="9"/>
  <c r="AB15" i="9"/>
  <c r="AA15" i="9"/>
  <c r="P15" i="9"/>
  <c r="O15" i="9"/>
  <c r="AZ14" i="9"/>
  <c r="AY14" i="9"/>
  <c r="AN14" i="9"/>
  <c r="AM14" i="9"/>
  <c r="AB14" i="9"/>
  <c r="AA14" i="9"/>
  <c r="P14" i="9"/>
  <c r="O14" i="9"/>
  <c r="AZ13" i="9"/>
  <c r="AY13" i="9"/>
  <c r="AN13" i="9"/>
  <c r="AM13" i="9"/>
  <c r="AB13" i="9"/>
  <c r="AA13" i="9"/>
  <c r="P13" i="9"/>
  <c r="O13" i="9"/>
  <c r="AZ12" i="9"/>
  <c r="AY12" i="9"/>
  <c r="AN12" i="9"/>
  <c r="AM12" i="9"/>
  <c r="AB12" i="9"/>
  <c r="AA12" i="9"/>
  <c r="P12" i="9"/>
  <c r="O12" i="9"/>
  <c r="AZ11" i="9"/>
  <c r="AY11" i="9"/>
  <c r="AN11" i="9"/>
  <c r="AM11" i="9"/>
  <c r="AB11" i="9"/>
  <c r="AA11" i="9"/>
  <c r="P11" i="9"/>
  <c r="O11" i="9"/>
  <c r="AZ10" i="9"/>
  <c r="AY10" i="9"/>
  <c r="AN10" i="9"/>
  <c r="AM10" i="9"/>
  <c r="AB10" i="9"/>
  <c r="AA10" i="9"/>
  <c r="P10" i="9"/>
  <c r="O10" i="9"/>
  <c r="AZ9" i="9"/>
  <c r="AY9" i="9"/>
  <c r="AN9" i="9"/>
  <c r="AM9" i="9"/>
  <c r="AB9" i="9"/>
  <c r="AA9" i="9"/>
  <c r="P9" i="9"/>
  <c r="O9" i="9"/>
  <c r="AV40" i="8"/>
  <c r="AW40" i="8"/>
  <c r="AV41" i="8"/>
  <c r="AW41" i="8"/>
  <c r="AV42" i="8"/>
  <c r="AW42" i="8"/>
  <c r="AV43" i="8"/>
  <c r="AW43" i="8"/>
  <c r="AV44" i="8"/>
  <c r="AW44" i="8"/>
  <c r="AV45" i="8"/>
  <c r="AW45" i="8"/>
  <c r="AV46" i="8"/>
  <c r="AW46" i="8"/>
  <c r="AV47" i="8"/>
  <c r="AW47" i="8"/>
  <c r="AS40" i="8"/>
  <c r="AT40" i="8"/>
  <c r="AS41" i="8"/>
  <c r="AT41" i="8"/>
  <c r="AS42" i="8"/>
  <c r="AT42" i="8"/>
  <c r="AS43" i="8"/>
  <c r="AT43" i="8"/>
  <c r="AS44" i="8"/>
  <c r="AT44" i="8"/>
  <c r="AS45" i="8"/>
  <c r="AT45" i="8"/>
  <c r="AS46" i="8"/>
  <c r="AT46" i="8"/>
  <c r="AS47" i="8"/>
  <c r="AT47" i="8"/>
  <c r="AP40" i="8"/>
  <c r="AQ40" i="8"/>
  <c r="AP41" i="8"/>
  <c r="AQ41" i="8"/>
  <c r="AP42" i="8"/>
  <c r="AQ42" i="8"/>
  <c r="AP43" i="8"/>
  <c r="AQ43" i="8"/>
  <c r="AP44" i="8"/>
  <c r="AQ44" i="8"/>
  <c r="AP45" i="8"/>
  <c r="AQ45" i="8"/>
  <c r="AP46" i="8"/>
  <c r="AQ46" i="8"/>
  <c r="AP47" i="8"/>
  <c r="AQ47" i="8"/>
  <c r="AJ47" i="8"/>
  <c r="AK47" i="8"/>
  <c r="AJ40" i="8"/>
  <c r="AK40" i="8"/>
  <c r="AJ41" i="8"/>
  <c r="AK41" i="8"/>
  <c r="AJ42" i="8"/>
  <c r="AK42" i="8"/>
  <c r="AJ43" i="8"/>
  <c r="AK43" i="8"/>
  <c r="AJ44" i="8"/>
  <c r="AK44" i="8"/>
  <c r="AJ45" i="8"/>
  <c r="AK45" i="8"/>
  <c r="AJ46" i="8"/>
  <c r="AK46" i="8"/>
  <c r="AG40" i="8"/>
  <c r="AH40" i="8"/>
  <c r="AG41" i="8"/>
  <c r="AH41" i="8"/>
  <c r="AG42" i="8"/>
  <c r="AH42" i="8"/>
  <c r="AG43" i="8"/>
  <c r="AH43" i="8"/>
  <c r="AG44" i="8"/>
  <c r="AH44" i="8"/>
  <c r="AG45" i="8"/>
  <c r="AH45" i="8"/>
  <c r="AG46" i="8"/>
  <c r="AH46" i="8"/>
  <c r="AG47" i="8"/>
  <c r="AH47" i="8"/>
  <c r="AD40" i="8"/>
  <c r="AE40" i="8"/>
  <c r="AD41" i="8"/>
  <c r="AE41" i="8"/>
  <c r="AD42" i="8"/>
  <c r="AE42" i="8"/>
  <c r="AD43" i="8"/>
  <c r="AE43" i="8"/>
  <c r="AD44" i="8"/>
  <c r="AE44" i="8"/>
  <c r="AD45" i="8"/>
  <c r="AE45" i="8"/>
  <c r="AD46" i="8"/>
  <c r="AE46" i="8"/>
  <c r="AD47" i="8"/>
  <c r="AE47" i="8"/>
  <c r="X40" i="8"/>
  <c r="Y40" i="8"/>
  <c r="X41" i="8"/>
  <c r="Y41" i="8"/>
  <c r="X42" i="8"/>
  <c r="Y42" i="8"/>
  <c r="X43" i="8"/>
  <c r="Y43" i="8"/>
  <c r="X44" i="8"/>
  <c r="Y44" i="8"/>
  <c r="X45" i="8"/>
  <c r="Y45" i="8"/>
  <c r="X46" i="8"/>
  <c r="Y46" i="8"/>
  <c r="X47" i="8"/>
  <c r="Y47" i="8"/>
  <c r="U40" i="8"/>
  <c r="V40" i="8"/>
  <c r="U41" i="8"/>
  <c r="V41" i="8"/>
  <c r="U42" i="8"/>
  <c r="V42" i="8"/>
  <c r="U43" i="8"/>
  <c r="V43" i="8"/>
  <c r="U44" i="8"/>
  <c r="V44" i="8"/>
  <c r="U45" i="8"/>
  <c r="V45" i="8"/>
  <c r="U46" i="8"/>
  <c r="V46" i="8"/>
  <c r="U47" i="8"/>
  <c r="V47" i="8"/>
  <c r="R40" i="8"/>
  <c r="AA40" i="8" s="1"/>
  <c r="S40" i="8"/>
  <c r="R41" i="8"/>
  <c r="AA41" i="8" s="1"/>
  <c r="S41" i="8"/>
  <c r="R42" i="8"/>
  <c r="AA42" i="8" s="1"/>
  <c r="S42" i="8"/>
  <c r="R43" i="8"/>
  <c r="AA43" i="8" s="1"/>
  <c r="S43" i="8"/>
  <c r="R44" i="8"/>
  <c r="AA44" i="8" s="1"/>
  <c r="S44" i="8"/>
  <c r="R45" i="8"/>
  <c r="AA45" i="8" s="1"/>
  <c r="S45" i="8"/>
  <c r="R46" i="8"/>
  <c r="AA46" i="8" s="1"/>
  <c r="S46" i="8"/>
  <c r="R47" i="8"/>
  <c r="AA47" i="8" s="1"/>
  <c r="S47" i="8"/>
  <c r="L40" i="8"/>
  <c r="M40" i="8"/>
  <c r="L41" i="8"/>
  <c r="M41" i="8"/>
  <c r="L42" i="8"/>
  <c r="M42" i="8"/>
  <c r="L43" i="8"/>
  <c r="M43" i="8"/>
  <c r="L44" i="8"/>
  <c r="M44" i="8"/>
  <c r="L45" i="8"/>
  <c r="M45" i="8"/>
  <c r="L46" i="8"/>
  <c r="M46" i="8"/>
  <c r="L47" i="8"/>
  <c r="M47" i="8"/>
  <c r="I40" i="8"/>
  <c r="J40" i="8"/>
  <c r="I41" i="8"/>
  <c r="J41" i="8"/>
  <c r="I42" i="8"/>
  <c r="J42" i="8"/>
  <c r="I43" i="8"/>
  <c r="J43" i="8"/>
  <c r="I44" i="8"/>
  <c r="J44" i="8"/>
  <c r="I45" i="8"/>
  <c r="J45" i="8"/>
  <c r="I46" i="8"/>
  <c r="J46" i="8"/>
  <c r="I47" i="8"/>
  <c r="J47" i="8"/>
  <c r="AW39" i="8"/>
  <c r="AV39" i="8"/>
  <c r="AT39" i="8"/>
  <c r="AS39" i="8"/>
  <c r="AQ39" i="8"/>
  <c r="AP39" i="8"/>
  <c r="AK39" i="8"/>
  <c r="AJ39" i="8"/>
  <c r="AH39" i="8"/>
  <c r="AG39" i="8"/>
  <c r="AE39" i="8"/>
  <c r="AD39" i="8"/>
  <c r="Y39" i="8"/>
  <c r="X39" i="8"/>
  <c r="V39" i="8"/>
  <c r="U39" i="8"/>
  <c r="S39" i="8"/>
  <c r="R39" i="8"/>
  <c r="M39" i="8"/>
  <c r="L39" i="8"/>
  <c r="J39" i="8"/>
  <c r="I39" i="8"/>
  <c r="F40" i="8"/>
  <c r="G40" i="8"/>
  <c r="F41" i="8"/>
  <c r="G41" i="8"/>
  <c r="F42" i="8"/>
  <c r="G42" i="8"/>
  <c r="H42" i="8" s="1"/>
  <c r="F43" i="8"/>
  <c r="G43" i="8"/>
  <c r="F44" i="8"/>
  <c r="G44" i="8"/>
  <c r="F45" i="8"/>
  <c r="G45" i="8"/>
  <c r="F46" i="8"/>
  <c r="G46" i="8"/>
  <c r="H46" i="8" s="1"/>
  <c r="F47" i="8"/>
  <c r="G47" i="8"/>
  <c r="G39" i="8"/>
  <c r="F39" i="8"/>
  <c r="AW33" i="8"/>
  <c r="AV33" i="8"/>
  <c r="AT33" i="8"/>
  <c r="AP33" i="8"/>
  <c r="AK33" i="8"/>
  <c r="AL33" i="8" s="1"/>
  <c r="AH33" i="8"/>
  <c r="AI33" i="8" s="1"/>
  <c r="AE33" i="8"/>
  <c r="AF33" i="8" s="1"/>
  <c r="Y33" i="8"/>
  <c r="V33" i="8"/>
  <c r="S33" i="8"/>
  <c r="T33" i="8" s="1"/>
  <c r="M33" i="8"/>
  <c r="N33" i="8" s="1"/>
  <c r="J33" i="8"/>
  <c r="K33" i="8" s="1"/>
  <c r="G33" i="8"/>
  <c r="H33" i="8" s="1"/>
  <c r="AZ32" i="8"/>
  <c r="AY32" i="8"/>
  <c r="AN32" i="8"/>
  <c r="AM32" i="8"/>
  <c r="AB32" i="8"/>
  <c r="P32" i="8"/>
  <c r="O32" i="8"/>
  <c r="AZ31" i="8"/>
  <c r="AY31" i="8"/>
  <c r="AN31" i="8"/>
  <c r="AM31" i="8"/>
  <c r="AB31" i="8"/>
  <c r="P31" i="8"/>
  <c r="O31" i="8"/>
  <c r="AZ30" i="8"/>
  <c r="AY30" i="8"/>
  <c r="AN30" i="8"/>
  <c r="AM30" i="8"/>
  <c r="AB30" i="8"/>
  <c r="AA30" i="8"/>
  <c r="P30" i="8"/>
  <c r="O30" i="8"/>
  <c r="AZ29" i="8"/>
  <c r="AY29" i="8"/>
  <c r="AN29" i="8"/>
  <c r="AM29" i="8"/>
  <c r="AB29" i="8"/>
  <c r="AA29" i="8"/>
  <c r="P29" i="8"/>
  <c r="O29" i="8"/>
  <c r="AZ28" i="8"/>
  <c r="AY28" i="8"/>
  <c r="AN28" i="8"/>
  <c r="AM28" i="8"/>
  <c r="AB28" i="8"/>
  <c r="AA28" i="8"/>
  <c r="P28" i="8"/>
  <c r="O28" i="8"/>
  <c r="AZ27" i="8"/>
  <c r="AY27" i="8"/>
  <c r="AN27" i="8"/>
  <c r="AM27" i="8"/>
  <c r="AB27" i="8"/>
  <c r="AA27" i="8"/>
  <c r="P27" i="8"/>
  <c r="O27" i="8"/>
  <c r="AZ26" i="8"/>
  <c r="AY26" i="8"/>
  <c r="AN26" i="8"/>
  <c r="AM26" i="8"/>
  <c r="AB26" i="8"/>
  <c r="AA26" i="8"/>
  <c r="P26" i="8"/>
  <c r="O26" i="8"/>
  <c r="AZ25" i="8"/>
  <c r="AY25" i="8"/>
  <c r="AN25" i="8"/>
  <c r="AM25" i="8"/>
  <c r="AB25" i="8"/>
  <c r="AA25" i="8"/>
  <c r="P25" i="8"/>
  <c r="O25" i="8"/>
  <c r="AZ24" i="8"/>
  <c r="AY24" i="8"/>
  <c r="AN24" i="8"/>
  <c r="AM24" i="8"/>
  <c r="AB24" i="8"/>
  <c r="AA24" i="8"/>
  <c r="P24" i="8"/>
  <c r="Q24" i="8" s="1"/>
  <c r="O24" i="8"/>
  <c r="AW18" i="8"/>
  <c r="AT18" i="8"/>
  <c r="AK18" i="8"/>
  <c r="AH18" i="8"/>
  <c r="AE18" i="8"/>
  <c r="AF18" i="8" s="1"/>
  <c r="Y18" i="8"/>
  <c r="V18" i="8"/>
  <c r="W18" i="8" s="1"/>
  <c r="S18" i="8"/>
  <c r="M18" i="8"/>
  <c r="N18" i="8" s="1"/>
  <c r="J18" i="8"/>
  <c r="G18" i="8"/>
  <c r="AZ17" i="8"/>
  <c r="AY17" i="8"/>
  <c r="AN17" i="8"/>
  <c r="AB17" i="8"/>
  <c r="P17" i="8"/>
  <c r="Q17" i="8" s="1"/>
  <c r="O17" i="8"/>
  <c r="AZ16" i="8"/>
  <c r="AY16" i="8"/>
  <c r="AN16" i="8"/>
  <c r="AB16" i="8"/>
  <c r="P16" i="8"/>
  <c r="Q16" i="8" s="1"/>
  <c r="O16" i="8"/>
  <c r="AZ15" i="8"/>
  <c r="AY15" i="8"/>
  <c r="AN15" i="8"/>
  <c r="AB15" i="8"/>
  <c r="AA15" i="8"/>
  <c r="P15" i="8"/>
  <c r="O15" i="8"/>
  <c r="AZ14" i="8"/>
  <c r="AY14" i="8"/>
  <c r="AN14" i="8"/>
  <c r="AB14" i="8"/>
  <c r="AA14" i="8"/>
  <c r="P14" i="8"/>
  <c r="O14" i="8"/>
  <c r="AZ13" i="8"/>
  <c r="AY13" i="8"/>
  <c r="AN13" i="8"/>
  <c r="AB13" i="8"/>
  <c r="AA13" i="8"/>
  <c r="P13" i="8"/>
  <c r="O13" i="8"/>
  <c r="AZ12" i="8"/>
  <c r="AY12" i="8"/>
  <c r="AN12" i="8"/>
  <c r="AB12" i="8"/>
  <c r="AA12" i="8"/>
  <c r="P12" i="8"/>
  <c r="O12" i="8"/>
  <c r="AZ11" i="8"/>
  <c r="AY11" i="8"/>
  <c r="AN11" i="8"/>
  <c r="AB11" i="8"/>
  <c r="AA11" i="8"/>
  <c r="P11" i="8"/>
  <c r="O11" i="8"/>
  <c r="AZ10" i="8"/>
  <c r="AY10" i="8"/>
  <c r="AN10" i="8"/>
  <c r="AB10" i="8"/>
  <c r="AA10" i="8"/>
  <c r="P10" i="8"/>
  <c r="O10" i="8"/>
  <c r="AZ9" i="8"/>
  <c r="AY9" i="8"/>
  <c r="AN9" i="8"/>
  <c r="AM9" i="8"/>
  <c r="AB9" i="8"/>
  <c r="AA9" i="8"/>
  <c r="P9" i="8"/>
  <c r="O9" i="8"/>
  <c r="G138" i="7"/>
  <c r="P138" i="7" s="1"/>
  <c r="P137" i="7"/>
  <c r="Q137" i="7" s="1"/>
  <c r="O137" i="7"/>
  <c r="P136" i="7"/>
  <c r="Q136" i="7" s="1"/>
  <c r="O136" i="7"/>
  <c r="P135" i="7"/>
  <c r="Q135" i="7" s="1"/>
  <c r="O135" i="7"/>
  <c r="P134" i="7"/>
  <c r="O134" i="7"/>
  <c r="P133" i="7"/>
  <c r="Q133" i="7" s="1"/>
  <c r="O133" i="7"/>
  <c r="P132" i="7"/>
  <c r="Q132" i="7" s="1"/>
  <c r="O132" i="7"/>
  <c r="P131" i="7"/>
  <c r="Q131" i="7" s="1"/>
  <c r="O131" i="7"/>
  <c r="P130" i="7"/>
  <c r="O130" i="7"/>
  <c r="P129" i="7"/>
  <c r="Q129" i="7" s="1"/>
  <c r="O129" i="7"/>
  <c r="AW123" i="7"/>
  <c r="AT123" i="7"/>
  <c r="AQ123" i="7"/>
  <c r="AK123" i="7"/>
  <c r="AH123" i="7"/>
  <c r="AE123" i="7"/>
  <c r="Y123" i="7"/>
  <c r="V123" i="7"/>
  <c r="S123" i="7"/>
  <c r="M123" i="7"/>
  <c r="J123" i="7"/>
  <c r="G123" i="7"/>
  <c r="AZ122" i="7"/>
  <c r="AY122" i="7"/>
  <c r="AN122" i="7"/>
  <c r="AM122" i="7"/>
  <c r="AB122" i="7"/>
  <c r="P122" i="7"/>
  <c r="Q122" i="7" s="1"/>
  <c r="O122" i="7"/>
  <c r="AZ121" i="7"/>
  <c r="AY121" i="7"/>
  <c r="AN121" i="7"/>
  <c r="AM121" i="7"/>
  <c r="AB121" i="7"/>
  <c r="P121" i="7"/>
  <c r="O121" i="7"/>
  <c r="AZ120" i="7"/>
  <c r="AY120" i="7"/>
  <c r="AN120" i="7"/>
  <c r="AM120" i="7"/>
  <c r="AB120" i="7"/>
  <c r="AA120" i="7"/>
  <c r="P120" i="7"/>
  <c r="O120" i="7"/>
  <c r="AZ119" i="7"/>
  <c r="AY119" i="7"/>
  <c r="AN119" i="7"/>
  <c r="AM119" i="7"/>
  <c r="AB119" i="7"/>
  <c r="AA119" i="7"/>
  <c r="P119" i="7"/>
  <c r="Q119" i="7" s="1"/>
  <c r="O119" i="7"/>
  <c r="AZ118" i="7"/>
  <c r="AY118" i="7"/>
  <c r="AN118" i="7"/>
  <c r="AM118" i="7"/>
  <c r="AB118" i="7"/>
  <c r="AA118" i="7"/>
  <c r="P118" i="7"/>
  <c r="Q118" i="7" s="1"/>
  <c r="O118" i="7"/>
  <c r="AZ117" i="7"/>
  <c r="AY117" i="7"/>
  <c r="AN117" i="7"/>
  <c r="AM117" i="7"/>
  <c r="AB117" i="7"/>
  <c r="AA117" i="7"/>
  <c r="P117" i="7"/>
  <c r="Q117" i="7" s="1"/>
  <c r="O117" i="7"/>
  <c r="AZ116" i="7"/>
  <c r="AY116" i="7"/>
  <c r="AN116" i="7"/>
  <c r="AM116" i="7"/>
  <c r="AB116" i="7"/>
  <c r="AA116" i="7"/>
  <c r="P116" i="7"/>
  <c r="Q116" i="7" s="1"/>
  <c r="O116" i="7"/>
  <c r="AZ115" i="7"/>
  <c r="AY115" i="7"/>
  <c r="AN115" i="7"/>
  <c r="AM115" i="7"/>
  <c r="AB115" i="7"/>
  <c r="AA115" i="7"/>
  <c r="P115" i="7"/>
  <c r="Q115" i="7" s="1"/>
  <c r="O115" i="7"/>
  <c r="AZ114" i="7"/>
  <c r="AY114" i="7"/>
  <c r="AN114" i="7"/>
  <c r="AM114" i="7"/>
  <c r="AB114" i="7"/>
  <c r="AA114" i="7"/>
  <c r="P114" i="7"/>
  <c r="Q114" i="7" s="1"/>
  <c r="O114" i="7"/>
  <c r="AW108" i="7"/>
  <c r="AT108" i="7"/>
  <c r="AQ108" i="7"/>
  <c r="AK108" i="7"/>
  <c r="AH108" i="7"/>
  <c r="AE108" i="7"/>
  <c r="Y108" i="7"/>
  <c r="V108" i="7"/>
  <c r="S108" i="7"/>
  <c r="M108" i="7"/>
  <c r="J108" i="7"/>
  <c r="G108" i="7"/>
  <c r="AZ107" i="7"/>
  <c r="AY107" i="7"/>
  <c r="AN107" i="7"/>
  <c r="AM107" i="7"/>
  <c r="AB107" i="7"/>
  <c r="P107" i="7"/>
  <c r="Q107" i="7" s="1"/>
  <c r="O107" i="7"/>
  <c r="AZ106" i="7"/>
  <c r="AY106" i="7"/>
  <c r="AN106" i="7"/>
  <c r="AM106" i="7"/>
  <c r="AB106" i="7"/>
  <c r="P106" i="7"/>
  <c r="O106" i="7"/>
  <c r="AZ105" i="7"/>
  <c r="AY105" i="7"/>
  <c r="AN105" i="7"/>
  <c r="AM105" i="7"/>
  <c r="AB105" i="7"/>
  <c r="AA105" i="7"/>
  <c r="P105" i="7"/>
  <c r="O105" i="7"/>
  <c r="AZ104" i="7"/>
  <c r="AY104" i="7"/>
  <c r="AN104" i="7"/>
  <c r="AM104" i="7"/>
  <c r="AB104" i="7"/>
  <c r="AA104" i="7"/>
  <c r="P104" i="7"/>
  <c r="O104" i="7"/>
  <c r="AZ103" i="7"/>
  <c r="AY103" i="7"/>
  <c r="AN103" i="7"/>
  <c r="AM103" i="7"/>
  <c r="AB103" i="7"/>
  <c r="AA103" i="7"/>
  <c r="P103" i="7"/>
  <c r="Q103" i="7" s="1"/>
  <c r="O103" i="7"/>
  <c r="AZ102" i="7"/>
  <c r="AY102" i="7"/>
  <c r="AN102" i="7"/>
  <c r="AM102" i="7"/>
  <c r="AB102" i="7"/>
  <c r="AA102" i="7"/>
  <c r="P102" i="7"/>
  <c r="Q102" i="7" s="1"/>
  <c r="O102" i="7"/>
  <c r="AZ101" i="7"/>
  <c r="AY101" i="7"/>
  <c r="AN101" i="7"/>
  <c r="AM101" i="7"/>
  <c r="AB101" i="7"/>
  <c r="AA101" i="7"/>
  <c r="P101" i="7"/>
  <c r="Q101" i="7" s="1"/>
  <c r="O101" i="7"/>
  <c r="AZ100" i="7"/>
  <c r="AY100" i="7"/>
  <c r="AN100" i="7"/>
  <c r="AM100" i="7"/>
  <c r="AB100" i="7"/>
  <c r="AA100" i="7"/>
  <c r="P100" i="7"/>
  <c r="Q100" i="7" s="1"/>
  <c r="O100" i="7"/>
  <c r="AZ99" i="7"/>
  <c r="AY99" i="7"/>
  <c r="AN99" i="7"/>
  <c r="AM99" i="7"/>
  <c r="AB99" i="7"/>
  <c r="AA99" i="7"/>
  <c r="P99" i="7"/>
  <c r="Q99" i="7" s="1"/>
  <c r="O99" i="7"/>
  <c r="AW93" i="7"/>
  <c r="AT93" i="7"/>
  <c r="AQ93" i="7"/>
  <c r="AK93" i="7"/>
  <c r="AH93" i="7"/>
  <c r="AE93" i="7"/>
  <c r="Y93" i="7"/>
  <c r="V93" i="7"/>
  <c r="S93" i="7"/>
  <c r="M93" i="7"/>
  <c r="J93" i="7"/>
  <c r="G93" i="7"/>
  <c r="H93" i="7" s="1"/>
  <c r="AZ92" i="7"/>
  <c r="AY92" i="7"/>
  <c r="AN92" i="7"/>
  <c r="AM92" i="7"/>
  <c r="AB92" i="7"/>
  <c r="P92" i="7"/>
  <c r="Q92" i="7" s="1"/>
  <c r="O92" i="7"/>
  <c r="AZ91" i="7"/>
  <c r="AY91" i="7"/>
  <c r="AN91" i="7"/>
  <c r="AM91" i="7"/>
  <c r="AB91" i="7"/>
  <c r="P91" i="7"/>
  <c r="O91" i="7"/>
  <c r="AZ90" i="7"/>
  <c r="AY90" i="7"/>
  <c r="AN90" i="7"/>
  <c r="AM90" i="7"/>
  <c r="AB90" i="7"/>
  <c r="AA90" i="7"/>
  <c r="P90" i="7"/>
  <c r="Q90" i="7" s="1"/>
  <c r="O90" i="7"/>
  <c r="AZ89" i="7"/>
  <c r="AY89" i="7"/>
  <c r="AN89" i="7"/>
  <c r="AM89" i="7"/>
  <c r="AB89" i="7"/>
  <c r="AA89" i="7"/>
  <c r="P89" i="7"/>
  <c r="Q89" i="7" s="1"/>
  <c r="O89" i="7"/>
  <c r="AZ88" i="7"/>
  <c r="AY88" i="7"/>
  <c r="AN88" i="7"/>
  <c r="AM88" i="7"/>
  <c r="AB88" i="7"/>
  <c r="AA88" i="7"/>
  <c r="P88" i="7"/>
  <c r="Q88" i="7" s="1"/>
  <c r="O88" i="7"/>
  <c r="AZ87" i="7"/>
  <c r="AY87" i="7"/>
  <c r="AN87" i="7"/>
  <c r="AM87" i="7"/>
  <c r="AB87" i="7"/>
  <c r="AA87" i="7"/>
  <c r="P87" i="7"/>
  <c r="Q87" i="7" s="1"/>
  <c r="O87" i="7"/>
  <c r="AZ86" i="7"/>
  <c r="AY86" i="7"/>
  <c r="AN86" i="7"/>
  <c r="AM86" i="7"/>
  <c r="AB86" i="7"/>
  <c r="AA86" i="7"/>
  <c r="P86" i="7"/>
  <c r="Q86" i="7" s="1"/>
  <c r="O86" i="7"/>
  <c r="AZ85" i="7"/>
  <c r="AY85" i="7"/>
  <c r="AN85" i="7"/>
  <c r="AM85" i="7"/>
  <c r="AB85" i="7"/>
  <c r="AA85" i="7"/>
  <c r="P85" i="7"/>
  <c r="Q85" i="7" s="1"/>
  <c r="O85" i="7"/>
  <c r="AZ84" i="7"/>
  <c r="AY84" i="7"/>
  <c r="AN84" i="7"/>
  <c r="AM84" i="7"/>
  <c r="AB84" i="7"/>
  <c r="AA84" i="7"/>
  <c r="P84" i="7"/>
  <c r="Q84" i="7" s="1"/>
  <c r="O84" i="7"/>
  <c r="AW78" i="7"/>
  <c r="AT78" i="7"/>
  <c r="AK78" i="7"/>
  <c r="AH78" i="7"/>
  <c r="AE78" i="7"/>
  <c r="Y78" i="7"/>
  <c r="V78" i="7"/>
  <c r="S78" i="7"/>
  <c r="M78" i="7"/>
  <c r="J78" i="7"/>
  <c r="G78" i="7"/>
  <c r="AZ77" i="7"/>
  <c r="AY77" i="7"/>
  <c r="AN77" i="7"/>
  <c r="AM77" i="7"/>
  <c r="AB77" i="7"/>
  <c r="P77" i="7"/>
  <c r="O77" i="7"/>
  <c r="AZ76" i="7"/>
  <c r="AZ151" i="7" s="1"/>
  <c r="AY76" i="7"/>
  <c r="AN76" i="7"/>
  <c r="AM76" i="7"/>
  <c r="AB76" i="7"/>
  <c r="P76" i="7"/>
  <c r="Q76" i="7" s="1"/>
  <c r="O76" i="7"/>
  <c r="AZ75" i="7"/>
  <c r="AZ150" i="7" s="1"/>
  <c r="AY75" i="7"/>
  <c r="AN75" i="7"/>
  <c r="AM75" i="7"/>
  <c r="AB75" i="7"/>
  <c r="AA75" i="7"/>
  <c r="P75" i="7"/>
  <c r="Q75" i="7" s="1"/>
  <c r="O75" i="7"/>
  <c r="AZ74" i="7"/>
  <c r="AZ149" i="7" s="1"/>
  <c r="AY74" i="7"/>
  <c r="AN74" i="7"/>
  <c r="AM74" i="7"/>
  <c r="AB74" i="7"/>
  <c r="AA74" i="7"/>
  <c r="P74" i="7"/>
  <c r="Q74" i="7" s="1"/>
  <c r="O74" i="7"/>
  <c r="AZ73" i="7"/>
  <c r="AZ148" i="7" s="1"/>
  <c r="AY73" i="7"/>
  <c r="AN73" i="7"/>
  <c r="AM73" i="7"/>
  <c r="AB73" i="7"/>
  <c r="AA73" i="7"/>
  <c r="P73" i="7"/>
  <c r="Q73" i="7" s="1"/>
  <c r="O73" i="7"/>
  <c r="AZ72" i="7"/>
  <c r="AY72" i="7"/>
  <c r="AN72" i="7"/>
  <c r="AM72" i="7"/>
  <c r="AB72" i="7"/>
  <c r="AA72" i="7"/>
  <c r="P72" i="7"/>
  <c r="Q72" i="7" s="1"/>
  <c r="O72" i="7"/>
  <c r="AZ71" i="7"/>
  <c r="AY71" i="7"/>
  <c r="AN71" i="7"/>
  <c r="AM71" i="7"/>
  <c r="AB71" i="7"/>
  <c r="AA71" i="7"/>
  <c r="P71" i="7"/>
  <c r="Q71" i="7" s="1"/>
  <c r="O71" i="7"/>
  <c r="AZ70" i="7"/>
  <c r="AY70" i="7"/>
  <c r="AN70" i="7"/>
  <c r="AM70" i="7"/>
  <c r="AB70" i="7"/>
  <c r="AA70" i="7"/>
  <c r="P70" i="7"/>
  <c r="Q70" i="7" s="1"/>
  <c r="O70" i="7"/>
  <c r="AZ69" i="7"/>
  <c r="AY69" i="7"/>
  <c r="AN69" i="7"/>
  <c r="AM69" i="7"/>
  <c r="AB69" i="7"/>
  <c r="AA69" i="7"/>
  <c r="P69" i="7"/>
  <c r="Q69" i="7" s="1"/>
  <c r="O69" i="7"/>
  <c r="AW63" i="7"/>
  <c r="AT63" i="7"/>
  <c r="AQ63" i="7"/>
  <c r="AK63" i="7"/>
  <c r="AH63" i="7"/>
  <c r="AE63" i="7"/>
  <c r="Y63" i="7"/>
  <c r="V63" i="7"/>
  <c r="S63" i="7"/>
  <c r="M63" i="7"/>
  <c r="J63" i="7"/>
  <c r="G63" i="7"/>
  <c r="BC63" i="7" s="1"/>
  <c r="BD63" i="7" s="1"/>
  <c r="AZ62" i="7"/>
  <c r="AY62" i="7"/>
  <c r="AN62" i="7"/>
  <c r="AM62" i="7"/>
  <c r="AB62" i="7"/>
  <c r="P62" i="7"/>
  <c r="Q62" i="7" s="1"/>
  <c r="O62" i="7"/>
  <c r="AZ61" i="7"/>
  <c r="AY61" i="7"/>
  <c r="AN61" i="7"/>
  <c r="AM61" i="7"/>
  <c r="AB61" i="7"/>
  <c r="P61" i="7"/>
  <c r="Q61" i="7" s="1"/>
  <c r="O61" i="7"/>
  <c r="AZ60" i="7"/>
  <c r="AY60" i="7"/>
  <c r="AN60" i="7"/>
  <c r="AM60" i="7"/>
  <c r="AB60" i="7"/>
  <c r="AA60" i="7"/>
  <c r="P60" i="7"/>
  <c r="Q60" i="7" s="1"/>
  <c r="O60" i="7"/>
  <c r="AZ59" i="7"/>
  <c r="AY59" i="7"/>
  <c r="AN59" i="7"/>
  <c r="AM59" i="7"/>
  <c r="AB59" i="7"/>
  <c r="AA59" i="7"/>
  <c r="P59" i="7"/>
  <c r="Q59" i="7" s="1"/>
  <c r="O59" i="7"/>
  <c r="AZ58" i="7"/>
  <c r="AY58" i="7"/>
  <c r="AN58" i="7"/>
  <c r="AM58" i="7"/>
  <c r="AB58" i="7"/>
  <c r="AA58" i="7"/>
  <c r="P58" i="7"/>
  <c r="Q58" i="7" s="1"/>
  <c r="O58" i="7"/>
  <c r="AZ57" i="7"/>
  <c r="AY57" i="7"/>
  <c r="AN57" i="7"/>
  <c r="AM57" i="7"/>
  <c r="AB57" i="7"/>
  <c r="AA57" i="7"/>
  <c r="P57" i="7"/>
  <c r="Q57" i="7" s="1"/>
  <c r="O57" i="7"/>
  <c r="AZ56" i="7"/>
  <c r="AY56" i="7"/>
  <c r="AN56" i="7"/>
  <c r="AM56" i="7"/>
  <c r="AB56" i="7"/>
  <c r="AA56" i="7"/>
  <c r="P56" i="7"/>
  <c r="Q56" i="7" s="1"/>
  <c r="O56" i="7"/>
  <c r="AZ55" i="7"/>
  <c r="AY55" i="7"/>
  <c r="AN55" i="7"/>
  <c r="AM55" i="7"/>
  <c r="AB55" i="7"/>
  <c r="AA55" i="7"/>
  <c r="P55" i="7"/>
  <c r="Q55" i="7" s="1"/>
  <c r="O55" i="7"/>
  <c r="AZ54" i="7"/>
  <c r="AY54" i="7"/>
  <c r="AN54" i="7"/>
  <c r="AM54" i="7"/>
  <c r="AB54" i="7"/>
  <c r="AA54" i="7"/>
  <c r="P54" i="7"/>
  <c r="Q54" i="7" s="1"/>
  <c r="O54" i="7"/>
  <c r="AW48" i="7"/>
  <c r="AT48" i="7"/>
  <c r="AQ48" i="7"/>
  <c r="AK48" i="7"/>
  <c r="AH48" i="7"/>
  <c r="AE48" i="7"/>
  <c r="Y48" i="7"/>
  <c r="V48" i="7"/>
  <c r="S48" i="7"/>
  <c r="M48" i="7"/>
  <c r="J48" i="7"/>
  <c r="G48" i="7"/>
  <c r="BC48" i="7" s="1"/>
  <c r="BD48" i="7" s="1"/>
  <c r="AZ47" i="7"/>
  <c r="AY47" i="7"/>
  <c r="AN47" i="7"/>
  <c r="AM47" i="7"/>
  <c r="AB47" i="7"/>
  <c r="P47" i="7"/>
  <c r="Q47" i="7" s="1"/>
  <c r="O47" i="7"/>
  <c r="AZ46" i="7"/>
  <c r="AY46" i="7"/>
  <c r="AN46" i="7"/>
  <c r="AM46" i="7"/>
  <c r="AB46" i="7"/>
  <c r="P46" i="7"/>
  <c r="O46" i="7"/>
  <c r="AZ45" i="7"/>
  <c r="AY45" i="7"/>
  <c r="AN45" i="7"/>
  <c r="AM45" i="7"/>
  <c r="AB45" i="7"/>
  <c r="AA45" i="7"/>
  <c r="P45" i="7"/>
  <c r="O45" i="7"/>
  <c r="AZ44" i="7"/>
  <c r="AY44" i="7"/>
  <c r="AN44" i="7"/>
  <c r="AM44" i="7"/>
  <c r="AB44" i="7"/>
  <c r="AA44" i="7"/>
  <c r="P44" i="7"/>
  <c r="Q44" i="7" s="1"/>
  <c r="O44" i="7"/>
  <c r="AZ43" i="7"/>
  <c r="AY43" i="7"/>
  <c r="AN43" i="7"/>
  <c r="AM43" i="7"/>
  <c r="AB43" i="7"/>
  <c r="AA43" i="7"/>
  <c r="P43" i="7"/>
  <c r="Q43" i="7" s="1"/>
  <c r="O43" i="7"/>
  <c r="AZ42" i="7"/>
  <c r="AY42" i="7"/>
  <c r="AN42" i="7"/>
  <c r="AM42" i="7"/>
  <c r="AB42" i="7"/>
  <c r="AA42" i="7"/>
  <c r="P42" i="7"/>
  <c r="Q42" i="7" s="1"/>
  <c r="O42" i="7"/>
  <c r="AZ41" i="7"/>
  <c r="AY41" i="7"/>
  <c r="AN41" i="7"/>
  <c r="AM41" i="7"/>
  <c r="AB41" i="7"/>
  <c r="AA41" i="7"/>
  <c r="P41" i="7"/>
  <c r="Q41" i="7" s="1"/>
  <c r="O41" i="7"/>
  <c r="AZ40" i="7"/>
  <c r="AY40" i="7"/>
  <c r="AN40" i="7"/>
  <c r="AM40" i="7"/>
  <c r="AB40" i="7"/>
  <c r="AA40" i="7"/>
  <c r="P40" i="7"/>
  <c r="Q40" i="7" s="1"/>
  <c r="O40" i="7"/>
  <c r="AZ39" i="7"/>
  <c r="AY39" i="7"/>
  <c r="AN39" i="7"/>
  <c r="AM39" i="7"/>
  <c r="AB39" i="7"/>
  <c r="AA39" i="7"/>
  <c r="P39" i="7"/>
  <c r="Q39" i="7" s="1"/>
  <c r="O39" i="7"/>
  <c r="AW33" i="7"/>
  <c r="AT33" i="7"/>
  <c r="AQ33" i="7"/>
  <c r="AK33" i="7"/>
  <c r="AH33" i="7"/>
  <c r="AE33" i="7"/>
  <c r="Y33" i="7"/>
  <c r="V33" i="7"/>
  <c r="S33" i="7"/>
  <c r="M33" i="7"/>
  <c r="J33" i="7"/>
  <c r="G33" i="7"/>
  <c r="AZ32" i="7"/>
  <c r="AY32" i="7"/>
  <c r="AN32" i="7"/>
  <c r="AM32" i="7"/>
  <c r="AB32" i="7"/>
  <c r="P32" i="7"/>
  <c r="Q32" i="7" s="1"/>
  <c r="O32" i="7"/>
  <c r="AZ31" i="7"/>
  <c r="AY31" i="7"/>
  <c r="AN31" i="7"/>
  <c r="AM31" i="7"/>
  <c r="AB31" i="7"/>
  <c r="P31" i="7"/>
  <c r="O31" i="7"/>
  <c r="AZ30" i="7"/>
  <c r="AY30" i="7"/>
  <c r="AN30" i="7"/>
  <c r="AM30" i="7"/>
  <c r="AB30" i="7"/>
  <c r="AA30" i="7"/>
  <c r="P30" i="7"/>
  <c r="O30" i="7"/>
  <c r="AZ29" i="7"/>
  <c r="AY29" i="7"/>
  <c r="AN29" i="7"/>
  <c r="AM29" i="7"/>
  <c r="AB29" i="7"/>
  <c r="AA29" i="7"/>
  <c r="P29" i="7"/>
  <c r="O29" i="7"/>
  <c r="AZ28" i="7"/>
  <c r="AY28" i="7"/>
  <c r="AN28" i="7"/>
  <c r="AM28" i="7"/>
  <c r="AB28" i="7"/>
  <c r="AA28" i="7"/>
  <c r="P28" i="7"/>
  <c r="O28" i="7"/>
  <c r="AZ27" i="7"/>
  <c r="AY27" i="7"/>
  <c r="AN27" i="7"/>
  <c r="AM27" i="7"/>
  <c r="AB27" i="7"/>
  <c r="AA27" i="7"/>
  <c r="P27" i="7"/>
  <c r="O27" i="7"/>
  <c r="AZ26" i="7"/>
  <c r="AY26" i="7"/>
  <c r="AN26" i="7"/>
  <c r="AM26" i="7"/>
  <c r="AB26" i="7"/>
  <c r="AA26" i="7"/>
  <c r="P26" i="7"/>
  <c r="O26" i="7"/>
  <c r="AZ25" i="7"/>
  <c r="AY25" i="7"/>
  <c r="AN25" i="7"/>
  <c r="AM25" i="7"/>
  <c r="AB25" i="7"/>
  <c r="AA25" i="7"/>
  <c r="P25" i="7"/>
  <c r="O25" i="7"/>
  <c r="AY24" i="7"/>
  <c r="AN24" i="7"/>
  <c r="AM24" i="7"/>
  <c r="AB24" i="7"/>
  <c r="AA24" i="7"/>
  <c r="P24" i="7"/>
  <c r="O24" i="7"/>
  <c r="AY16" i="7"/>
  <c r="AY17" i="7"/>
  <c r="AB15" i="7"/>
  <c r="AB16" i="7"/>
  <c r="AC16" i="7" s="1"/>
  <c r="AB17" i="7"/>
  <c r="AC17" i="7" s="1"/>
  <c r="P15" i="7"/>
  <c r="P16" i="7"/>
  <c r="Q16" i="7" s="1"/>
  <c r="P17" i="7"/>
  <c r="AW18" i="7"/>
  <c r="AX18" i="7" s="1"/>
  <c r="AT18" i="7"/>
  <c r="AU18" i="7" s="1"/>
  <c r="AQ18" i="7"/>
  <c r="AR18" i="7" s="1"/>
  <c r="AK18" i="7"/>
  <c r="AL18" i="7" s="1"/>
  <c r="AH18" i="7"/>
  <c r="AI18" i="7" s="1"/>
  <c r="AE18" i="7"/>
  <c r="AF18" i="7" s="1"/>
  <c r="Y18" i="7"/>
  <c r="Z18" i="7" s="1"/>
  <c r="V18" i="7"/>
  <c r="W18" i="7" s="1"/>
  <c r="S18" i="7"/>
  <c r="T18" i="7" s="1"/>
  <c r="M18" i="7"/>
  <c r="N18" i="7" s="1"/>
  <c r="J18" i="7"/>
  <c r="G18" i="7"/>
  <c r="AZ17" i="7"/>
  <c r="BA17" i="7" s="1"/>
  <c r="AN17" i="7"/>
  <c r="AM17" i="7"/>
  <c r="O17" i="7"/>
  <c r="AZ16" i="7"/>
  <c r="BA16" i="7" s="1"/>
  <c r="AN16" i="7"/>
  <c r="AM16" i="7"/>
  <c r="O16" i="7"/>
  <c r="AZ15" i="7"/>
  <c r="BA15" i="7" s="1"/>
  <c r="AY15" i="7"/>
  <c r="AN15" i="7"/>
  <c r="AO15" i="7" s="1"/>
  <c r="AM15" i="7"/>
  <c r="AA15" i="7"/>
  <c r="O15" i="7"/>
  <c r="AZ14" i="7"/>
  <c r="BA14" i="7" s="1"/>
  <c r="AY14" i="7"/>
  <c r="AN14" i="7"/>
  <c r="AO14" i="7" s="1"/>
  <c r="AM14" i="7"/>
  <c r="AB14" i="7"/>
  <c r="AC14" i="7" s="1"/>
  <c r="AA14" i="7"/>
  <c r="P14" i="7"/>
  <c r="O14" i="7"/>
  <c r="AZ13" i="7"/>
  <c r="BA13" i="7" s="1"/>
  <c r="AY13" i="7"/>
  <c r="AN13" i="7"/>
  <c r="AO13" i="7" s="1"/>
  <c r="AM13" i="7"/>
  <c r="AB13" i="7"/>
  <c r="AC13" i="7" s="1"/>
  <c r="AA13" i="7"/>
  <c r="P13" i="7"/>
  <c r="O13" i="7"/>
  <c r="AZ12" i="7"/>
  <c r="BA12" i="7" s="1"/>
  <c r="AY12" i="7"/>
  <c r="AN12" i="7"/>
  <c r="AO12" i="7" s="1"/>
  <c r="AM12" i="7"/>
  <c r="AB12" i="7"/>
  <c r="AC12" i="7" s="1"/>
  <c r="AA12" i="7"/>
  <c r="P12" i="7"/>
  <c r="O12" i="7"/>
  <c r="AZ11" i="7"/>
  <c r="BA11" i="7" s="1"/>
  <c r="AY11" i="7"/>
  <c r="AN11" i="7"/>
  <c r="AO11" i="7" s="1"/>
  <c r="AM11" i="7"/>
  <c r="AB11" i="7"/>
  <c r="AC11" i="7" s="1"/>
  <c r="AA11" i="7"/>
  <c r="P11" i="7"/>
  <c r="O11" i="7"/>
  <c r="AZ10" i="7"/>
  <c r="BA10" i="7" s="1"/>
  <c r="AY10" i="7"/>
  <c r="AN10" i="7"/>
  <c r="AO10" i="7" s="1"/>
  <c r="AM10" i="7"/>
  <c r="AB10" i="7"/>
  <c r="AC10" i="7" s="1"/>
  <c r="AA10" i="7"/>
  <c r="P10" i="7"/>
  <c r="O10" i="7"/>
  <c r="AZ9" i="7"/>
  <c r="BA9" i="7" s="1"/>
  <c r="AY9" i="7"/>
  <c r="AN9" i="7"/>
  <c r="AO9" i="7" s="1"/>
  <c r="AM9" i="7"/>
  <c r="AB9" i="7"/>
  <c r="AC9" i="7" s="1"/>
  <c r="AA9" i="7"/>
  <c r="P9" i="7"/>
  <c r="Q9" i="7" s="1"/>
  <c r="O9" i="7"/>
  <c r="AT18" i="6"/>
  <c r="AS18" i="6"/>
  <c r="AQ18" i="6"/>
  <c r="AR18" i="6" s="1"/>
  <c r="AP18" i="6"/>
  <c r="AN18" i="6"/>
  <c r="AO18" i="6" s="1"/>
  <c r="AM18" i="6"/>
  <c r="AH18" i="6"/>
  <c r="AI18" i="6" s="1"/>
  <c r="AG18" i="6"/>
  <c r="AE18" i="6"/>
  <c r="AD18" i="6"/>
  <c r="AB18" i="6"/>
  <c r="AC18" i="6" s="1"/>
  <c r="AA18" i="6"/>
  <c r="V18" i="6"/>
  <c r="W18" i="6" s="1"/>
  <c r="U18" i="6"/>
  <c r="S18" i="6"/>
  <c r="T18" i="6" s="1"/>
  <c r="R18" i="6"/>
  <c r="P18" i="6"/>
  <c r="O18" i="6"/>
  <c r="J18" i="6"/>
  <c r="K18" i="6" s="1"/>
  <c r="I18" i="6"/>
  <c r="G18" i="6"/>
  <c r="H18" i="6" s="1"/>
  <c r="F18" i="6"/>
  <c r="D18" i="6"/>
  <c r="E18" i="6" s="1"/>
  <c r="C18" i="6"/>
  <c r="L17" i="6"/>
  <c r="M17" i="6"/>
  <c r="N17" i="6" s="1"/>
  <c r="X17" i="6"/>
  <c r="Y17" i="6"/>
  <c r="AJ17" i="6"/>
  <c r="AK17" i="6"/>
  <c r="AV17" i="6"/>
  <c r="AW17" i="6"/>
  <c r="L13" i="6"/>
  <c r="M13" i="6"/>
  <c r="N13" i="6" s="1"/>
  <c r="X13" i="6"/>
  <c r="Y13" i="6"/>
  <c r="AJ13" i="6"/>
  <c r="AK13" i="6"/>
  <c r="AV13" i="6"/>
  <c r="AW13" i="6"/>
  <c r="L14" i="6"/>
  <c r="L9" i="6"/>
  <c r="AW14" i="6"/>
  <c r="AX14" i="6" s="1"/>
  <c r="AK14" i="6"/>
  <c r="Y14" i="6"/>
  <c r="M14" i="6"/>
  <c r="AW12" i="6"/>
  <c r="AX12" i="6" s="1"/>
  <c r="AK12" i="6"/>
  <c r="AL12" i="6" s="1"/>
  <c r="AJ12" i="6"/>
  <c r="Y12" i="6"/>
  <c r="Z12" i="6" s="1"/>
  <c r="X12" i="6"/>
  <c r="M12" i="6"/>
  <c r="L12" i="6"/>
  <c r="AW11" i="6"/>
  <c r="AV11" i="6"/>
  <c r="AK11" i="6"/>
  <c r="AL11" i="6" s="1"/>
  <c r="AJ11" i="6"/>
  <c r="Y11" i="6"/>
  <c r="Z11" i="6" s="1"/>
  <c r="X11" i="6"/>
  <c r="M11" i="6"/>
  <c r="L11" i="6"/>
  <c r="AW10" i="6"/>
  <c r="AV10" i="6"/>
  <c r="AK10" i="6"/>
  <c r="AL10" i="6" s="1"/>
  <c r="AJ10" i="6"/>
  <c r="Y10" i="6"/>
  <c r="Z10" i="6" s="1"/>
  <c r="X10" i="6"/>
  <c r="M10" i="6"/>
  <c r="L10" i="6"/>
  <c r="AW9" i="6"/>
  <c r="AV9" i="6"/>
  <c r="AK9" i="6"/>
  <c r="AL9" i="6" s="1"/>
  <c r="AJ9" i="6"/>
  <c r="Y9" i="6"/>
  <c r="Z9" i="6" s="1"/>
  <c r="X9" i="6"/>
  <c r="M9" i="6"/>
  <c r="AJ14" i="6"/>
  <c r="AV12" i="6"/>
  <c r="X14" i="6"/>
  <c r="AV14" i="6"/>
  <c r="AL71" i="9"/>
  <c r="O73" i="9"/>
  <c r="AU70" i="9"/>
  <c r="AY41" i="8"/>
  <c r="O46" i="8"/>
  <c r="AX9" i="6" l="1"/>
  <c r="AX10" i="6"/>
  <c r="AX11" i="6"/>
  <c r="N14" i="6"/>
  <c r="AL13" i="6"/>
  <c r="AL17" i="6"/>
  <c r="N16" i="6"/>
  <c r="Z14" i="6"/>
  <c r="N9" i="6"/>
  <c r="N10" i="6"/>
  <c r="N11" i="6"/>
  <c r="N12" i="6"/>
  <c r="AL14" i="6"/>
  <c r="Z13" i="6"/>
  <c r="Z17" i="6"/>
  <c r="Z16" i="6"/>
  <c r="Q18" i="6"/>
  <c r="AF18" i="6"/>
  <c r="AU18" i="6"/>
  <c r="AL15" i="6"/>
  <c r="AX13" i="6"/>
  <c r="AX17" i="6"/>
  <c r="AX16" i="6"/>
  <c r="Q144" i="12"/>
  <c r="AC148" i="12"/>
  <c r="AO147" i="12"/>
  <c r="AO152" i="12"/>
  <c r="Q152" i="12"/>
  <c r="AO151" i="12"/>
  <c r="Q150" i="12"/>
  <c r="AC152" i="12"/>
  <c r="AO146" i="12"/>
  <c r="BA146" i="12"/>
  <c r="BA145" i="12"/>
  <c r="BA149" i="12"/>
  <c r="AO149" i="12"/>
  <c r="AC149" i="12"/>
  <c r="AC146" i="12"/>
  <c r="AC147" i="12"/>
  <c r="Q151" i="12"/>
  <c r="Q147" i="12"/>
  <c r="BC46" i="12"/>
  <c r="BC128" i="12"/>
  <c r="BC143" i="12"/>
  <c r="BC113" i="12"/>
  <c r="BC53" i="12"/>
  <c r="BC98" i="12"/>
  <c r="BC38" i="12"/>
  <c r="BC23" i="12"/>
  <c r="BC68" i="12"/>
  <c r="BC83" i="12"/>
  <c r="AO144" i="12"/>
  <c r="AQ143" i="12"/>
  <c r="AQ113" i="12"/>
  <c r="AQ128" i="12"/>
  <c r="AQ68" i="12"/>
  <c r="AQ83" i="12"/>
  <c r="AQ53" i="12"/>
  <c r="AQ23" i="12"/>
  <c r="AQ38" i="12"/>
  <c r="AQ98" i="12"/>
  <c r="BB58" i="12"/>
  <c r="BB71" i="12"/>
  <c r="BB117" i="12"/>
  <c r="BC121" i="12"/>
  <c r="BD121" i="12" s="1"/>
  <c r="BC91" i="12"/>
  <c r="BD91" i="12" s="1"/>
  <c r="BC149" i="12"/>
  <c r="BB104" i="12"/>
  <c r="BC150" i="12"/>
  <c r="BD150" i="12" s="1"/>
  <c r="BB137" i="12"/>
  <c r="BB132" i="12"/>
  <c r="BB9" i="12"/>
  <c r="BC40" i="12"/>
  <c r="BD40" i="12" s="1"/>
  <c r="BB24" i="12"/>
  <c r="Q149" i="12"/>
  <c r="BB106" i="12"/>
  <c r="BB10" i="12"/>
  <c r="BB147" i="12"/>
  <c r="AC144" i="12"/>
  <c r="BA150" i="12"/>
  <c r="BB152" i="12"/>
  <c r="BB149" i="12"/>
  <c r="BB46" i="12"/>
  <c r="BC24" i="12"/>
  <c r="BD24" i="12" s="1"/>
  <c r="AE128" i="12"/>
  <c r="AE143" i="12"/>
  <c r="AE113" i="12"/>
  <c r="AE53" i="12"/>
  <c r="AE98" i="12"/>
  <c r="AE83" i="12"/>
  <c r="AE68" i="12"/>
  <c r="AE23" i="12"/>
  <c r="AE8" i="12"/>
  <c r="AE38" i="12"/>
  <c r="BB84" i="12"/>
  <c r="BC87" i="12"/>
  <c r="BB73" i="12"/>
  <c r="BC122" i="12"/>
  <c r="BC75" i="12"/>
  <c r="BC132" i="12"/>
  <c r="BD132" i="12" s="1"/>
  <c r="BC114" i="12"/>
  <c r="BD114" i="12" s="1"/>
  <c r="BB100" i="12"/>
  <c r="BB101" i="12"/>
  <c r="BC104" i="12"/>
  <c r="BD104" i="12" s="1"/>
  <c r="BC138" i="12"/>
  <c r="BD138" i="12" s="1"/>
  <c r="BC137" i="12"/>
  <c r="BD137" i="12" s="1"/>
  <c r="AO148" i="12"/>
  <c r="BC92" i="12"/>
  <c r="Q146" i="12"/>
  <c r="BB128" i="12"/>
  <c r="BB83" i="12"/>
  <c r="BB113" i="12"/>
  <c r="BB53" i="12"/>
  <c r="BB98" i="12"/>
  <c r="BB68" i="12"/>
  <c r="BB143" i="12"/>
  <c r="BB23" i="12"/>
  <c r="BB38" i="12"/>
  <c r="AC151" i="12"/>
  <c r="BB148" i="12"/>
  <c r="S143" i="12"/>
  <c r="S113" i="12"/>
  <c r="S128" i="12"/>
  <c r="S68" i="12"/>
  <c r="S83" i="12"/>
  <c r="S53" i="12"/>
  <c r="S23" i="12"/>
  <c r="S98" i="12"/>
  <c r="S38" i="12"/>
  <c r="BC11" i="12"/>
  <c r="BC89" i="12"/>
  <c r="BD89" i="12" s="1"/>
  <c r="BB90" i="12"/>
  <c r="BB75" i="12"/>
  <c r="BB136" i="12"/>
  <c r="BC77" i="12"/>
  <c r="BD77" i="12" s="1"/>
  <c r="BB135" i="12"/>
  <c r="BC105" i="12"/>
  <c r="BD105" i="12" s="1"/>
  <c r="BC146" i="12"/>
  <c r="BD146" i="12" s="1"/>
  <c r="BC106" i="12"/>
  <c r="BB115" i="12"/>
  <c r="BB107" i="12"/>
  <c r="BC145" i="12"/>
  <c r="BD145" i="12" s="1"/>
  <c r="BC148" i="12"/>
  <c r="BC30" i="12"/>
  <c r="BD30" i="12" s="1"/>
  <c r="AY151" i="12"/>
  <c r="BA151" i="12" s="1"/>
  <c r="BC58" i="12"/>
  <c r="BD58" i="12" s="1"/>
  <c r="BB29" i="12"/>
  <c r="BB45" i="12"/>
  <c r="BB15" i="12"/>
  <c r="AU144" i="12"/>
  <c r="BB41" i="12"/>
  <c r="AC145" i="12"/>
  <c r="BB92" i="12"/>
  <c r="BB116" i="12"/>
  <c r="BB77" i="12"/>
  <c r="BC144" i="12"/>
  <c r="BD144" i="12" s="1"/>
  <c r="BC56" i="12"/>
  <c r="BD56" i="12" s="1"/>
  <c r="BB54" i="12"/>
  <c r="BC119" i="12"/>
  <c r="BC117" i="12"/>
  <c r="BC120" i="12"/>
  <c r="BC100" i="12"/>
  <c r="BD100" i="12" s="1"/>
  <c r="AO145" i="12"/>
  <c r="BC26" i="12"/>
  <c r="BD26" i="12" s="1"/>
  <c r="BC54" i="12"/>
  <c r="BC42" i="12"/>
  <c r="BD42" i="12" s="1"/>
  <c r="BC12" i="12"/>
  <c r="BC16" i="12"/>
  <c r="BD16" i="12" s="1"/>
  <c r="BC60" i="12"/>
  <c r="BD60" i="12" s="1"/>
  <c r="BB102" i="12"/>
  <c r="AO138" i="12"/>
  <c r="AY144" i="12"/>
  <c r="BB59" i="12"/>
  <c r="BC59" i="12"/>
  <c r="BD59" i="12" s="1"/>
  <c r="BC116" i="12"/>
  <c r="BB122" i="12"/>
  <c r="BB120" i="12"/>
  <c r="BC115" i="12"/>
  <c r="BD115" i="12" s="1"/>
  <c r="BC107" i="12"/>
  <c r="BD107" i="12" s="1"/>
  <c r="BB87" i="12"/>
  <c r="BB74" i="12"/>
  <c r="BB70" i="12"/>
  <c r="BC25" i="12"/>
  <c r="BC41" i="12"/>
  <c r="BD41" i="12" s="1"/>
  <c r="BB28" i="12"/>
  <c r="BB25" i="12"/>
  <c r="BA148" i="12"/>
  <c r="BC47" i="12"/>
  <c r="BC17" i="12"/>
  <c r="BD17" i="12" s="1"/>
  <c r="BC84" i="12"/>
  <c r="BB76" i="12"/>
  <c r="BB11" i="12"/>
  <c r="BB62" i="12"/>
  <c r="BB119" i="12"/>
  <c r="BB131" i="12"/>
  <c r="BC131" i="12"/>
  <c r="BD131" i="12" s="1"/>
  <c r="BB118" i="12"/>
  <c r="BC118" i="12"/>
  <c r="BD118" i="12" s="1"/>
  <c r="BB47" i="12"/>
  <c r="BB13" i="12"/>
  <c r="BC44" i="12"/>
  <c r="BD44" i="12" s="1"/>
  <c r="BA152" i="12"/>
  <c r="BC45" i="12"/>
  <c r="BB18" i="12"/>
  <c r="BB57" i="12"/>
  <c r="Q145" i="12"/>
  <c r="BB31" i="12"/>
  <c r="BB12" i="12"/>
  <c r="BB39" i="12"/>
  <c r="AO150" i="12"/>
  <c r="AC150" i="12"/>
  <c r="BC14" i="12"/>
  <c r="BD14" i="12" s="1"/>
  <c r="BB68" i="9"/>
  <c r="BB38" i="9"/>
  <c r="BB23" i="9"/>
  <c r="BB23" i="8"/>
  <c r="H44" i="8"/>
  <c r="H40" i="8"/>
  <c r="H47" i="8"/>
  <c r="Q32" i="8"/>
  <c r="Q25" i="8"/>
  <c r="Q26" i="8"/>
  <c r="Q27" i="8"/>
  <c r="Q28" i="8"/>
  <c r="Q29" i="8"/>
  <c r="Q30" i="8"/>
  <c r="Q31" i="8"/>
  <c r="Q15" i="8"/>
  <c r="H45" i="8"/>
  <c r="H41" i="8"/>
  <c r="Q14" i="8"/>
  <c r="H39" i="8"/>
  <c r="Q13" i="8"/>
  <c r="H43" i="8"/>
  <c r="BC42" i="8"/>
  <c r="Q12" i="8"/>
  <c r="Q11" i="8"/>
  <c r="Q9" i="8"/>
  <c r="Q10" i="8"/>
  <c r="BC47" i="8"/>
  <c r="BB46" i="8"/>
  <c r="BB42" i="8"/>
  <c r="BC32" i="8"/>
  <c r="BC28" i="8"/>
  <c r="BB25" i="8"/>
  <c r="BB12" i="8"/>
  <c r="BC15" i="8"/>
  <c r="BB45" i="8"/>
  <c r="BB41" i="8"/>
  <c r="BC31" i="8"/>
  <c r="BC27" i="8"/>
  <c r="BB24" i="8"/>
  <c r="BB15" i="8"/>
  <c r="BB11" i="8"/>
  <c r="BC45" i="8"/>
  <c r="BC44" i="8"/>
  <c r="BC40" i="8"/>
  <c r="BB31" i="8"/>
  <c r="BB27" i="8"/>
  <c r="BC17" i="8"/>
  <c r="BC14" i="8"/>
  <c r="BC10" i="8"/>
  <c r="BC24" i="8"/>
  <c r="BB44" i="8"/>
  <c r="BB40" i="8"/>
  <c r="BC30" i="8"/>
  <c r="BC26" i="8"/>
  <c r="BB17" i="8"/>
  <c r="BB14" i="8"/>
  <c r="BB10" i="8"/>
  <c r="BC11" i="8"/>
  <c r="BD11" i="8" s="1"/>
  <c r="BB47" i="8"/>
  <c r="BC43" i="8"/>
  <c r="BB30" i="8"/>
  <c r="BB26" i="8"/>
  <c r="BC13" i="8"/>
  <c r="BC9" i="8"/>
  <c r="BB28" i="8"/>
  <c r="BB43" i="8"/>
  <c r="BC33" i="8"/>
  <c r="BC29" i="8"/>
  <c r="BC16" i="8"/>
  <c r="BB13" i="8"/>
  <c r="BB9" i="8"/>
  <c r="BB32" i="8"/>
  <c r="BB33" i="8"/>
  <c r="BB29" i="8"/>
  <c r="BC25" i="8"/>
  <c r="BB16" i="8"/>
  <c r="BC12" i="8"/>
  <c r="BC41" i="8"/>
  <c r="BC46" i="8"/>
  <c r="Q130" i="7"/>
  <c r="Q134" i="7"/>
  <c r="H138" i="7"/>
  <c r="BC138" i="7"/>
  <c r="BD138" i="7" s="1"/>
  <c r="Q120" i="7"/>
  <c r="Q121" i="7"/>
  <c r="BC123" i="7"/>
  <c r="BD123" i="7" s="1"/>
  <c r="H123" i="7"/>
  <c r="H108" i="7"/>
  <c r="BC108" i="7"/>
  <c r="BD108" i="7" s="1"/>
  <c r="Q104" i="7"/>
  <c r="Q105" i="7"/>
  <c r="Q106" i="7"/>
  <c r="Q91" i="7"/>
  <c r="Q77" i="7"/>
  <c r="H78" i="7"/>
  <c r="BC78" i="7"/>
  <c r="BD78" i="7" s="1"/>
  <c r="Q45" i="7"/>
  <c r="Q46" i="7"/>
  <c r="BD152" i="7"/>
  <c r="Q25" i="7"/>
  <c r="Q26" i="7"/>
  <c r="Q27" i="7"/>
  <c r="Q28" i="7"/>
  <c r="Q29" i="7"/>
  <c r="Q30" i="7"/>
  <c r="Q31" i="7"/>
  <c r="O146" i="7"/>
  <c r="O150" i="7"/>
  <c r="H151" i="7"/>
  <c r="BC151" i="7"/>
  <c r="BD151" i="7" s="1"/>
  <c r="Q24" i="7"/>
  <c r="H150" i="7"/>
  <c r="BC150" i="7"/>
  <c r="BD150" i="7" s="1"/>
  <c r="O147" i="7"/>
  <c r="O151" i="7"/>
  <c r="H149" i="7"/>
  <c r="BC149" i="7"/>
  <c r="BD149" i="7" s="1"/>
  <c r="BC148" i="7"/>
  <c r="BD148" i="7" s="1"/>
  <c r="H148" i="7"/>
  <c r="O148" i="7"/>
  <c r="BC147" i="7"/>
  <c r="BD147" i="7" s="1"/>
  <c r="H147" i="7"/>
  <c r="H146" i="7"/>
  <c r="BC146" i="7"/>
  <c r="BD146" i="7" s="1"/>
  <c r="BC144" i="7"/>
  <c r="BD144" i="7" s="1"/>
  <c r="O145" i="7"/>
  <c r="O149" i="7"/>
  <c r="BC145" i="7"/>
  <c r="BD145" i="7" s="1"/>
  <c r="H145" i="7"/>
  <c r="AU33" i="7"/>
  <c r="BC33" i="7"/>
  <c r="BD33" i="7" s="1"/>
  <c r="BC39" i="8"/>
  <c r="BB39" i="8"/>
  <c r="BC18" i="8"/>
  <c r="BB18" i="8"/>
  <c r="BA76" i="7"/>
  <c r="AY151" i="7"/>
  <c r="AY144" i="7"/>
  <c r="BA69" i="7"/>
  <c r="AY145" i="7"/>
  <c r="BA145" i="7" s="1"/>
  <c r="BA70" i="7"/>
  <c r="BA71" i="7"/>
  <c r="AY146" i="7"/>
  <c r="BA72" i="7"/>
  <c r="AY147" i="7"/>
  <c r="BA147" i="7" s="1"/>
  <c r="AY148" i="7"/>
  <c r="BA73" i="7"/>
  <c r="AY149" i="7"/>
  <c r="BA149" i="7" s="1"/>
  <c r="BA74" i="7"/>
  <c r="AY150" i="7"/>
  <c r="BA75" i="7"/>
  <c r="BA151" i="7"/>
  <c r="BA146" i="7"/>
  <c r="BA148" i="7"/>
  <c r="BA150" i="7"/>
  <c r="BA77" i="7"/>
  <c r="BA24" i="7"/>
  <c r="AZ144" i="7"/>
  <c r="BA144" i="7" s="1"/>
  <c r="AX33" i="7"/>
  <c r="O138" i="7"/>
  <c r="Q138" i="7" s="1"/>
  <c r="O144" i="7"/>
  <c r="P145" i="7"/>
  <c r="P151" i="7"/>
  <c r="P150" i="7"/>
  <c r="P149" i="7"/>
  <c r="P148" i="7"/>
  <c r="P147" i="7"/>
  <c r="P144" i="7"/>
  <c r="Q144" i="7" s="1"/>
  <c r="P146" i="7"/>
  <c r="AO17" i="7"/>
  <c r="AC15" i="7"/>
  <c r="AO16" i="7"/>
  <c r="Q12" i="7"/>
  <c r="Q13" i="7"/>
  <c r="BC18" i="7"/>
  <c r="BD18" i="7" s="1"/>
  <c r="K18" i="7"/>
  <c r="Q14" i="7"/>
  <c r="Q17" i="7"/>
  <c r="Q11" i="7"/>
  <c r="Q15" i="7"/>
  <c r="Q10" i="7"/>
  <c r="AR33" i="8"/>
  <c r="AF77" i="9"/>
  <c r="AI77" i="9"/>
  <c r="AR77" i="9"/>
  <c r="AY73" i="9"/>
  <c r="AM43" i="8"/>
  <c r="AY77" i="9"/>
  <c r="AZ69" i="9"/>
  <c r="AA33" i="8"/>
  <c r="AU76" i="9"/>
  <c r="AR73" i="9"/>
  <c r="AX72" i="9"/>
  <c r="Z73" i="9"/>
  <c r="Z71" i="9"/>
  <c r="Z69" i="9"/>
  <c r="AX33" i="8"/>
  <c r="AM33" i="8"/>
  <c r="O42" i="8"/>
  <c r="O33" i="8"/>
  <c r="O47" i="8"/>
  <c r="O41" i="8"/>
  <c r="AA18" i="7"/>
  <c r="AM74" i="9"/>
  <c r="AA33" i="7"/>
  <c r="AA18" i="8"/>
  <c r="AY40" i="8"/>
  <c r="Z72" i="9"/>
  <c r="Z70" i="9"/>
  <c r="AF74" i="9"/>
  <c r="AZ74" i="9"/>
  <c r="AX74" i="9"/>
  <c r="Z77" i="9"/>
  <c r="AZ73" i="9"/>
  <c r="BA73" i="9" s="1"/>
  <c r="AU75" i="9"/>
  <c r="AF75" i="9"/>
  <c r="AU18" i="8"/>
  <c r="AY45" i="8"/>
  <c r="AZ39" i="8"/>
  <c r="AR71" i="9"/>
  <c r="AZ70" i="9"/>
  <c r="AR70" i="9"/>
  <c r="AY48" i="7"/>
  <c r="AZ108" i="7"/>
  <c r="AX75" i="9"/>
  <c r="AV18" i="6"/>
  <c r="AY63" i="7"/>
  <c r="AA78" i="7"/>
  <c r="AY93" i="7"/>
  <c r="AY33" i="7"/>
  <c r="AY108" i="7"/>
  <c r="O108" i="7"/>
  <c r="AY78" i="7"/>
  <c r="BA78" i="7" s="1"/>
  <c r="H63" i="7"/>
  <c r="AZ33" i="8"/>
  <c r="AR18" i="8"/>
  <c r="O45" i="8"/>
  <c r="O44" i="8"/>
  <c r="O40" i="8"/>
  <c r="AM44" i="8"/>
  <c r="AM41" i="8"/>
  <c r="AY44" i="8"/>
  <c r="AY42" i="8"/>
  <c r="AY43" i="8"/>
  <c r="F48" i="8"/>
  <c r="AA39" i="8"/>
  <c r="AY39" i="8"/>
  <c r="AN43" i="8"/>
  <c r="AZ47" i="8"/>
  <c r="AZ43" i="8"/>
  <c r="AZ41" i="8"/>
  <c r="AR69" i="9"/>
  <c r="AI69" i="9"/>
  <c r="AY74" i="9"/>
  <c r="AL69" i="9"/>
  <c r="O77" i="9"/>
  <c r="O75" i="9"/>
  <c r="AB73" i="9"/>
  <c r="AI70" i="9"/>
  <c r="AL70" i="9"/>
  <c r="AR72" i="9"/>
  <c r="AX76" i="9"/>
  <c r="AA71" i="9"/>
  <c r="AN77" i="9"/>
  <c r="AO77" i="9" s="1"/>
  <c r="AU71" i="9"/>
  <c r="AF73" i="9"/>
  <c r="AY69" i="9"/>
  <c r="BA69" i="9" s="1"/>
  <c r="AA70" i="9"/>
  <c r="AI73" i="9"/>
  <c r="AR75" i="9"/>
  <c r="AY71" i="9"/>
  <c r="AU77" i="9"/>
  <c r="AZ71" i="9"/>
  <c r="AA74" i="9"/>
  <c r="Z74" i="9"/>
  <c r="AI74" i="9"/>
  <c r="AF71" i="9"/>
  <c r="AX69" i="9"/>
  <c r="AR74" i="9"/>
  <c r="P74" i="9"/>
  <c r="AL73" i="9"/>
  <c r="AZ75" i="9"/>
  <c r="AU74" i="9"/>
  <c r="AU73" i="9"/>
  <c r="P69" i="9"/>
  <c r="AO71" i="9"/>
  <c r="AA69" i="9"/>
  <c r="AU69" i="9"/>
  <c r="P71" i="9"/>
  <c r="AI72" i="9"/>
  <c r="AY76" i="9"/>
  <c r="AY72" i="9"/>
  <c r="AX71" i="9"/>
  <c r="P47" i="8"/>
  <c r="Q47" i="8" s="1"/>
  <c r="AB47" i="8"/>
  <c r="AB43" i="8"/>
  <c r="AY46" i="8"/>
  <c r="P43" i="8"/>
  <c r="O43" i="8"/>
  <c r="AM39" i="8"/>
  <c r="AP48" i="8"/>
  <c r="P44" i="8"/>
  <c r="AN47" i="8"/>
  <c r="AY33" i="8"/>
  <c r="AB33" i="8"/>
  <c r="P46" i="8"/>
  <c r="Q46" i="8" s="1"/>
  <c r="AZ46" i="8"/>
  <c r="K18" i="8"/>
  <c r="T18" i="8"/>
  <c r="Z18" i="8"/>
  <c r="AA123" i="7"/>
  <c r="AA108" i="7"/>
  <c r="AA48" i="7"/>
  <c r="H48" i="7"/>
  <c r="AA93" i="7"/>
  <c r="AL77" i="9"/>
  <c r="AN42" i="8"/>
  <c r="AL18" i="8"/>
  <c r="AM48" i="7"/>
  <c r="AL76" i="9"/>
  <c r="AL72" i="9"/>
  <c r="AN69" i="9"/>
  <c r="AM47" i="8"/>
  <c r="AN18" i="8"/>
  <c r="AN45" i="8"/>
  <c r="AM45" i="8"/>
  <c r="AJ48" i="8"/>
  <c r="AN48" i="7"/>
  <c r="AN108" i="7"/>
  <c r="AN123" i="7"/>
  <c r="AN18" i="9"/>
  <c r="AN72" i="9"/>
  <c r="AN75" i="9"/>
  <c r="AN70" i="9"/>
  <c r="AN46" i="8"/>
  <c r="AG48" i="8"/>
  <c r="AM46" i="8"/>
  <c r="AI18" i="8"/>
  <c r="AK18" i="6"/>
  <c r="AL18" i="6" s="1"/>
  <c r="AN78" i="7"/>
  <c r="AM93" i="7"/>
  <c r="AM108" i="7"/>
  <c r="AN63" i="7"/>
  <c r="AN33" i="7"/>
  <c r="AN33" i="8"/>
  <c r="AF76" i="9"/>
  <c r="AF72" i="9"/>
  <c r="AF69" i="9"/>
  <c r="AM76" i="9"/>
  <c r="AE48" i="8"/>
  <c r="AJ18" i="6"/>
  <c r="Z33" i="8"/>
  <c r="AB69" i="9"/>
  <c r="AB76" i="9"/>
  <c r="AC76" i="9" s="1"/>
  <c r="Z76" i="9"/>
  <c r="Z75" i="9"/>
  <c r="AB46" i="8"/>
  <c r="X48" i="8"/>
  <c r="Y48" i="8"/>
  <c r="W33" i="8"/>
  <c r="AA75" i="9"/>
  <c r="AA72" i="9"/>
  <c r="AB71" i="9"/>
  <c r="AB72" i="9"/>
  <c r="AB45" i="8"/>
  <c r="AB42" i="8"/>
  <c r="V48" i="8"/>
  <c r="AB39" i="8"/>
  <c r="X18" i="6"/>
  <c r="AB48" i="7"/>
  <c r="AB93" i="7"/>
  <c r="AB75" i="9"/>
  <c r="AB18" i="9"/>
  <c r="AB77" i="9"/>
  <c r="AC77" i="9" s="1"/>
  <c r="AB70" i="9"/>
  <c r="AB18" i="8"/>
  <c r="S48" i="8"/>
  <c r="AB41" i="8"/>
  <c r="Y18" i="6"/>
  <c r="P39" i="8"/>
  <c r="O72" i="9"/>
  <c r="O71" i="9"/>
  <c r="O70" i="9"/>
  <c r="O69" i="9"/>
  <c r="O76" i="9"/>
  <c r="P41" i="8"/>
  <c r="P18" i="7"/>
  <c r="K78" i="7"/>
  <c r="P78" i="7"/>
  <c r="O93" i="7"/>
  <c r="P93" i="7"/>
  <c r="Q93" i="7" s="1"/>
  <c r="O63" i="7"/>
  <c r="K33" i="7"/>
  <c r="O33" i="7"/>
  <c r="P75" i="9"/>
  <c r="P18" i="9"/>
  <c r="P76" i="9"/>
  <c r="P72" i="9"/>
  <c r="J48" i="8"/>
  <c r="I48" i="8"/>
  <c r="P18" i="8"/>
  <c r="P70" i="9"/>
  <c r="P33" i="8"/>
  <c r="P42" i="8"/>
  <c r="P40" i="8"/>
  <c r="Q40" i="8" s="1"/>
  <c r="O18" i="8"/>
  <c r="G48" i="8"/>
  <c r="P45" i="8"/>
  <c r="H18" i="8"/>
  <c r="O39" i="8"/>
  <c r="P108" i="7"/>
  <c r="Q108" i="7" s="1"/>
  <c r="O78" i="7"/>
  <c r="H33" i="7"/>
  <c r="P33" i="7"/>
  <c r="Q33" i="7" s="1"/>
  <c r="M18" i="6"/>
  <c r="AA63" i="7"/>
  <c r="AU33" i="8"/>
  <c r="AV48" i="8"/>
  <c r="AM63" i="7"/>
  <c r="AB108" i="7"/>
  <c r="O123" i="7"/>
  <c r="AM123" i="7"/>
  <c r="AD48" i="8"/>
  <c r="AN44" i="8"/>
  <c r="AZ44" i="8"/>
  <c r="AQ48" i="8"/>
  <c r="AN41" i="8"/>
  <c r="AH48" i="8"/>
  <c r="AB18" i="7"/>
  <c r="AC18" i="7" s="1"/>
  <c r="L18" i="6"/>
  <c r="AB78" i="7"/>
  <c r="AN93" i="7"/>
  <c r="O18" i="7"/>
  <c r="AB63" i="7"/>
  <c r="AY47" i="8"/>
  <c r="AM42" i="8"/>
  <c r="AR76" i="9"/>
  <c r="AM33" i="7"/>
  <c r="AZ63" i="7"/>
  <c r="P123" i="7"/>
  <c r="AW18" i="6"/>
  <c r="AX18" i="6" s="1"/>
  <c r="AK48" i="8"/>
  <c r="P63" i="7"/>
  <c r="Q63" i="7" s="1"/>
  <c r="AM18" i="7"/>
  <c r="AY18" i="7"/>
  <c r="AB33" i="7"/>
  <c r="P48" i="7"/>
  <c r="Q48" i="7" s="1"/>
  <c r="K48" i="7"/>
  <c r="O48" i="7"/>
  <c r="AZ78" i="7"/>
  <c r="AN18" i="7"/>
  <c r="AO18" i="7" s="1"/>
  <c r="AB123" i="7"/>
  <c r="AM78" i="7"/>
  <c r="AY123" i="7"/>
  <c r="AS48" i="8"/>
  <c r="L48" i="8"/>
  <c r="AB40" i="8"/>
  <c r="AW48" i="8"/>
  <c r="AZ40" i="8"/>
  <c r="AM69" i="9"/>
  <c r="AN39" i="8"/>
  <c r="M48" i="8"/>
  <c r="R48" i="8"/>
  <c r="U48" i="8"/>
  <c r="AZ45" i="8"/>
  <c r="AA73" i="9"/>
  <c r="AM75" i="9"/>
  <c r="AI76" i="9"/>
  <c r="AN76" i="9"/>
  <c r="O74" i="9"/>
  <c r="AB44" i="8"/>
  <c r="AM73" i="9"/>
  <c r="AO73" i="9" s="1"/>
  <c r="AF70" i="9"/>
  <c r="AI71" i="9"/>
  <c r="AL74" i="9"/>
  <c r="AZ77" i="9"/>
  <c r="BA77" i="9" s="1"/>
  <c r="AM70" i="9"/>
  <c r="AI75" i="9"/>
  <c r="AZ123" i="7"/>
  <c r="AT48" i="8"/>
  <c r="AN74" i="9"/>
  <c r="P77" i="9"/>
  <c r="AB74" i="9"/>
  <c r="AM72" i="9"/>
  <c r="AL75" i="9"/>
  <c r="AZ76" i="9"/>
  <c r="AY75" i="9"/>
  <c r="AY70" i="9"/>
  <c r="AX70" i="9"/>
  <c r="AZ18" i="9"/>
  <c r="AZ42" i="8"/>
  <c r="AZ93" i="7"/>
  <c r="AZ72" i="9"/>
  <c r="AU72" i="9"/>
  <c r="BC78" i="9"/>
  <c r="BD78" i="9" s="1"/>
  <c r="AZ48" i="7"/>
  <c r="AZ33" i="7"/>
  <c r="BA33" i="7" s="1"/>
  <c r="AZ18" i="7"/>
  <c r="BA18" i="7" s="1"/>
  <c r="AX18" i="8"/>
  <c r="AY18" i="8"/>
  <c r="AZ18" i="8"/>
  <c r="N18" i="6" l="1"/>
  <c r="Z18" i="6"/>
  <c r="BD117" i="12"/>
  <c r="BD116" i="12"/>
  <c r="BD106" i="12"/>
  <c r="BD45" i="12"/>
  <c r="BD148" i="12"/>
  <c r="BD120" i="12"/>
  <c r="BC61" i="12"/>
  <c r="BD61" i="12" s="1"/>
  <c r="BC151" i="12"/>
  <c r="BD151" i="12" s="1"/>
  <c r="BC102" i="12"/>
  <c r="BD102" i="12" s="1"/>
  <c r="BC70" i="12"/>
  <c r="BD70" i="12" s="1"/>
  <c r="BC62" i="12"/>
  <c r="BD62" i="12" s="1"/>
  <c r="BC28" i="12"/>
  <c r="BD28" i="12" s="1"/>
  <c r="BC90" i="12"/>
  <c r="BD90" i="12" s="1"/>
  <c r="BC85" i="12"/>
  <c r="BD85" i="12" s="1"/>
  <c r="BC133" i="12"/>
  <c r="BD133" i="12" s="1"/>
  <c r="BC101" i="12"/>
  <c r="BD101" i="12" s="1"/>
  <c r="BC31" i="12"/>
  <c r="BD31" i="12" s="1"/>
  <c r="BC10" i="12"/>
  <c r="BD10" i="12" s="1"/>
  <c r="BC69" i="12"/>
  <c r="BD69" i="12" s="1"/>
  <c r="BC57" i="12"/>
  <c r="BD57" i="12" s="1"/>
  <c r="BC39" i="12"/>
  <c r="BD39" i="12" s="1"/>
  <c r="BC15" i="12"/>
  <c r="BD15" i="12" s="1"/>
  <c r="BC147" i="12"/>
  <c r="BD147" i="12" s="1"/>
  <c r="BC74" i="12"/>
  <c r="BD74" i="12" s="1"/>
  <c r="BC130" i="12"/>
  <c r="BD130" i="12" s="1"/>
  <c r="BC43" i="12"/>
  <c r="BD43" i="12" s="1"/>
  <c r="BC27" i="12"/>
  <c r="BD27" i="12" s="1"/>
  <c r="BC71" i="12"/>
  <c r="BD71" i="12" s="1"/>
  <c r="BC13" i="12"/>
  <c r="BD13" i="12" s="1"/>
  <c r="BC9" i="12"/>
  <c r="BD9" i="12" s="1"/>
  <c r="BC103" i="12"/>
  <c r="BD103" i="12" s="1"/>
  <c r="BC86" i="12"/>
  <c r="BD86" i="12" s="1"/>
  <c r="BC18" i="12"/>
  <c r="BD18" i="12" s="1"/>
  <c r="BC29" i="12"/>
  <c r="BD29" i="12" s="1"/>
  <c r="BC129" i="12"/>
  <c r="BD129" i="12" s="1"/>
  <c r="BC32" i="12"/>
  <c r="BD32" i="12" s="1"/>
  <c r="BC136" i="12"/>
  <c r="BD136" i="12" s="1"/>
  <c r="BC88" i="12"/>
  <c r="BD88" i="12" s="1"/>
  <c r="BC72" i="12"/>
  <c r="BD72" i="12" s="1"/>
  <c r="BC76" i="12"/>
  <c r="BD76" i="12" s="1"/>
  <c r="BC134" i="12"/>
  <c r="BD134" i="12" s="1"/>
  <c r="BC55" i="12"/>
  <c r="BD55" i="12" s="1"/>
  <c r="BC152" i="12"/>
  <c r="BD152" i="12" s="1"/>
  <c r="BC135" i="12"/>
  <c r="BD135" i="12" s="1"/>
  <c r="BD54" i="12"/>
  <c r="BD119" i="12"/>
  <c r="BD75" i="12"/>
  <c r="BC99" i="12"/>
  <c r="BD99" i="12" s="1"/>
  <c r="BD122" i="12"/>
  <c r="BD25" i="12"/>
  <c r="BC73" i="12"/>
  <c r="BD73" i="12" s="1"/>
  <c r="BD84" i="12"/>
  <c r="BD92" i="12"/>
  <c r="BD87" i="12"/>
  <c r="BD11" i="12"/>
  <c r="BD47" i="12"/>
  <c r="BA144" i="12"/>
  <c r="BD12" i="12"/>
  <c r="BD149" i="12"/>
  <c r="BD46" i="12"/>
  <c r="BD12" i="8"/>
  <c r="BD13" i="8"/>
  <c r="BD41" i="8"/>
  <c r="BD42" i="8"/>
  <c r="BD45" i="8"/>
  <c r="Q42" i="8"/>
  <c r="BD46" i="8"/>
  <c r="Q45" i="8"/>
  <c r="Q43" i="8"/>
  <c r="H48" i="8"/>
  <c r="BD39" i="8"/>
  <c r="Q41" i="8"/>
  <c r="Q39" i="8"/>
  <c r="Q44" i="8"/>
  <c r="BD15" i="8"/>
  <c r="BD9" i="8"/>
  <c r="BD14" i="8"/>
  <c r="BD26" i="8"/>
  <c r="BD27" i="8"/>
  <c r="BD28" i="8"/>
  <c r="BD17" i="8"/>
  <c r="BD16" i="8"/>
  <c r="BD30" i="8"/>
  <c r="BD31" i="8"/>
  <c r="BD32" i="8"/>
  <c r="BD29" i="8"/>
  <c r="BD43" i="8"/>
  <c r="BD40" i="8"/>
  <c r="BD25" i="8"/>
  <c r="BD44" i="8"/>
  <c r="BD24" i="8"/>
  <c r="BD47" i="8"/>
  <c r="BD10" i="8"/>
  <c r="BD33" i="8"/>
  <c r="Q123" i="7"/>
  <c r="Q150" i="7"/>
  <c r="Q78" i="7"/>
  <c r="Q146" i="7"/>
  <c r="Q149" i="7"/>
  <c r="Q151" i="7"/>
  <c r="Q147" i="7"/>
  <c r="Q145" i="7"/>
  <c r="Q148" i="7"/>
  <c r="BD18" i="8"/>
  <c r="BC48" i="8"/>
  <c r="BB48" i="8"/>
  <c r="Q18" i="7"/>
  <c r="AO33" i="8"/>
  <c r="AC70" i="9"/>
  <c r="AC33" i="8"/>
  <c r="BA74" i="9"/>
  <c r="AO74" i="9"/>
  <c r="AC69" i="9"/>
  <c r="AC18" i="8"/>
  <c r="Q33" i="8"/>
  <c r="AC72" i="9"/>
  <c r="BA33" i="8"/>
  <c r="BA76" i="9"/>
  <c r="BA75" i="9"/>
  <c r="BA72" i="9"/>
  <c r="BB93" i="7"/>
  <c r="AX48" i="8"/>
  <c r="O48" i="8"/>
  <c r="AC71" i="9"/>
  <c r="BA71" i="9"/>
  <c r="AZ48" i="8"/>
  <c r="AA48" i="8"/>
  <c r="AR48" i="8"/>
  <c r="AO18" i="8"/>
  <c r="AL48" i="8"/>
  <c r="AO70" i="9"/>
  <c r="AI48" i="8"/>
  <c r="AF48" i="8"/>
  <c r="Z48" i="8"/>
  <c r="AC75" i="9"/>
  <c r="W48" i="8"/>
  <c r="T48" i="8"/>
  <c r="Q18" i="8"/>
  <c r="K48" i="8"/>
  <c r="AO69" i="9"/>
  <c r="AC74" i="9"/>
  <c r="AO75" i="9"/>
  <c r="AC73" i="9"/>
  <c r="AO72" i="9"/>
  <c r="AM48" i="8"/>
  <c r="AB48" i="8"/>
  <c r="BA70" i="9"/>
  <c r="AU48" i="8"/>
  <c r="P48" i="8"/>
  <c r="N48" i="8"/>
  <c r="BA18" i="8"/>
  <c r="AO76" i="9"/>
  <c r="AN48" i="8"/>
  <c r="AY48" i="8"/>
  <c r="BC93" i="7"/>
  <c r="BD93" i="7" l="1"/>
  <c r="BD48" i="8"/>
  <c r="Q48" i="8"/>
  <c r="AC48" i="8"/>
  <c r="BA48" i="8"/>
  <c r="AO48" i="8"/>
  <c r="AA8" i="6" l="1"/>
  <c r="AB8" i="6"/>
  <c r="AZ15" i="6" l="1"/>
  <c r="AZ13" i="6"/>
  <c r="AZ14" i="6"/>
  <c r="AZ18" i="6"/>
  <c r="AZ12" i="6"/>
  <c r="BA12" i="6" s="1"/>
  <c r="AZ16" i="6"/>
  <c r="BA16" i="6" s="1"/>
  <c r="AZ17" i="6"/>
  <c r="BA17" i="6" s="1"/>
  <c r="AZ11" i="6"/>
  <c r="AZ10" i="6"/>
  <c r="BA10" i="6" s="1"/>
  <c r="AZ9" i="6"/>
  <c r="AY10" i="6"/>
  <c r="AY16" i="6"/>
  <c r="AY14" i="6"/>
  <c r="AY13" i="6"/>
  <c r="AY11" i="6"/>
  <c r="AY12" i="6"/>
  <c r="AY17" i="6"/>
  <c r="AY18" i="6"/>
  <c r="AY9" i="6"/>
  <c r="AY15" i="6"/>
  <c r="BA11" i="6" l="1"/>
  <c r="BA18" i="6"/>
  <c r="BA14" i="6"/>
  <c r="BA9" i="6"/>
  <c r="BA13" i="6"/>
  <c r="BA15" i="6"/>
</calcChain>
</file>

<file path=xl/comments1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8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0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1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3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4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2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3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4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8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0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1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3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4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sharedStrings.xml><?xml version="1.0" encoding="utf-8"?>
<sst xmlns="http://schemas.openxmlformats.org/spreadsheetml/2006/main" count="939" uniqueCount="42">
  <si>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</si>
  <si>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</si>
  <si>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</si>
  <si>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</si>
  <si>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</si>
  <si>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</si>
  <si>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</si>
  <si>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</si>
  <si>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</si>
  <si>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</si>
  <si>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</si>
  <si>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</si>
  <si>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Catégories</t>
  </si>
  <si>
    <t>Petfood</t>
  </si>
  <si>
    <t>Riz-Blé-Sauces</t>
  </si>
  <si>
    <t>Suzi-Wan</t>
  </si>
  <si>
    <t>Chocolat FDR</t>
  </si>
  <si>
    <t>Chocolat Pâques</t>
  </si>
  <si>
    <t>Chocolat Noël</t>
  </si>
  <si>
    <t>Chocolat DVC</t>
  </si>
  <si>
    <t>SUM Q1</t>
  </si>
  <si>
    <t>SUM Q2</t>
  </si>
  <si>
    <t>SUM Q3</t>
  </si>
  <si>
    <t>SUM Q4</t>
  </si>
  <si>
    <t>%</t>
  </si>
  <si>
    <t>MC2 MACK2</t>
  </si>
  <si>
    <t>Gum / Wrigley</t>
  </si>
  <si>
    <t>Glace</t>
  </si>
  <si>
    <t>février</t>
  </si>
  <si>
    <t xml:space="preserve">TOTAL HM </t>
  </si>
  <si>
    <t>HM</t>
  </si>
  <si>
    <t>CARREFOUR MARKET</t>
  </si>
  <si>
    <t>SM</t>
  </si>
  <si>
    <t>Proxi + HD</t>
  </si>
  <si>
    <t>TOTAL PROXI + HD</t>
  </si>
  <si>
    <t>TOTAL PROXI + HD (calcul automatique, ne pas remplir)</t>
  </si>
  <si>
    <t>TOTAL HM (calcul automatique, ne pas remplir)</t>
  </si>
  <si>
    <t xml:space="preserve"> </t>
  </si>
  <si>
    <t>TOTAL IMPULSE</t>
  </si>
  <si>
    <t>janvier</t>
  </si>
  <si>
    <t>Mois</t>
  </si>
  <si>
    <t>Impulse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</si>
</sst>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"/>
    <numFmt numFmtId="165" formatCode="mmmm"/>
  </numFmts>
  <fonts count="17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6"/>
      <color indexed="9"/>
      <name val="Calibri"/>
      <family val="2"/>
    </font>
    <font>
      <b/>
      <sz val="26"/>
      <color indexed="9"/>
      <name val="Calibri"/>
      <family val="2"/>
    </font>
    <font>
      <b/>
      <sz val="26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b/>
      <sz val="16"/>
      <color theme="0"/>
      <name val="Calibri"/>
      <family val="2"/>
    </font>
    <font>
      <b/>
      <sz val="11"/>
      <color rgb="FFFF0000"/>
      <name val="Calibri"/>
      <family val="2"/>
    </font>
    <font>
      <b/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53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5">
    <xf numFmtId="0" fontId="0" fillId="0" borderId="0" xfId="0"/>
    <xf numFmtId="0" fontId="3" fillId="0" borderId="0" xfId="0" applyFont="1"/>
    <xf numFmtId="3" fontId="0" fillId="0" borderId="1" xfId="0" applyNumberFormat="1" applyBorder="1"/>
    <xf numFmtId="0" fontId="3" fillId="0" borderId="0" xfId="0" applyFont="1" applyFill="1" applyBorder="1" applyAlignment="1">
      <alignment horizontal="center" vertical="center" textRotation="90"/>
    </xf>
    <xf numFmtId="0" fontId="0" fillId="0" borderId="0" xfId="0" applyFill="1"/>
    <xf numFmtId="9" fontId="9" fillId="0" borderId="1" xfId="1" applyFont="1" applyBorder="1"/>
    <xf numFmtId="3" fontId="3" fillId="0" borderId="3" xfId="0" applyNumberFormat="1" applyFont="1" applyBorder="1"/>
    <xf numFmtId="3" fontId="0" fillId="0" borderId="1" xfId="0" applyNumberFormat="1" applyFill="1" applyBorder="1"/>
    <xf numFmtId="3" fontId="0" fillId="0" borderId="4" xfId="0" applyNumberFormat="1" applyBorder="1"/>
    <xf numFmtId="9" fontId="9" fillId="0" borderId="5" xfId="1" applyFont="1" applyBorder="1"/>
    <xf numFmtId="3" fontId="3" fillId="0" borderId="4" xfId="0" applyNumberFormat="1" applyFont="1" applyBorder="1"/>
    <xf numFmtId="9" fontId="10" fillId="0" borderId="5" xfId="1" applyFont="1" applyBorder="1"/>
    <xf numFmtId="0" fontId="3" fillId="5" borderId="5" xfId="0" applyFont="1" applyFill="1" applyBorder="1"/>
    <xf numFmtId="0" fontId="6" fillId="0" borderId="0" xfId="0" applyFont="1" applyFill="1" applyAlignment="1">
      <alignment horizontal="center"/>
    </xf>
    <xf numFmtId="3" fontId="0" fillId="0" borderId="10" xfId="0" applyNumberFormat="1" applyFill="1" applyBorder="1"/>
    <xf numFmtId="9" fontId="9" fillId="0" borderId="10" xfId="1" applyFont="1" applyBorder="1"/>
    <xf numFmtId="3" fontId="0" fillId="0" borderId="11" xfId="0" applyNumberFormat="1" applyBorder="1"/>
    <xf numFmtId="3" fontId="0" fillId="0" borderId="10" xfId="0" applyNumberFormat="1" applyBorder="1"/>
    <xf numFmtId="9" fontId="9" fillId="0" borderId="12" xfId="1" applyFont="1" applyBorder="1"/>
    <xf numFmtId="3" fontId="3" fillId="0" borderId="13" xfId="0" applyNumberFormat="1" applyFont="1" applyBorder="1"/>
    <xf numFmtId="9" fontId="10" fillId="0" borderId="12" xfId="1" applyFont="1" applyBorder="1"/>
    <xf numFmtId="3" fontId="3" fillId="0" borderId="14" xfId="0" applyNumberFormat="1" applyFont="1" applyBorder="1"/>
    <xf numFmtId="9" fontId="10" fillId="0" borderId="14" xfId="1" applyFont="1" applyBorder="1"/>
    <xf numFmtId="3" fontId="3" fillId="0" borderId="15" xfId="0" applyNumberFormat="1" applyFont="1" applyBorder="1"/>
    <xf numFmtId="9" fontId="10" fillId="0" borderId="16" xfId="1" applyFont="1" applyBorder="1"/>
    <xf numFmtId="3" fontId="3" fillId="0" borderId="11" xfId="0" applyNumberFormat="1" applyFont="1" applyBorder="1"/>
    <xf numFmtId="9" fontId="9" fillId="0" borderId="16" xfId="1" applyFont="1" applyBorder="1"/>
    <xf numFmtId="3" fontId="0" fillId="0" borderId="15" xfId="0" applyNumberFormat="1" applyBorder="1"/>
    <xf numFmtId="3" fontId="0" fillId="0" borderId="14" xfId="0" applyNumberFormat="1" applyBorder="1"/>
    <xf numFmtId="0" fontId="7" fillId="0" borderId="0" xfId="0" applyFont="1" applyFill="1" applyAlignment="1">
      <alignment horizontal="center"/>
    </xf>
    <xf numFmtId="3" fontId="0" fillId="0" borderId="17" xfId="0" applyNumberFormat="1" applyBorder="1"/>
    <xf numFmtId="9" fontId="9" fillId="0" borderId="17" xfId="1" applyFont="1" applyBorder="1"/>
    <xf numFmtId="3" fontId="0" fillId="0" borderId="18" xfId="0" applyNumberFormat="1" applyBorder="1"/>
    <xf numFmtId="9" fontId="9" fillId="0" borderId="19" xfId="1" applyFont="1" applyBorder="1"/>
    <xf numFmtId="3" fontId="4" fillId="0" borderId="17" xfId="0" applyNumberFormat="1" applyFont="1" applyFill="1" applyBorder="1"/>
    <xf numFmtId="3" fontId="0" fillId="0" borderId="17" xfId="0" applyNumberFormat="1" applyFill="1" applyBorder="1"/>
    <xf numFmtId="3" fontId="3" fillId="0" borderId="20" xfId="0" applyNumberFormat="1" applyFont="1" applyBorder="1"/>
    <xf numFmtId="9" fontId="10" fillId="0" borderId="19" xfId="1" applyFont="1" applyBorder="1"/>
    <xf numFmtId="0" fontId="3" fillId="5" borderId="8" xfId="0" applyFont="1" applyFill="1" applyBorder="1"/>
    <xf numFmtId="0" fontId="0" fillId="2" borderId="2" xfId="0" applyFill="1" applyBorder="1"/>
    <xf numFmtId="3" fontId="0" fillId="0" borderId="4" xfId="0" applyNumberFormat="1" applyFill="1" applyBorder="1"/>
    <xf numFmtId="3" fontId="3" fillId="0" borderId="18" xfId="0" applyNumberFormat="1" applyFont="1" applyBorder="1"/>
    <xf numFmtId="0" fontId="0" fillId="2" borderId="21" xfId="0" applyFill="1" applyBorder="1"/>
    <xf numFmtId="3" fontId="0" fillId="0" borderId="11" xfId="0" applyNumberFormat="1" applyFill="1" applyBorder="1"/>
    <xf numFmtId="0" fontId="3" fillId="2" borderId="22" xfId="0" applyFont="1" applyFill="1" applyBorder="1"/>
    <xf numFmtId="3" fontId="3" fillId="0" borderId="15" xfId="0" applyNumberFormat="1" applyFont="1" applyFill="1" applyBorder="1"/>
    <xf numFmtId="3" fontId="3" fillId="0" borderId="14" xfId="0" applyNumberFormat="1" applyFont="1" applyFill="1" applyBorder="1"/>
    <xf numFmtId="3" fontId="8" fillId="0" borderId="1" xfId="0" applyNumberFormat="1" applyFont="1" applyFill="1" applyBorder="1"/>
    <xf numFmtId="3" fontId="12" fillId="0" borderId="1" xfId="0" applyNumberFormat="1" applyFont="1" applyFill="1" applyBorder="1"/>
    <xf numFmtId="3" fontId="12" fillId="0" borderId="10" xfId="0" applyNumberFormat="1" applyFont="1" applyFill="1" applyBorder="1"/>
    <xf numFmtId="3" fontId="8" fillId="0" borderId="17" xfId="0" applyNumberFormat="1" applyFont="1" applyFill="1" applyBorder="1"/>
    <xf numFmtId="3" fontId="12" fillId="0" borderId="1" xfId="0" applyNumberFormat="1" applyFont="1" applyBorder="1"/>
    <xf numFmtId="0" fontId="12" fillId="0" borderId="0" xfId="0" applyFont="1"/>
    <xf numFmtId="3" fontId="12" fillId="0" borderId="4" xfId="0" applyNumberFormat="1" applyFont="1" applyFill="1" applyBorder="1"/>
    <xf numFmtId="3" fontId="12" fillId="0" borderId="11" xfId="0" applyNumberFormat="1" applyFont="1" applyFill="1" applyBorder="1"/>
    <xf numFmtId="3" fontId="8" fillId="0" borderId="15" xfId="0" applyNumberFormat="1" applyFont="1" applyFill="1" applyBorder="1"/>
    <xf numFmtId="0" fontId="3" fillId="4" borderId="22" xfId="0" applyFont="1" applyFill="1" applyBorder="1" applyAlignment="1"/>
    <xf numFmtId="0" fontId="3" fillId="4" borderId="41" xfId="0" applyFont="1" applyFill="1" applyBorder="1" applyAlignment="1"/>
    <xf numFmtId="0" fontId="3" fillId="4" borderId="42" xfId="0" applyFont="1" applyFill="1" applyBorder="1" applyAlignment="1"/>
    <xf numFmtId="0" fontId="0" fillId="2" borderId="23" xfId="0" applyFill="1" applyBorder="1" applyAlignment="1"/>
    <xf numFmtId="0" fontId="0" fillId="2" borderId="24" xfId="0" applyFill="1" applyBorder="1" applyAlignment="1"/>
    <xf numFmtId="0" fontId="0" fillId="2" borderId="35" xfId="0" applyFill="1" applyBorder="1" applyAlignment="1"/>
    <xf numFmtId="0" fontId="0" fillId="2" borderId="36" xfId="0" applyFill="1" applyBorder="1" applyAlignment="1"/>
    <xf numFmtId="0" fontId="0" fillId="2" borderId="25" xfId="0" applyFill="1" applyBorder="1" applyAlignment="1"/>
    <xf numFmtId="0" fontId="10" fillId="2" borderId="23" xfId="0" applyFont="1" applyFill="1" applyBorder="1" applyAlignment="1"/>
    <xf numFmtId="0" fontId="10" fillId="2" borderId="24" xfId="0" applyFont="1" applyFill="1" applyBorder="1" applyAlignment="1"/>
    <xf numFmtId="0" fontId="10" fillId="2" borderId="25" xfId="0" applyFont="1" applyFill="1" applyBorder="1" applyAlignment="1"/>
    <xf numFmtId="0" fontId="10" fillId="5" borderId="23" xfId="0" applyFont="1" applyFill="1" applyBorder="1" applyAlignment="1"/>
    <xf numFmtId="0" fontId="10" fillId="5" borderId="24" xfId="0" applyFont="1" applyFill="1" applyBorder="1" applyAlignment="1"/>
    <xf numFmtId="0" fontId="10" fillId="5" borderId="25" xfId="0" applyFont="1" applyFill="1" applyBorder="1" applyAlignment="1"/>
    <xf numFmtId="0" fontId="14" fillId="12" borderId="22" xfId="0" applyFont="1" applyFill="1" applyBorder="1" applyAlignment="1"/>
    <xf numFmtId="0" fontId="14" fillId="12" borderId="41" xfId="0" applyFont="1" applyFill="1" applyBorder="1" applyAlignment="1"/>
    <xf numFmtId="0" fontId="14" fillId="12" borderId="42" xfId="0" applyFont="1" applyFill="1" applyBorder="1" applyAlignment="1"/>
    <xf numFmtId="0" fontId="3" fillId="4" borderId="39" xfId="0" applyFont="1" applyFill="1" applyBorder="1" applyAlignment="1"/>
    <xf numFmtId="0" fontId="3" fillId="4" borderId="40" xfId="0" applyFont="1" applyFill="1" applyBorder="1" applyAlignment="1"/>
    <xf numFmtId="0" fontId="3" fillId="4" borderId="9" xfId="0" applyFont="1" applyFill="1" applyBorder="1" applyAlignment="1"/>
    <xf numFmtId="0" fontId="11" fillId="6" borderId="4" xfId="0" applyNumberFormat="1" applyFont="1" applyFill="1" applyBorder="1" applyAlignment="1">
      <alignment horizontal="center"/>
    </xf>
    <xf numFmtId="0" fontId="10" fillId="16" borderId="14" xfId="0" applyFont="1" applyFill="1" applyBorder="1" applyAlignment="1">
      <alignment horizontal="center" vertical="center"/>
    </xf>
    <xf numFmtId="165" fontId="10" fillId="0" borderId="16" xfId="0" applyNumberFormat="1" applyFont="1" applyBorder="1" applyAlignment="1">
      <alignment vertical="center"/>
    </xf>
    <xf numFmtId="1" fontId="7" fillId="7" borderId="0" xfId="0" applyNumberFormat="1" applyFont="1" applyFill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/>
    </xf>
    <xf numFmtId="1" fontId="10" fillId="2" borderId="7" xfId="0" applyNumberFormat="1" applyFont="1" applyFill="1" applyBorder="1" applyAlignment="1">
      <alignment horizontal="center"/>
    </xf>
    <xf numFmtId="164" fontId="10" fillId="2" borderId="8" xfId="0" applyNumberFormat="1" applyFont="1" applyFill="1" applyBorder="1" applyAlignment="1">
      <alignment horizontal="center"/>
    </xf>
    <xf numFmtId="3" fontId="0" fillId="0" borderId="43" xfId="0" applyNumberFormat="1" applyBorder="1"/>
    <xf numFmtId="3" fontId="0" fillId="0" borderId="44" xfId="0" applyNumberFormat="1" applyBorder="1"/>
    <xf numFmtId="9" fontId="9" fillId="0" borderId="45" xfId="1" applyFont="1" applyBorder="1"/>
    <xf numFmtId="3" fontId="0" fillId="0" borderId="46" xfId="0" applyNumberFormat="1" applyBorder="1"/>
    <xf numFmtId="3" fontId="0" fillId="0" borderId="47" xfId="0" applyNumberFormat="1" applyBorder="1"/>
    <xf numFmtId="9" fontId="9" fillId="0" borderId="48" xfId="1" applyFont="1" applyBorder="1"/>
    <xf numFmtId="3" fontId="0" fillId="0" borderId="49" xfId="0" applyNumberFormat="1" applyBorder="1"/>
    <xf numFmtId="3" fontId="0" fillId="0" borderId="50" xfId="0" applyNumberFormat="1" applyBorder="1"/>
    <xf numFmtId="9" fontId="9" fillId="0" borderId="51" xfId="1" applyFont="1" applyBorder="1"/>
    <xf numFmtId="3" fontId="10" fillId="0" borderId="43" xfId="0" applyNumberFormat="1" applyFont="1" applyBorder="1"/>
    <xf numFmtId="3" fontId="10" fillId="0" borderId="44" xfId="0" applyNumberFormat="1" applyFont="1" applyBorder="1"/>
    <xf numFmtId="9" fontId="10" fillId="0" borderId="45" xfId="1" applyFont="1" applyBorder="1"/>
    <xf numFmtId="3" fontId="10" fillId="0" borderId="46" xfId="0" applyNumberFormat="1" applyFont="1" applyBorder="1"/>
    <xf numFmtId="3" fontId="10" fillId="0" borderId="47" xfId="0" applyNumberFormat="1" applyFont="1" applyBorder="1"/>
    <xf numFmtId="9" fontId="10" fillId="0" borderId="48" xfId="1" applyFont="1" applyBorder="1"/>
    <xf numFmtId="3" fontId="10" fillId="0" borderId="49" xfId="0" applyNumberFormat="1" applyFont="1" applyBorder="1"/>
    <xf numFmtId="3" fontId="10" fillId="0" borderId="50" xfId="0" applyNumberFormat="1" applyFont="1" applyBorder="1"/>
    <xf numFmtId="9" fontId="10" fillId="0" borderId="51" xfId="1" applyFont="1" applyBorder="1"/>
    <xf numFmtId="1" fontId="16" fillId="2" borderId="15" xfId="0" applyNumberFormat="1" applyFont="1" applyFill="1" applyBorder="1" applyAlignment="1">
      <alignment horizontal="center"/>
    </xf>
    <xf numFmtId="1" fontId="16" fillId="2" borderId="14" xfId="0" applyNumberFormat="1" applyFont="1" applyFill="1" applyBorder="1" applyAlignment="1">
      <alignment horizontal="center"/>
    </xf>
    <xf numFmtId="164" fontId="16" fillId="2" borderId="14" xfId="0" applyNumberFormat="1" applyFont="1" applyFill="1" applyBorder="1" applyAlignment="1">
      <alignment horizontal="center"/>
    </xf>
    <xf numFmtId="164" fontId="16" fillId="2" borderId="16" xfId="0" applyNumberFormat="1" applyFont="1" applyFill="1" applyBorder="1" applyAlignment="1">
      <alignment horizontal="center"/>
    </xf>
    <xf numFmtId="0" fontId="3" fillId="12" borderId="22" xfId="0" applyFont="1" applyFill="1" applyBorder="1" applyAlignment="1"/>
    <xf numFmtId="0" fontId="3" fillId="12" borderId="41" xfId="0" applyFont="1" applyFill="1" applyBorder="1" applyAlignment="1"/>
    <xf numFmtId="0" fontId="3" fillId="12" borderId="42" xfId="0" applyFont="1" applyFill="1" applyBorder="1" applyAlignment="1"/>
    <xf numFmtId="0" fontId="7" fillId="0" borderId="0" xfId="0" applyFont="1" applyFill="1" applyAlignment="1"/>
    <xf numFmtId="0" fontId="3" fillId="3" borderId="13" xfId="0" applyFont="1" applyFill="1" applyBorder="1" applyAlignment="1">
      <alignment horizontal="center" vertical="center" textRotation="90"/>
    </xf>
    <xf numFmtId="0" fontId="3" fillId="3" borderId="29" xfId="0" applyFont="1" applyFill="1" applyBorder="1" applyAlignment="1">
      <alignment horizontal="center" vertical="center" textRotation="90"/>
    </xf>
    <xf numFmtId="0" fontId="10" fillId="2" borderId="26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center"/>
    </xf>
    <xf numFmtId="0" fontId="10" fillId="2" borderId="28" xfId="0" applyFont="1" applyFill="1" applyBorder="1" applyAlignment="1">
      <alignment horizontal="center"/>
    </xf>
    <xf numFmtId="0" fontId="10" fillId="2" borderId="23" xfId="0" applyFont="1" applyFill="1" applyBorder="1" applyAlignment="1">
      <alignment horizontal="center"/>
    </xf>
    <xf numFmtId="0" fontId="10" fillId="2" borderId="24" xfId="0" applyFont="1" applyFill="1" applyBorder="1" applyAlignment="1">
      <alignment horizontal="center"/>
    </xf>
    <xf numFmtId="0" fontId="10" fillId="2" borderId="35" xfId="0" applyFont="1" applyFill="1" applyBorder="1" applyAlignment="1">
      <alignment horizontal="center"/>
    </xf>
    <xf numFmtId="0" fontId="3" fillId="12" borderId="30" xfId="0" applyFont="1" applyFill="1" applyBorder="1" applyAlignment="1">
      <alignment horizontal="center" vertical="center" textRotation="90"/>
    </xf>
    <xf numFmtId="0" fontId="3" fillId="12" borderId="31" xfId="0" applyFont="1" applyFill="1" applyBorder="1" applyAlignment="1">
      <alignment horizontal="center" vertical="center" textRotation="90"/>
    </xf>
    <xf numFmtId="0" fontId="3" fillId="12" borderId="32" xfId="0" applyFont="1" applyFill="1" applyBorder="1" applyAlignment="1">
      <alignment horizontal="center" vertical="center" textRotation="90"/>
    </xf>
    <xf numFmtId="0" fontId="15" fillId="13" borderId="33" xfId="0" applyFont="1" applyFill="1" applyBorder="1" applyAlignment="1">
      <alignment horizontal="center" vertical="center"/>
    </xf>
    <xf numFmtId="0" fontId="15" fillId="13" borderId="34" xfId="0" applyFont="1" applyFill="1" applyBorder="1" applyAlignment="1">
      <alignment horizontal="center" vertical="center"/>
    </xf>
    <xf numFmtId="0" fontId="15" fillId="13" borderId="37" xfId="0" applyFont="1" applyFill="1" applyBorder="1" applyAlignment="1">
      <alignment horizontal="center" vertical="center"/>
    </xf>
    <xf numFmtId="0" fontId="15" fillId="13" borderId="38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 textRotation="90" wrapText="1"/>
    </xf>
    <xf numFmtId="0" fontId="13" fillId="12" borderId="31" xfId="0" applyFont="1" applyFill="1" applyBorder="1" applyAlignment="1">
      <alignment horizontal="center" vertical="center" textRotation="90" wrapText="1"/>
    </xf>
    <xf numFmtId="0" fontId="13" fillId="12" borderId="32" xfId="0" applyFont="1" applyFill="1" applyBorder="1" applyAlignment="1">
      <alignment horizontal="center" vertical="center" textRotation="90" wrapText="1"/>
    </xf>
    <xf numFmtId="0" fontId="3" fillId="4" borderId="30" xfId="0" applyFont="1" applyFill="1" applyBorder="1" applyAlignment="1">
      <alignment horizontal="center" vertical="center" textRotation="90"/>
    </xf>
    <xf numFmtId="0" fontId="3" fillId="4" borderId="31" xfId="0" applyFont="1" applyFill="1" applyBorder="1" applyAlignment="1">
      <alignment horizontal="center" vertical="center" textRotation="90"/>
    </xf>
    <xf numFmtId="0" fontId="3" fillId="4" borderId="32" xfId="0" applyFont="1" applyFill="1" applyBorder="1" applyAlignment="1">
      <alignment horizontal="center" vertical="center" textRotation="90"/>
    </xf>
    <xf numFmtId="0" fontId="13" fillId="11" borderId="30" xfId="0" applyFont="1" applyFill="1" applyBorder="1" applyAlignment="1">
      <alignment horizontal="center" vertical="center" textRotation="90" wrapText="1"/>
    </xf>
    <xf numFmtId="0" fontId="13" fillId="11" borderId="31" xfId="0" applyFont="1" applyFill="1" applyBorder="1" applyAlignment="1">
      <alignment horizontal="center" vertical="center" textRotation="90" wrapText="1"/>
    </xf>
    <xf numFmtId="0" fontId="13" fillId="11" borderId="32" xfId="0" applyFont="1" applyFill="1" applyBorder="1" applyAlignment="1">
      <alignment horizontal="center" vertical="center" textRotation="90" wrapText="1"/>
    </xf>
    <xf numFmtId="0" fontId="13" fillId="10" borderId="30" xfId="0" applyFont="1" applyFill="1" applyBorder="1" applyAlignment="1">
      <alignment horizontal="center" vertical="center" textRotation="90" wrapText="1"/>
    </xf>
    <xf numFmtId="0" fontId="13" fillId="10" borderId="31" xfId="0" applyFont="1" applyFill="1" applyBorder="1" applyAlignment="1">
      <alignment horizontal="center" vertical="center" textRotation="90" wrapText="1"/>
    </xf>
    <xf numFmtId="0" fontId="13" fillId="10" borderId="32" xfId="0" applyFont="1" applyFill="1" applyBorder="1" applyAlignment="1">
      <alignment horizontal="center" vertical="center" textRotation="90" wrapText="1"/>
    </xf>
    <xf numFmtId="0" fontId="5" fillId="9" borderId="30" xfId="0" applyFont="1" applyFill="1" applyBorder="1" applyAlignment="1">
      <alignment horizontal="center" vertical="center" textRotation="90" wrapText="1"/>
    </xf>
    <xf numFmtId="0" fontId="5" fillId="9" borderId="31" xfId="0" applyFont="1" applyFill="1" applyBorder="1" applyAlignment="1">
      <alignment horizontal="center" vertical="center" textRotation="90" wrapText="1"/>
    </xf>
    <xf numFmtId="0" fontId="5" fillId="9" borderId="32" xfId="0" applyFont="1" applyFill="1" applyBorder="1" applyAlignment="1">
      <alignment horizontal="center" vertical="center" textRotation="90" wrapText="1"/>
    </xf>
    <xf numFmtId="0" fontId="5" fillId="10" borderId="30" xfId="0" applyFont="1" applyFill="1" applyBorder="1" applyAlignment="1">
      <alignment horizontal="center" vertical="center" textRotation="90" wrapText="1"/>
    </xf>
    <xf numFmtId="0" fontId="5" fillId="10" borderId="31" xfId="0" applyFont="1" applyFill="1" applyBorder="1" applyAlignment="1">
      <alignment horizontal="center" vertical="center" textRotation="90" wrapText="1"/>
    </xf>
    <xf numFmtId="0" fontId="5" fillId="10" borderId="32" xfId="0" applyFont="1" applyFill="1" applyBorder="1" applyAlignment="1">
      <alignment horizontal="center" vertical="center" textRotation="90" wrapText="1"/>
    </xf>
    <xf numFmtId="0" fontId="5" fillId="14" borderId="30" xfId="0" applyFont="1" applyFill="1" applyBorder="1" applyAlignment="1">
      <alignment horizontal="center" vertical="center" textRotation="90" wrapText="1"/>
    </xf>
    <xf numFmtId="0" fontId="5" fillId="14" borderId="31" xfId="0" applyFont="1" applyFill="1" applyBorder="1" applyAlignment="1">
      <alignment horizontal="center" vertical="center" textRotation="90" wrapText="1"/>
    </xf>
    <xf numFmtId="0" fontId="5" fillId="14" borderId="32" xfId="0" applyFont="1" applyFill="1" applyBorder="1" applyAlignment="1">
      <alignment horizontal="center" vertical="center" textRotation="90" wrapText="1"/>
    </xf>
    <xf numFmtId="0" fontId="5" fillId="8" borderId="30" xfId="0" applyFont="1" applyFill="1" applyBorder="1" applyAlignment="1">
      <alignment horizontal="center" vertical="center" textRotation="90" wrapText="1"/>
    </xf>
    <xf numFmtId="0" fontId="5" fillId="8" borderId="31" xfId="0" applyFont="1" applyFill="1" applyBorder="1" applyAlignment="1">
      <alignment horizontal="center" vertical="center" textRotation="90" wrapText="1"/>
    </xf>
    <xf numFmtId="0" fontId="5" fillId="8" borderId="32" xfId="0" applyFont="1" applyFill="1" applyBorder="1" applyAlignment="1">
      <alignment horizontal="center" vertical="center" textRotation="90" wrapText="1"/>
    </xf>
    <xf numFmtId="0" fontId="5" fillId="15" borderId="30" xfId="0" applyFont="1" applyFill="1" applyBorder="1" applyAlignment="1">
      <alignment horizontal="center" vertical="center" textRotation="90" wrapText="1"/>
    </xf>
    <xf numFmtId="0" fontId="5" fillId="15" borderId="31" xfId="0" applyFont="1" applyFill="1" applyBorder="1" applyAlignment="1">
      <alignment horizontal="center" vertical="center" textRotation="90" wrapText="1"/>
    </xf>
    <xf numFmtId="0" fontId="5" fillId="15" borderId="32" xfId="0" applyFont="1" applyFill="1" applyBorder="1" applyAlignment="1">
      <alignment horizontal="center" vertical="center" textRotation="90" wrapText="1"/>
    </xf>
    <xf numFmtId="0" fontId="0" fillId="2" borderId="52" xfId="0" applyFill="1" applyBorder="1"/>
    <xf numFmtId="0" fontId="0" fillId="2" borderId="53" xfId="0" applyFill="1" applyBorder="1"/>
    <xf numFmtId="0" fontId="0" fillId="2" borderId="54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YTD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Table"/>
    </sheetNames>
    <sheetDataSet>
      <sheetData sheetId="0" refreshError="1"/>
      <sheetData sheetId="1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8"/>
  <sheetViews>
    <sheetView showZeros="0" topLeftCell="AH1" zoomScale="90" zoomScaleNormal="90" workbookViewId="0">
      <selection activeCell="B18" sqref="B18:BA18"/>
    </sheetView>
  </sheetViews>
  <sheetFormatPr baseColWidth="10" defaultColWidth="11.44140625" defaultRowHeight="14.4" x14ac:dyDescent="0.3"/>
  <cols>
    <col min="1" max="1" width="11.44140625" customWidth="1"/>
    <col min="2" max="2" width="19.109375" bestFit="1" customWidth="1"/>
    <col min="3" max="3" width="8.33203125" bestFit="1" customWidth="1"/>
    <col min="4" max="4" width="10.88671875" customWidth="1"/>
    <col min="5" max="5" width="11.44140625" bestFit="1" customWidth="1"/>
    <col min="6" max="7" width="11.33203125" customWidth="1"/>
    <col min="8" max="11" width="9.33203125" customWidth="1"/>
    <col min="12" max="13" width="10.88671875" customWidth="1"/>
    <col min="14" max="17" width="9.33203125" customWidth="1"/>
    <col min="18" max="19" width="11.33203125" customWidth="1"/>
    <col min="20" max="20" width="9" customWidth="1"/>
    <col min="21" max="22" width="10.88671875" customWidth="1"/>
    <col min="23" max="26" width="9.109375" customWidth="1"/>
    <col min="27" max="28" width="10.44140625" customWidth="1"/>
    <col min="29" max="29" width="9.109375" customWidth="1"/>
    <col min="30" max="31" width="11.33203125" customWidth="1"/>
    <col min="32" max="32" width="9.109375" customWidth="1"/>
    <col min="33" max="34" width="11.33203125" customWidth="1"/>
    <col min="35" max="38" width="9.109375" customWidth="1"/>
    <col min="39" max="40" width="11.33203125" customWidth="1"/>
    <col min="41" max="44" width="9.109375" customWidth="1"/>
    <col min="45" max="49" width="11.44140625" customWidth="1"/>
    <col min="50" max="50" width="9" bestFit="1" customWidth="1"/>
    <col min="51" max="52" width="13.44140625" bestFit="1" customWidth="1"/>
    <col min="53" max="53" width="11.109375" bestFit="1" customWidth="1"/>
  </cols>
  <sheetData>
    <row r="1" spans="1:53" ht="34.200000000000003" thickBot="1" x14ac:dyDescent="0.7">
      <c r="B1" s="29"/>
      <c r="C1" s="109"/>
      <c r="D1" s="109"/>
      <c r="E1" s="109"/>
      <c r="F1" s="109"/>
      <c r="G1" s="109"/>
      <c r="H1" s="109"/>
      <c r="I1" s="109"/>
      <c r="J1" s="29"/>
    </row>
    <row r="2" spans="1:53" ht="34.200000000000003" thickBot="1" x14ac:dyDescent="0.35">
      <c r="B2" s="80" t="s">
        <v>40</v>
      </c>
      <c r="C2" s="77">
        <v>2</v>
      </c>
      <c r="D2" s="78">
        <f>DATE(YEAR(D7),$C$2,1)</f>
        <v>1859</v>
      </c>
      <c r="E2" s="79">
        <f>D7</f>
        <v>2015</v>
      </c>
      <c r="AA2" s="52"/>
    </row>
    <row r="3" spans="1:53" x14ac:dyDescent="0.3">
      <c r="AA3" s="52"/>
    </row>
    <row r="4" spans="1:53" s="4" customFormat="1" ht="34.200000000000003" thickBot="1" x14ac:dyDescent="0.7">
      <c r="A4" s="13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 s="52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</row>
    <row r="5" spans="1:53" ht="15" thickBot="1" x14ac:dyDescent="0.35">
      <c r="C5" s="56"/>
      <c r="D5" s="57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8"/>
    </row>
    <row r="6" spans="1:53" x14ac:dyDescent="0.3">
      <c r="C6" s="112" t="s">
        <v>39</v>
      </c>
      <c r="D6" s="113"/>
      <c r="E6" s="114"/>
      <c r="F6" s="112" t="s">
        <v>28</v>
      </c>
      <c r="G6" s="113"/>
      <c r="H6" s="114"/>
      <c r="I6" s="112" t="s">
        <v>1</v>
      </c>
      <c r="J6" s="113"/>
      <c r="K6" s="114"/>
      <c r="L6" s="112" t="s">
        <v>20</v>
      </c>
      <c r="M6" s="113"/>
      <c r="N6" s="114"/>
      <c r="O6" s="112" t="s">
        <v>2</v>
      </c>
      <c r="P6" s="113"/>
      <c r="Q6" s="114"/>
      <c r="R6" s="112" t="s">
        <v>3</v>
      </c>
      <c r="S6" s="113"/>
      <c r="T6" s="114"/>
      <c r="U6" s="112" t="s">
        <v>4</v>
      </c>
      <c r="V6" s="113"/>
      <c r="W6" s="114"/>
      <c r="X6" s="112" t="s">
        <v>21</v>
      </c>
      <c r="Y6" s="113"/>
      <c r="Z6" s="114"/>
      <c r="AA6" s="112" t="s">
        <v>5</v>
      </c>
      <c r="AB6" s="113"/>
      <c r="AC6" s="114"/>
      <c r="AD6" s="112" t="s">
        <v>6</v>
      </c>
      <c r="AE6" s="113"/>
      <c r="AF6" s="114"/>
      <c r="AG6" s="112" t="s">
        <v>7</v>
      </c>
      <c r="AH6" s="113"/>
      <c r="AI6" s="114"/>
      <c r="AJ6" s="112" t="s">
        <v>22</v>
      </c>
      <c r="AK6" s="113"/>
      <c r="AL6" s="114"/>
      <c r="AM6" s="112" t="s">
        <v>8</v>
      </c>
      <c r="AN6" s="113"/>
      <c r="AO6" s="114"/>
      <c r="AP6" s="112" t="s">
        <v>9</v>
      </c>
      <c r="AQ6" s="113"/>
      <c r="AR6" s="114"/>
      <c r="AS6" s="112" t="s">
        <v>10</v>
      </c>
      <c r="AT6" s="113"/>
      <c r="AU6" s="114"/>
      <c r="AV6" s="112" t="s">
        <v>23</v>
      </c>
      <c r="AW6" s="113"/>
      <c r="AX6" s="114"/>
      <c r="AY6" s="115" t="s">
        <v>11</v>
      </c>
      <c r="AZ6" s="116"/>
      <c r="BA6" s="117"/>
    </row>
    <row r="7" spans="1:53" ht="15" thickBot="1" x14ac:dyDescent="0.35">
      <c r="C7" s="81">
        <v>2014</v>
      </c>
      <c r="D7" s="82">
        <f>C7+1</f>
        <v>2015</v>
      </c>
      <c r="E7" s="83" t="s">
        <v>24</v>
      </c>
      <c r="F7" s="81">
        <f>$C$7</f>
        <v>2014</v>
      </c>
      <c r="G7" s="82">
        <f>$D$7</f>
        <v>2015</v>
      </c>
      <c r="H7" s="83" t="s">
        <v>24</v>
      </c>
      <c r="I7" s="81">
        <f t="shared" ref="I7" si="0">$C$7</f>
        <v>2014</v>
      </c>
      <c r="J7" s="82">
        <f t="shared" ref="J7" si="1">$D$7</f>
        <v>2015</v>
      </c>
      <c r="K7" s="83" t="s">
        <v>24</v>
      </c>
      <c r="L7" s="81">
        <f t="shared" ref="L7" si="2">$C$7</f>
        <v>2014</v>
      </c>
      <c r="M7" s="82">
        <f t="shared" ref="M7" si="3">$D$7</f>
        <v>2015</v>
      </c>
      <c r="N7" s="83" t="s">
        <v>24</v>
      </c>
      <c r="O7" s="81">
        <f t="shared" ref="O7" si="4">$C$7</f>
        <v>2014</v>
      </c>
      <c r="P7" s="82">
        <f t="shared" ref="P7" si="5">$D$7</f>
        <v>2015</v>
      </c>
      <c r="Q7" s="83" t="s">
        <v>24</v>
      </c>
      <c r="R7" s="81">
        <f t="shared" ref="R7" si="6">$C$7</f>
        <v>2014</v>
      </c>
      <c r="S7" s="82">
        <f t="shared" ref="S7" si="7">$D$7</f>
        <v>2015</v>
      </c>
      <c r="T7" s="83" t="s">
        <v>24</v>
      </c>
      <c r="U7" s="81">
        <f t="shared" ref="U7" si="8">$C$7</f>
        <v>2014</v>
      </c>
      <c r="V7" s="82">
        <f t="shared" ref="V7" si="9">$D$7</f>
        <v>2015</v>
      </c>
      <c r="W7" s="83" t="s">
        <v>24</v>
      </c>
      <c r="X7" s="81">
        <f t="shared" ref="X7" si="10">$C$7</f>
        <v>2014</v>
      </c>
      <c r="Y7" s="82">
        <f t="shared" ref="Y7" si="11">$D$7</f>
        <v>2015</v>
      </c>
      <c r="Z7" s="83" t="s">
        <v>24</v>
      </c>
      <c r="AA7" s="81">
        <f t="shared" ref="AA7" si="12">$C$7</f>
        <v>2014</v>
      </c>
      <c r="AB7" s="82">
        <f t="shared" ref="AB7" si="13">$D$7</f>
        <v>2015</v>
      </c>
      <c r="AC7" s="83" t="s">
        <v>24</v>
      </c>
      <c r="AD7" s="81">
        <f t="shared" ref="AD7" si="14">$C$7</f>
        <v>2014</v>
      </c>
      <c r="AE7" s="82">
        <f t="shared" ref="AE7" si="15">$D$7</f>
        <v>2015</v>
      </c>
      <c r="AF7" s="83" t="s">
        <v>24</v>
      </c>
      <c r="AG7" s="81">
        <f t="shared" ref="AG7" si="16">$C$7</f>
        <v>2014</v>
      </c>
      <c r="AH7" s="82">
        <f t="shared" ref="AH7" si="17">$D$7</f>
        <v>2015</v>
      </c>
      <c r="AI7" s="83" t="s">
        <v>24</v>
      </c>
      <c r="AJ7" s="81">
        <f t="shared" ref="AJ7" si="18">$C$7</f>
        <v>2014</v>
      </c>
      <c r="AK7" s="82">
        <f t="shared" ref="AK7" si="19">$D$7</f>
        <v>2015</v>
      </c>
      <c r="AL7" s="83" t="s">
        <v>24</v>
      </c>
      <c r="AM7" s="81">
        <f t="shared" ref="AM7" si="20">$C$7</f>
        <v>2014</v>
      </c>
      <c r="AN7" s="82">
        <f t="shared" ref="AN7" si="21">$D$7</f>
        <v>2015</v>
      </c>
      <c r="AO7" s="83" t="s">
        <v>24</v>
      </c>
      <c r="AP7" s="81">
        <f t="shared" ref="AP7" si="22">$C$7</f>
        <v>2014</v>
      </c>
      <c r="AQ7" s="82">
        <f t="shared" ref="AQ7" si="23">$D$7</f>
        <v>2015</v>
      </c>
      <c r="AR7" s="83" t="s">
        <v>24</v>
      </c>
      <c r="AS7" s="81">
        <f t="shared" ref="AS7" si="24">$C$7</f>
        <v>2014</v>
      </c>
      <c r="AT7" s="82">
        <f t="shared" ref="AT7" si="25">$D$7</f>
        <v>2015</v>
      </c>
      <c r="AU7" s="83" t="s">
        <v>24</v>
      </c>
      <c r="AV7" s="81">
        <f t="shared" ref="AV7" si="26">$C$7</f>
        <v>2014</v>
      </c>
      <c r="AW7" s="82">
        <f t="shared" ref="AW7" si="27">$D$7</f>
        <v>2015</v>
      </c>
      <c r="AX7" s="83" t="s">
        <v>24</v>
      </c>
      <c r="AY7" s="76" t="str">
        <f>PROPER(TEXT($D$2,"MMM"))&amp;" "&amp;$E$2-1</f>
        <v>Févr 2014</v>
      </c>
      <c r="AZ7" s="76" t="str">
        <f>PROPER(TEXT($D$2,"MMM"))&amp;" "&amp;$E$2</f>
        <v>Févr 2015</v>
      </c>
      <c r="BA7" s="12" t="s">
        <v>24</v>
      </c>
    </row>
    <row r="8" spans="1:53" ht="15" thickBot="1" x14ac:dyDescent="0.35">
      <c r="C8" s="102">
        <v>1</v>
      </c>
      <c r="D8" s="103">
        <v>1</v>
      </c>
      <c r="E8" s="104"/>
      <c r="F8" s="103">
        <v>2</v>
      </c>
      <c r="G8" s="103">
        <v>2</v>
      </c>
      <c r="H8" s="104"/>
      <c r="I8" s="103">
        <v>3</v>
      </c>
      <c r="J8" s="103">
        <v>3</v>
      </c>
      <c r="K8" s="104"/>
      <c r="L8" s="104"/>
      <c r="M8" s="104"/>
      <c r="N8" s="104"/>
      <c r="O8" s="103">
        <v>4</v>
      </c>
      <c r="P8" s="103">
        <v>4</v>
      </c>
      <c r="Q8" s="104"/>
      <c r="R8" s="103">
        <v>5</v>
      </c>
      <c r="S8" s="103">
        <v>5</v>
      </c>
      <c r="T8" s="104"/>
      <c r="U8" s="103">
        <v>6</v>
      </c>
      <c r="V8" s="103">
        <v>6</v>
      </c>
      <c r="W8" s="104"/>
      <c r="X8" s="104"/>
      <c r="Y8" s="104"/>
      <c r="Z8" s="104"/>
      <c r="AA8" s="103">
        <f t="shared" ref="AA8:AB8" si="28">MONTH(AA7)</f>
        <v>7</v>
      </c>
      <c r="AB8" s="103">
        <f t="shared" si="28"/>
        <v>7</v>
      </c>
      <c r="AC8" s="104"/>
      <c r="AD8" s="103">
        <v>8</v>
      </c>
      <c r="AE8" s="103">
        <v>8</v>
      </c>
      <c r="AF8" s="104"/>
      <c r="AG8" s="103">
        <v>9</v>
      </c>
      <c r="AH8" s="103">
        <v>9</v>
      </c>
      <c r="AI8" s="104"/>
      <c r="AJ8" s="104"/>
      <c r="AK8" s="104"/>
      <c r="AL8" s="104"/>
      <c r="AM8" s="103">
        <v>10</v>
      </c>
      <c r="AN8" s="103">
        <v>10</v>
      </c>
      <c r="AO8" s="104"/>
      <c r="AP8" s="103">
        <v>11</v>
      </c>
      <c r="AQ8" s="103">
        <v>11</v>
      </c>
      <c r="AR8" s="104"/>
      <c r="AS8" s="103">
        <v>12</v>
      </c>
      <c r="AT8" s="103">
        <v>12</v>
      </c>
      <c r="AU8" s="104"/>
      <c r="AV8" s="104"/>
      <c r="AW8" s="104"/>
      <c r="AX8" s="105"/>
    </row>
    <row r="9" spans="1:53" ht="15" customHeight="1" x14ac:dyDescent="0.3">
      <c r="A9" s="110" t="s">
        <v>12</v>
      </c>
      <c r="B9" s="39" t="s">
        <v>13</v>
      </c>
      <c r="C9" s="84">
        <v>85773</v>
      </c>
      <c r="D9" s="85"/>
      <c r="E9" s="86">
        <f>IFERROR((D9-C9)/C9,0)</f>
        <v>-1</v>
      </c>
      <c r="F9" s="84">
        <v>71991</v>
      </c>
      <c r="G9" s="85">
        <v>15</v>
      </c>
      <c r="H9" s="86">
        <f>IFERROR((G9-F9)/F9,0)</f>
        <v>-0.99979164062174442</v>
      </c>
      <c r="I9" s="84">
        <v>66768</v>
      </c>
      <c r="J9" s="85"/>
      <c r="K9" s="86">
        <f>IFERROR((J9-I9)/I9,0)</f>
        <v>-1</v>
      </c>
      <c r="L9" s="84">
        <f>C9+F9+I9</f>
        <v>224532</v>
      </c>
      <c r="M9" s="85">
        <f>D9+G9+J9</f>
        <v>15</v>
      </c>
      <c r="N9" s="86">
        <f>IFERROR((M9-L9)/L9,0)</f>
        <v>-0.99993319437763883</v>
      </c>
      <c r="O9" s="84">
        <v>77208</v>
      </c>
      <c r="P9" s="85"/>
      <c r="Q9" s="86">
        <f>IFERROR((P9-O9)/O9,0)</f>
        <v>-1</v>
      </c>
      <c r="R9" s="84">
        <v>60489</v>
      </c>
      <c r="S9" s="85"/>
      <c r="T9" s="86">
        <f>IFERROR((S9-R9)/R9,0)</f>
        <v>-1</v>
      </c>
      <c r="U9" s="84">
        <v>64318</v>
      </c>
      <c r="V9" s="85"/>
      <c r="W9" s="86">
        <f>IFERROR((V9-U9)/U9,0)</f>
        <v>-1</v>
      </c>
      <c r="X9" s="84">
        <f>O9+R9+U9</f>
        <v>202015</v>
      </c>
      <c r="Y9" s="85">
        <f>P9+S9+V9</f>
        <v>0</v>
      </c>
      <c r="Z9" s="86">
        <f>IFERROR((Y9-X9)/X9,0)</f>
        <v>-1</v>
      </c>
      <c r="AA9" s="84">
        <v>80620</v>
      </c>
      <c r="AB9" s="85"/>
      <c r="AC9" s="86">
        <f>IFERROR((AB9-AA9)/AA9,0)</f>
        <v>-1</v>
      </c>
      <c r="AD9" s="84">
        <v>67399</v>
      </c>
      <c r="AE9" s="85"/>
      <c r="AF9" s="86">
        <f>IFERROR((AE9-AD9)/AD9,0)</f>
        <v>-1</v>
      </c>
      <c r="AG9" s="84">
        <v>76502</v>
      </c>
      <c r="AH9" s="85"/>
      <c r="AI9" s="86">
        <f>IFERROR((AH9-AG9)/AG9,0)</f>
        <v>-1</v>
      </c>
      <c r="AJ9" s="84">
        <f>AA9+AD9+AG9</f>
        <v>224521</v>
      </c>
      <c r="AK9" s="85">
        <f>AB9+AE9+AH9</f>
        <v>0</v>
      </c>
      <c r="AL9" s="86">
        <f>IFERROR((AK9-AJ9)/AJ9,0)</f>
        <v>-1</v>
      </c>
      <c r="AM9" s="84">
        <v>71875</v>
      </c>
      <c r="AN9" s="85"/>
      <c r="AO9" s="86">
        <f>IFERROR((AN9-AM9)/AM9,0)</f>
        <v>-1</v>
      </c>
      <c r="AP9" s="84">
        <v>56487</v>
      </c>
      <c r="AQ9" s="85"/>
      <c r="AR9" s="86">
        <f>IFERROR((AQ9-AP9)/AP9,0)</f>
        <v>-1</v>
      </c>
      <c r="AS9" s="84">
        <v>72685</v>
      </c>
      <c r="AT9" s="85"/>
      <c r="AU9" s="86">
        <f>IFERROR((AT9-AS9)/AS9,0)</f>
        <v>-1</v>
      </c>
      <c r="AV9" s="84">
        <f t="shared" ref="AV9:AV17" si="29">AM9+AP9+AS9</f>
        <v>201047</v>
      </c>
      <c r="AW9" s="85">
        <f t="shared" ref="AW9:AW17" si="30">AN9+AQ9+AT9</f>
        <v>0</v>
      </c>
      <c r="AX9" s="86">
        <f>IFERROR((AW9-AV9)/AV9,0)</f>
        <v>-1</v>
      </c>
      <c r="AY9" s="93">
        <f>SUMIFS($C9:$AX9,$C$7:$AX$7,$C$7,$C$8:$AX$8,"&lt;="&amp;$C$2)</f>
        <v>157764</v>
      </c>
      <c r="AZ9" s="94">
        <f>SUMIFS($C9:$AX9,$C$7:$AX$7,$E$2,$C$8:$AX$8,"&lt;="&amp;$C$2)</f>
        <v>15</v>
      </c>
      <c r="BA9" s="95">
        <f>IFERROR((AZ9-AY9)/AY9,0)</f>
        <v>-0.99990492127481556</v>
      </c>
    </row>
    <row r="10" spans="1:53" x14ac:dyDescent="0.3">
      <c r="A10" s="111"/>
      <c r="B10" s="39" t="s">
        <v>14</v>
      </c>
      <c r="C10" s="87">
        <v>19475</v>
      </c>
      <c r="D10" s="88"/>
      <c r="E10" s="89">
        <f t="shared" ref="E10:E18" si="31">IFERROR((D10-C10)/C10,0)</f>
        <v>-1</v>
      </c>
      <c r="F10" s="87">
        <v>16891</v>
      </c>
      <c r="G10" s="88"/>
      <c r="H10" s="89">
        <f t="shared" ref="H10:H18" si="32">IFERROR((G10-F10)/F10,0)</f>
        <v>-1</v>
      </c>
      <c r="I10" s="87">
        <v>18330</v>
      </c>
      <c r="J10" s="88"/>
      <c r="K10" s="89">
        <f t="shared" ref="K10:K18" si="33">IFERROR((J10-I10)/I10,0)</f>
        <v>-1</v>
      </c>
      <c r="L10" s="87">
        <f t="shared" ref="L10:M14" si="34">C10+F10+I10</f>
        <v>54696</v>
      </c>
      <c r="M10" s="88">
        <f t="shared" si="34"/>
        <v>0</v>
      </c>
      <c r="N10" s="89">
        <f t="shared" ref="N10:N18" si="35">IFERROR((M10-L10)/L10,0)</f>
        <v>-1</v>
      </c>
      <c r="O10" s="87">
        <v>19772</v>
      </c>
      <c r="P10" s="88"/>
      <c r="Q10" s="89">
        <f t="shared" ref="Q10:Q18" si="36">IFERROR((P10-O10)/O10,0)</f>
        <v>-1</v>
      </c>
      <c r="R10" s="87">
        <v>15183</v>
      </c>
      <c r="S10" s="88"/>
      <c r="T10" s="89">
        <f t="shared" ref="T10:T18" si="37">IFERROR((S10-R10)/R10,0)</f>
        <v>-1</v>
      </c>
      <c r="U10" s="87">
        <v>13537</v>
      </c>
      <c r="V10" s="88"/>
      <c r="W10" s="89">
        <f t="shared" ref="W10:W18" si="38">IFERROR((V10-U10)/U10,0)</f>
        <v>-1</v>
      </c>
      <c r="X10" s="87">
        <f t="shared" ref="X10:Y14" si="39">O10+R10+U10</f>
        <v>48492</v>
      </c>
      <c r="Y10" s="88">
        <f t="shared" si="39"/>
        <v>0</v>
      </c>
      <c r="Z10" s="89">
        <f t="shared" ref="Z10:Z18" si="40">IFERROR((Y10-X10)/X10,0)</f>
        <v>-1</v>
      </c>
      <c r="AA10" s="87">
        <v>20716</v>
      </c>
      <c r="AB10" s="88"/>
      <c r="AC10" s="89">
        <f t="shared" ref="AC10:AC18" si="41">IFERROR((AB10-AA10)/AA10,0)</f>
        <v>-1</v>
      </c>
      <c r="AD10" s="87">
        <v>15077</v>
      </c>
      <c r="AE10" s="88"/>
      <c r="AF10" s="89">
        <f t="shared" ref="AF10:AF18" si="42">IFERROR((AE10-AD10)/AD10,0)</f>
        <v>-1</v>
      </c>
      <c r="AG10" s="87">
        <v>15420</v>
      </c>
      <c r="AH10" s="88"/>
      <c r="AI10" s="89">
        <f t="shared" ref="AI10:AI18" si="43">IFERROR((AH10-AG10)/AG10,0)</f>
        <v>-1</v>
      </c>
      <c r="AJ10" s="87">
        <f t="shared" ref="AJ10:AK14" si="44">AA10+AD10+AG10</f>
        <v>51213</v>
      </c>
      <c r="AK10" s="88">
        <f t="shared" si="44"/>
        <v>0</v>
      </c>
      <c r="AL10" s="89">
        <f t="shared" ref="AL10:AL18" si="45">IFERROR((AK10-AJ10)/AJ10,0)</f>
        <v>-1</v>
      </c>
      <c r="AM10" s="87">
        <v>14109</v>
      </c>
      <c r="AN10" s="88"/>
      <c r="AO10" s="89">
        <f t="shared" ref="AO10:AO18" si="46">IFERROR((AN10-AM10)/AM10,0)</f>
        <v>-1</v>
      </c>
      <c r="AP10" s="87">
        <v>14377</v>
      </c>
      <c r="AQ10" s="88"/>
      <c r="AR10" s="89">
        <f t="shared" ref="AR10:AR18" si="47">IFERROR((AQ10-AP10)/AP10,0)</f>
        <v>-1</v>
      </c>
      <c r="AS10" s="87">
        <v>18354</v>
      </c>
      <c r="AT10" s="88"/>
      <c r="AU10" s="89">
        <f t="shared" ref="AU10:AU18" si="48">IFERROR((AT10-AS10)/AS10,0)</f>
        <v>-1</v>
      </c>
      <c r="AV10" s="87">
        <f t="shared" si="29"/>
        <v>46840</v>
      </c>
      <c r="AW10" s="88">
        <f t="shared" si="30"/>
        <v>0</v>
      </c>
      <c r="AX10" s="89">
        <f t="shared" ref="AX10:AX18" si="49">IFERROR((AW10-AV10)/AV10,0)</f>
        <v>-1</v>
      </c>
      <c r="AY10" s="96">
        <f t="shared" ref="AY10:AY18" si="50">SUMIFS($C10:$AX10,$C$7:$AX$7,$C$7,$C$8:$AX$8,"&lt;="&amp;$C$2)</f>
        <v>36366</v>
      </c>
      <c r="AZ10" s="97">
        <f t="shared" ref="AZ10:AZ18" si="51">SUMIFS($C10:$AX10,$C$7:$AX$7,$E$2,$C$8:$AX$8,"&lt;="&amp;$C$2)</f>
        <v>0</v>
      </c>
      <c r="BA10" s="98">
        <f t="shared" ref="BA10:BA18" si="52">IFERROR((AZ10-AY10)/AY10,0)</f>
        <v>-1</v>
      </c>
    </row>
    <row r="11" spans="1:53" x14ac:dyDescent="0.3">
      <c r="A11" s="111"/>
      <c r="B11" s="39" t="s">
        <v>15</v>
      </c>
      <c r="C11" s="87">
        <v>56024</v>
      </c>
      <c r="D11" s="88"/>
      <c r="E11" s="89">
        <f t="shared" si="31"/>
        <v>-1</v>
      </c>
      <c r="F11" s="87">
        <v>14974</v>
      </c>
      <c r="G11" s="88"/>
      <c r="H11" s="89">
        <f t="shared" si="32"/>
        <v>-1</v>
      </c>
      <c r="I11" s="87">
        <v>5254</v>
      </c>
      <c r="J11" s="88"/>
      <c r="K11" s="89">
        <f t="shared" si="33"/>
        <v>-1</v>
      </c>
      <c r="L11" s="87">
        <f t="shared" si="34"/>
        <v>76252</v>
      </c>
      <c r="M11" s="88">
        <f t="shared" si="34"/>
        <v>0</v>
      </c>
      <c r="N11" s="89">
        <f t="shared" si="35"/>
        <v>-1</v>
      </c>
      <c r="O11" s="87">
        <v>8000</v>
      </c>
      <c r="P11" s="88"/>
      <c r="Q11" s="89">
        <f t="shared" si="36"/>
        <v>-1</v>
      </c>
      <c r="R11" s="87">
        <v>8541</v>
      </c>
      <c r="S11" s="88"/>
      <c r="T11" s="89">
        <f t="shared" si="37"/>
        <v>-1</v>
      </c>
      <c r="U11" s="87">
        <v>7910</v>
      </c>
      <c r="V11" s="88"/>
      <c r="W11" s="89">
        <f t="shared" si="38"/>
        <v>-1</v>
      </c>
      <c r="X11" s="87">
        <f t="shared" si="39"/>
        <v>24451</v>
      </c>
      <c r="Y11" s="88">
        <f t="shared" si="39"/>
        <v>0</v>
      </c>
      <c r="Z11" s="89">
        <f t="shared" si="40"/>
        <v>-1</v>
      </c>
      <c r="AA11" s="87">
        <v>7517</v>
      </c>
      <c r="AB11" s="88"/>
      <c r="AC11" s="89">
        <f t="shared" si="41"/>
        <v>-1</v>
      </c>
      <c r="AD11" s="87">
        <v>10199</v>
      </c>
      <c r="AE11" s="88"/>
      <c r="AF11" s="89">
        <f t="shared" si="42"/>
        <v>-1</v>
      </c>
      <c r="AG11" s="87">
        <v>9188</v>
      </c>
      <c r="AH11" s="88"/>
      <c r="AI11" s="89">
        <f t="shared" si="43"/>
        <v>-1</v>
      </c>
      <c r="AJ11" s="87">
        <f t="shared" si="44"/>
        <v>26904</v>
      </c>
      <c r="AK11" s="88">
        <f t="shared" si="44"/>
        <v>0</v>
      </c>
      <c r="AL11" s="89">
        <f t="shared" si="45"/>
        <v>-1</v>
      </c>
      <c r="AM11" s="87">
        <v>9653</v>
      </c>
      <c r="AN11" s="88"/>
      <c r="AO11" s="89">
        <f t="shared" si="46"/>
        <v>-1</v>
      </c>
      <c r="AP11" s="87">
        <v>7642</v>
      </c>
      <c r="AQ11" s="88"/>
      <c r="AR11" s="89">
        <f t="shared" si="47"/>
        <v>-1</v>
      </c>
      <c r="AS11" s="87">
        <v>12141</v>
      </c>
      <c r="AT11" s="88"/>
      <c r="AU11" s="89">
        <f t="shared" si="48"/>
        <v>-1</v>
      </c>
      <c r="AV11" s="87">
        <f t="shared" si="29"/>
        <v>29436</v>
      </c>
      <c r="AW11" s="88">
        <f t="shared" si="30"/>
        <v>0</v>
      </c>
      <c r="AX11" s="89">
        <f t="shared" si="49"/>
        <v>-1</v>
      </c>
      <c r="AY11" s="96">
        <f t="shared" si="50"/>
        <v>70998</v>
      </c>
      <c r="AZ11" s="97">
        <f t="shared" si="51"/>
        <v>0</v>
      </c>
      <c r="BA11" s="98">
        <f t="shared" si="52"/>
        <v>-1</v>
      </c>
    </row>
    <row r="12" spans="1:53" x14ac:dyDescent="0.3">
      <c r="A12" s="111"/>
      <c r="B12" s="39" t="s">
        <v>16</v>
      </c>
      <c r="C12" s="87">
        <v>80665</v>
      </c>
      <c r="D12" s="88"/>
      <c r="E12" s="89">
        <f t="shared" si="31"/>
        <v>-1</v>
      </c>
      <c r="F12" s="87">
        <v>90174</v>
      </c>
      <c r="G12" s="88"/>
      <c r="H12" s="89">
        <f t="shared" si="32"/>
        <v>-1</v>
      </c>
      <c r="I12" s="87">
        <v>67549</v>
      </c>
      <c r="J12" s="88"/>
      <c r="K12" s="89">
        <f t="shared" si="33"/>
        <v>-1</v>
      </c>
      <c r="L12" s="87">
        <f t="shared" si="34"/>
        <v>238388</v>
      </c>
      <c r="M12" s="88">
        <f t="shared" si="34"/>
        <v>0</v>
      </c>
      <c r="N12" s="89">
        <f t="shared" si="35"/>
        <v>-1</v>
      </c>
      <c r="O12" s="87">
        <v>68201</v>
      </c>
      <c r="P12" s="88"/>
      <c r="Q12" s="89">
        <f t="shared" si="36"/>
        <v>-1</v>
      </c>
      <c r="R12" s="87">
        <v>76901</v>
      </c>
      <c r="S12" s="88"/>
      <c r="T12" s="89">
        <f t="shared" si="37"/>
        <v>-1</v>
      </c>
      <c r="U12" s="87">
        <v>75620</v>
      </c>
      <c r="V12" s="88"/>
      <c r="W12" s="89">
        <f t="shared" si="38"/>
        <v>-1</v>
      </c>
      <c r="X12" s="87">
        <f t="shared" si="39"/>
        <v>220722</v>
      </c>
      <c r="Y12" s="88">
        <f t="shared" si="39"/>
        <v>0</v>
      </c>
      <c r="Z12" s="89">
        <f t="shared" si="40"/>
        <v>-1</v>
      </c>
      <c r="AA12" s="87">
        <v>93682</v>
      </c>
      <c r="AB12" s="88"/>
      <c r="AC12" s="89">
        <f t="shared" si="41"/>
        <v>-1</v>
      </c>
      <c r="AD12" s="87">
        <v>49700</v>
      </c>
      <c r="AE12" s="88"/>
      <c r="AF12" s="89">
        <f t="shared" si="42"/>
        <v>-1</v>
      </c>
      <c r="AG12" s="87">
        <v>66439</v>
      </c>
      <c r="AH12" s="88"/>
      <c r="AI12" s="89">
        <f t="shared" si="43"/>
        <v>-1</v>
      </c>
      <c r="AJ12" s="87">
        <f t="shared" si="44"/>
        <v>209821</v>
      </c>
      <c r="AK12" s="88">
        <f t="shared" si="44"/>
        <v>0</v>
      </c>
      <c r="AL12" s="89">
        <f t="shared" si="45"/>
        <v>-1</v>
      </c>
      <c r="AM12" s="87">
        <v>79316</v>
      </c>
      <c r="AN12" s="88"/>
      <c r="AO12" s="89">
        <f t="shared" si="46"/>
        <v>-1</v>
      </c>
      <c r="AP12" s="87">
        <v>37380</v>
      </c>
      <c r="AQ12" s="88"/>
      <c r="AR12" s="89">
        <f t="shared" si="47"/>
        <v>-1</v>
      </c>
      <c r="AS12" s="87">
        <v>46018</v>
      </c>
      <c r="AT12" s="88"/>
      <c r="AU12" s="89">
        <f t="shared" si="48"/>
        <v>-1</v>
      </c>
      <c r="AV12" s="87">
        <f t="shared" si="29"/>
        <v>162714</v>
      </c>
      <c r="AW12" s="88">
        <f t="shared" si="30"/>
        <v>0</v>
      </c>
      <c r="AX12" s="89">
        <f t="shared" si="49"/>
        <v>-1</v>
      </c>
      <c r="AY12" s="96">
        <f t="shared" si="50"/>
        <v>170839</v>
      </c>
      <c r="AZ12" s="97">
        <f t="shared" si="51"/>
        <v>0</v>
      </c>
      <c r="BA12" s="98">
        <f t="shared" si="52"/>
        <v>-1</v>
      </c>
    </row>
    <row r="13" spans="1:53" x14ac:dyDescent="0.3">
      <c r="A13" s="111"/>
      <c r="B13" s="39" t="s">
        <v>17</v>
      </c>
      <c r="C13" s="87"/>
      <c r="D13" s="88"/>
      <c r="E13" s="89">
        <f t="shared" si="31"/>
        <v>0</v>
      </c>
      <c r="F13" s="87"/>
      <c r="G13" s="88"/>
      <c r="H13" s="89">
        <f t="shared" si="32"/>
        <v>0</v>
      </c>
      <c r="I13" s="87">
        <v>950</v>
      </c>
      <c r="J13" s="88"/>
      <c r="K13" s="89">
        <f t="shared" si="33"/>
        <v>-1</v>
      </c>
      <c r="L13" s="87">
        <f t="shared" si="34"/>
        <v>950</v>
      </c>
      <c r="M13" s="88">
        <f t="shared" si="34"/>
        <v>0</v>
      </c>
      <c r="N13" s="89">
        <f t="shared" si="35"/>
        <v>-1</v>
      </c>
      <c r="O13" s="87">
        <v>20485</v>
      </c>
      <c r="P13" s="88"/>
      <c r="Q13" s="89">
        <f t="shared" si="36"/>
        <v>-1</v>
      </c>
      <c r="R13" s="87"/>
      <c r="S13" s="88"/>
      <c r="T13" s="89">
        <f t="shared" si="37"/>
        <v>0</v>
      </c>
      <c r="U13" s="87"/>
      <c r="V13" s="88"/>
      <c r="W13" s="89">
        <f t="shared" si="38"/>
        <v>0</v>
      </c>
      <c r="X13" s="87">
        <f t="shared" si="39"/>
        <v>20485</v>
      </c>
      <c r="Y13" s="88">
        <f t="shared" si="39"/>
        <v>0</v>
      </c>
      <c r="Z13" s="89">
        <f t="shared" si="40"/>
        <v>-1</v>
      </c>
      <c r="AA13" s="87"/>
      <c r="AB13" s="88"/>
      <c r="AC13" s="89">
        <f t="shared" si="41"/>
        <v>0</v>
      </c>
      <c r="AD13" s="87"/>
      <c r="AE13" s="88"/>
      <c r="AF13" s="89">
        <f t="shared" si="42"/>
        <v>0</v>
      </c>
      <c r="AG13" s="87"/>
      <c r="AH13" s="88"/>
      <c r="AI13" s="89">
        <f t="shared" si="43"/>
        <v>0</v>
      </c>
      <c r="AJ13" s="87">
        <f t="shared" si="44"/>
        <v>0</v>
      </c>
      <c r="AK13" s="88">
        <f t="shared" si="44"/>
        <v>0</v>
      </c>
      <c r="AL13" s="89">
        <f t="shared" si="45"/>
        <v>0</v>
      </c>
      <c r="AM13" s="87"/>
      <c r="AN13" s="88"/>
      <c r="AO13" s="89">
        <f t="shared" si="46"/>
        <v>0</v>
      </c>
      <c r="AP13" s="87"/>
      <c r="AQ13" s="88"/>
      <c r="AR13" s="89">
        <f t="shared" si="47"/>
        <v>0</v>
      </c>
      <c r="AS13" s="87"/>
      <c r="AT13" s="88"/>
      <c r="AU13" s="89">
        <f t="shared" si="48"/>
        <v>0</v>
      </c>
      <c r="AV13" s="87">
        <f t="shared" si="29"/>
        <v>0</v>
      </c>
      <c r="AW13" s="88">
        <f t="shared" si="30"/>
        <v>0</v>
      </c>
      <c r="AX13" s="89">
        <f t="shared" si="49"/>
        <v>0</v>
      </c>
      <c r="AY13" s="96">
        <f t="shared" si="50"/>
        <v>0</v>
      </c>
      <c r="AZ13" s="97">
        <f t="shared" si="51"/>
        <v>0</v>
      </c>
      <c r="BA13" s="98">
        <f t="shared" si="52"/>
        <v>0</v>
      </c>
    </row>
    <row r="14" spans="1:53" x14ac:dyDescent="0.3">
      <c r="A14" s="111"/>
      <c r="B14" s="39" t="s">
        <v>18</v>
      </c>
      <c r="C14" s="87"/>
      <c r="D14" s="88"/>
      <c r="E14" s="89">
        <f t="shared" si="31"/>
        <v>0</v>
      </c>
      <c r="F14" s="87"/>
      <c r="G14" s="88"/>
      <c r="H14" s="89">
        <f t="shared" si="32"/>
        <v>0</v>
      </c>
      <c r="I14" s="87"/>
      <c r="J14" s="88"/>
      <c r="K14" s="89">
        <f t="shared" si="33"/>
        <v>0</v>
      </c>
      <c r="L14" s="87">
        <f t="shared" si="34"/>
        <v>0</v>
      </c>
      <c r="M14" s="88">
        <f t="shared" si="34"/>
        <v>0</v>
      </c>
      <c r="N14" s="89">
        <f t="shared" si="35"/>
        <v>0</v>
      </c>
      <c r="O14" s="87"/>
      <c r="P14" s="88"/>
      <c r="Q14" s="89">
        <f t="shared" si="36"/>
        <v>0</v>
      </c>
      <c r="R14" s="87"/>
      <c r="S14" s="88"/>
      <c r="T14" s="89">
        <f t="shared" si="37"/>
        <v>0</v>
      </c>
      <c r="U14" s="87"/>
      <c r="V14" s="88"/>
      <c r="W14" s="89">
        <f t="shared" si="38"/>
        <v>0</v>
      </c>
      <c r="X14" s="87">
        <f t="shared" si="39"/>
        <v>0</v>
      </c>
      <c r="Y14" s="88">
        <f t="shared" si="39"/>
        <v>0</v>
      </c>
      <c r="Z14" s="89">
        <f t="shared" si="40"/>
        <v>0</v>
      </c>
      <c r="AA14" s="87"/>
      <c r="AB14" s="88"/>
      <c r="AC14" s="89">
        <f t="shared" si="41"/>
        <v>0</v>
      </c>
      <c r="AD14" s="87"/>
      <c r="AE14" s="88"/>
      <c r="AF14" s="89">
        <f t="shared" si="42"/>
        <v>0</v>
      </c>
      <c r="AG14" s="87"/>
      <c r="AH14" s="88"/>
      <c r="AI14" s="89">
        <f t="shared" si="43"/>
        <v>0</v>
      </c>
      <c r="AJ14" s="87">
        <f t="shared" si="44"/>
        <v>0</v>
      </c>
      <c r="AK14" s="88">
        <f t="shared" si="44"/>
        <v>0</v>
      </c>
      <c r="AL14" s="89">
        <f t="shared" si="45"/>
        <v>0</v>
      </c>
      <c r="AM14" s="87">
        <v>682</v>
      </c>
      <c r="AN14" s="88"/>
      <c r="AO14" s="89">
        <f t="shared" si="46"/>
        <v>-1</v>
      </c>
      <c r="AP14" s="87">
        <v>49779</v>
      </c>
      <c r="AQ14" s="88"/>
      <c r="AR14" s="89">
        <f t="shared" si="47"/>
        <v>-1</v>
      </c>
      <c r="AS14" s="87">
        <v>17030</v>
      </c>
      <c r="AT14" s="88"/>
      <c r="AU14" s="89">
        <f t="shared" si="48"/>
        <v>-1</v>
      </c>
      <c r="AV14" s="87">
        <f t="shared" si="29"/>
        <v>67491</v>
      </c>
      <c r="AW14" s="88">
        <f t="shared" si="30"/>
        <v>0</v>
      </c>
      <c r="AX14" s="89">
        <f t="shared" si="49"/>
        <v>-1</v>
      </c>
      <c r="AY14" s="96">
        <f t="shared" si="50"/>
        <v>0</v>
      </c>
      <c r="AZ14" s="97">
        <f t="shared" si="51"/>
        <v>0</v>
      </c>
      <c r="BA14" s="98">
        <f t="shared" si="52"/>
        <v>0</v>
      </c>
    </row>
    <row r="15" spans="1:53" x14ac:dyDescent="0.3">
      <c r="A15" s="111"/>
      <c r="B15" s="39" t="s">
        <v>19</v>
      </c>
      <c r="C15" s="87">
        <v>106471</v>
      </c>
      <c r="D15" s="88"/>
      <c r="E15" s="89">
        <f t="shared" si="31"/>
        <v>-1</v>
      </c>
      <c r="F15" s="87">
        <v>82278</v>
      </c>
      <c r="G15" s="88"/>
      <c r="H15" s="89">
        <f t="shared" si="32"/>
        <v>-1</v>
      </c>
      <c r="I15" s="87">
        <v>102082</v>
      </c>
      <c r="J15" s="88"/>
      <c r="K15" s="89">
        <f t="shared" si="33"/>
        <v>-1</v>
      </c>
      <c r="L15" s="87">
        <f t="shared" ref="L15:M17" si="53">C15+F15+I15</f>
        <v>290831</v>
      </c>
      <c r="M15" s="88">
        <f t="shared" si="53"/>
        <v>0</v>
      </c>
      <c r="N15" s="89">
        <f t="shared" si="35"/>
        <v>-1</v>
      </c>
      <c r="O15" s="87">
        <v>100328</v>
      </c>
      <c r="P15" s="88"/>
      <c r="Q15" s="89">
        <f t="shared" si="36"/>
        <v>-1</v>
      </c>
      <c r="R15" s="87">
        <v>95175</v>
      </c>
      <c r="S15" s="88"/>
      <c r="T15" s="89">
        <f t="shared" si="37"/>
        <v>-1</v>
      </c>
      <c r="U15" s="87">
        <v>62079</v>
      </c>
      <c r="V15" s="88"/>
      <c r="W15" s="89">
        <f t="shared" si="38"/>
        <v>-1</v>
      </c>
      <c r="X15" s="87">
        <f t="shared" ref="X15:Y17" si="54">O15+R15+U15</f>
        <v>257582</v>
      </c>
      <c r="Y15" s="88">
        <f t="shared" si="54"/>
        <v>0</v>
      </c>
      <c r="Z15" s="89">
        <f t="shared" si="40"/>
        <v>-1</v>
      </c>
      <c r="AA15" s="87">
        <v>102785</v>
      </c>
      <c r="AB15" s="88"/>
      <c r="AC15" s="89">
        <f t="shared" si="41"/>
        <v>-1</v>
      </c>
      <c r="AD15" s="87">
        <v>86443</v>
      </c>
      <c r="AE15" s="88"/>
      <c r="AF15" s="89">
        <f t="shared" si="42"/>
        <v>-1</v>
      </c>
      <c r="AG15" s="87">
        <v>72463</v>
      </c>
      <c r="AH15" s="88"/>
      <c r="AI15" s="89">
        <f t="shared" si="43"/>
        <v>-1</v>
      </c>
      <c r="AJ15" s="87">
        <f t="shared" ref="AJ15:AK17" si="55">AA15+AD15+AG15</f>
        <v>261691</v>
      </c>
      <c r="AK15" s="88">
        <f t="shared" si="55"/>
        <v>0</v>
      </c>
      <c r="AL15" s="89">
        <f t="shared" si="45"/>
        <v>-1</v>
      </c>
      <c r="AM15" s="87">
        <v>101274</v>
      </c>
      <c r="AN15" s="88"/>
      <c r="AO15" s="89">
        <f t="shared" si="46"/>
        <v>-1</v>
      </c>
      <c r="AP15" s="87">
        <v>78457</v>
      </c>
      <c r="AQ15" s="88"/>
      <c r="AR15" s="89">
        <f t="shared" si="47"/>
        <v>-1</v>
      </c>
      <c r="AS15" s="87">
        <v>88804</v>
      </c>
      <c r="AT15" s="88"/>
      <c r="AU15" s="89">
        <f t="shared" si="48"/>
        <v>-1</v>
      </c>
      <c r="AV15" s="87">
        <f t="shared" si="29"/>
        <v>268535</v>
      </c>
      <c r="AW15" s="88">
        <f t="shared" si="30"/>
        <v>0</v>
      </c>
      <c r="AX15" s="89">
        <f t="shared" si="49"/>
        <v>-1</v>
      </c>
      <c r="AY15" s="96">
        <f t="shared" si="50"/>
        <v>188749</v>
      </c>
      <c r="AZ15" s="97">
        <f t="shared" si="51"/>
        <v>0</v>
      </c>
      <c r="BA15" s="98">
        <f t="shared" si="52"/>
        <v>-1</v>
      </c>
    </row>
    <row r="16" spans="1:53" x14ac:dyDescent="0.3">
      <c r="A16" s="111"/>
      <c r="B16" s="39" t="s">
        <v>26</v>
      </c>
      <c r="C16" s="87">
        <v>11380</v>
      </c>
      <c r="D16" s="88"/>
      <c r="E16" s="89">
        <f t="shared" si="31"/>
        <v>-1</v>
      </c>
      <c r="F16" s="87">
        <v>8350</v>
      </c>
      <c r="G16" s="88"/>
      <c r="H16" s="89">
        <f t="shared" si="32"/>
        <v>-1</v>
      </c>
      <c r="I16" s="87">
        <v>12000</v>
      </c>
      <c r="J16" s="88"/>
      <c r="K16" s="89">
        <f t="shared" si="33"/>
        <v>-1</v>
      </c>
      <c r="L16" s="87">
        <f t="shared" si="53"/>
        <v>31730</v>
      </c>
      <c r="M16" s="88">
        <f t="shared" si="53"/>
        <v>0</v>
      </c>
      <c r="N16" s="89">
        <f t="shared" si="35"/>
        <v>-1</v>
      </c>
      <c r="O16" s="87">
        <v>9203</v>
      </c>
      <c r="P16" s="88"/>
      <c r="Q16" s="89">
        <f t="shared" si="36"/>
        <v>-1</v>
      </c>
      <c r="R16" s="87">
        <v>8448</v>
      </c>
      <c r="S16" s="88"/>
      <c r="T16" s="89">
        <f t="shared" si="37"/>
        <v>-1</v>
      </c>
      <c r="U16" s="87">
        <v>9416</v>
      </c>
      <c r="V16" s="88"/>
      <c r="W16" s="89">
        <f t="shared" si="38"/>
        <v>-1</v>
      </c>
      <c r="X16" s="87">
        <f t="shared" si="54"/>
        <v>27067</v>
      </c>
      <c r="Y16" s="88">
        <f t="shared" si="54"/>
        <v>0</v>
      </c>
      <c r="Z16" s="89">
        <f t="shared" si="40"/>
        <v>-1</v>
      </c>
      <c r="AA16" s="87">
        <v>17012</v>
      </c>
      <c r="AB16" s="88"/>
      <c r="AC16" s="89">
        <f t="shared" si="41"/>
        <v>-1</v>
      </c>
      <c r="AD16" s="87">
        <v>15534</v>
      </c>
      <c r="AE16" s="88"/>
      <c r="AF16" s="89">
        <f t="shared" si="42"/>
        <v>-1</v>
      </c>
      <c r="AG16" s="87">
        <v>9485</v>
      </c>
      <c r="AH16" s="88"/>
      <c r="AI16" s="89">
        <f t="shared" si="43"/>
        <v>-1</v>
      </c>
      <c r="AJ16" s="87">
        <f t="shared" si="55"/>
        <v>42031</v>
      </c>
      <c r="AK16" s="88">
        <f t="shared" si="55"/>
        <v>0</v>
      </c>
      <c r="AL16" s="89">
        <f t="shared" si="45"/>
        <v>-1</v>
      </c>
      <c r="AM16" s="87">
        <v>7718</v>
      </c>
      <c r="AN16" s="88"/>
      <c r="AO16" s="89">
        <f t="shared" si="46"/>
        <v>-1</v>
      </c>
      <c r="AP16" s="87">
        <v>14156</v>
      </c>
      <c r="AQ16" s="88"/>
      <c r="AR16" s="89">
        <f t="shared" si="47"/>
        <v>-1</v>
      </c>
      <c r="AS16" s="87">
        <v>10068</v>
      </c>
      <c r="AT16" s="88"/>
      <c r="AU16" s="89">
        <f t="shared" si="48"/>
        <v>-1</v>
      </c>
      <c r="AV16" s="87">
        <f t="shared" si="29"/>
        <v>31942</v>
      </c>
      <c r="AW16" s="88">
        <f t="shared" si="30"/>
        <v>0</v>
      </c>
      <c r="AX16" s="89">
        <f t="shared" si="49"/>
        <v>-1</v>
      </c>
      <c r="AY16" s="96">
        <f t="shared" si="50"/>
        <v>19730</v>
      </c>
      <c r="AZ16" s="97">
        <f t="shared" si="51"/>
        <v>0</v>
      </c>
      <c r="BA16" s="98">
        <f t="shared" si="52"/>
        <v>-1</v>
      </c>
    </row>
    <row r="17" spans="1:53" ht="15" thickBot="1" x14ac:dyDescent="0.35">
      <c r="A17" s="111"/>
      <c r="B17" s="42" t="s">
        <v>27</v>
      </c>
      <c r="C17" s="90">
        <v>15444</v>
      </c>
      <c r="D17" s="91"/>
      <c r="E17" s="92">
        <f t="shared" si="31"/>
        <v>-1</v>
      </c>
      <c r="F17" s="90">
        <v>7512</v>
      </c>
      <c r="G17" s="91"/>
      <c r="H17" s="92">
        <f t="shared" si="32"/>
        <v>-1</v>
      </c>
      <c r="I17" s="90">
        <v>5101</v>
      </c>
      <c r="J17" s="91"/>
      <c r="K17" s="92">
        <f t="shared" si="33"/>
        <v>-1</v>
      </c>
      <c r="L17" s="90">
        <f t="shared" si="53"/>
        <v>28057</v>
      </c>
      <c r="M17" s="91">
        <f t="shared" si="53"/>
        <v>0</v>
      </c>
      <c r="N17" s="92">
        <f t="shared" si="35"/>
        <v>-1</v>
      </c>
      <c r="O17" s="90">
        <v>4587</v>
      </c>
      <c r="P17" s="91"/>
      <c r="Q17" s="92">
        <f t="shared" si="36"/>
        <v>-1</v>
      </c>
      <c r="R17" s="90">
        <v>5410</v>
      </c>
      <c r="S17" s="91"/>
      <c r="T17" s="92">
        <f t="shared" si="37"/>
        <v>-1</v>
      </c>
      <c r="U17" s="90">
        <v>4338</v>
      </c>
      <c r="V17" s="91"/>
      <c r="W17" s="92">
        <f t="shared" si="38"/>
        <v>-1</v>
      </c>
      <c r="X17" s="90">
        <f t="shared" si="54"/>
        <v>14335</v>
      </c>
      <c r="Y17" s="91">
        <f t="shared" si="54"/>
        <v>0</v>
      </c>
      <c r="Z17" s="92">
        <f t="shared" si="40"/>
        <v>-1</v>
      </c>
      <c r="AA17" s="90">
        <v>10338</v>
      </c>
      <c r="AB17" s="91"/>
      <c r="AC17" s="92">
        <f t="shared" si="41"/>
        <v>-1</v>
      </c>
      <c r="AD17" s="90">
        <v>6499</v>
      </c>
      <c r="AE17" s="91"/>
      <c r="AF17" s="92">
        <f t="shared" si="42"/>
        <v>-1</v>
      </c>
      <c r="AG17" s="90">
        <v>4600</v>
      </c>
      <c r="AH17" s="91"/>
      <c r="AI17" s="92">
        <f t="shared" si="43"/>
        <v>-1</v>
      </c>
      <c r="AJ17" s="90">
        <f t="shared" si="55"/>
        <v>21437</v>
      </c>
      <c r="AK17" s="91">
        <f t="shared" si="55"/>
        <v>0</v>
      </c>
      <c r="AL17" s="92">
        <f t="shared" si="45"/>
        <v>-1</v>
      </c>
      <c r="AM17" s="90">
        <v>4823</v>
      </c>
      <c r="AN17" s="91"/>
      <c r="AO17" s="92">
        <f t="shared" si="46"/>
        <v>-1</v>
      </c>
      <c r="AP17" s="90">
        <v>3582</v>
      </c>
      <c r="AQ17" s="91"/>
      <c r="AR17" s="92">
        <f t="shared" si="47"/>
        <v>-1</v>
      </c>
      <c r="AS17" s="90">
        <v>3849</v>
      </c>
      <c r="AT17" s="91"/>
      <c r="AU17" s="92">
        <f t="shared" si="48"/>
        <v>-1</v>
      </c>
      <c r="AV17" s="90">
        <f t="shared" si="29"/>
        <v>12254</v>
      </c>
      <c r="AW17" s="91">
        <f t="shared" si="30"/>
        <v>0</v>
      </c>
      <c r="AX17" s="92">
        <f t="shared" si="49"/>
        <v>-1</v>
      </c>
      <c r="AY17" s="99">
        <f t="shared" si="50"/>
        <v>22956</v>
      </c>
      <c r="AZ17" s="100">
        <f t="shared" si="51"/>
        <v>0</v>
      </c>
      <c r="BA17" s="101">
        <f t="shared" si="52"/>
        <v>-1</v>
      </c>
    </row>
    <row r="18" spans="1:53" s="1" customFormat="1" ht="15" thickBot="1" x14ac:dyDescent="0.35">
      <c r="A18" s="3"/>
      <c r="B18" s="44" t="s">
        <v>11</v>
      </c>
      <c r="C18" s="23">
        <f>SUM(C9:C17)</f>
        <v>375232</v>
      </c>
      <c r="D18" s="21">
        <f>SUM(D9:D17)</f>
        <v>0</v>
      </c>
      <c r="E18" s="24">
        <f t="shared" si="31"/>
        <v>-1</v>
      </c>
      <c r="F18" s="23">
        <f>SUM(F9:F17)</f>
        <v>292170</v>
      </c>
      <c r="G18" s="21">
        <f>SUM(G9:G17)</f>
        <v>15</v>
      </c>
      <c r="H18" s="24">
        <f t="shared" si="32"/>
        <v>-0.9999486600266968</v>
      </c>
      <c r="I18" s="23">
        <f>SUM(I9:I17)</f>
        <v>278034</v>
      </c>
      <c r="J18" s="21">
        <f>SUM(J9:J17)</f>
        <v>0</v>
      </c>
      <c r="K18" s="24">
        <f t="shared" si="33"/>
        <v>-1</v>
      </c>
      <c r="L18" s="23">
        <f>SUM(L9:L17)</f>
        <v>945436</v>
      </c>
      <c r="M18" s="21">
        <f>SUM(M9:M17)</f>
        <v>15</v>
      </c>
      <c r="N18" s="24">
        <f t="shared" si="35"/>
        <v>-0.99998413430417288</v>
      </c>
      <c r="O18" s="23">
        <f>SUM(O9:O17)</f>
        <v>307784</v>
      </c>
      <c r="P18" s="21">
        <f>SUM(P9:P17)</f>
        <v>0</v>
      </c>
      <c r="Q18" s="24">
        <f t="shared" si="36"/>
        <v>-1</v>
      </c>
      <c r="R18" s="23">
        <f>SUM(R9:R17)</f>
        <v>270147</v>
      </c>
      <c r="S18" s="21">
        <f>SUM(S9:S17)</f>
        <v>0</v>
      </c>
      <c r="T18" s="24">
        <f t="shared" si="37"/>
        <v>-1</v>
      </c>
      <c r="U18" s="23">
        <f>SUM(U9:U17)</f>
        <v>237218</v>
      </c>
      <c r="V18" s="21">
        <f>SUM(V9:V17)</f>
        <v>0</v>
      </c>
      <c r="W18" s="24">
        <f t="shared" si="38"/>
        <v>-1</v>
      </c>
      <c r="X18" s="23">
        <f>SUM(X9:X17)</f>
        <v>815149</v>
      </c>
      <c r="Y18" s="21">
        <f>SUM(Y9:Y17)</f>
        <v>0</v>
      </c>
      <c r="Z18" s="24">
        <f t="shared" si="40"/>
        <v>-1</v>
      </c>
      <c r="AA18" s="23">
        <f>SUM(AA9:AA17)</f>
        <v>332670</v>
      </c>
      <c r="AB18" s="21">
        <f>SUM(AB9:AB17)</f>
        <v>0</v>
      </c>
      <c r="AC18" s="24">
        <f t="shared" si="41"/>
        <v>-1</v>
      </c>
      <c r="AD18" s="23">
        <f>SUM(AD9:AD17)</f>
        <v>250851</v>
      </c>
      <c r="AE18" s="21">
        <f>SUM(AE9:AE17)</f>
        <v>0</v>
      </c>
      <c r="AF18" s="24">
        <f t="shared" si="42"/>
        <v>-1</v>
      </c>
      <c r="AG18" s="23">
        <f>SUM(AG9:AG17)</f>
        <v>254097</v>
      </c>
      <c r="AH18" s="21">
        <f>SUM(AH9:AH17)</f>
        <v>0</v>
      </c>
      <c r="AI18" s="24">
        <f t="shared" si="43"/>
        <v>-1</v>
      </c>
      <c r="AJ18" s="23">
        <f>SUM(AJ9:AJ17)</f>
        <v>837618</v>
      </c>
      <c r="AK18" s="21">
        <f>SUM(AK9:AK17)</f>
        <v>0</v>
      </c>
      <c r="AL18" s="24">
        <f t="shared" si="45"/>
        <v>-1</v>
      </c>
      <c r="AM18" s="23">
        <f>SUM(AM9:AM17)</f>
        <v>289450</v>
      </c>
      <c r="AN18" s="21">
        <f>SUM(AN9:AN17)</f>
        <v>0</v>
      </c>
      <c r="AO18" s="24">
        <f t="shared" si="46"/>
        <v>-1</v>
      </c>
      <c r="AP18" s="23">
        <f>SUM(AP9:AP17)</f>
        <v>261860</v>
      </c>
      <c r="AQ18" s="21">
        <f>SUM(AQ9:AQ17)</f>
        <v>0</v>
      </c>
      <c r="AR18" s="24">
        <f t="shared" si="47"/>
        <v>-1</v>
      </c>
      <c r="AS18" s="23">
        <f>SUM(AS9:AS17)</f>
        <v>268949</v>
      </c>
      <c r="AT18" s="21">
        <f>SUM(AT9:AT17)</f>
        <v>0</v>
      </c>
      <c r="AU18" s="24">
        <f t="shared" si="48"/>
        <v>-1</v>
      </c>
      <c r="AV18" s="23">
        <f>SUM(AV9:AV17)</f>
        <v>820259</v>
      </c>
      <c r="AW18" s="21">
        <f>SUM(AW9:AW17)</f>
        <v>0</v>
      </c>
      <c r="AX18" s="24">
        <f t="shared" si="49"/>
        <v>-1</v>
      </c>
      <c r="AY18" s="23">
        <f t="shared" si="50"/>
        <v>667402</v>
      </c>
      <c r="AZ18" s="21">
        <f t="shared" si="51"/>
        <v>15</v>
      </c>
      <c r="BA18" s="24">
        <f t="shared" si="52"/>
        <v>-0.99997752479015645</v>
      </c>
    </row>
  </sheetData>
  <mergeCells count="18">
    <mergeCell ref="AY6:BA6"/>
    <mergeCell ref="AS6:AU6"/>
    <mergeCell ref="AV6:AX6"/>
    <mergeCell ref="X6:Z6"/>
    <mergeCell ref="U6:W6"/>
    <mergeCell ref="A9:A17"/>
    <mergeCell ref="AP6:AR6"/>
    <mergeCell ref="AM6:AO6"/>
    <mergeCell ref="AJ6:AL6"/>
    <mergeCell ref="AG6:AI6"/>
    <mergeCell ref="AD6:AF6"/>
    <mergeCell ref="AA6:AC6"/>
    <mergeCell ref="C6:E6"/>
    <mergeCell ref="F6:H6"/>
    <mergeCell ref="I6:K6"/>
    <mergeCell ref="L6:N6"/>
    <mergeCell ref="R6:T6"/>
    <mergeCell ref="O6:Q6"/>
  </mergeCells>
  <dataValidations count="1">
    <dataValidation type="list" allowBlank="1" showInputMessage="1" showErrorMessage="1" sqref="C2">
      <formula1>"1,2,3,4,5,6,7,8,9,10,11,12"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153"/>
  <sheetViews>
    <sheetView showZeros="0" topLeftCell="AI6" zoomScaleNormal="100" workbookViewId="0">
      <selection activeCell="BB9" sqref="BB9:BD9"/>
    </sheetView>
  </sheetViews>
  <sheetFormatPr baseColWidth="10" defaultColWidth="9.109375" defaultRowHeight="14.4" x14ac:dyDescent="0.3"/>
  <cols>
    <col min="5" max="5" width="15.6640625" bestFit="1" customWidth="1"/>
    <col min="6" max="6" width="9.109375" customWidth="1"/>
    <col min="7" max="7" width="9.77734375" bestFit="1" customWidth="1"/>
    <col min="8" max="8" width="11.44140625" bestFit="1" customWidth="1"/>
    <col min="9" max="29" width="9.109375" customWidth="1"/>
    <col min="30" max="30" width="9.109375" style="52" customWidth="1"/>
    <col min="31" max="53" width="9.109375" customWidth="1"/>
    <col min="54" max="54" width="9.88671875" bestFit="1" customWidth="1"/>
  </cols>
  <sheetData>
    <row r="1" spans="2:56" ht="15" thickBot="1" x14ac:dyDescent="0.35"/>
    <row r="2" spans="2:56" ht="34.200000000000003" thickBot="1" x14ac:dyDescent="0.35">
      <c r="C2" s="121" t="s">
        <v>30</v>
      </c>
      <c r="D2" s="122"/>
      <c r="E2" s="80" t="s">
        <v>40</v>
      </c>
      <c r="F2" s="77">
        <v>2</v>
      </c>
      <c r="G2" s="78">
        <f>DATE(YEAR(G7),$F$2,1)</f>
        <v>1859</v>
      </c>
      <c r="H2" s="79">
        <f>G7</f>
        <v>2015</v>
      </c>
    </row>
    <row r="3" spans="2:56" ht="15" thickBot="1" x14ac:dyDescent="0.35">
      <c r="C3" s="123"/>
      <c r="D3" s="124"/>
    </row>
    <row r="4" spans="2:56" ht="15" thickBot="1" x14ac:dyDescent="0.35"/>
    <row r="5" spans="2:56" ht="15" customHeight="1" thickBot="1" x14ac:dyDescent="0.35">
      <c r="B5" s="137"/>
      <c r="F5" s="56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8"/>
    </row>
    <row r="6" spans="2:56" ht="15" customHeight="1" x14ac:dyDescent="0.3">
      <c r="B6" s="138"/>
      <c r="F6" s="112" t="s">
        <v>39</v>
      </c>
      <c r="G6" s="113"/>
      <c r="H6" s="114"/>
      <c r="I6" s="112" t="s">
        <v>28</v>
      </c>
      <c r="J6" s="113"/>
      <c r="K6" s="114"/>
      <c r="L6" s="112" t="s">
        <v>1</v>
      </c>
      <c r="M6" s="113"/>
      <c r="N6" s="114"/>
      <c r="O6" s="112" t="s">
        <v>20</v>
      </c>
      <c r="P6" s="113"/>
      <c r="Q6" s="114"/>
      <c r="R6" s="112" t="s">
        <v>2</v>
      </c>
      <c r="S6" s="113"/>
      <c r="T6" s="114"/>
      <c r="U6" s="112" t="s">
        <v>3</v>
      </c>
      <c r="V6" s="113"/>
      <c r="W6" s="114"/>
      <c r="X6" s="112" t="s">
        <v>4</v>
      </c>
      <c r="Y6" s="113"/>
      <c r="Z6" s="114"/>
      <c r="AA6" s="112" t="s">
        <v>21</v>
      </c>
      <c r="AB6" s="113"/>
      <c r="AC6" s="114"/>
      <c r="AD6" s="112" t="s">
        <v>5</v>
      </c>
      <c r="AE6" s="113"/>
      <c r="AF6" s="114"/>
      <c r="AG6" s="112" t="s">
        <v>6</v>
      </c>
      <c r="AH6" s="113"/>
      <c r="AI6" s="114"/>
      <c r="AJ6" s="112" t="s">
        <v>7</v>
      </c>
      <c r="AK6" s="113"/>
      <c r="AL6" s="114"/>
      <c r="AM6" s="112" t="s">
        <v>22</v>
      </c>
      <c r="AN6" s="113"/>
      <c r="AO6" s="114"/>
      <c r="AP6" s="112" t="s">
        <v>8</v>
      </c>
      <c r="AQ6" s="113"/>
      <c r="AR6" s="114"/>
      <c r="AS6" s="112" t="s">
        <v>9</v>
      </c>
      <c r="AT6" s="113"/>
      <c r="AU6" s="114"/>
      <c r="AV6" s="112" t="s">
        <v>10</v>
      </c>
      <c r="AW6" s="113"/>
      <c r="AX6" s="114"/>
      <c r="AY6" s="112" t="s">
        <v>23</v>
      </c>
      <c r="AZ6" s="113"/>
      <c r="BA6" s="114"/>
      <c r="BB6" s="115" t="s">
        <v>11</v>
      </c>
      <c r="BC6" s="116"/>
      <c r="BD6" s="117"/>
    </row>
    <row r="7" spans="2:56" ht="15" thickBot="1" x14ac:dyDescent="0.35">
      <c r="B7" s="138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Févr 2014</v>
      </c>
      <c r="BC7" s="76" t="str">
        <f>PROPER(TEXT($G$2,"MMM"))&amp;" "&amp;$H$2</f>
        <v>Févr 2015</v>
      </c>
      <c r="BD7" s="12" t="s">
        <v>24</v>
      </c>
    </row>
    <row r="8" spans="2:56" ht="15" thickBot="1" x14ac:dyDescent="0.35">
      <c r="B8" s="138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38"/>
      <c r="D9" s="128" t="s">
        <v>12</v>
      </c>
      <c r="E9" s="39" t="s">
        <v>13</v>
      </c>
      <c r="F9" s="84">
        <v>7740</v>
      </c>
      <c r="G9" s="85"/>
      <c r="H9" s="86">
        <f>IFERROR((G9-F9)/F9,0)</f>
        <v>-1</v>
      </c>
      <c r="I9" s="84">
        <v>3313</v>
      </c>
      <c r="J9" s="85"/>
      <c r="K9" s="86">
        <f>IFERROR((J9-I9)/I9,0)</f>
        <v>-1</v>
      </c>
      <c r="L9" s="84">
        <v>9158</v>
      </c>
      <c r="M9" s="85"/>
      <c r="N9" s="86">
        <f>IFERROR((M9-L9)/L9,0)</f>
        <v>-1</v>
      </c>
      <c r="O9" s="84">
        <f>F9+I9+L9</f>
        <v>20211</v>
      </c>
      <c r="P9" s="85">
        <f>G9+J9+M9</f>
        <v>0</v>
      </c>
      <c r="Q9" s="86">
        <f>IFERROR((P9-O9)/O9,0)</f>
        <v>-1</v>
      </c>
      <c r="R9" s="84">
        <v>13341</v>
      </c>
      <c r="S9" s="85"/>
      <c r="T9" s="86">
        <f>IFERROR((S9-R9)/R9,0)</f>
        <v>-1</v>
      </c>
      <c r="U9" s="84">
        <v>11070</v>
      </c>
      <c r="V9" s="85"/>
      <c r="W9" s="86">
        <f>IFERROR((V9-U9)/U9,0)</f>
        <v>-1</v>
      </c>
      <c r="X9" s="84">
        <v>10419</v>
      </c>
      <c r="Y9" s="85"/>
      <c r="Z9" s="86">
        <f>IFERROR((Y9-X9)/X9,0)</f>
        <v>-1</v>
      </c>
      <c r="AA9" s="84">
        <f>R9+U9+X9</f>
        <v>34830</v>
      </c>
      <c r="AB9" s="85">
        <f>S9+V9+Y9</f>
        <v>0</v>
      </c>
      <c r="AC9" s="86">
        <f>IFERROR((AB9-AA9)/AA9,0)</f>
        <v>-1</v>
      </c>
      <c r="AD9" s="84">
        <v>11879</v>
      </c>
      <c r="AE9" s="85"/>
      <c r="AF9" s="86">
        <f>IFERROR((AE9-AD9)/AD9,0)</f>
        <v>-1</v>
      </c>
      <c r="AG9" s="84">
        <v>14502</v>
      </c>
      <c r="AH9" s="85"/>
      <c r="AI9" s="86">
        <f>IFERROR((AH9-AG9)/AG9,0)</f>
        <v>-1</v>
      </c>
      <c r="AJ9" s="84">
        <v>13977</v>
      </c>
      <c r="AK9" s="85"/>
      <c r="AL9" s="86">
        <f>IFERROR((AK9-AJ9)/AJ9,0)</f>
        <v>-1</v>
      </c>
      <c r="AM9" s="84">
        <f>AD9+AG9+AJ9</f>
        <v>40358</v>
      </c>
      <c r="AN9" s="85">
        <f>AE9+AH9+AK9</f>
        <v>0</v>
      </c>
      <c r="AO9" s="86">
        <f>IFERROR((AN9-AM9)/AM9,0)</f>
        <v>-1</v>
      </c>
      <c r="AP9" s="84">
        <v>10653</v>
      </c>
      <c r="AQ9" s="85"/>
      <c r="AR9" s="86">
        <f>IFERROR((AQ9-AP9)/AP9,0)</f>
        <v>-1</v>
      </c>
      <c r="AS9" s="84">
        <v>8274</v>
      </c>
      <c r="AT9" s="85"/>
      <c r="AU9" s="86">
        <f>IFERROR((AT9-AS9)/AS9,0)</f>
        <v>-1</v>
      </c>
      <c r="AV9" s="84">
        <v>11519</v>
      </c>
      <c r="AW9" s="85"/>
      <c r="AX9" s="86">
        <f>IFERROR((AW9-AV9)/AV9,0)</f>
        <v>-1</v>
      </c>
      <c r="AY9" s="84">
        <f>AP9+AS9+AV9</f>
        <v>30446</v>
      </c>
      <c r="AZ9" s="85">
        <f>AQ9+AT9+AW9</f>
        <v>0</v>
      </c>
      <c r="BA9" s="86">
        <f>IFERROR((AZ9-AY9)/AY9,0)</f>
        <v>-1</v>
      </c>
      <c r="BB9" s="93">
        <f>SUMIFS($F9:$BA9,$F$7:$BA$7,$F$7,$F$8:$BA$8,"&lt;="&amp;$F$2)</f>
        <v>11053</v>
      </c>
      <c r="BC9" s="94">
        <f>SUMIFS($F9:$BA9,$F$7:$BA$7,$G$7,$F$8:$BA$8,"&lt;="&amp;$F$2)</f>
        <v>0</v>
      </c>
      <c r="BD9" s="95">
        <f>IFERROR((BC9-BB9)/BB9,0)</f>
        <v>-1</v>
      </c>
    </row>
    <row r="10" spans="2:56" x14ac:dyDescent="0.3">
      <c r="B10" s="138"/>
      <c r="D10" s="129"/>
      <c r="E10" s="39" t="s">
        <v>14</v>
      </c>
      <c r="F10" s="87">
        <v>2135</v>
      </c>
      <c r="G10" s="88"/>
      <c r="H10" s="89">
        <f t="shared" ref="H10:H18" si="29">IFERROR((G10-F10)/F10,0)</f>
        <v>-1</v>
      </c>
      <c r="I10" s="87">
        <v>1903</v>
      </c>
      <c r="J10" s="88"/>
      <c r="K10" s="89">
        <f t="shared" ref="K10:K18" si="30">IFERROR((J10-I10)/I10,0)</f>
        <v>-1</v>
      </c>
      <c r="L10" s="87">
        <v>1802</v>
      </c>
      <c r="M10" s="88"/>
      <c r="N10" s="89">
        <f t="shared" ref="N10:N18" si="31">IFERROR((M10-L10)/L10,0)</f>
        <v>-1</v>
      </c>
      <c r="O10" s="87">
        <f t="shared" ref="O10:P17" si="32">F10+I10+L10</f>
        <v>5840</v>
      </c>
      <c r="P10" s="88">
        <f t="shared" si="32"/>
        <v>0</v>
      </c>
      <c r="Q10" s="89">
        <f t="shared" ref="Q10:Q18" si="33">IFERROR((P10-O10)/O10,0)</f>
        <v>-1</v>
      </c>
      <c r="R10" s="87">
        <v>2158</v>
      </c>
      <c r="S10" s="88"/>
      <c r="T10" s="89">
        <f t="shared" ref="T10:T18" si="34">IFERROR((S10-R10)/R10,0)</f>
        <v>-1</v>
      </c>
      <c r="U10" s="87">
        <v>1442</v>
      </c>
      <c r="V10" s="88"/>
      <c r="W10" s="89">
        <f t="shared" ref="W10:W18" si="35">IFERROR((V10-U10)/U10,0)</f>
        <v>-1</v>
      </c>
      <c r="X10" s="87">
        <v>1760</v>
      </c>
      <c r="Y10" s="88"/>
      <c r="Z10" s="89">
        <f t="shared" ref="Z10:Z18" si="36">IFERROR((Y10-X10)/X10,0)</f>
        <v>-1</v>
      </c>
      <c r="AA10" s="87">
        <f t="shared" ref="AA10:AB17" si="37">R10+U10+X10</f>
        <v>5360</v>
      </c>
      <c r="AB10" s="88">
        <f t="shared" si="37"/>
        <v>0</v>
      </c>
      <c r="AC10" s="89">
        <f t="shared" ref="AC10:AC18" si="38">IFERROR((AB10-AA10)/AA10,0)</f>
        <v>-1</v>
      </c>
      <c r="AD10" s="87">
        <v>1500</v>
      </c>
      <c r="AE10" s="88"/>
      <c r="AF10" s="89">
        <f t="shared" ref="AF10:AF18" si="39">IFERROR((AE10-AD10)/AD10,0)</f>
        <v>-1</v>
      </c>
      <c r="AG10" s="87">
        <v>1399</v>
      </c>
      <c r="AH10" s="88"/>
      <c r="AI10" s="89">
        <f t="shared" ref="AI10:AI18" si="40">IFERROR((AH10-AG10)/AG10,0)</f>
        <v>-1</v>
      </c>
      <c r="AJ10" s="87">
        <v>1453</v>
      </c>
      <c r="AK10" s="88"/>
      <c r="AL10" s="89">
        <f t="shared" ref="AL10:AL18" si="41">IFERROR((AK10-AJ10)/AJ10,0)</f>
        <v>-1</v>
      </c>
      <c r="AM10" s="87">
        <f t="shared" ref="AM10:AN17" si="42">AD10+AG10+AJ10</f>
        <v>4352</v>
      </c>
      <c r="AN10" s="88">
        <f t="shared" si="42"/>
        <v>0</v>
      </c>
      <c r="AO10" s="89">
        <f t="shared" ref="AO10:AO18" si="43">IFERROR((AN10-AM10)/AM10,0)</f>
        <v>-1</v>
      </c>
      <c r="AP10" s="87">
        <v>1064</v>
      </c>
      <c r="AQ10" s="88"/>
      <c r="AR10" s="89">
        <f t="shared" ref="AR10:AR18" si="44">IFERROR((AQ10-AP10)/AP10,0)</f>
        <v>-1</v>
      </c>
      <c r="AS10" s="87">
        <v>1233</v>
      </c>
      <c r="AT10" s="88"/>
      <c r="AU10" s="89">
        <f t="shared" ref="AU10:AU18" si="45">IFERROR((AT10-AS10)/AS10,0)</f>
        <v>-1</v>
      </c>
      <c r="AV10" s="87">
        <v>1638</v>
      </c>
      <c r="AW10" s="88"/>
      <c r="AX10" s="89">
        <f t="shared" ref="AX10:AX18" si="46">IFERROR((AW10-AV10)/AV10,0)</f>
        <v>-1</v>
      </c>
      <c r="AY10" s="87">
        <f t="shared" ref="AY10:AZ17" si="47">AP10+AS10+AV10</f>
        <v>3935</v>
      </c>
      <c r="AZ10" s="88">
        <f t="shared" si="47"/>
        <v>0</v>
      </c>
      <c r="BA10" s="89">
        <f t="shared" ref="BA10:BA18" si="48">IFERROR((AZ10-AY10)/AY10,0)</f>
        <v>-1</v>
      </c>
      <c r="BB10" s="96">
        <f t="shared" ref="BB10:BB17" si="49">SUMIFS($F10:$BA10,$F$7:$BA$7,$F$7,$F$8:$BA$8,"&lt;="&amp;$F$2)</f>
        <v>4038</v>
      </c>
      <c r="BC10" s="97">
        <f t="shared" ref="BC10:BC17" si="50">SUMIFS($F10:$BA10,$F$7:$BA$7,$G$7,$F$8:$BA$8,"&lt;="&amp;$F$2)</f>
        <v>0</v>
      </c>
      <c r="BD10" s="98">
        <f t="shared" ref="BD10:BD18" si="51">IFERROR((BC10-BB10)/BB10,0)</f>
        <v>-1</v>
      </c>
    </row>
    <row r="11" spans="2:56" x14ac:dyDescent="0.3">
      <c r="B11" s="138"/>
      <c r="D11" s="129"/>
      <c r="E11" s="39" t="s">
        <v>15</v>
      </c>
      <c r="F11" s="87">
        <v>15511</v>
      </c>
      <c r="G11" s="88"/>
      <c r="H11" s="89">
        <f t="shared" si="29"/>
        <v>-1</v>
      </c>
      <c r="I11" s="87">
        <v>1798</v>
      </c>
      <c r="J11" s="88"/>
      <c r="K11" s="89">
        <f t="shared" si="30"/>
        <v>-1</v>
      </c>
      <c r="L11" s="87">
        <v>1739</v>
      </c>
      <c r="M11" s="88"/>
      <c r="N11" s="89">
        <f t="shared" si="31"/>
        <v>-1</v>
      </c>
      <c r="O11" s="87">
        <f t="shared" si="32"/>
        <v>19048</v>
      </c>
      <c r="P11" s="88">
        <f t="shared" si="32"/>
        <v>0</v>
      </c>
      <c r="Q11" s="89">
        <f t="shared" si="33"/>
        <v>-1</v>
      </c>
      <c r="R11" s="87">
        <v>1974</v>
      </c>
      <c r="S11" s="88"/>
      <c r="T11" s="89">
        <f t="shared" si="34"/>
        <v>-1</v>
      </c>
      <c r="U11" s="87">
        <v>1640</v>
      </c>
      <c r="V11" s="88"/>
      <c r="W11" s="89">
        <f t="shared" si="35"/>
        <v>-1</v>
      </c>
      <c r="X11" s="87">
        <v>1672</v>
      </c>
      <c r="Y11" s="88"/>
      <c r="Z11" s="89">
        <f t="shared" si="36"/>
        <v>-1</v>
      </c>
      <c r="AA11" s="87">
        <f t="shared" si="37"/>
        <v>5286</v>
      </c>
      <c r="AB11" s="88">
        <f t="shared" si="37"/>
        <v>0</v>
      </c>
      <c r="AC11" s="89">
        <f t="shared" si="38"/>
        <v>-1</v>
      </c>
      <c r="AD11" s="87">
        <v>1618</v>
      </c>
      <c r="AE11" s="88"/>
      <c r="AF11" s="89">
        <f t="shared" si="39"/>
        <v>-1</v>
      </c>
      <c r="AG11" s="87">
        <v>3009</v>
      </c>
      <c r="AH11" s="88"/>
      <c r="AI11" s="89">
        <f t="shared" si="40"/>
        <v>-1</v>
      </c>
      <c r="AJ11" s="87">
        <v>2214</v>
      </c>
      <c r="AK11" s="88"/>
      <c r="AL11" s="89">
        <f t="shared" si="41"/>
        <v>-1</v>
      </c>
      <c r="AM11" s="87">
        <f t="shared" si="42"/>
        <v>6841</v>
      </c>
      <c r="AN11" s="88">
        <f t="shared" si="42"/>
        <v>0</v>
      </c>
      <c r="AO11" s="89">
        <f t="shared" si="43"/>
        <v>-1</v>
      </c>
      <c r="AP11" s="87">
        <v>1858</v>
      </c>
      <c r="AQ11" s="88"/>
      <c r="AR11" s="89">
        <f t="shared" si="44"/>
        <v>-1</v>
      </c>
      <c r="AS11" s="87">
        <v>1435</v>
      </c>
      <c r="AT11" s="88"/>
      <c r="AU11" s="89">
        <f t="shared" si="45"/>
        <v>-1</v>
      </c>
      <c r="AV11" s="87">
        <v>4123</v>
      </c>
      <c r="AW11" s="88"/>
      <c r="AX11" s="89">
        <f t="shared" si="46"/>
        <v>-1</v>
      </c>
      <c r="AY11" s="87">
        <f t="shared" si="47"/>
        <v>7416</v>
      </c>
      <c r="AZ11" s="88">
        <f t="shared" si="47"/>
        <v>0</v>
      </c>
      <c r="BA11" s="89">
        <f t="shared" si="48"/>
        <v>-1</v>
      </c>
      <c r="BB11" s="96">
        <f t="shared" si="49"/>
        <v>17309</v>
      </c>
      <c r="BC11" s="97">
        <f t="shared" si="50"/>
        <v>0</v>
      </c>
      <c r="BD11" s="98">
        <f t="shared" si="51"/>
        <v>-1</v>
      </c>
    </row>
    <row r="12" spans="2:56" x14ac:dyDescent="0.3">
      <c r="B12" s="138"/>
      <c r="D12" s="129"/>
      <c r="E12" s="39" t="s">
        <v>16</v>
      </c>
      <c r="F12" s="87">
        <v>5594</v>
      </c>
      <c r="G12" s="88"/>
      <c r="H12" s="89">
        <f t="shared" si="29"/>
        <v>-1</v>
      </c>
      <c r="I12" s="87">
        <v>8599</v>
      </c>
      <c r="J12" s="88"/>
      <c r="K12" s="89">
        <f t="shared" si="30"/>
        <v>-1</v>
      </c>
      <c r="L12" s="87">
        <v>11616</v>
      </c>
      <c r="M12" s="88"/>
      <c r="N12" s="89">
        <f t="shared" si="31"/>
        <v>-1</v>
      </c>
      <c r="O12" s="87">
        <f t="shared" si="32"/>
        <v>25809</v>
      </c>
      <c r="P12" s="88">
        <f t="shared" si="32"/>
        <v>0</v>
      </c>
      <c r="Q12" s="89">
        <f t="shared" si="33"/>
        <v>-1</v>
      </c>
      <c r="R12" s="87">
        <v>4570</v>
      </c>
      <c r="S12" s="88"/>
      <c r="T12" s="89">
        <f t="shared" si="34"/>
        <v>-1</v>
      </c>
      <c r="U12" s="87">
        <v>3622</v>
      </c>
      <c r="V12" s="88"/>
      <c r="W12" s="89">
        <f t="shared" si="35"/>
        <v>-1</v>
      </c>
      <c r="X12" s="87">
        <v>5991</v>
      </c>
      <c r="Y12" s="88"/>
      <c r="Z12" s="89">
        <f t="shared" si="36"/>
        <v>-1</v>
      </c>
      <c r="AA12" s="87">
        <f t="shared" si="37"/>
        <v>14183</v>
      </c>
      <c r="AB12" s="88">
        <f t="shared" si="37"/>
        <v>0</v>
      </c>
      <c r="AC12" s="89">
        <f t="shared" si="38"/>
        <v>-1</v>
      </c>
      <c r="AD12" s="87">
        <v>12266</v>
      </c>
      <c r="AE12" s="88"/>
      <c r="AF12" s="89">
        <f t="shared" si="39"/>
        <v>-1</v>
      </c>
      <c r="AG12" s="87">
        <v>7071</v>
      </c>
      <c r="AH12" s="88"/>
      <c r="AI12" s="89">
        <f t="shared" si="40"/>
        <v>-1</v>
      </c>
      <c r="AJ12" s="87">
        <v>8238</v>
      </c>
      <c r="AK12" s="88"/>
      <c r="AL12" s="89">
        <f t="shared" si="41"/>
        <v>-1</v>
      </c>
      <c r="AM12" s="87">
        <f t="shared" si="42"/>
        <v>27575</v>
      </c>
      <c r="AN12" s="88">
        <f t="shared" si="42"/>
        <v>0</v>
      </c>
      <c r="AO12" s="89">
        <f t="shared" si="43"/>
        <v>-1</v>
      </c>
      <c r="AP12" s="87">
        <v>4101</v>
      </c>
      <c r="AQ12" s="88"/>
      <c r="AR12" s="89">
        <f t="shared" si="44"/>
        <v>-1</v>
      </c>
      <c r="AS12" s="87">
        <v>2714</v>
      </c>
      <c r="AT12" s="88"/>
      <c r="AU12" s="89">
        <f t="shared" si="45"/>
        <v>-1</v>
      </c>
      <c r="AV12" s="87">
        <v>8542</v>
      </c>
      <c r="AW12" s="88"/>
      <c r="AX12" s="89">
        <f t="shared" si="46"/>
        <v>-1</v>
      </c>
      <c r="AY12" s="87">
        <f t="shared" si="47"/>
        <v>15357</v>
      </c>
      <c r="AZ12" s="88">
        <f t="shared" si="47"/>
        <v>0</v>
      </c>
      <c r="BA12" s="89">
        <f t="shared" si="48"/>
        <v>-1</v>
      </c>
      <c r="BB12" s="96">
        <f t="shared" si="49"/>
        <v>14193</v>
      </c>
      <c r="BC12" s="97">
        <f t="shared" si="50"/>
        <v>0</v>
      </c>
      <c r="BD12" s="98">
        <f t="shared" si="51"/>
        <v>-1</v>
      </c>
    </row>
    <row r="13" spans="2:56" x14ac:dyDescent="0.3">
      <c r="B13" s="138"/>
      <c r="D13" s="129"/>
      <c r="E13" s="39" t="s">
        <v>17</v>
      </c>
      <c r="F13" s="87"/>
      <c r="G13" s="88"/>
      <c r="H13" s="89">
        <f t="shared" si="29"/>
        <v>0</v>
      </c>
      <c r="I13" s="87"/>
      <c r="J13" s="88"/>
      <c r="K13" s="89">
        <f t="shared" si="30"/>
        <v>0</v>
      </c>
      <c r="L13" s="87"/>
      <c r="M13" s="88"/>
      <c r="N13" s="89">
        <f t="shared" si="31"/>
        <v>0</v>
      </c>
      <c r="O13" s="87">
        <f t="shared" si="32"/>
        <v>0</v>
      </c>
      <c r="P13" s="88">
        <f t="shared" si="32"/>
        <v>0</v>
      </c>
      <c r="Q13" s="89">
        <f t="shared" si="33"/>
        <v>0</v>
      </c>
      <c r="R13" s="87">
        <v>2687</v>
      </c>
      <c r="S13" s="88"/>
      <c r="T13" s="89">
        <f t="shared" si="34"/>
        <v>-1</v>
      </c>
      <c r="U13" s="87"/>
      <c r="V13" s="88"/>
      <c r="W13" s="89">
        <f t="shared" si="35"/>
        <v>0</v>
      </c>
      <c r="X13" s="87"/>
      <c r="Y13" s="88"/>
      <c r="Z13" s="89">
        <f t="shared" si="36"/>
        <v>0</v>
      </c>
      <c r="AA13" s="87">
        <f t="shared" si="37"/>
        <v>2687</v>
      </c>
      <c r="AB13" s="88">
        <f t="shared" si="37"/>
        <v>0</v>
      </c>
      <c r="AC13" s="89">
        <f t="shared" si="38"/>
        <v>-1</v>
      </c>
      <c r="AD13" s="87"/>
      <c r="AE13" s="88"/>
      <c r="AF13" s="89">
        <f t="shared" si="39"/>
        <v>0</v>
      </c>
      <c r="AG13" s="87"/>
      <c r="AH13" s="88"/>
      <c r="AI13" s="89">
        <f t="shared" si="40"/>
        <v>0</v>
      </c>
      <c r="AJ13" s="87"/>
      <c r="AK13" s="88"/>
      <c r="AL13" s="89">
        <f t="shared" si="41"/>
        <v>0</v>
      </c>
      <c r="AM13" s="87">
        <f t="shared" si="42"/>
        <v>0</v>
      </c>
      <c r="AN13" s="88">
        <f t="shared" si="42"/>
        <v>0</v>
      </c>
      <c r="AO13" s="89">
        <f t="shared" si="43"/>
        <v>0</v>
      </c>
      <c r="AP13" s="87"/>
      <c r="AQ13" s="88"/>
      <c r="AR13" s="89">
        <f t="shared" si="44"/>
        <v>0</v>
      </c>
      <c r="AS13" s="87"/>
      <c r="AT13" s="88"/>
      <c r="AU13" s="89">
        <f t="shared" si="45"/>
        <v>0</v>
      </c>
      <c r="AV13" s="87"/>
      <c r="AW13" s="88"/>
      <c r="AX13" s="89">
        <f t="shared" si="46"/>
        <v>0</v>
      </c>
      <c r="AY13" s="87">
        <f t="shared" si="47"/>
        <v>0</v>
      </c>
      <c r="AZ13" s="88">
        <f t="shared" si="47"/>
        <v>0</v>
      </c>
      <c r="BA13" s="8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38"/>
      <c r="D14" s="129"/>
      <c r="E14" s="39" t="s">
        <v>18</v>
      </c>
      <c r="F14" s="87"/>
      <c r="G14" s="88"/>
      <c r="H14" s="89">
        <f t="shared" si="29"/>
        <v>0</v>
      </c>
      <c r="I14" s="87"/>
      <c r="J14" s="88"/>
      <c r="K14" s="89">
        <f t="shared" si="30"/>
        <v>0</v>
      </c>
      <c r="L14" s="87"/>
      <c r="M14" s="88"/>
      <c r="N14" s="89">
        <f t="shared" si="31"/>
        <v>0</v>
      </c>
      <c r="O14" s="87">
        <f t="shared" si="32"/>
        <v>0</v>
      </c>
      <c r="P14" s="88">
        <f t="shared" si="32"/>
        <v>0</v>
      </c>
      <c r="Q14" s="89">
        <f t="shared" si="33"/>
        <v>0</v>
      </c>
      <c r="R14" s="87"/>
      <c r="S14" s="88"/>
      <c r="T14" s="89">
        <f t="shared" si="34"/>
        <v>0</v>
      </c>
      <c r="U14" s="87"/>
      <c r="V14" s="88"/>
      <c r="W14" s="89">
        <f t="shared" si="35"/>
        <v>0</v>
      </c>
      <c r="X14" s="87"/>
      <c r="Y14" s="88"/>
      <c r="Z14" s="89">
        <f t="shared" si="36"/>
        <v>0</v>
      </c>
      <c r="AA14" s="87">
        <f t="shared" si="37"/>
        <v>0</v>
      </c>
      <c r="AB14" s="88">
        <f t="shared" si="37"/>
        <v>0</v>
      </c>
      <c r="AC14" s="89">
        <f t="shared" si="38"/>
        <v>0</v>
      </c>
      <c r="AD14" s="87"/>
      <c r="AE14" s="88"/>
      <c r="AF14" s="89">
        <f t="shared" si="39"/>
        <v>0</v>
      </c>
      <c r="AG14" s="87"/>
      <c r="AH14" s="88"/>
      <c r="AI14" s="89">
        <f t="shared" si="40"/>
        <v>0</v>
      </c>
      <c r="AJ14" s="87"/>
      <c r="AK14" s="88"/>
      <c r="AL14" s="89">
        <f t="shared" si="41"/>
        <v>0</v>
      </c>
      <c r="AM14" s="87">
        <f t="shared" si="42"/>
        <v>0</v>
      </c>
      <c r="AN14" s="88">
        <f t="shared" si="42"/>
        <v>0</v>
      </c>
      <c r="AO14" s="89">
        <f t="shared" si="43"/>
        <v>0</v>
      </c>
      <c r="AP14" s="87">
        <v>148</v>
      </c>
      <c r="AQ14" s="88"/>
      <c r="AR14" s="89">
        <f t="shared" si="44"/>
        <v>-1</v>
      </c>
      <c r="AS14" s="87">
        <v>9265</v>
      </c>
      <c r="AT14" s="88"/>
      <c r="AU14" s="89">
        <f t="shared" si="45"/>
        <v>-1</v>
      </c>
      <c r="AV14" s="87">
        <v>9204</v>
      </c>
      <c r="AW14" s="88"/>
      <c r="AX14" s="89">
        <f t="shared" si="46"/>
        <v>-1</v>
      </c>
      <c r="AY14" s="87">
        <f t="shared" si="47"/>
        <v>18617</v>
      </c>
      <c r="AZ14" s="88">
        <f t="shared" si="47"/>
        <v>0</v>
      </c>
      <c r="BA14" s="89">
        <f t="shared" si="48"/>
        <v>-1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38"/>
      <c r="D15" s="129"/>
      <c r="E15" s="39" t="s">
        <v>19</v>
      </c>
      <c r="F15" s="87"/>
      <c r="G15" s="88"/>
      <c r="H15" s="89">
        <f t="shared" si="29"/>
        <v>0</v>
      </c>
      <c r="I15" s="87"/>
      <c r="J15" s="88"/>
      <c r="K15" s="89">
        <f t="shared" si="30"/>
        <v>0</v>
      </c>
      <c r="L15" s="87"/>
      <c r="M15" s="88"/>
      <c r="N15" s="89">
        <f t="shared" si="31"/>
        <v>0</v>
      </c>
      <c r="O15" s="87">
        <f t="shared" si="32"/>
        <v>0</v>
      </c>
      <c r="P15" s="88">
        <f t="shared" si="32"/>
        <v>0</v>
      </c>
      <c r="Q15" s="89">
        <f t="shared" si="33"/>
        <v>0</v>
      </c>
      <c r="R15" s="87"/>
      <c r="S15" s="88"/>
      <c r="T15" s="89">
        <f t="shared" si="34"/>
        <v>0</v>
      </c>
      <c r="U15" s="87"/>
      <c r="V15" s="88"/>
      <c r="W15" s="89">
        <f t="shared" si="35"/>
        <v>0</v>
      </c>
      <c r="X15" s="87"/>
      <c r="Y15" s="88"/>
      <c r="Z15" s="89">
        <f t="shared" si="36"/>
        <v>0</v>
      </c>
      <c r="AA15" s="87">
        <f t="shared" si="37"/>
        <v>0</v>
      </c>
      <c r="AB15" s="88">
        <f t="shared" si="37"/>
        <v>0</v>
      </c>
      <c r="AC15" s="89">
        <f t="shared" si="38"/>
        <v>0</v>
      </c>
      <c r="AD15" s="87"/>
      <c r="AE15" s="88"/>
      <c r="AF15" s="89">
        <f t="shared" si="39"/>
        <v>0</v>
      </c>
      <c r="AG15" s="87"/>
      <c r="AH15" s="88"/>
      <c r="AI15" s="89">
        <f t="shared" si="40"/>
        <v>0</v>
      </c>
      <c r="AJ15" s="87"/>
      <c r="AK15" s="88"/>
      <c r="AL15" s="89">
        <f t="shared" si="41"/>
        <v>0</v>
      </c>
      <c r="AM15" s="87">
        <f t="shared" si="42"/>
        <v>0</v>
      </c>
      <c r="AN15" s="88">
        <f t="shared" si="42"/>
        <v>0</v>
      </c>
      <c r="AO15" s="89">
        <f t="shared" si="43"/>
        <v>0</v>
      </c>
      <c r="AP15" s="87"/>
      <c r="AQ15" s="88"/>
      <c r="AR15" s="89">
        <f t="shared" si="44"/>
        <v>0</v>
      </c>
      <c r="AS15" s="87"/>
      <c r="AT15" s="88"/>
      <c r="AU15" s="89">
        <f t="shared" si="45"/>
        <v>0</v>
      </c>
      <c r="AV15" s="87"/>
      <c r="AW15" s="88"/>
      <c r="AX15" s="89">
        <f t="shared" si="46"/>
        <v>0</v>
      </c>
      <c r="AY15" s="87">
        <f t="shared" si="47"/>
        <v>0</v>
      </c>
      <c r="AZ15" s="88">
        <f t="shared" si="47"/>
        <v>0</v>
      </c>
      <c r="BA15" s="89">
        <f t="shared" si="48"/>
        <v>0</v>
      </c>
      <c r="BB15" s="96">
        <f t="shared" si="49"/>
        <v>0</v>
      </c>
      <c r="BC15" s="97">
        <f t="shared" si="50"/>
        <v>0</v>
      </c>
      <c r="BD15" s="98">
        <f t="shared" si="51"/>
        <v>0</v>
      </c>
    </row>
    <row r="16" spans="2:56" x14ac:dyDescent="0.3">
      <c r="B16" s="138"/>
      <c r="D16" s="129"/>
      <c r="E16" s="39" t="s">
        <v>26</v>
      </c>
      <c r="F16" s="87"/>
      <c r="G16" s="88"/>
      <c r="H16" s="89">
        <f t="shared" si="29"/>
        <v>0</v>
      </c>
      <c r="I16" s="87"/>
      <c r="J16" s="88"/>
      <c r="K16" s="89">
        <f t="shared" si="30"/>
        <v>0</v>
      </c>
      <c r="L16" s="87"/>
      <c r="M16" s="88"/>
      <c r="N16" s="89">
        <f t="shared" si="31"/>
        <v>0</v>
      </c>
      <c r="O16" s="87">
        <f t="shared" si="32"/>
        <v>0</v>
      </c>
      <c r="P16" s="88">
        <f t="shared" si="32"/>
        <v>0</v>
      </c>
      <c r="Q16" s="89">
        <f t="shared" si="33"/>
        <v>0</v>
      </c>
      <c r="R16" s="87"/>
      <c r="S16" s="88"/>
      <c r="T16" s="89">
        <f t="shared" si="34"/>
        <v>0</v>
      </c>
      <c r="U16" s="87"/>
      <c r="V16" s="88"/>
      <c r="W16" s="89">
        <f t="shared" si="35"/>
        <v>0</v>
      </c>
      <c r="X16" s="87"/>
      <c r="Y16" s="88"/>
      <c r="Z16" s="89">
        <f t="shared" si="36"/>
        <v>0</v>
      </c>
      <c r="AA16" s="87">
        <f t="shared" si="37"/>
        <v>0</v>
      </c>
      <c r="AB16" s="88">
        <f t="shared" si="37"/>
        <v>0</v>
      </c>
      <c r="AC16" s="89">
        <f t="shared" si="38"/>
        <v>0</v>
      </c>
      <c r="AD16" s="87"/>
      <c r="AE16" s="88"/>
      <c r="AF16" s="89">
        <f t="shared" si="39"/>
        <v>0</v>
      </c>
      <c r="AG16" s="87"/>
      <c r="AH16" s="88"/>
      <c r="AI16" s="89">
        <f t="shared" si="40"/>
        <v>0</v>
      </c>
      <c r="AJ16" s="87"/>
      <c r="AK16" s="88"/>
      <c r="AL16" s="89">
        <f t="shared" si="41"/>
        <v>0</v>
      </c>
      <c r="AM16" s="87">
        <f t="shared" si="42"/>
        <v>0</v>
      </c>
      <c r="AN16" s="88">
        <f t="shared" si="42"/>
        <v>0</v>
      </c>
      <c r="AO16" s="89">
        <f t="shared" si="43"/>
        <v>0</v>
      </c>
      <c r="AP16" s="87"/>
      <c r="AQ16" s="88"/>
      <c r="AR16" s="89">
        <f t="shared" si="44"/>
        <v>0</v>
      </c>
      <c r="AS16" s="87"/>
      <c r="AT16" s="88"/>
      <c r="AU16" s="89">
        <f t="shared" si="45"/>
        <v>0</v>
      </c>
      <c r="AV16" s="87"/>
      <c r="AW16" s="88"/>
      <c r="AX16" s="89">
        <f t="shared" si="46"/>
        <v>0</v>
      </c>
      <c r="AY16" s="87">
        <f t="shared" si="47"/>
        <v>0</v>
      </c>
      <c r="AZ16" s="88">
        <f t="shared" si="47"/>
        <v>0</v>
      </c>
      <c r="BA16" s="89">
        <f t="shared" si="48"/>
        <v>0</v>
      </c>
      <c r="BB16" s="96">
        <f t="shared" si="49"/>
        <v>0</v>
      </c>
      <c r="BC16" s="97">
        <f t="shared" si="50"/>
        <v>0</v>
      </c>
      <c r="BD16" s="98">
        <f t="shared" si="51"/>
        <v>0</v>
      </c>
    </row>
    <row r="17" spans="2:56" ht="15" thickBot="1" x14ac:dyDescent="0.35">
      <c r="B17" s="138"/>
      <c r="D17" s="130"/>
      <c r="E17" s="42" t="s">
        <v>27</v>
      </c>
      <c r="F17" s="90">
        <v>1295</v>
      </c>
      <c r="G17" s="91"/>
      <c r="H17" s="92">
        <f t="shared" si="29"/>
        <v>-1</v>
      </c>
      <c r="I17" s="90">
        <v>1040</v>
      </c>
      <c r="J17" s="91"/>
      <c r="K17" s="92">
        <f t="shared" si="30"/>
        <v>-1</v>
      </c>
      <c r="L17" s="90">
        <v>2858</v>
      </c>
      <c r="M17" s="91"/>
      <c r="N17" s="92">
        <f t="shared" si="31"/>
        <v>-1</v>
      </c>
      <c r="O17" s="90">
        <f t="shared" si="32"/>
        <v>5193</v>
      </c>
      <c r="P17" s="91">
        <f t="shared" si="32"/>
        <v>0</v>
      </c>
      <c r="Q17" s="92">
        <f t="shared" si="33"/>
        <v>-1</v>
      </c>
      <c r="R17" s="90">
        <v>768</v>
      </c>
      <c r="S17" s="91"/>
      <c r="T17" s="92">
        <f t="shared" si="34"/>
        <v>-1</v>
      </c>
      <c r="U17" s="90">
        <v>1077</v>
      </c>
      <c r="V17" s="91"/>
      <c r="W17" s="92">
        <f t="shared" si="35"/>
        <v>-1</v>
      </c>
      <c r="X17" s="90">
        <v>686</v>
      </c>
      <c r="Y17" s="91"/>
      <c r="Z17" s="92">
        <f t="shared" si="36"/>
        <v>-1</v>
      </c>
      <c r="AA17" s="90">
        <f t="shared" si="37"/>
        <v>2531</v>
      </c>
      <c r="AB17" s="91">
        <f t="shared" si="37"/>
        <v>0</v>
      </c>
      <c r="AC17" s="92">
        <f t="shared" si="38"/>
        <v>-1</v>
      </c>
      <c r="AD17" s="90">
        <v>1249</v>
      </c>
      <c r="AE17" s="91"/>
      <c r="AF17" s="92">
        <f t="shared" si="39"/>
        <v>-1</v>
      </c>
      <c r="AG17" s="90">
        <v>338</v>
      </c>
      <c r="AH17" s="91"/>
      <c r="AI17" s="92">
        <f t="shared" si="40"/>
        <v>-1</v>
      </c>
      <c r="AJ17" s="90">
        <v>924</v>
      </c>
      <c r="AK17" s="91"/>
      <c r="AL17" s="92">
        <f t="shared" si="41"/>
        <v>-1</v>
      </c>
      <c r="AM17" s="90">
        <f t="shared" si="42"/>
        <v>2511</v>
      </c>
      <c r="AN17" s="91">
        <f t="shared" si="42"/>
        <v>0</v>
      </c>
      <c r="AO17" s="92">
        <f t="shared" si="43"/>
        <v>-1</v>
      </c>
      <c r="AP17" s="90">
        <v>405</v>
      </c>
      <c r="AQ17" s="91"/>
      <c r="AR17" s="92">
        <f t="shared" si="44"/>
        <v>-1</v>
      </c>
      <c r="AS17" s="90">
        <v>1056</v>
      </c>
      <c r="AT17" s="91"/>
      <c r="AU17" s="92">
        <f t="shared" si="45"/>
        <v>-1</v>
      </c>
      <c r="AV17" s="90">
        <v>932</v>
      </c>
      <c r="AW17" s="91"/>
      <c r="AX17" s="92">
        <f t="shared" si="46"/>
        <v>-1</v>
      </c>
      <c r="AY17" s="90">
        <f t="shared" si="47"/>
        <v>2393</v>
      </c>
      <c r="AZ17" s="91">
        <f t="shared" si="47"/>
        <v>0</v>
      </c>
      <c r="BA17" s="92">
        <f t="shared" si="48"/>
        <v>-1</v>
      </c>
      <c r="BB17" s="99">
        <f t="shared" si="49"/>
        <v>2335</v>
      </c>
      <c r="BC17" s="100">
        <f t="shared" si="50"/>
        <v>0</v>
      </c>
      <c r="BD17" s="101">
        <f t="shared" si="51"/>
        <v>-1</v>
      </c>
    </row>
    <row r="18" spans="2:56" s="1" customFormat="1" ht="15" thickBot="1" x14ac:dyDescent="0.35">
      <c r="B18" s="139"/>
      <c r="D18" s="3"/>
      <c r="E18" s="44" t="s">
        <v>11</v>
      </c>
      <c r="F18" s="23">
        <v>32275</v>
      </c>
      <c r="G18" s="21">
        <f>SUM(G9:G17)</f>
        <v>0</v>
      </c>
      <c r="H18" s="22">
        <f t="shared" si="29"/>
        <v>-1</v>
      </c>
      <c r="I18" s="21">
        <v>16653</v>
      </c>
      <c r="J18" s="21">
        <f>SUM(J9:J17)</f>
        <v>0</v>
      </c>
      <c r="K18" s="22">
        <f t="shared" si="30"/>
        <v>-1</v>
      </c>
      <c r="L18" s="21">
        <v>27173</v>
      </c>
      <c r="M18" s="21">
        <f>SUM(M9:M17)</f>
        <v>0</v>
      </c>
      <c r="N18" s="22">
        <f t="shared" si="31"/>
        <v>-1</v>
      </c>
      <c r="O18" s="23">
        <f>SUM(O9:O17)</f>
        <v>76101</v>
      </c>
      <c r="P18" s="21">
        <f>SUM(G18,J18,M18)</f>
        <v>0</v>
      </c>
      <c r="Q18" s="22">
        <f t="shared" si="33"/>
        <v>-1</v>
      </c>
      <c r="R18" s="23">
        <v>25498</v>
      </c>
      <c r="S18" s="21">
        <f>SUM(S9:S17)</f>
        <v>0</v>
      </c>
      <c r="T18" s="22">
        <f t="shared" si="34"/>
        <v>-1</v>
      </c>
      <c r="U18" s="21">
        <v>18851</v>
      </c>
      <c r="V18" s="21">
        <f>SUM(V9:V17)</f>
        <v>0</v>
      </c>
      <c r="W18" s="22">
        <f t="shared" si="35"/>
        <v>-1</v>
      </c>
      <c r="X18" s="21">
        <v>20528</v>
      </c>
      <c r="Y18" s="21">
        <f>SUM(Y9:Y17)</f>
        <v>0</v>
      </c>
      <c r="Z18" s="22">
        <f t="shared" si="36"/>
        <v>-1</v>
      </c>
      <c r="AA18" s="27">
        <f>SUM(AA9:AA17)</f>
        <v>64877</v>
      </c>
      <c r="AB18" s="28">
        <f>SUM(AB9:AB17)</f>
        <v>0</v>
      </c>
      <c r="AC18" s="22">
        <f t="shared" si="38"/>
        <v>-1</v>
      </c>
      <c r="AD18" s="55">
        <v>28512</v>
      </c>
      <c r="AE18" s="46">
        <f>SUM(AE9:AE17)</f>
        <v>0</v>
      </c>
      <c r="AF18" s="22">
        <f t="shared" si="39"/>
        <v>-1</v>
      </c>
      <c r="AG18" s="46">
        <v>26319</v>
      </c>
      <c r="AH18" s="46">
        <f>SUM(AH9:AH17)</f>
        <v>0</v>
      </c>
      <c r="AI18" s="22">
        <f t="shared" si="40"/>
        <v>-1</v>
      </c>
      <c r="AJ18" s="46">
        <v>26806</v>
      </c>
      <c r="AK18" s="46">
        <f>SUM(AK9:AK17)</f>
        <v>0</v>
      </c>
      <c r="AL18" s="22">
        <f t="shared" si="41"/>
        <v>-1</v>
      </c>
      <c r="AM18" s="27">
        <f>SUM(AM9:AM17)</f>
        <v>81637</v>
      </c>
      <c r="AN18" s="28">
        <f>SUM(AN9:AN17)</f>
        <v>0</v>
      </c>
      <c r="AO18" s="22">
        <f t="shared" si="43"/>
        <v>-1</v>
      </c>
      <c r="AP18" s="45">
        <v>18229</v>
      </c>
      <c r="AQ18" s="46">
        <f>SUM(AQ9:AQ17)</f>
        <v>0</v>
      </c>
      <c r="AR18" s="22">
        <f t="shared" si="44"/>
        <v>-1</v>
      </c>
      <c r="AS18" s="46">
        <v>23977</v>
      </c>
      <c r="AT18" s="46">
        <f>SUM(AT9:AT17)</f>
        <v>0</v>
      </c>
      <c r="AU18" s="22">
        <f t="shared" si="45"/>
        <v>-1</v>
      </c>
      <c r="AV18" s="46">
        <v>35958</v>
      </c>
      <c r="AW18" s="46">
        <f>SUM(AW9:AW17)</f>
        <v>0</v>
      </c>
      <c r="AX18" s="22">
        <f t="shared" si="46"/>
        <v>-1</v>
      </c>
      <c r="AY18" s="27">
        <f>SUM(AY9:AY17)</f>
        <v>78164</v>
      </c>
      <c r="AZ18" s="28">
        <f>SUM(AZ9:AZ17)</f>
        <v>0</v>
      </c>
      <c r="BA18" s="22">
        <f t="shared" si="48"/>
        <v>-1</v>
      </c>
      <c r="BB18" s="23">
        <f>SUMIFS($F18:$BA18,$F$7:$BA$7,$F$7,$F$8:$BA$8,"&lt;="&amp;$F$2)</f>
        <v>48928</v>
      </c>
      <c r="BC18" s="21">
        <f>SUMIFS($F18:$BA18,$F$7:$BA$7,$G$7,$F$8:$BA$8,"&lt;="&amp;$F$2)</f>
        <v>0</v>
      </c>
      <c r="BD18" s="24">
        <f t="shared" si="51"/>
        <v>-1</v>
      </c>
    </row>
    <row r="20" spans="2:56" ht="15" thickBot="1" x14ac:dyDescent="0.35"/>
    <row r="21" spans="2:56" ht="15" customHeight="1" thickBot="1" x14ac:dyDescent="0.35">
      <c r="B21" s="137"/>
      <c r="F21" s="5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8"/>
    </row>
    <row r="22" spans="2:56" ht="15" customHeight="1" x14ac:dyDescent="0.3">
      <c r="B22" s="138"/>
      <c r="F22" s="112" t="s">
        <v>39</v>
      </c>
      <c r="G22" s="113"/>
      <c r="H22" s="114"/>
      <c r="I22" s="112" t="s">
        <v>28</v>
      </c>
      <c r="J22" s="113"/>
      <c r="K22" s="114"/>
      <c r="L22" s="112" t="s">
        <v>1</v>
      </c>
      <c r="M22" s="113"/>
      <c r="N22" s="114"/>
      <c r="O22" s="112" t="s">
        <v>20</v>
      </c>
      <c r="P22" s="113"/>
      <c r="Q22" s="114"/>
      <c r="R22" s="112" t="s">
        <v>2</v>
      </c>
      <c r="S22" s="113"/>
      <c r="T22" s="114"/>
      <c r="U22" s="112" t="s">
        <v>3</v>
      </c>
      <c r="V22" s="113"/>
      <c r="W22" s="114"/>
      <c r="X22" s="112" t="s">
        <v>4</v>
      </c>
      <c r="Y22" s="113"/>
      <c r="Z22" s="114"/>
      <c r="AA22" s="112" t="s">
        <v>21</v>
      </c>
      <c r="AB22" s="113"/>
      <c r="AC22" s="114"/>
      <c r="AD22" s="112" t="s">
        <v>5</v>
      </c>
      <c r="AE22" s="113"/>
      <c r="AF22" s="114"/>
      <c r="AG22" s="112" t="s">
        <v>6</v>
      </c>
      <c r="AH22" s="113"/>
      <c r="AI22" s="114"/>
      <c r="AJ22" s="112" t="s">
        <v>7</v>
      </c>
      <c r="AK22" s="113"/>
      <c r="AL22" s="114"/>
      <c r="AM22" s="112" t="s">
        <v>22</v>
      </c>
      <c r="AN22" s="113"/>
      <c r="AO22" s="114"/>
      <c r="AP22" s="112" t="s">
        <v>8</v>
      </c>
      <c r="AQ22" s="113"/>
      <c r="AR22" s="114"/>
      <c r="AS22" s="112" t="s">
        <v>9</v>
      </c>
      <c r="AT22" s="113"/>
      <c r="AU22" s="114"/>
      <c r="AV22" s="112" t="s">
        <v>10</v>
      </c>
      <c r="AW22" s="113"/>
      <c r="AX22" s="114"/>
      <c r="AY22" s="112" t="s">
        <v>23</v>
      </c>
      <c r="AZ22" s="113"/>
      <c r="BA22" s="114"/>
      <c r="BB22" s="115" t="s">
        <v>11</v>
      </c>
      <c r="BC22" s="116"/>
      <c r="BD22" s="117"/>
    </row>
    <row r="23" spans="2:56" ht="15" thickBot="1" x14ac:dyDescent="0.35">
      <c r="B23" s="138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Févr 2014</v>
      </c>
      <c r="BC23" s="76" t="str">
        <f>$BC$7</f>
        <v>Févr 2015</v>
      </c>
      <c r="BD23" s="12" t="s">
        <v>24</v>
      </c>
    </row>
    <row r="24" spans="2:56" ht="15" customHeight="1" x14ac:dyDescent="0.3">
      <c r="B24" s="138"/>
      <c r="D24" s="128" t="s">
        <v>12</v>
      </c>
      <c r="E24" s="39" t="s">
        <v>13</v>
      </c>
      <c r="F24" s="84">
        <v>7740</v>
      </c>
      <c r="G24" s="85"/>
      <c r="H24" s="86">
        <f>IFERROR((G24-F24)/F24,0)</f>
        <v>-1</v>
      </c>
      <c r="I24" s="2">
        <v>3313</v>
      </c>
      <c r="J24" s="30"/>
      <c r="K24" s="86">
        <f>IFERROR((J24-I24)/I24,0)</f>
        <v>-1</v>
      </c>
      <c r="L24" s="2">
        <v>9158</v>
      </c>
      <c r="M24" s="30"/>
      <c r="N24" s="86">
        <f>IFERROR((M24-L24)/L24,0)</f>
        <v>-1</v>
      </c>
      <c r="O24" s="32">
        <f>F24+I24+L24</f>
        <v>20211</v>
      </c>
      <c r="P24" s="30">
        <f>G24+J24+M24</f>
        <v>0</v>
      </c>
      <c r="Q24" s="86">
        <f>IFERROR((P24-O24)/O24,0)</f>
        <v>-1</v>
      </c>
      <c r="R24" s="2">
        <v>5405</v>
      </c>
      <c r="S24" s="30"/>
      <c r="T24" s="86">
        <f>IFERROR((S24-R24)/R24,0)</f>
        <v>-1</v>
      </c>
      <c r="U24" s="2">
        <v>4706</v>
      </c>
      <c r="V24" s="30"/>
      <c r="W24" s="86">
        <f>IFERROR((V24-U24)/U24,0)</f>
        <v>-1</v>
      </c>
      <c r="X24" s="2">
        <v>5180</v>
      </c>
      <c r="Y24" s="30"/>
      <c r="Z24" s="86">
        <f>IFERROR((Y24-X24)/X24,0)</f>
        <v>-1</v>
      </c>
      <c r="AA24" s="32">
        <f>R24+U24+X24</f>
        <v>15291</v>
      </c>
      <c r="AB24" s="30">
        <f>S24+V24+Y24</f>
        <v>0</v>
      </c>
      <c r="AC24" s="86">
        <f>IFERROR((AB24-AA24)/AA24,0)</f>
        <v>-1</v>
      </c>
      <c r="AD24" s="47">
        <v>8315</v>
      </c>
      <c r="AE24" s="34"/>
      <c r="AF24" s="86">
        <f>IFERROR((AE24-AD24)/AD24,0)</f>
        <v>-1</v>
      </c>
      <c r="AG24" s="7">
        <v>6361</v>
      </c>
      <c r="AH24" s="35"/>
      <c r="AI24" s="86">
        <f>IFERROR((AH24-AG24)/AG24,0)</f>
        <v>-1</v>
      </c>
      <c r="AJ24" s="7">
        <v>6686</v>
      </c>
      <c r="AK24" s="35"/>
      <c r="AL24" s="86">
        <f>IFERROR((AK24-AJ24)/AJ24,0)</f>
        <v>-1</v>
      </c>
      <c r="AM24" s="32">
        <f>AD24+AG24+AJ24</f>
        <v>21362</v>
      </c>
      <c r="AN24" s="30">
        <f>AE24+AH24+AK24</f>
        <v>0</v>
      </c>
      <c r="AO24" s="86">
        <f>IFERROR((AN24-AM24)/AM24,0)</f>
        <v>-1</v>
      </c>
      <c r="AP24" s="7">
        <v>7205</v>
      </c>
      <c r="AQ24" s="35"/>
      <c r="AR24" s="86">
        <f>IFERROR((AQ24-AP24)/AP24,0)</f>
        <v>-1</v>
      </c>
      <c r="AS24" s="7">
        <v>4646</v>
      </c>
      <c r="AT24" s="35"/>
      <c r="AU24" s="86">
        <f>IFERROR((AT24-AS24)/AS24,0)</f>
        <v>-1</v>
      </c>
      <c r="AV24" s="7">
        <v>6441</v>
      </c>
      <c r="AW24" s="35"/>
      <c r="AX24" s="86">
        <f>IFERROR((AW24-AV24)/AV24,0)</f>
        <v>-1</v>
      </c>
      <c r="AY24" s="32">
        <f>AP24+AS24+AV24</f>
        <v>18292</v>
      </c>
      <c r="AZ24" s="2">
        <f t="shared" ref="AZ24:AZ32" si="52">AQ24+AT24+AW24</f>
        <v>0</v>
      </c>
      <c r="BA24" s="86">
        <f>IFERROR((AZ24-AY24)/AY24,0)</f>
        <v>-1</v>
      </c>
      <c r="BB24" s="41">
        <f t="shared" ref="BB24:BB33" si="53">SUMIFS($F24:$BA24,$F$7:$BA$7,$F$7,$F$8:$BA$8,"&lt;="&amp;$F$2)</f>
        <v>11053</v>
      </c>
      <c r="BC24" s="36">
        <f t="shared" ref="BC24:BC33" si="54">SUMIFS($F24:$BA24,$F$7:$BA$7,$G$7,$F$8:$BA$8,"&lt;="&amp;$F$2)</f>
        <v>0</v>
      </c>
      <c r="BD24" s="86">
        <f t="shared" ref="BD24:BD33" si="55">IFERROR((BC24-BB24)/BB24,0)</f>
        <v>-1</v>
      </c>
    </row>
    <row r="25" spans="2:56" x14ac:dyDescent="0.3">
      <c r="B25" s="138"/>
      <c r="D25" s="129"/>
      <c r="E25" s="39" t="s">
        <v>14</v>
      </c>
      <c r="F25" s="87">
        <v>1241</v>
      </c>
      <c r="G25" s="88"/>
      <c r="H25" s="89">
        <f t="shared" ref="H25:H32" si="56">IFERROR((G25-F25)/F25,0)</f>
        <v>-1</v>
      </c>
      <c r="I25" s="2">
        <v>1073</v>
      </c>
      <c r="J25" s="2"/>
      <c r="K25" s="89">
        <f t="shared" ref="K25:K32" si="57">IFERROR((J25-I25)/I25,0)</f>
        <v>-1</v>
      </c>
      <c r="L25" s="2">
        <v>843</v>
      </c>
      <c r="M25" s="2"/>
      <c r="N25" s="89">
        <f t="shared" ref="N25:N32" si="58">IFERROR((M25-L25)/L25,0)</f>
        <v>-1</v>
      </c>
      <c r="O25" s="8">
        <f t="shared" ref="O25:O32" si="59">F25+I25+L25</f>
        <v>3157</v>
      </c>
      <c r="P25" s="2">
        <f t="shared" ref="P25:P32" si="60">G25+J25+M25</f>
        <v>0</v>
      </c>
      <c r="Q25" s="89">
        <f t="shared" ref="Q25:Q32" si="61">IFERROR((P25-O25)/O25,0)</f>
        <v>-1</v>
      </c>
      <c r="R25" s="2">
        <v>1329</v>
      </c>
      <c r="S25" s="2"/>
      <c r="T25" s="89">
        <f t="shared" ref="T25:T32" si="62">IFERROR((S25-R25)/R25,0)</f>
        <v>-1</v>
      </c>
      <c r="U25" s="2">
        <v>827</v>
      </c>
      <c r="V25" s="2"/>
      <c r="W25" s="89">
        <f t="shared" ref="W25:W32" si="63">IFERROR((V25-U25)/U25,0)</f>
        <v>-1</v>
      </c>
      <c r="X25" s="2">
        <v>1190</v>
      </c>
      <c r="Y25" s="2"/>
      <c r="Z25" s="89">
        <f t="shared" ref="Z25:Z32" si="64">IFERROR((Y25-X25)/X25,0)</f>
        <v>-1</v>
      </c>
      <c r="AA25" s="8">
        <f t="shared" ref="AA25:AA32" si="65">R25+U25+X25</f>
        <v>3346</v>
      </c>
      <c r="AB25" s="2">
        <f t="shared" ref="AB25:AB32" si="66">S25+V25+Y25</f>
        <v>0</v>
      </c>
      <c r="AC25" s="89">
        <f t="shared" ref="AC25:AC32" si="67">IFERROR((AB25-AA25)/AA25,0)</f>
        <v>-1</v>
      </c>
      <c r="AD25" s="48">
        <v>1460</v>
      </c>
      <c r="AE25" s="7"/>
      <c r="AF25" s="89">
        <f t="shared" ref="AF25:AF32" si="68">IFERROR((AE25-AD25)/AD25,0)</f>
        <v>-1</v>
      </c>
      <c r="AG25" s="7">
        <v>1019</v>
      </c>
      <c r="AH25" s="7"/>
      <c r="AI25" s="89">
        <f t="shared" ref="AI25:AI32" si="69">IFERROR((AH25-AG25)/AG25,0)</f>
        <v>-1</v>
      </c>
      <c r="AJ25" s="7">
        <v>1242</v>
      </c>
      <c r="AK25" s="7"/>
      <c r="AL25" s="89">
        <f t="shared" ref="AL25:AL32" si="70">IFERROR((AK25-AJ25)/AJ25,0)</f>
        <v>-1</v>
      </c>
      <c r="AM25" s="8">
        <f t="shared" ref="AM25:AM32" si="71">AD25+AG25+AJ25</f>
        <v>3721</v>
      </c>
      <c r="AN25" s="2">
        <f t="shared" ref="AN25:AN32" si="72">AE25+AH25+AK25</f>
        <v>0</v>
      </c>
      <c r="AO25" s="89">
        <f t="shared" ref="AO25:AO32" si="73">IFERROR((AN25-AM25)/AM25,0)</f>
        <v>-1</v>
      </c>
      <c r="AP25" s="7">
        <v>1049</v>
      </c>
      <c r="AQ25" s="7"/>
      <c r="AR25" s="89">
        <f t="shared" ref="AR25:AR32" si="74">IFERROR((AQ25-AP25)/AP25,0)</f>
        <v>-1</v>
      </c>
      <c r="AS25" s="7">
        <v>969</v>
      </c>
      <c r="AT25" s="7"/>
      <c r="AU25" s="89">
        <f t="shared" ref="AU25:AU32" si="75">IFERROR((AT25-AS25)/AS25,0)</f>
        <v>-1</v>
      </c>
      <c r="AV25" s="7">
        <v>1379</v>
      </c>
      <c r="AW25" s="7"/>
      <c r="AX25" s="89">
        <f t="shared" ref="AX25:AX32" si="76">IFERROR((AW25-AV25)/AV25,0)</f>
        <v>-1</v>
      </c>
      <c r="AY25" s="8">
        <f t="shared" ref="AY25:AY32" si="77">AP25+AS25+AV25</f>
        <v>3397</v>
      </c>
      <c r="AZ25" s="2">
        <f t="shared" si="52"/>
        <v>0</v>
      </c>
      <c r="BA25" s="89">
        <f t="shared" ref="BA25:BA32" si="78">IFERROR((AZ25-AY25)/AY25,0)</f>
        <v>-1</v>
      </c>
      <c r="BB25" s="10">
        <f t="shared" si="53"/>
        <v>2314</v>
      </c>
      <c r="BC25" s="6">
        <f t="shared" si="54"/>
        <v>0</v>
      </c>
      <c r="BD25" s="89">
        <f t="shared" si="55"/>
        <v>-1</v>
      </c>
    </row>
    <row r="26" spans="2:56" x14ac:dyDescent="0.3">
      <c r="B26" s="138"/>
      <c r="D26" s="129"/>
      <c r="E26" s="39" t="s">
        <v>15</v>
      </c>
      <c r="F26" s="87">
        <v>3590</v>
      </c>
      <c r="G26" s="88"/>
      <c r="H26" s="89">
        <f t="shared" si="56"/>
        <v>-1</v>
      </c>
      <c r="I26" s="2">
        <v>2109</v>
      </c>
      <c r="J26" s="2"/>
      <c r="K26" s="89">
        <f t="shared" si="57"/>
        <v>-1</v>
      </c>
      <c r="L26" s="2">
        <v>957</v>
      </c>
      <c r="M26" s="2"/>
      <c r="N26" s="89">
        <f t="shared" si="58"/>
        <v>-1</v>
      </c>
      <c r="O26" s="8">
        <f t="shared" si="59"/>
        <v>6656</v>
      </c>
      <c r="P26" s="2">
        <f t="shared" si="60"/>
        <v>0</v>
      </c>
      <c r="Q26" s="89">
        <f t="shared" si="61"/>
        <v>-1</v>
      </c>
      <c r="R26" s="2">
        <v>1345</v>
      </c>
      <c r="S26" s="2"/>
      <c r="T26" s="89">
        <f t="shared" si="62"/>
        <v>-1</v>
      </c>
      <c r="U26" s="2">
        <v>713</v>
      </c>
      <c r="V26" s="2"/>
      <c r="W26" s="89">
        <f t="shared" si="63"/>
        <v>-1</v>
      </c>
      <c r="X26" s="2">
        <v>972</v>
      </c>
      <c r="Y26" s="2"/>
      <c r="Z26" s="89">
        <f t="shared" si="64"/>
        <v>-1</v>
      </c>
      <c r="AA26" s="8">
        <f t="shared" si="65"/>
        <v>3030</v>
      </c>
      <c r="AB26" s="2">
        <f t="shared" si="66"/>
        <v>0</v>
      </c>
      <c r="AC26" s="89">
        <f t="shared" si="67"/>
        <v>-1</v>
      </c>
      <c r="AD26" s="48">
        <v>1064</v>
      </c>
      <c r="AE26" s="7"/>
      <c r="AF26" s="89">
        <f t="shared" si="68"/>
        <v>-1</v>
      </c>
      <c r="AG26" s="7">
        <v>1207</v>
      </c>
      <c r="AH26" s="7"/>
      <c r="AI26" s="89">
        <f t="shared" si="69"/>
        <v>-1</v>
      </c>
      <c r="AJ26" s="7">
        <v>1708</v>
      </c>
      <c r="AK26" s="7"/>
      <c r="AL26" s="89">
        <f t="shared" si="70"/>
        <v>-1</v>
      </c>
      <c r="AM26" s="8">
        <f t="shared" si="71"/>
        <v>3979</v>
      </c>
      <c r="AN26" s="2">
        <f t="shared" si="72"/>
        <v>0</v>
      </c>
      <c r="AO26" s="89">
        <f t="shared" si="73"/>
        <v>-1</v>
      </c>
      <c r="AP26" s="7">
        <v>1509</v>
      </c>
      <c r="AQ26" s="7"/>
      <c r="AR26" s="89">
        <f t="shared" si="74"/>
        <v>-1</v>
      </c>
      <c r="AS26" s="7">
        <v>1166</v>
      </c>
      <c r="AT26" s="7"/>
      <c r="AU26" s="89">
        <f t="shared" si="75"/>
        <v>-1</v>
      </c>
      <c r="AV26" s="7">
        <v>1074</v>
      </c>
      <c r="AW26" s="7"/>
      <c r="AX26" s="89">
        <f t="shared" si="76"/>
        <v>-1</v>
      </c>
      <c r="AY26" s="8">
        <f t="shared" si="77"/>
        <v>3749</v>
      </c>
      <c r="AZ26" s="2">
        <f t="shared" si="52"/>
        <v>0</v>
      </c>
      <c r="BA26" s="89">
        <f t="shared" si="78"/>
        <v>-1</v>
      </c>
      <c r="BB26" s="10">
        <f t="shared" si="53"/>
        <v>5699</v>
      </c>
      <c r="BC26" s="6">
        <f t="shared" si="54"/>
        <v>0</v>
      </c>
      <c r="BD26" s="89">
        <f t="shared" si="55"/>
        <v>-1</v>
      </c>
    </row>
    <row r="27" spans="2:56" x14ac:dyDescent="0.3">
      <c r="B27" s="138"/>
      <c r="D27" s="129"/>
      <c r="E27" s="39" t="s">
        <v>16</v>
      </c>
      <c r="F27" s="87">
        <v>5142</v>
      </c>
      <c r="G27" s="88"/>
      <c r="H27" s="89">
        <f t="shared" si="56"/>
        <v>-1</v>
      </c>
      <c r="I27" s="2">
        <v>6325</v>
      </c>
      <c r="J27" s="2"/>
      <c r="K27" s="89">
        <f t="shared" si="57"/>
        <v>-1</v>
      </c>
      <c r="L27" s="2">
        <v>4820</v>
      </c>
      <c r="M27" s="2"/>
      <c r="N27" s="89">
        <f t="shared" si="58"/>
        <v>-1</v>
      </c>
      <c r="O27" s="8">
        <f t="shared" si="59"/>
        <v>16287</v>
      </c>
      <c r="P27" s="2">
        <f t="shared" si="60"/>
        <v>0</v>
      </c>
      <c r="Q27" s="89">
        <f t="shared" si="61"/>
        <v>-1</v>
      </c>
      <c r="R27" s="2">
        <v>8652</v>
      </c>
      <c r="S27" s="2"/>
      <c r="T27" s="89">
        <f t="shared" si="62"/>
        <v>-1</v>
      </c>
      <c r="U27" s="2">
        <v>5866</v>
      </c>
      <c r="V27" s="2"/>
      <c r="W27" s="89">
        <f t="shared" si="63"/>
        <v>-1</v>
      </c>
      <c r="X27" s="2">
        <v>3620</v>
      </c>
      <c r="Y27" s="2"/>
      <c r="Z27" s="89">
        <f t="shared" si="64"/>
        <v>-1</v>
      </c>
      <c r="AA27" s="8">
        <f t="shared" si="65"/>
        <v>18138</v>
      </c>
      <c r="AB27" s="2">
        <f t="shared" si="66"/>
        <v>0</v>
      </c>
      <c r="AC27" s="89">
        <f t="shared" si="67"/>
        <v>-1</v>
      </c>
      <c r="AD27" s="48">
        <v>4286</v>
      </c>
      <c r="AE27" s="7"/>
      <c r="AF27" s="89">
        <f t="shared" si="68"/>
        <v>-1</v>
      </c>
      <c r="AG27" s="7">
        <v>10660</v>
      </c>
      <c r="AH27" s="7"/>
      <c r="AI27" s="89">
        <f t="shared" si="69"/>
        <v>-1</v>
      </c>
      <c r="AJ27" s="7">
        <v>10782</v>
      </c>
      <c r="AK27" s="7"/>
      <c r="AL27" s="89">
        <f t="shared" si="70"/>
        <v>-1</v>
      </c>
      <c r="AM27" s="8">
        <f t="shared" si="71"/>
        <v>25728</v>
      </c>
      <c r="AN27" s="2">
        <f t="shared" si="72"/>
        <v>0</v>
      </c>
      <c r="AO27" s="89">
        <f t="shared" si="73"/>
        <v>-1</v>
      </c>
      <c r="AP27" s="7">
        <v>5945</v>
      </c>
      <c r="AQ27" s="7"/>
      <c r="AR27" s="89">
        <f t="shared" si="74"/>
        <v>-1</v>
      </c>
      <c r="AS27" s="7">
        <v>2613</v>
      </c>
      <c r="AT27" s="7"/>
      <c r="AU27" s="89">
        <f t="shared" si="75"/>
        <v>-1</v>
      </c>
      <c r="AV27" s="7">
        <v>8390</v>
      </c>
      <c r="AW27" s="7"/>
      <c r="AX27" s="89">
        <f t="shared" si="76"/>
        <v>-1</v>
      </c>
      <c r="AY27" s="8">
        <f t="shared" si="77"/>
        <v>16948</v>
      </c>
      <c r="AZ27" s="2">
        <f t="shared" si="52"/>
        <v>0</v>
      </c>
      <c r="BA27" s="89">
        <f t="shared" si="78"/>
        <v>-1</v>
      </c>
      <c r="BB27" s="10">
        <f t="shared" si="53"/>
        <v>11467</v>
      </c>
      <c r="BC27" s="6">
        <f t="shared" si="54"/>
        <v>0</v>
      </c>
      <c r="BD27" s="89">
        <f t="shared" si="55"/>
        <v>-1</v>
      </c>
    </row>
    <row r="28" spans="2:56" x14ac:dyDescent="0.3">
      <c r="B28" s="138"/>
      <c r="D28" s="129"/>
      <c r="E28" s="39" t="s">
        <v>17</v>
      </c>
      <c r="F28" s="87"/>
      <c r="G28" s="88"/>
      <c r="H28" s="89">
        <f t="shared" si="56"/>
        <v>0</v>
      </c>
      <c r="I28" s="2"/>
      <c r="J28" s="2"/>
      <c r="K28" s="89">
        <f t="shared" si="57"/>
        <v>0</v>
      </c>
      <c r="L28" s="2"/>
      <c r="M28" s="2"/>
      <c r="N28" s="89">
        <f t="shared" si="58"/>
        <v>0</v>
      </c>
      <c r="O28" s="8">
        <f t="shared" si="59"/>
        <v>0</v>
      </c>
      <c r="P28" s="2">
        <f t="shared" si="60"/>
        <v>0</v>
      </c>
      <c r="Q28" s="89">
        <f t="shared" si="61"/>
        <v>0</v>
      </c>
      <c r="R28" s="8">
        <v>713</v>
      </c>
      <c r="S28" s="2"/>
      <c r="T28" s="89">
        <f t="shared" si="62"/>
        <v>-1</v>
      </c>
      <c r="U28" s="2"/>
      <c r="V28" s="2"/>
      <c r="W28" s="89">
        <f t="shared" si="63"/>
        <v>0</v>
      </c>
      <c r="X28" s="2"/>
      <c r="Y28" s="2"/>
      <c r="Z28" s="89">
        <f t="shared" si="64"/>
        <v>0</v>
      </c>
      <c r="AA28" s="8">
        <f t="shared" si="65"/>
        <v>713</v>
      </c>
      <c r="AB28" s="2">
        <f t="shared" si="66"/>
        <v>0</v>
      </c>
      <c r="AC28" s="89">
        <f t="shared" si="67"/>
        <v>-1</v>
      </c>
      <c r="AD28" s="53"/>
      <c r="AE28" s="7"/>
      <c r="AF28" s="89">
        <f t="shared" si="68"/>
        <v>0</v>
      </c>
      <c r="AG28" s="7"/>
      <c r="AH28" s="7"/>
      <c r="AI28" s="89">
        <f t="shared" si="69"/>
        <v>0</v>
      </c>
      <c r="AJ28" s="7"/>
      <c r="AK28" s="7"/>
      <c r="AL28" s="89">
        <f t="shared" si="70"/>
        <v>0</v>
      </c>
      <c r="AM28" s="8">
        <f t="shared" si="71"/>
        <v>0</v>
      </c>
      <c r="AN28" s="2">
        <f t="shared" si="72"/>
        <v>0</v>
      </c>
      <c r="AO28" s="89">
        <f t="shared" si="73"/>
        <v>0</v>
      </c>
      <c r="AP28" s="40"/>
      <c r="AQ28" s="7"/>
      <c r="AR28" s="89">
        <f t="shared" si="74"/>
        <v>0</v>
      </c>
      <c r="AS28" s="7"/>
      <c r="AT28" s="7"/>
      <c r="AU28" s="89">
        <f t="shared" si="75"/>
        <v>0</v>
      </c>
      <c r="AV28" s="7"/>
      <c r="AW28" s="7"/>
      <c r="AX28" s="89">
        <f t="shared" si="76"/>
        <v>0</v>
      </c>
      <c r="AY28" s="8">
        <f t="shared" si="77"/>
        <v>0</v>
      </c>
      <c r="AZ28" s="2">
        <f t="shared" si="52"/>
        <v>0</v>
      </c>
      <c r="BA28" s="89">
        <f t="shared" si="78"/>
        <v>0</v>
      </c>
      <c r="BB28" s="10">
        <f t="shared" si="53"/>
        <v>0</v>
      </c>
      <c r="BC28" s="6">
        <f t="shared" si="54"/>
        <v>0</v>
      </c>
      <c r="BD28" s="89">
        <f t="shared" si="55"/>
        <v>0</v>
      </c>
    </row>
    <row r="29" spans="2:56" x14ac:dyDescent="0.3">
      <c r="B29" s="138"/>
      <c r="D29" s="129"/>
      <c r="E29" s="39" t="s">
        <v>18</v>
      </c>
      <c r="F29" s="87"/>
      <c r="G29" s="88"/>
      <c r="H29" s="89">
        <f t="shared" si="56"/>
        <v>0</v>
      </c>
      <c r="I29" s="2"/>
      <c r="J29" s="2"/>
      <c r="K29" s="89">
        <f t="shared" si="57"/>
        <v>0</v>
      </c>
      <c r="L29" s="2"/>
      <c r="M29" s="2"/>
      <c r="N29" s="89">
        <f t="shared" si="58"/>
        <v>0</v>
      </c>
      <c r="O29" s="8">
        <f t="shared" si="59"/>
        <v>0</v>
      </c>
      <c r="P29" s="2">
        <f t="shared" si="60"/>
        <v>0</v>
      </c>
      <c r="Q29" s="89">
        <f t="shared" si="61"/>
        <v>0</v>
      </c>
      <c r="R29" s="8"/>
      <c r="S29" s="2"/>
      <c r="T29" s="89">
        <f t="shared" si="62"/>
        <v>0</v>
      </c>
      <c r="U29" s="2"/>
      <c r="V29" s="2"/>
      <c r="W29" s="89">
        <f t="shared" si="63"/>
        <v>0</v>
      </c>
      <c r="X29" s="2"/>
      <c r="Y29" s="2"/>
      <c r="Z29" s="89">
        <f t="shared" si="64"/>
        <v>0</v>
      </c>
      <c r="AA29" s="8">
        <f t="shared" si="65"/>
        <v>0</v>
      </c>
      <c r="AB29" s="2">
        <f t="shared" si="66"/>
        <v>0</v>
      </c>
      <c r="AC29" s="89">
        <f t="shared" si="67"/>
        <v>0</v>
      </c>
      <c r="AD29" s="53"/>
      <c r="AE29" s="7"/>
      <c r="AF29" s="89">
        <f t="shared" si="68"/>
        <v>0</v>
      </c>
      <c r="AG29" s="7"/>
      <c r="AH29" s="7"/>
      <c r="AI29" s="89">
        <f t="shared" si="69"/>
        <v>0</v>
      </c>
      <c r="AJ29" s="7"/>
      <c r="AK29" s="7"/>
      <c r="AL29" s="89">
        <f t="shared" si="70"/>
        <v>0</v>
      </c>
      <c r="AM29" s="8">
        <f t="shared" si="71"/>
        <v>0</v>
      </c>
      <c r="AN29" s="2">
        <f t="shared" si="72"/>
        <v>0</v>
      </c>
      <c r="AO29" s="89">
        <f t="shared" si="73"/>
        <v>0</v>
      </c>
      <c r="AP29" s="40">
        <v>30</v>
      </c>
      <c r="AQ29" s="7"/>
      <c r="AR29" s="89">
        <f t="shared" si="74"/>
        <v>-1</v>
      </c>
      <c r="AS29" s="7">
        <v>6118</v>
      </c>
      <c r="AT29" s="7"/>
      <c r="AU29" s="89">
        <f t="shared" si="75"/>
        <v>-1</v>
      </c>
      <c r="AV29" s="7">
        <v>-2957</v>
      </c>
      <c r="AW29" s="7"/>
      <c r="AX29" s="89">
        <f t="shared" si="76"/>
        <v>-1</v>
      </c>
      <c r="AY29" s="8">
        <f t="shared" si="77"/>
        <v>3191</v>
      </c>
      <c r="AZ29" s="2">
        <f t="shared" si="52"/>
        <v>0</v>
      </c>
      <c r="BA29" s="89">
        <f t="shared" si="78"/>
        <v>-1</v>
      </c>
      <c r="BB29" s="10">
        <f t="shared" si="53"/>
        <v>0</v>
      </c>
      <c r="BC29" s="6">
        <f t="shared" si="54"/>
        <v>0</v>
      </c>
      <c r="BD29" s="89">
        <f t="shared" si="55"/>
        <v>0</v>
      </c>
    </row>
    <row r="30" spans="2:56" x14ac:dyDescent="0.3">
      <c r="B30" s="138"/>
      <c r="D30" s="129"/>
      <c r="E30" s="39" t="s">
        <v>19</v>
      </c>
      <c r="F30" s="87"/>
      <c r="G30" s="88"/>
      <c r="H30" s="89">
        <f t="shared" si="56"/>
        <v>0</v>
      </c>
      <c r="I30" s="2"/>
      <c r="J30" s="2"/>
      <c r="K30" s="89">
        <f t="shared" si="57"/>
        <v>0</v>
      </c>
      <c r="L30" s="2"/>
      <c r="M30" s="2"/>
      <c r="N30" s="89">
        <f t="shared" si="58"/>
        <v>0</v>
      </c>
      <c r="O30" s="8">
        <f t="shared" si="59"/>
        <v>0</v>
      </c>
      <c r="P30" s="2">
        <f t="shared" si="60"/>
        <v>0</v>
      </c>
      <c r="Q30" s="89">
        <f t="shared" si="61"/>
        <v>0</v>
      </c>
      <c r="R30" s="8"/>
      <c r="S30" s="2"/>
      <c r="T30" s="89">
        <f t="shared" si="62"/>
        <v>0</v>
      </c>
      <c r="U30" s="2"/>
      <c r="V30" s="2"/>
      <c r="W30" s="89">
        <f t="shared" si="63"/>
        <v>0</v>
      </c>
      <c r="X30" s="2"/>
      <c r="Y30" s="2"/>
      <c r="Z30" s="89">
        <f t="shared" si="64"/>
        <v>0</v>
      </c>
      <c r="AA30" s="8">
        <f t="shared" si="65"/>
        <v>0</v>
      </c>
      <c r="AB30" s="2">
        <f t="shared" si="66"/>
        <v>0</v>
      </c>
      <c r="AC30" s="89">
        <f t="shared" si="67"/>
        <v>0</v>
      </c>
      <c r="AD30" s="53"/>
      <c r="AE30" s="7"/>
      <c r="AF30" s="89">
        <f t="shared" si="68"/>
        <v>0</v>
      </c>
      <c r="AG30" s="7"/>
      <c r="AH30" s="7"/>
      <c r="AI30" s="89">
        <f t="shared" si="69"/>
        <v>0</v>
      </c>
      <c r="AJ30" s="7"/>
      <c r="AK30" s="7"/>
      <c r="AL30" s="89">
        <f t="shared" si="70"/>
        <v>0</v>
      </c>
      <c r="AM30" s="8">
        <f t="shared" si="71"/>
        <v>0</v>
      </c>
      <c r="AN30" s="2">
        <f t="shared" si="72"/>
        <v>0</v>
      </c>
      <c r="AO30" s="89">
        <f t="shared" si="73"/>
        <v>0</v>
      </c>
      <c r="AP30" s="40"/>
      <c r="AQ30" s="7"/>
      <c r="AR30" s="89">
        <f t="shared" si="74"/>
        <v>0</v>
      </c>
      <c r="AS30" s="7"/>
      <c r="AT30" s="7"/>
      <c r="AU30" s="89">
        <f t="shared" si="75"/>
        <v>0</v>
      </c>
      <c r="AV30" s="7"/>
      <c r="AW30" s="7"/>
      <c r="AX30" s="89">
        <f t="shared" si="76"/>
        <v>0</v>
      </c>
      <c r="AY30" s="8">
        <f t="shared" si="77"/>
        <v>0</v>
      </c>
      <c r="AZ30" s="2">
        <f t="shared" si="52"/>
        <v>0</v>
      </c>
      <c r="BA30" s="89">
        <f t="shared" si="78"/>
        <v>0</v>
      </c>
      <c r="BB30" s="10">
        <f t="shared" si="53"/>
        <v>0</v>
      </c>
      <c r="BC30" s="6">
        <f t="shared" si="54"/>
        <v>0</v>
      </c>
      <c r="BD30" s="89">
        <f t="shared" si="55"/>
        <v>0</v>
      </c>
    </row>
    <row r="31" spans="2:56" x14ac:dyDescent="0.3">
      <c r="B31" s="138"/>
      <c r="D31" s="129"/>
      <c r="E31" s="39" t="s">
        <v>26</v>
      </c>
      <c r="F31" s="87">
        <v>65</v>
      </c>
      <c r="G31" s="88"/>
      <c r="H31" s="89">
        <f t="shared" si="56"/>
        <v>-1</v>
      </c>
      <c r="I31" s="30">
        <v>130</v>
      </c>
      <c r="J31" s="30"/>
      <c r="K31" s="89">
        <f t="shared" si="57"/>
        <v>-1</v>
      </c>
      <c r="L31" s="30">
        <v>194</v>
      </c>
      <c r="M31" s="2"/>
      <c r="N31" s="89">
        <f t="shared" si="58"/>
        <v>-1</v>
      </c>
      <c r="O31" s="8">
        <f t="shared" si="59"/>
        <v>389</v>
      </c>
      <c r="P31" s="2">
        <f t="shared" si="60"/>
        <v>0</v>
      </c>
      <c r="Q31" s="89">
        <f t="shared" si="61"/>
        <v>-1</v>
      </c>
      <c r="R31" s="30">
        <v>130</v>
      </c>
      <c r="S31" s="30"/>
      <c r="T31" s="89">
        <f t="shared" si="62"/>
        <v>-1</v>
      </c>
      <c r="U31" s="2">
        <v>194</v>
      </c>
      <c r="V31" s="30"/>
      <c r="W31" s="89">
        <f t="shared" si="63"/>
        <v>-1</v>
      </c>
      <c r="X31" s="2"/>
      <c r="Y31" s="30"/>
      <c r="Z31" s="89">
        <f t="shared" si="64"/>
        <v>0</v>
      </c>
      <c r="AA31" s="8">
        <f t="shared" si="65"/>
        <v>324</v>
      </c>
      <c r="AB31" s="2">
        <f t="shared" si="66"/>
        <v>0</v>
      </c>
      <c r="AC31" s="89">
        <f t="shared" si="67"/>
        <v>-1</v>
      </c>
      <c r="AD31" s="53"/>
      <c r="AE31" s="7"/>
      <c r="AF31" s="89">
        <f t="shared" si="68"/>
        <v>0</v>
      </c>
      <c r="AG31" s="7"/>
      <c r="AH31" s="7"/>
      <c r="AI31" s="89">
        <f t="shared" si="69"/>
        <v>0</v>
      </c>
      <c r="AJ31" s="7"/>
      <c r="AK31" s="7"/>
      <c r="AL31" s="89">
        <f t="shared" si="70"/>
        <v>0</v>
      </c>
      <c r="AM31" s="8">
        <f t="shared" si="71"/>
        <v>0</v>
      </c>
      <c r="AN31" s="2">
        <f t="shared" si="72"/>
        <v>0</v>
      </c>
      <c r="AO31" s="89">
        <f t="shared" si="73"/>
        <v>0</v>
      </c>
      <c r="AP31" s="40"/>
      <c r="AQ31" s="7"/>
      <c r="AR31" s="89">
        <f t="shared" si="74"/>
        <v>0</v>
      </c>
      <c r="AS31" s="7"/>
      <c r="AT31" s="7"/>
      <c r="AU31" s="89">
        <f t="shared" si="75"/>
        <v>0</v>
      </c>
      <c r="AV31" s="7"/>
      <c r="AW31" s="7"/>
      <c r="AX31" s="89">
        <f t="shared" si="76"/>
        <v>0</v>
      </c>
      <c r="AY31" s="8">
        <f t="shared" si="77"/>
        <v>0</v>
      </c>
      <c r="AZ31" s="2">
        <f t="shared" si="52"/>
        <v>0</v>
      </c>
      <c r="BA31" s="89">
        <f t="shared" si="78"/>
        <v>0</v>
      </c>
      <c r="BB31" s="10">
        <f t="shared" si="53"/>
        <v>195</v>
      </c>
      <c r="BC31" s="6">
        <f t="shared" si="54"/>
        <v>0</v>
      </c>
      <c r="BD31" s="89">
        <f t="shared" si="55"/>
        <v>-1</v>
      </c>
    </row>
    <row r="32" spans="2:56" ht="15" thickBot="1" x14ac:dyDescent="0.35">
      <c r="B32" s="138"/>
      <c r="D32" s="130"/>
      <c r="E32" s="42" t="s">
        <v>27</v>
      </c>
      <c r="F32" s="90">
        <v>540</v>
      </c>
      <c r="G32" s="91"/>
      <c r="H32" s="92">
        <f t="shared" si="56"/>
        <v>-1</v>
      </c>
      <c r="I32" s="17">
        <v>339</v>
      </c>
      <c r="J32" s="17"/>
      <c r="K32" s="92">
        <f t="shared" si="57"/>
        <v>-1</v>
      </c>
      <c r="L32" s="17">
        <v>210</v>
      </c>
      <c r="M32" s="17"/>
      <c r="N32" s="92">
        <f t="shared" si="58"/>
        <v>-1</v>
      </c>
      <c r="O32" s="16">
        <f t="shared" si="59"/>
        <v>1089</v>
      </c>
      <c r="P32" s="17">
        <f t="shared" si="60"/>
        <v>0</v>
      </c>
      <c r="Q32" s="92">
        <f t="shared" si="61"/>
        <v>-1</v>
      </c>
      <c r="R32" s="16">
        <v>364</v>
      </c>
      <c r="S32" s="17"/>
      <c r="T32" s="92">
        <f t="shared" si="62"/>
        <v>-1</v>
      </c>
      <c r="U32" s="17">
        <v>277</v>
      </c>
      <c r="V32" s="17"/>
      <c r="W32" s="92">
        <f t="shared" si="63"/>
        <v>-1</v>
      </c>
      <c r="X32" s="17">
        <v>449</v>
      </c>
      <c r="Y32" s="17"/>
      <c r="Z32" s="92">
        <f t="shared" si="64"/>
        <v>-1</v>
      </c>
      <c r="AA32" s="8">
        <f t="shared" si="65"/>
        <v>1090</v>
      </c>
      <c r="AB32" s="17">
        <f t="shared" si="66"/>
        <v>0</v>
      </c>
      <c r="AC32" s="92">
        <f t="shared" si="67"/>
        <v>-1</v>
      </c>
      <c r="AD32" s="54">
        <v>400</v>
      </c>
      <c r="AE32" s="14"/>
      <c r="AF32" s="92">
        <f t="shared" si="68"/>
        <v>-1</v>
      </c>
      <c r="AG32" s="14">
        <v>330</v>
      </c>
      <c r="AH32" s="14"/>
      <c r="AI32" s="92">
        <f t="shared" si="69"/>
        <v>-1</v>
      </c>
      <c r="AJ32" s="14">
        <v>586</v>
      </c>
      <c r="AK32" s="14"/>
      <c r="AL32" s="92">
        <f t="shared" si="70"/>
        <v>-1</v>
      </c>
      <c r="AM32" s="16">
        <f t="shared" si="71"/>
        <v>1316</v>
      </c>
      <c r="AN32" s="17">
        <f t="shared" si="72"/>
        <v>0</v>
      </c>
      <c r="AO32" s="92">
        <f t="shared" si="73"/>
        <v>-1</v>
      </c>
      <c r="AP32" s="43">
        <v>228</v>
      </c>
      <c r="AQ32" s="14"/>
      <c r="AR32" s="92">
        <f t="shared" si="74"/>
        <v>-1</v>
      </c>
      <c r="AS32" s="14">
        <v>412</v>
      </c>
      <c r="AT32" s="14"/>
      <c r="AU32" s="92">
        <f t="shared" si="75"/>
        <v>-1</v>
      </c>
      <c r="AV32" s="14">
        <v>182</v>
      </c>
      <c r="AW32" s="14"/>
      <c r="AX32" s="92">
        <f t="shared" si="76"/>
        <v>-1</v>
      </c>
      <c r="AY32" s="8">
        <f t="shared" si="77"/>
        <v>822</v>
      </c>
      <c r="AZ32" s="17">
        <f t="shared" si="52"/>
        <v>0</v>
      </c>
      <c r="BA32" s="92">
        <f t="shared" si="78"/>
        <v>-1</v>
      </c>
      <c r="BB32" s="25">
        <f t="shared" si="53"/>
        <v>879</v>
      </c>
      <c r="BC32" s="19">
        <f t="shared" si="54"/>
        <v>0</v>
      </c>
      <c r="BD32" s="92">
        <f t="shared" si="55"/>
        <v>-1</v>
      </c>
    </row>
    <row r="33" spans="2:56" s="1" customFormat="1" ht="15" thickBot="1" x14ac:dyDescent="0.35">
      <c r="B33" s="139"/>
      <c r="D33" s="3"/>
      <c r="E33" s="44" t="s">
        <v>11</v>
      </c>
      <c r="F33" s="23">
        <v>18318</v>
      </c>
      <c r="G33" s="21">
        <f>SUM(G24:G32)</f>
        <v>0</v>
      </c>
      <c r="H33" s="22">
        <f t="shared" ref="H33" si="79">G33/F33-1</f>
        <v>-1</v>
      </c>
      <c r="I33" s="21">
        <v>13289</v>
      </c>
      <c r="J33" s="21">
        <f>SUM(J24:J32)</f>
        <v>0</v>
      </c>
      <c r="K33" s="22">
        <f t="shared" ref="K33" si="80">J33/I33-1</f>
        <v>-1</v>
      </c>
      <c r="L33" s="21">
        <v>16182</v>
      </c>
      <c r="M33" s="21">
        <f>SUM(M24:M32)</f>
        <v>0</v>
      </c>
      <c r="N33" s="22">
        <f t="shared" ref="N33" si="81">M33/L33-1</f>
        <v>-1</v>
      </c>
      <c r="O33" s="23">
        <f>SUM(O24:O32)</f>
        <v>47789</v>
      </c>
      <c r="P33" s="21">
        <f>SUM(G33,J33,M33)</f>
        <v>0</v>
      </c>
      <c r="Q33" s="22">
        <f t="shared" ref="Q33" si="82">P33/O33-1</f>
        <v>-1</v>
      </c>
      <c r="R33" s="23">
        <v>17938</v>
      </c>
      <c r="S33" s="21">
        <f>SUM(S24:S32)</f>
        <v>0</v>
      </c>
      <c r="T33" s="22">
        <f t="shared" ref="T33" si="83">S33/R33-1</f>
        <v>-1</v>
      </c>
      <c r="U33" s="21">
        <v>12583</v>
      </c>
      <c r="V33" s="21">
        <f>SUM(V24:V32)</f>
        <v>0</v>
      </c>
      <c r="W33" s="22">
        <f t="shared" ref="W33" si="84">V33/U33-1</f>
        <v>-1</v>
      </c>
      <c r="X33" s="21">
        <v>11411</v>
      </c>
      <c r="Y33" s="21">
        <f>SUM(Y24:Y32)</f>
        <v>0</v>
      </c>
      <c r="Z33" s="22">
        <f t="shared" ref="Z33" si="85">Y33/X33-1</f>
        <v>-1</v>
      </c>
      <c r="AA33" s="27">
        <f>SUM(AA24:AA32)</f>
        <v>41932</v>
      </c>
      <c r="AB33" s="28">
        <f>SUM(AB24:AB32)</f>
        <v>0</v>
      </c>
      <c r="AC33" s="22">
        <f t="shared" ref="AC33" si="86">AB33/AA33-1</f>
        <v>-1</v>
      </c>
      <c r="AD33" s="55">
        <v>15525</v>
      </c>
      <c r="AE33" s="46">
        <f>SUM(AE24:AE32)</f>
        <v>0</v>
      </c>
      <c r="AF33" s="22">
        <f t="shared" ref="AF33" si="87">AE33/AD33-1</f>
        <v>-1</v>
      </c>
      <c r="AG33" s="46">
        <v>19577</v>
      </c>
      <c r="AH33" s="46">
        <f>SUM(AH24:AH32)</f>
        <v>0</v>
      </c>
      <c r="AI33" s="22">
        <f t="shared" ref="AI33" si="88">AH33/AG33-1</f>
        <v>-1</v>
      </c>
      <c r="AJ33" s="46">
        <v>21004</v>
      </c>
      <c r="AK33" s="46">
        <f>SUM(AK24:AK32)</f>
        <v>0</v>
      </c>
      <c r="AL33" s="22">
        <f t="shared" ref="AL33" si="89">AK33/AJ33-1</f>
        <v>-1</v>
      </c>
      <c r="AM33" s="27">
        <f>SUM(AM24:AM32)</f>
        <v>56106</v>
      </c>
      <c r="AN33" s="28">
        <f>SUM(AN24:AN32)</f>
        <v>0</v>
      </c>
      <c r="AO33" s="22">
        <f t="shared" ref="AO33" si="90">AN33/AM33-1</f>
        <v>-1</v>
      </c>
      <c r="AP33" s="45">
        <v>15966</v>
      </c>
      <c r="AQ33" s="46">
        <f>SUM(AQ24:AQ32)</f>
        <v>0</v>
      </c>
      <c r="AR33" s="22">
        <f t="shared" ref="AR33" si="91">AQ33/AP33-1</f>
        <v>-1</v>
      </c>
      <c r="AS33" s="46">
        <v>15924</v>
      </c>
      <c r="AT33" s="46">
        <f>SUM(AT24:AT32)</f>
        <v>0</v>
      </c>
      <c r="AU33" s="22">
        <f t="shared" ref="AU33" si="92">AT33/AS33-1</f>
        <v>-1</v>
      </c>
      <c r="AV33" s="46">
        <v>14509</v>
      </c>
      <c r="AW33" s="46">
        <f>SUM(AW24:AW32)</f>
        <v>0</v>
      </c>
      <c r="AX33" s="22">
        <f t="shared" ref="AX33" si="93">AW33/AV33-1</f>
        <v>-1</v>
      </c>
      <c r="AY33" s="27">
        <f>SUM(AY24:AY32)</f>
        <v>46399</v>
      </c>
      <c r="AZ33" s="28">
        <f>SUM(AZ24:AZ32)</f>
        <v>0</v>
      </c>
      <c r="BA33" s="22">
        <f t="shared" ref="BA33" si="94">AZ33/AY33-1</f>
        <v>-1</v>
      </c>
      <c r="BB33" s="23">
        <f t="shared" si="53"/>
        <v>31607</v>
      </c>
      <c r="BC33" s="21">
        <f t="shared" si="54"/>
        <v>0</v>
      </c>
      <c r="BD33" s="22">
        <f t="shared" si="55"/>
        <v>-1</v>
      </c>
    </row>
    <row r="35" spans="2:56" ht="15" thickBot="1" x14ac:dyDescent="0.35"/>
    <row r="36" spans="2:56" ht="15" customHeight="1" thickBot="1" x14ac:dyDescent="0.35">
      <c r="B36" s="137"/>
      <c r="F36" s="56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8"/>
    </row>
    <row r="37" spans="2:56" ht="15" customHeight="1" x14ac:dyDescent="0.3">
      <c r="B37" s="138"/>
      <c r="F37" s="112" t="s">
        <v>39</v>
      </c>
      <c r="G37" s="113"/>
      <c r="H37" s="114"/>
      <c r="I37" s="112" t="s">
        <v>28</v>
      </c>
      <c r="J37" s="113"/>
      <c r="K37" s="114"/>
      <c r="L37" s="112" t="s">
        <v>1</v>
      </c>
      <c r="M37" s="113"/>
      <c r="N37" s="114"/>
      <c r="O37" s="112" t="s">
        <v>20</v>
      </c>
      <c r="P37" s="113"/>
      <c r="Q37" s="114"/>
      <c r="R37" s="112" t="s">
        <v>2</v>
      </c>
      <c r="S37" s="113"/>
      <c r="T37" s="114"/>
      <c r="U37" s="112" t="s">
        <v>3</v>
      </c>
      <c r="V37" s="113"/>
      <c r="W37" s="114"/>
      <c r="X37" s="112" t="s">
        <v>4</v>
      </c>
      <c r="Y37" s="113"/>
      <c r="Z37" s="114"/>
      <c r="AA37" s="112" t="s">
        <v>21</v>
      </c>
      <c r="AB37" s="113"/>
      <c r="AC37" s="114"/>
      <c r="AD37" s="112" t="s">
        <v>5</v>
      </c>
      <c r="AE37" s="113"/>
      <c r="AF37" s="114"/>
      <c r="AG37" s="112" t="s">
        <v>6</v>
      </c>
      <c r="AH37" s="113"/>
      <c r="AI37" s="114"/>
      <c r="AJ37" s="112" t="s">
        <v>7</v>
      </c>
      <c r="AK37" s="113"/>
      <c r="AL37" s="114"/>
      <c r="AM37" s="112" t="s">
        <v>22</v>
      </c>
      <c r="AN37" s="113"/>
      <c r="AO37" s="114"/>
      <c r="AP37" s="112" t="s">
        <v>8</v>
      </c>
      <c r="AQ37" s="113"/>
      <c r="AR37" s="114"/>
      <c r="AS37" s="112" t="s">
        <v>9</v>
      </c>
      <c r="AT37" s="113"/>
      <c r="AU37" s="114"/>
      <c r="AV37" s="112" t="s">
        <v>10</v>
      </c>
      <c r="AW37" s="113"/>
      <c r="AX37" s="114"/>
      <c r="AY37" s="112" t="s">
        <v>23</v>
      </c>
      <c r="AZ37" s="113"/>
      <c r="BA37" s="114"/>
      <c r="BB37" s="115" t="s">
        <v>11</v>
      </c>
      <c r="BC37" s="116"/>
      <c r="BD37" s="117"/>
    </row>
    <row r="38" spans="2:56" ht="15" thickBot="1" x14ac:dyDescent="0.35">
      <c r="B38" s="138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Févr 2014</v>
      </c>
      <c r="BC38" s="76" t="str">
        <f>$BC$7</f>
        <v>Févr 2015</v>
      </c>
      <c r="BD38" s="12" t="s">
        <v>24</v>
      </c>
    </row>
    <row r="39" spans="2:56" ht="15" customHeight="1" x14ac:dyDescent="0.3">
      <c r="B39" s="138"/>
      <c r="D39" s="128" t="s">
        <v>12</v>
      </c>
      <c r="E39" s="39" t="s">
        <v>13</v>
      </c>
      <c r="F39" s="84">
        <v>6439</v>
      </c>
      <c r="G39" s="85"/>
      <c r="H39" s="86">
        <f>IFERROR((G39-F39)/F39,0)</f>
        <v>-1</v>
      </c>
      <c r="I39" s="2">
        <v>6205</v>
      </c>
      <c r="J39" s="30"/>
      <c r="K39" s="86">
        <f>IFERROR((J39-I39)/I39,0)</f>
        <v>-1</v>
      </c>
      <c r="L39" s="2">
        <v>5378</v>
      </c>
      <c r="M39" s="30"/>
      <c r="N39" s="86">
        <f>IFERROR((M39-L39)/L39,0)</f>
        <v>-1</v>
      </c>
      <c r="O39" s="32">
        <f>F39+I39+L39</f>
        <v>18022</v>
      </c>
      <c r="P39" s="30">
        <f>G39+J39+M39</f>
        <v>0</v>
      </c>
      <c r="Q39" s="86">
        <f>IFERROR((P39-O39)/O39,0)</f>
        <v>-1</v>
      </c>
      <c r="R39" s="2">
        <v>6694</v>
      </c>
      <c r="S39" s="30"/>
      <c r="T39" s="86">
        <f>IFERROR((S39-R39)/R39,0)</f>
        <v>-1</v>
      </c>
      <c r="U39" s="2">
        <v>5815</v>
      </c>
      <c r="V39" s="30"/>
      <c r="W39" s="86">
        <f>IFERROR((V39-U39)/U39,0)</f>
        <v>-1</v>
      </c>
      <c r="X39" s="2">
        <v>5064</v>
      </c>
      <c r="Y39" s="30"/>
      <c r="Z39" s="86">
        <f>IFERROR((Y39-X39)/X39,0)</f>
        <v>-1</v>
      </c>
      <c r="AA39" s="32">
        <f>R39+U39+X39</f>
        <v>17573</v>
      </c>
      <c r="AB39" s="30">
        <f>S39+V39+Y39</f>
        <v>0</v>
      </c>
      <c r="AC39" s="86">
        <f>IFERROR((AB39-AA39)/AA39,0)</f>
        <v>-1</v>
      </c>
      <c r="AD39" s="47">
        <v>6558</v>
      </c>
      <c r="AE39" s="34"/>
      <c r="AF39" s="86">
        <f>IFERROR((AE39-AD39)/AD39,0)</f>
        <v>-1</v>
      </c>
      <c r="AG39" s="7">
        <v>5925</v>
      </c>
      <c r="AH39" s="35"/>
      <c r="AI39" s="86">
        <f>IFERROR((AH39-AG39)/AG39,0)</f>
        <v>-1</v>
      </c>
      <c r="AJ39" s="7">
        <v>7385</v>
      </c>
      <c r="AK39" s="35"/>
      <c r="AL39" s="86">
        <f>IFERROR((AK39-AJ39)/AJ39,0)</f>
        <v>-1</v>
      </c>
      <c r="AM39" s="32">
        <f>AD39+AG39+AJ39</f>
        <v>19868</v>
      </c>
      <c r="AN39" s="30">
        <f>AE39+AH39+AK39</f>
        <v>0</v>
      </c>
      <c r="AO39" s="86">
        <f>IFERROR((AN39-AM39)/AM39,0)</f>
        <v>-1</v>
      </c>
      <c r="AP39" s="7">
        <v>6171</v>
      </c>
      <c r="AQ39" s="35"/>
      <c r="AR39" s="86">
        <f>IFERROR((AQ39-AP39)/AP39,0)</f>
        <v>-1</v>
      </c>
      <c r="AS39" s="7">
        <v>4706</v>
      </c>
      <c r="AT39" s="35"/>
      <c r="AU39" s="86">
        <f>IFERROR((AT39-AS39)/AS39,0)</f>
        <v>-1</v>
      </c>
      <c r="AV39" s="7">
        <v>7230</v>
      </c>
      <c r="AW39" s="35"/>
      <c r="AX39" s="86">
        <f>IFERROR((AW39-AV39)/AV39,0)</f>
        <v>-1</v>
      </c>
      <c r="AY39" s="32">
        <f>AP39+AS39+AV39</f>
        <v>18107</v>
      </c>
      <c r="AZ39" s="30">
        <f>AQ39+AT39+AW39</f>
        <v>0</v>
      </c>
      <c r="BA39" s="86">
        <f>IFERROR((AZ39-AY39)/AY39,0)</f>
        <v>-1</v>
      </c>
      <c r="BB39" s="41">
        <f t="shared" ref="BB39:BB48" si="95">SUMIFS($F39:$BA39,$F$7:$BA$7,$F$7,$F$8:$BA$8,"&lt;="&amp;$F$2)</f>
        <v>12644</v>
      </c>
      <c r="BC39" s="36">
        <f t="shared" ref="BC39:BC48" si="96">SUMIFS($F39:$BA39,$F$7:$BA$7,$G$7,$F$8:$BA$8,"&lt;="&amp;$F$2)</f>
        <v>0</v>
      </c>
      <c r="BD39" s="37">
        <f t="shared" ref="BD39:BD48" si="97">IFERROR((BC39-BB39)/BB39,0)</f>
        <v>-1</v>
      </c>
    </row>
    <row r="40" spans="2:56" x14ac:dyDescent="0.3">
      <c r="B40" s="138"/>
      <c r="D40" s="129"/>
      <c r="E40" s="39" t="s">
        <v>14</v>
      </c>
      <c r="F40" s="87">
        <v>1267</v>
      </c>
      <c r="G40" s="88"/>
      <c r="H40" s="89">
        <f t="shared" ref="H40:H47" si="98">IFERROR((G40-F40)/F40,0)</f>
        <v>-1</v>
      </c>
      <c r="I40" s="2">
        <v>2136</v>
      </c>
      <c r="J40" s="2"/>
      <c r="K40" s="89">
        <f t="shared" ref="K40:K47" si="99">IFERROR((J40-I40)/I40,0)</f>
        <v>-1</v>
      </c>
      <c r="L40" s="2">
        <v>1096</v>
      </c>
      <c r="M40" s="2"/>
      <c r="N40" s="89">
        <f t="shared" ref="N40:N47" si="100">IFERROR((M40-L40)/L40,0)</f>
        <v>-1</v>
      </c>
      <c r="O40" s="8">
        <f t="shared" ref="O40:O47" si="101">F40+I40+L40</f>
        <v>4499</v>
      </c>
      <c r="P40" s="2">
        <f t="shared" ref="P40:P47" si="102">G40+J40+M40</f>
        <v>0</v>
      </c>
      <c r="Q40" s="89">
        <f t="shared" ref="Q40:Q47" si="103">IFERROR((P40-O40)/O40,0)</f>
        <v>-1</v>
      </c>
      <c r="R40" s="2">
        <v>1639</v>
      </c>
      <c r="S40" s="2"/>
      <c r="T40" s="89">
        <f t="shared" ref="T40:T47" si="104">IFERROR((S40-R40)/R40,0)</f>
        <v>-1</v>
      </c>
      <c r="U40" s="2">
        <v>2052</v>
      </c>
      <c r="V40" s="2"/>
      <c r="W40" s="89">
        <f t="shared" ref="W40:W47" si="105">IFERROR((V40-U40)/U40,0)</f>
        <v>-1</v>
      </c>
      <c r="X40" s="2">
        <v>1226</v>
      </c>
      <c r="Y40" s="2"/>
      <c r="Z40" s="89">
        <f t="shared" ref="Z40:Z47" si="106">IFERROR((Y40-X40)/X40,0)</f>
        <v>-1</v>
      </c>
      <c r="AA40" s="8">
        <f t="shared" ref="AA40:AA47" si="107">R40+U40+X40</f>
        <v>4917</v>
      </c>
      <c r="AB40" s="2">
        <f t="shared" ref="AB40:AB47" si="108">S40+V40+Y40</f>
        <v>0</v>
      </c>
      <c r="AC40" s="89">
        <f t="shared" ref="AC40:AC47" si="109">IFERROR((AB40-AA40)/AA40,0)</f>
        <v>-1</v>
      </c>
      <c r="AD40" s="48">
        <v>1709</v>
      </c>
      <c r="AE40" s="7"/>
      <c r="AF40" s="89">
        <f t="shared" ref="AF40:AF47" si="110">IFERROR((AE40-AD40)/AD40,0)</f>
        <v>-1</v>
      </c>
      <c r="AG40" s="7">
        <v>1348</v>
      </c>
      <c r="AH40" s="7"/>
      <c r="AI40" s="89">
        <f t="shared" ref="AI40:AI47" si="111">IFERROR((AH40-AG40)/AG40,0)</f>
        <v>-1</v>
      </c>
      <c r="AJ40" s="7">
        <v>1330</v>
      </c>
      <c r="AK40" s="7"/>
      <c r="AL40" s="89">
        <f t="shared" ref="AL40:AL47" si="112">IFERROR((AK40-AJ40)/AJ40,0)</f>
        <v>-1</v>
      </c>
      <c r="AM40" s="8">
        <f t="shared" ref="AM40:AM47" si="113">AD40+AG40+AJ40</f>
        <v>4387</v>
      </c>
      <c r="AN40" s="2">
        <f t="shared" ref="AN40:AN47" si="114">AE40+AH40+AK40</f>
        <v>0</v>
      </c>
      <c r="AO40" s="89">
        <f t="shared" ref="AO40:AO47" si="115">IFERROR((AN40-AM40)/AM40,0)</f>
        <v>-1</v>
      </c>
      <c r="AP40" s="7">
        <v>1992</v>
      </c>
      <c r="AQ40" s="7"/>
      <c r="AR40" s="89">
        <f t="shared" ref="AR40:AR47" si="116">IFERROR((AQ40-AP40)/AP40,0)</f>
        <v>-1</v>
      </c>
      <c r="AS40" s="7">
        <v>1410</v>
      </c>
      <c r="AT40" s="7"/>
      <c r="AU40" s="89">
        <f t="shared" ref="AU40:AU47" si="117">IFERROR((AT40-AS40)/AS40,0)</f>
        <v>-1</v>
      </c>
      <c r="AV40" s="7">
        <v>1554</v>
      </c>
      <c r="AW40" s="7"/>
      <c r="AX40" s="89">
        <f t="shared" ref="AX40:AX47" si="118">IFERROR((AW40-AV40)/AV40,0)</f>
        <v>-1</v>
      </c>
      <c r="AY40" s="8">
        <f t="shared" ref="AY40:AY47" si="119">AP40+AS40+AV40</f>
        <v>4956</v>
      </c>
      <c r="AZ40" s="2">
        <f t="shared" ref="AZ40:AZ47" si="120">AQ40+AT40+AW40</f>
        <v>0</v>
      </c>
      <c r="BA40" s="89">
        <f t="shared" ref="BA40:BA47" si="121">IFERROR((AZ40-AY40)/AY40,0)</f>
        <v>-1</v>
      </c>
      <c r="BB40" s="10">
        <f t="shared" si="95"/>
        <v>3403</v>
      </c>
      <c r="BC40" s="6">
        <f t="shared" si="96"/>
        <v>0</v>
      </c>
      <c r="BD40" s="11">
        <f t="shared" si="97"/>
        <v>-1</v>
      </c>
    </row>
    <row r="41" spans="2:56" x14ac:dyDescent="0.3">
      <c r="B41" s="138"/>
      <c r="D41" s="129"/>
      <c r="E41" s="39" t="s">
        <v>15</v>
      </c>
      <c r="F41" s="87">
        <v>513</v>
      </c>
      <c r="G41" s="88"/>
      <c r="H41" s="89">
        <f t="shared" si="98"/>
        <v>-1</v>
      </c>
      <c r="I41" s="2">
        <v>103</v>
      </c>
      <c r="J41" s="2"/>
      <c r="K41" s="89">
        <f t="shared" si="99"/>
        <v>-1</v>
      </c>
      <c r="L41" s="2">
        <v>43</v>
      </c>
      <c r="M41" s="2"/>
      <c r="N41" s="89">
        <f t="shared" si="100"/>
        <v>-1</v>
      </c>
      <c r="O41" s="8">
        <f t="shared" si="101"/>
        <v>659</v>
      </c>
      <c r="P41" s="2">
        <f t="shared" si="102"/>
        <v>0</v>
      </c>
      <c r="Q41" s="89">
        <f t="shared" si="103"/>
        <v>-1</v>
      </c>
      <c r="R41" s="2">
        <v>22</v>
      </c>
      <c r="S41" s="2"/>
      <c r="T41" s="89">
        <f t="shared" si="104"/>
        <v>-1</v>
      </c>
      <c r="U41" s="2"/>
      <c r="V41" s="2"/>
      <c r="W41" s="89">
        <f t="shared" si="105"/>
        <v>0</v>
      </c>
      <c r="X41" s="2">
        <v>43</v>
      </c>
      <c r="Y41" s="2"/>
      <c r="Z41" s="89">
        <f t="shared" si="106"/>
        <v>-1</v>
      </c>
      <c r="AA41" s="8">
        <f t="shared" si="107"/>
        <v>65</v>
      </c>
      <c r="AB41" s="2">
        <f t="shared" si="108"/>
        <v>0</v>
      </c>
      <c r="AC41" s="89">
        <f t="shared" si="109"/>
        <v>-1</v>
      </c>
      <c r="AD41" s="48">
        <v>65</v>
      </c>
      <c r="AE41" s="7"/>
      <c r="AF41" s="89">
        <f t="shared" si="110"/>
        <v>-1</v>
      </c>
      <c r="AG41" s="7">
        <v>43</v>
      </c>
      <c r="AH41" s="7"/>
      <c r="AI41" s="89">
        <f t="shared" si="111"/>
        <v>-1</v>
      </c>
      <c r="AJ41" s="7">
        <v>770</v>
      </c>
      <c r="AK41" s="7"/>
      <c r="AL41" s="89">
        <f t="shared" si="112"/>
        <v>-1</v>
      </c>
      <c r="AM41" s="8">
        <f t="shared" si="113"/>
        <v>878</v>
      </c>
      <c r="AN41" s="2">
        <f t="shared" si="114"/>
        <v>0</v>
      </c>
      <c r="AO41" s="89">
        <f t="shared" si="115"/>
        <v>-1</v>
      </c>
      <c r="AP41" s="7"/>
      <c r="AQ41" s="7"/>
      <c r="AR41" s="89">
        <f t="shared" si="116"/>
        <v>0</v>
      </c>
      <c r="AS41" s="7">
        <v>43</v>
      </c>
      <c r="AT41" s="7"/>
      <c r="AU41" s="89">
        <f t="shared" si="117"/>
        <v>-1</v>
      </c>
      <c r="AV41" s="7"/>
      <c r="AW41" s="7"/>
      <c r="AX41" s="89">
        <f t="shared" si="118"/>
        <v>0</v>
      </c>
      <c r="AY41" s="8">
        <f t="shared" si="119"/>
        <v>43</v>
      </c>
      <c r="AZ41" s="2">
        <f t="shared" si="120"/>
        <v>0</v>
      </c>
      <c r="BA41" s="89">
        <f t="shared" si="121"/>
        <v>-1</v>
      </c>
      <c r="BB41" s="10">
        <f t="shared" si="95"/>
        <v>616</v>
      </c>
      <c r="BC41" s="6">
        <f t="shared" si="96"/>
        <v>0</v>
      </c>
      <c r="BD41" s="11">
        <f t="shared" si="97"/>
        <v>-1</v>
      </c>
    </row>
    <row r="42" spans="2:56" x14ac:dyDescent="0.3">
      <c r="B42" s="138"/>
      <c r="D42" s="129"/>
      <c r="E42" s="39" t="s">
        <v>16</v>
      </c>
      <c r="F42" s="87">
        <v>3027</v>
      </c>
      <c r="G42" s="88"/>
      <c r="H42" s="89">
        <f t="shared" si="98"/>
        <v>-1</v>
      </c>
      <c r="I42" s="2">
        <v>2327</v>
      </c>
      <c r="J42" s="2"/>
      <c r="K42" s="89">
        <f t="shared" si="99"/>
        <v>-1</v>
      </c>
      <c r="L42" s="2">
        <v>6196</v>
      </c>
      <c r="M42" s="2"/>
      <c r="N42" s="89">
        <f t="shared" si="100"/>
        <v>-1</v>
      </c>
      <c r="O42" s="8">
        <f t="shared" si="101"/>
        <v>11550</v>
      </c>
      <c r="P42" s="2">
        <f t="shared" si="102"/>
        <v>0</v>
      </c>
      <c r="Q42" s="89">
        <f t="shared" si="103"/>
        <v>-1</v>
      </c>
      <c r="R42" s="2">
        <v>3332</v>
      </c>
      <c r="S42" s="2"/>
      <c r="T42" s="89">
        <f t="shared" si="104"/>
        <v>-1</v>
      </c>
      <c r="U42" s="2">
        <v>1769</v>
      </c>
      <c r="V42" s="2"/>
      <c r="W42" s="89">
        <f t="shared" si="105"/>
        <v>-1</v>
      </c>
      <c r="X42" s="2">
        <v>1754</v>
      </c>
      <c r="Y42" s="2"/>
      <c r="Z42" s="89">
        <f t="shared" si="106"/>
        <v>-1</v>
      </c>
      <c r="AA42" s="8">
        <f t="shared" si="107"/>
        <v>6855</v>
      </c>
      <c r="AB42" s="2">
        <f t="shared" si="108"/>
        <v>0</v>
      </c>
      <c r="AC42" s="89">
        <f t="shared" si="109"/>
        <v>-1</v>
      </c>
      <c r="AD42" s="48">
        <v>2703</v>
      </c>
      <c r="AE42" s="7"/>
      <c r="AF42" s="89">
        <f t="shared" si="110"/>
        <v>-1</v>
      </c>
      <c r="AG42" s="7">
        <v>3362</v>
      </c>
      <c r="AH42" s="7"/>
      <c r="AI42" s="89">
        <f t="shared" si="111"/>
        <v>-1</v>
      </c>
      <c r="AJ42" s="7">
        <v>4154</v>
      </c>
      <c r="AK42" s="7"/>
      <c r="AL42" s="89">
        <f t="shared" si="112"/>
        <v>-1</v>
      </c>
      <c r="AM42" s="8">
        <f t="shared" si="113"/>
        <v>10219</v>
      </c>
      <c r="AN42" s="2">
        <f t="shared" si="114"/>
        <v>0</v>
      </c>
      <c r="AO42" s="89">
        <f t="shared" si="115"/>
        <v>-1</v>
      </c>
      <c r="AP42" s="7">
        <v>2571</v>
      </c>
      <c r="AQ42" s="7"/>
      <c r="AR42" s="89">
        <f t="shared" si="116"/>
        <v>-1</v>
      </c>
      <c r="AS42" s="7">
        <v>1300</v>
      </c>
      <c r="AT42" s="7"/>
      <c r="AU42" s="89">
        <f t="shared" si="117"/>
        <v>-1</v>
      </c>
      <c r="AV42" s="7">
        <v>3008</v>
      </c>
      <c r="AW42" s="7"/>
      <c r="AX42" s="89">
        <f t="shared" si="118"/>
        <v>-1</v>
      </c>
      <c r="AY42" s="8">
        <f t="shared" si="119"/>
        <v>6879</v>
      </c>
      <c r="AZ42" s="2">
        <f t="shared" si="120"/>
        <v>0</v>
      </c>
      <c r="BA42" s="89">
        <f t="shared" si="121"/>
        <v>-1</v>
      </c>
      <c r="BB42" s="10">
        <f t="shared" si="95"/>
        <v>5354</v>
      </c>
      <c r="BC42" s="6">
        <f t="shared" si="96"/>
        <v>0</v>
      </c>
      <c r="BD42" s="11">
        <f t="shared" si="97"/>
        <v>-1</v>
      </c>
    </row>
    <row r="43" spans="2:56" x14ac:dyDescent="0.3">
      <c r="B43" s="138"/>
      <c r="D43" s="129"/>
      <c r="E43" s="39" t="s">
        <v>17</v>
      </c>
      <c r="F43" s="87"/>
      <c r="G43" s="88"/>
      <c r="H43" s="89">
        <f t="shared" si="98"/>
        <v>0</v>
      </c>
      <c r="I43" s="2"/>
      <c r="J43" s="2"/>
      <c r="K43" s="89">
        <f t="shared" si="99"/>
        <v>0</v>
      </c>
      <c r="L43" s="2"/>
      <c r="M43" s="2"/>
      <c r="N43" s="89">
        <f t="shared" si="100"/>
        <v>0</v>
      </c>
      <c r="O43" s="8">
        <f t="shared" si="101"/>
        <v>0</v>
      </c>
      <c r="P43" s="2">
        <f t="shared" si="102"/>
        <v>0</v>
      </c>
      <c r="Q43" s="89">
        <f t="shared" si="103"/>
        <v>0</v>
      </c>
      <c r="R43" s="8">
        <v>713</v>
      </c>
      <c r="S43" s="2"/>
      <c r="T43" s="89">
        <f t="shared" si="104"/>
        <v>-1</v>
      </c>
      <c r="U43" s="2"/>
      <c r="V43" s="2"/>
      <c r="W43" s="89">
        <f t="shared" si="105"/>
        <v>0</v>
      </c>
      <c r="X43" s="2"/>
      <c r="Y43" s="2"/>
      <c r="Z43" s="89">
        <f t="shared" si="106"/>
        <v>0</v>
      </c>
      <c r="AA43" s="8">
        <f t="shared" si="107"/>
        <v>713</v>
      </c>
      <c r="AB43" s="2">
        <f t="shared" si="108"/>
        <v>0</v>
      </c>
      <c r="AC43" s="89">
        <f t="shared" si="109"/>
        <v>-1</v>
      </c>
      <c r="AD43" s="53"/>
      <c r="AE43" s="7"/>
      <c r="AF43" s="89">
        <f t="shared" si="110"/>
        <v>0</v>
      </c>
      <c r="AG43" s="7"/>
      <c r="AH43" s="7"/>
      <c r="AI43" s="89">
        <f t="shared" si="111"/>
        <v>0</v>
      </c>
      <c r="AJ43" s="7"/>
      <c r="AK43" s="7"/>
      <c r="AL43" s="89">
        <f t="shared" si="112"/>
        <v>0</v>
      </c>
      <c r="AM43" s="8">
        <f t="shared" si="113"/>
        <v>0</v>
      </c>
      <c r="AN43" s="2">
        <f t="shared" si="114"/>
        <v>0</v>
      </c>
      <c r="AO43" s="89">
        <f t="shared" si="115"/>
        <v>0</v>
      </c>
      <c r="AP43" s="40"/>
      <c r="AQ43" s="7"/>
      <c r="AR43" s="89">
        <f t="shared" si="116"/>
        <v>0</v>
      </c>
      <c r="AS43" s="7"/>
      <c r="AT43" s="7"/>
      <c r="AU43" s="89">
        <f t="shared" si="117"/>
        <v>0</v>
      </c>
      <c r="AV43" s="7"/>
      <c r="AW43" s="7"/>
      <c r="AX43" s="89">
        <f t="shared" si="118"/>
        <v>0</v>
      </c>
      <c r="AY43" s="8">
        <f t="shared" si="119"/>
        <v>0</v>
      </c>
      <c r="AZ43" s="2">
        <f t="shared" si="120"/>
        <v>0</v>
      </c>
      <c r="BA43" s="89">
        <f t="shared" si="121"/>
        <v>0</v>
      </c>
      <c r="BB43" s="10">
        <f t="shared" si="95"/>
        <v>0</v>
      </c>
      <c r="BC43" s="6">
        <f t="shared" si="96"/>
        <v>0</v>
      </c>
      <c r="BD43" s="11">
        <f t="shared" si="97"/>
        <v>0</v>
      </c>
    </row>
    <row r="44" spans="2:56" x14ac:dyDescent="0.3">
      <c r="B44" s="138"/>
      <c r="D44" s="129"/>
      <c r="E44" s="39" t="s">
        <v>18</v>
      </c>
      <c r="F44" s="87"/>
      <c r="G44" s="88"/>
      <c r="H44" s="89">
        <f t="shared" si="98"/>
        <v>0</v>
      </c>
      <c r="I44" s="2"/>
      <c r="J44" s="2"/>
      <c r="K44" s="89">
        <f t="shared" si="99"/>
        <v>0</v>
      </c>
      <c r="L44" s="2"/>
      <c r="M44" s="2"/>
      <c r="N44" s="89">
        <f t="shared" si="100"/>
        <v>0</v>
      </c>
      <c r="O44" s="8">
        <f t="shared" si="101"/>
        <v>0</v>
      </c>
      <c r="P44" s="2">
        <f t="shared" si="102"/>
        <v>0</v>
      </c>
      <c r="Q44" s="89">
        <f t="shared" si="103"/>
        <v>0</v>
      </c>
      <c r="R44" s="8"/>
      <c r="S44" s="2"/>
      <c r="T44" s="89">
        <f t="shared" si="104"/>
        <v>0</v>
      </c>
      <c r="U44" s="2"/>
      <c r="V44" s="2"/>
      <c r="W44" s="89">
        <f t="shared" si="105"/>
        <v>0</v>
      </c>
      <c r="X44" s="2"/>
      <c r="Y44" s="2"/>
      <c r="Z44" s="89">
        <f t="shared" si="106"/>
        <v>0</v>
      </c>
      <c r="AA44" s="8">
        <f t="shared" si="107"/>
        <v>0</v>
      </c>
      <c r="AB44" s="2">
        <f t="shared" si="108"/>
        <v>0</v>
      </c>
      <c r="AC44" s="89">
        <f t="shared" si="109"/>
        <v>0</v>
      </c>
      <c r="AD44" s="53"/>
      <c r="AE44" s="7"/>
      <c r="AF44" s="89">
        <f t="shared" si="110"/>
        <v>0</v>
      </c>
      <c r="AG44" s="7"/>
      <c r="AH44" s="7"/>
      <c r="AI44" s="89">
        <f t="shared" si="111"/>
        <v>0</v>
      </c>
      <c r="AJ44" s="7"/>
      <c r="AK44" s="7"/>
      <c r="AL44" s="89">
        <f t="shared" si="112"/>
        <v>0</v>
      </c>
      <c r="AM44" s="8">
        <f t="shared" si="113"/>
        <v>0</v>
      </c>
      <c r="AN44" s="2">
        <f t="shared" si="114"/>
        <v>0</v>
      </c>
      <c r="AO44" s="89">
        <f t="shared" si="115"/>
        <v>0</v>
      </c>
      <c r="AP44" s="40">
        <v>89</v>
      </c>
      <c r="AQ44" s="7"/>
      <c r="AR44" s="89">
        <f t="shared" si="116"/>
        <v>-1</v>
      </c>
      <c r="AS44" s="7">
        <v>89</v>
      </c>
      <c r="AT44" s="7"/>
      <c r="AU44" s="89">
        <f t="shared" si="117"/>
        <v>-1</v>
      </c>
      <c r="AV44" s="7"/>
      <c r="AW44" s="7"/>
      <c r="AX44" s="89">
        <f t="shared" si="118"/>
        <v>0</v>
      </c>
      <c r="AY44" s="8">
        <f t="shared" si="119"/>
        <v>178</v>
      </c>
      <c r="AZ44" s="2">
        <f t="shared" si="120"/>
        <v>0</v>
      </c>
      <c r="BA44" s="89">
        <f t="shared" si="121"/>
        <v>-1</v>
      </c>
      <c r="BB44" s="10">
        <f t="shared" si="95"/>
        <v>0</v>
      </c>
      <c r="BC44" s="6">
        <f t="shared" si="96"/>
        <v>0</v>
      </c>
      <c r="BD44" s="11">
        <f t="shared" si="97"/>
        <v>0</v>
      </c>
    </row>
    <row r="45" spans="2:56" x14ac:dyDescent="0.3">
      <c r="B45" s="138"/>
      <c r="D45" s="129"/>
      <c r="E45" s="39" t="s">
        <v>19</v>
      </c>
      <c r="F45" s="87"/>
      <c r="G45" s="88"/>
      <c r="H45" s="89">
        <f t="shared" si="98"/>
        <v>0</v>
      </c>
      <c r="I45" s="2"/>
      <c r="J45" s="2"/>
      <c r="K45" s="89">
        <f t="shared" si="99"/>
        <v>0</v>
      </c>
      <c r="L45" s="2"/>
      <c r="M45" s="2"/>
      <c r="N45" s="89">
        <f t="shared" si="100"/>
        <v>0</v>
      </c>
      <c r="O45" s="8">
        <f t="shared" si="101"/>
        <v>0</v>
      </c>
      <c r="P45" s="2">
        <f t="shared" si="102"/>
        <v>0</v>
      </c>
      <c r="Q45" s="89">
        <f t="shared" si="103"/>
        <v>0</v>
      </c>
      <c r="R45" s="8"/>
      <c r="S45" s="2"/>
      <c r="T45" s="89">
        <f t="shared" si="104"/>
        <v>0</v>
      </c>
      <c r="U45" s="2"/>
      <c r="V45" s="2"/>
      <c r="W45" s="89">
        <f t="shared" si="105"/>
        <v>0</v>
      </c>
      <c r="X45" s="2"/>
      <c r="Y45" s="2"/>
      <c r="Z45" s="89">
        <f t="shared" si="106"/>
        <v>0</v>
      </c>
      <c r="AA45" s="8">
        <f t="shared" si="107"/>
        <v>0</v>
      </c>
      <c r="AB45" s="2">
        <f t="shared" si="108"/>
        <v>0</v>
      </c>
      <c r="AC45" s="89">
        <f t="shared" si="109"/>
        <v>0</v>
      </c>
      <c r="AD45" s="53"/>
      <c r="AE45" s="7"/>
      <c r="AF45" s="89">
        <f t="shared" si="110"/>
        <v>0</v>
      </c>
      <c r="AG45" s="7"/>
      <c r="AH45" s="7"/>
      <c r="AI45" s="89">
        <f t="shared" si="111"/>
        <v>0</v>
      </c>
      <c r="AJ45" s="7"/>
      <c r="AK45" s="7"/>
      <c r="AL45" s="89">
        <f t="shared" si="112"/>
        <v>0</v>
      </c>
      <c r="AM45" s="8">
        <f t="shared" si="113"/>
        <v>0</v>
      </c>
      <c r="AN45" s="2">
        <f t="shared" si="114"/>
        <v>0</v>
      </c>
      <c r="AO45" s="89">
        <f t="shared" si="115"/>
        <v>0</v>
      </c>
      <c r="AP45" s="40"/>
      <c r="AQ45" s="7"/>
      <c r="AR45" s="89">
        <f t="shared" si="116"/>
        <v>0</v>
      </c>
      <c r="AS45" s="7"/>
      <c r="AT45" s="7"/>
      <c r="AU45" s="89">
        <f t="shared" si="117"/>
        <v>0</v>
      </c>
      <c r="AV45" s="7"/>
      <c r="AW45" s="7"/>
      <c r="AX45" s="89">
        <f t="shared" si="118"/>
        <v>0</v>
      </c>
      <c r="AY45" s="8">
        <f t="shared" si="119"/>
        <v>0</v>
      </c>
      <c r="AZ45" s="2">
        <f t="shared" si="120"/>
        <v>0</v>
      </c>
      <c r="BA45" s="89">
        <f t="shared" si="121"/>
        <v>0</v>
      </c>
      <c r="BB45" s="10">
        <f t="shared" si="95"/>
        <v>0</v>
      </c>
      <c r="BC45" s="6">
        <f t="shared" si="96"/>
        <v>0</v>
      </c>
      <c r="BD45" s="11">
        <f t="shared" si="97"/>
        <v>0</v>
      </c>
    </row>
    <row r="46" spans="2:56" x14ac:dyDescent="0.3">
      <c r="B46" s="138"/>
      <c r="D46" s="129"/>
      <c r="E46" s="39" t="s">
        <v>26</v>
      </c>
      <c r="F46" s="87">
        <v>65</v>
      </c>
      <c r="G46" s="88"/>
      <c r="H46" s="89">
        <f t="shared" si="98"/>
        <v>-1</v>
      </c>
      <c r="I46" s="30">
        <v>65</v>
      </c>
      <c r="J46" s="30"/>
      <c r="K46" s="89">
        <f t="shared" si="99"/>
        <v>-1</v>
      </c>
      <c r="L46" s="30">
        <v>65</v>
      </c>
      <c r="M46" s="2"/>
      <c r="N46" s="89">
        <f t="shared" si="100"/>
        <v>-1</v>
      </c>
      <c r="O46" s="8">
        <f t="shared" si="101"/>
        <v>195</v>
      </c>
      <c r="P46" s="2">
        <f t="shared" si="102"/>
        <v>0</v>
      </c>
      <c r="Q46" s="89">
        <f t="shared" si="103"/>
        <v>-1</v>
      </c>
      <c r="R46" s="30">
        <v>65</v>
      </c>
      <c r="S46" s="30"/>
      <c r="T46" s="89">
        <f t="shared" si="104"/>
        <v>-1</v>
      </c>
      <c r="U46" s="2">
        <v>65</v>
      </c>
      <c r="V46" s="30"/>
      <c r="W46" s="89">
        <f t="shared" si="105"/>
        <v>-1</v>
      </c>
      <c r="X46" s="2">
        <v>65</v>
      </c>
      <c r="Y46" s="30"/>
      <c r="Z46" s="89">
        <f t="shared" si="106"/>
        <v>-1</v>
      </c>
      <c r="AA46" s="8">
        <f t="shared" si="107"/>
        <v>195</v>
      </c>
      <c r="AB46" s="2">
        <f t="shared" si="108"/>
        <v>0</v>
      </c>
      <c r="AC46" s="89">
        <f t="shared" si="109"/>
        <v>-1</v>
      </c>
      <c r="AD46" s="53"/>
      <c r="AE46" s="7"/>
      <c r="AF46" s="89">
        <f t="shared" si="110"/>
        <v>0</v>
      </c>
      <c r="AG46" s="7">
        <v>130</v>
      </c>
      <c r="AH46" s="7"/>
      <c r="AI46" s="89">
        <f t="shared" si="111"/>
        <v>-1</v>
      </c>
      <c r="AJ46" s="7">
        <v>130</v>
      </c>
      <c r="AK46" s="7"/>
      <c r="AL46" s="89">
        <f t="shared" si="112"/>
        <v>-1</v>
      </c>
      <c r="AM46" s="8">
        <f t="shared" si="113"/>
        <v>260</v>
      </c>
      <c r="AN46" s="2">
        <f t="shared" si="114"/>
        <v>0</v>
      </c>
      <c r="AO46" s="89">
        <f t="shared" si="115"/>
        <v>-1</v>
      </c>
      <c r="AP46" s="40"/>
      <c r="AQ46" s="7"/>
      <c r="AR46" s="89">
        <f t="shared" si="116"/>
        <v>0</v>
      </c>
      <c r="AS46" s="7">
        <v>130</v>
      </c>
      <c r="AT46" s="7"/>
      <c r="AU46" s="89">
        <f t="shared" si="117"/>
        <v>-1</v>
      </c>
      <c r="AV46" s="7">
        <v>65</v>
      </c>
      <c r="AW46" s="7"/>
      <c r="AX46" s="89">
        <f t="shared" si="118"/>
        <v>-1</v>
      </c>
      <c r="AY46" s="8">
        <f t="shared" si="119"/>
        <v>195</v>
      </c>
      <c r="AZ46" s="2">
        <f t="shared" si="120"/>
        <v>0</v>
      </c>
      <c r="BA46" s="89">
        <f t="shared" si="121"/>
        <v>-1</v>
      </c>
      <c r="BB46" s="10">
        <f t="shared" si="95"/>
        <v>130</v>
      </c>
      <c r="BC46" s="6">
        <f t="shared" si="96"/>
        <v>0</v>
      </c>
      <c r="BD46" s="11">
        <f t="shared" si="97"/>
        <v>-1</v>
      </c>
    </row>
    <row r="47" spans="2:56" ht="15" thickBot="1" x14ac:dyDescent="0.35">
      <c r="B47" s="138"/>
      <c r="D47" s="130"/>
      <c r="E47" s="42" t="s">
        <v>27</v>
      </c>
      <c r="F47" s="90">
        <v>755</v>
      </c>
      <c r="G47" s="91"/>
      <c r="H47" s="92">
        <f t="shared" si="98"/>
        <v>-1</v>
      </c>
      <c r="I47" s="17">
        <v>744</v>
      </c>
      <c r="J47" s="17"/>
      <c r="K47" s="92">
        <f t="shared" si="99"/>
        <v>-1</v>
      </c>
      <c r="L47" s="17">
        <v>549</v>
      </c>
      <c r="M47" s="17"/>
      <c r="N47" s="92">
        <f t="shared" si="100"/>
        <v>-1</v>
      </c>
      <c r="O47" s="16">
        <f t="shared" si="101"/>
        <v>2048</v>
      </c>
      <c r="P47" s="17">
        <f t="shared" si="102"/>
        <v>0</v>
      </c>
      <c r="Q47" s="92">
        <f t="shared" si="103"/>
        <v>-1</v>
      </c>
      <c r="R47" s="16">
        <v>492</v>
      </c>
      <c r="S47" s="17"/>
      <c r="T47" s="92">
        <f t="shared" si="104"/>
        <v>-1</v>
      </c>
      <c r="U47" s="17">
        <v>806</v>
      </c>
      <c r="V47" s="17"/>
      <c r="W47" s="92">
        <f t="shared" si="105"/>
        <v>-1</v>
      </c>
      <c r="X47" s="17">
        <v>476</v>
      </c>
      <c r="Y47" s="17"/>
      <c r="Z47" s="92">
        <f t="shared" si="106"/>
        <v>-1</v>
      </c>
      <c r="AA47" s="8">
        <f t="shared" si="107"/>
        <v>1774</v>
      </c>
      <c r="AB47" s="17">
        <f t="shared" si="108"/>
        <v>0</v>
      </c>
      <c r="AC47" s="92">
        <f t="shared" si="109"/>
        <v>-1</v>
      </c>
      <c r="AD47" s="54">
        <v>843</v>
      </c>
      <c r="AE47" s="14"/>
      <c r="AF47" s="92">
        <f t="shared" si="110"/>
        <v>-1</v>
      </c>
      <c r="AG47" s="14">
        <v>516</v>
      </c>
      <c r="AH47" s="14"/>
      <c r="AI47" s="92">
        <f t="shared" si="111"/>
        <v>-1</v>
      </c>
      <c r="AJ47" s="14">
        <v>705</v>
      </c>
      <c r="AK47" s="14"/>
      <c r="AL47" s="92">
        <f t="shared" si="112"/>
        <v>-1</v>
      </c>
      <c r="AM47" s="16">
        <f t="shared" si="113"/>
        <v>2064</v>
      </c>
      <c r="AN47" s="17">
        <f t="shared" si="114"/>
        <v>0</v>
      </c>
      <c r="AO47" s="92">
        <f t="shared" si="115"/>
        <v>-1</v>
      </c>
      <c r="AP47" s="43">
        <v>525</v>
      </c>
      <c r="AQ47" s="14"/>
      <c r="AR47" s="92">
        <f t="shared" si="116"/>
        <v>-1</v>
      </c>
      <c r="AS47" s="14">
        <v>857</v>
      </c>
      <c r="AT47" s="14"/>
      <c r="AU47" s="92">
        <f t="shared" si="117"/>
        <v>-1</v>
      </c>
      <c r="AV47" s="7"/>
      <c r="AW47" s="14"/>
      <c r="AX47" s="92">
        <f t="shared" si="118"/>
        <v>0</v>
      </c>
      <c r="AY47" s="8">
        <f t="shared" si="119"/>
        <v>1382</v>
      </c>
      <c r="AZ47" s="17">
        <f t="shared" si="120"/>
        <v>0</v>
      </c>
      <c r="BA47" s="92">
        <f t="shared" si="121"/>
        <v>-1</v>
      </c>
      <c r="BB47" s="25">
        <f t="shared" si="95"/>
        <v>1499</v>
      </c>
      <c r="BC47" s="19">
        <f t="shared" si="96"/>
        <v>0</v>
      </c>
      <c r="BD47" s="20">
        <f t="shared" si="97"/>
        <v>-1</v>
      </c>
    </row>
    <row r="48" spans="2:56" s="1" customFormat="1" ht="15" thickBot="1" x14ac:dyDescent="0.35">
      <c r="B48" s="139"/>
      <c r="D48" s="3"/>
      <c r="E48" s="44" t="s">
        <v>11</v>
      </c>
      <c r="F48" s="23">
        <v>12066</v>
      </c>
      <c r="G48" s="21">
        <f>SUM(G39:G47)</f>
        <v>0</v>
      </c>
      <c r="H48" s="22">
        <f t="shared" ref="H48" si="122">G48/F48-1</f>
        <v>-1</v>
      </c>
      <c r="I48" s="21">
        <v>11580</v>
      </c>
      <c r="J48" s="21">
        <f>SUM(J39:J47)</f>
        <v>0</v>
      </c>
      <c r="K48" s="22">
        <f t="shared" ref="K48" si="123">J48/I48-1</f>
        <v>-1</v>
      </c>
      <c r="L48" s="21">
        <v>13327</v>
      </c>
      <c r="M48" s="21">
        <f>SUM(M39:M47)</f>
        <v>0</v>
      </c>
      <c r="N48" s="22">
        <f t="shared" ref="N48" si="124">M48/L48-1</f>
        <v>-1</v>
      </c>
      <c r="O48" s="23">
        <f>SUM(O39:O47)</f>
        <v>36973</v>
      </c>
      <c r="P48" s="21">
        <f>SUM(G48,J48,M48)</f>
        <v>0</v>
      </c>
      <c r="Q48" s="22">
        <f t="shared" ref="Q48" si="125">P48/O48-1</f>
        <v>-1</v>
      </c>
      <c r="R48" s="23">
        <v>12957</v>
      </c>
      <c r="S48" s="21">
        <f>SUM(S39:S47)</f>
        <v>0</v>
      </c>
      <c r="T48" s="22">
        <f t="shared" ref="T48" si="126">S48/R48-1</f>
        <v>-1</v>
      </c>
      <c r="U48" s="21">
        <v>10507</v>
      </c>
      <c r="V48" s="21">
        <f>SUM(V39:V47)</f>
        <v>0</v>
      </c>
      <c r="W48" s="22">
        <f t="shared" ref="W48" si="127">V48/U48-1</f>
        <v>-1</v>
      </c>
      <c r="X48" s="21">
        <v>8628</v>
      </c>
      <c r="Y48" s="21">
        <f>SUM(Y39:Y47)</f>
        <v>0</v>
      </c>
      <c r="Z48" s="22">
        <f t="shared" ref="Z48" si="128">Y48/X48-1</f>
        <v>-1</v>
      </c>
      <c r="AA48" s="27">
        <f>SUM(AA39:AA47)</f>
        <v>32092</v>
      </c>
      <c r="AB48" s="28">
        <f>SUM(AB39:AB47)</f>
        <v>0</v>
      </c>
      <c r="AC48" s="22">
        <f t="shared" ref="AC48" si="129">AB48/AA48-1</f>
        <v>-1</v>
      </c>
      <c r="AD48" s="55">
        <v>11878</v>
      </c>
      <c r="AE48" s="46">
        <f>SUM(AE39:AE47)</f>
        <v>0</v>
      </c>
      <c r="AF48" s="22">
        <f t="shared" ref="AF48" si="130">AE48/AD48-1</f>
        <v>-1</v>
      </c>
      <c r="AG48" s="46">
        <v>11324</v>
      </c>
      <c r="AH48" s="46">
        <f>SUM(AH39:AH47)</f>
        <v>0</v>
      </c>
      <c r="AI48" s="22">
        <f t="shared" ref="AI48" si="131">AH48/AG48-1</f>
        <v>-1</v>
      </c>
      <c r="AJ48" s="46">
        <v>14474</v>
      </c>
      <c r="AK48" s="46">
        <f>SUM(AK39:AK47)</f>
        <v>0</v>
      </c>
      <c r="AL48" s="22">
        <f t="shared" ref="AL48" si="132">AK48/AJ48-1</f>
        <v>-1</v>
      </c>
      <c r="AM48" s="27">
        <f>SUM(AM39:AM47)</f>
        <v>37676</v>
      </c>
      <c r="AN48" s="28">
        <f>SUM(AN39:AN47)</f>
        <v>0</v>
      </c>
      <c r="AO48" s="22">
        <f t="shared" ref="AO48" si="133">AN48/AM48-1</f>
        <v>-1</v>
      </c>
      <c r="AP48" s="45">
        <v>11348</v>
      </c>
      <c r="AQ48" s="46">
        <f>SUM(AQ39:AQ47)</f>
        <v>0</v>
      </c>
      <c r="AR48" s="22">
        <f t="shared" ref="AR48" si="134">AQ48/AP48-1</f>
        <v>-1</v>
      </c>
      <c r="AS48" s="46">
        <v>8535</v>
      </c>
      <c r="AT48" s="46">
        <f>SUM(AT39:AT47)</f>
        <v>0</v>
      </c>
      <c r="AU48" s="22">
        <f t="shared" ref="AU48" si="135">AT48/AS48-1</f>
        <v>-1</v>
      </c>
      <c r="AV48" s="46">
        <v>11857</v>
      </c>
      <c r="AW48" s="46">
        <f>SUM(AW39:AW47)</f>
        <v>0</v>
      </c>
      <c r="AX48" s="22">
        <f t="shared" ref="AX48" si="136">AW48/AV48-1</f>
        <v>-1</v>
      </c>
      <c r="AY48" s="27">
        <f>SUM(AY39:AY47)</f>
        <v>31740</v>
      </c>
      <c r="AZ48" s="28">
        <f>SUM(AZ39:AZ47)</f>
        <v>0</v>
      </c>
      <c r="BA48" s="22">
        <f t="shared" ref="BA48" si="137">AZ48/AY48-1</f>
        <v>-1</v>
      </c>
      <c r="BB48" s="23">
        <f t="shared" si="95"/>
        <v>23646</v>
      </c>
      <c r="BC48" s="21">
        <f t="shared" si="96"/>
        <v>0</v>
      </c>
      <c r="BD48" s="24">
        <f t="shared" si="97"/>
        <v>-1</v>
      </c>
    </row>
    <row r="50" spans="2:56" ht="15" thickBot="1" x14ac:dyDescent="0.35"/>
    <row r="51" spans="2:56" ht="15" customHeight="1" thickBot="1" x14ac:dyDescent="0.35">
      <c r="B51" s="134"/>
      <c r="F51" s="56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8"/>
    </row>
    <row r="52" spans="2:56" ht="15" customHeight="1" x14ac:dyDescent="0.3">
      <c r="B52" s="135"/>
      <c r="F52" s="59" t="s">
        <v>39</v>
      </c>
      <c r="G52" s="60"/>
      <c r="H52" s="61"/>
      <c r="I52" s="62" t="s">
        <v>28</v>
      </c>
      <c r="J52" s="60"/>
      <c r="K52" s="61"/>
      <c r="L52" s="62" t="s">
        <v>1</v>
      </c>
      <c r="M52" s="60"/>
      <c r="N52" s="63"/>
      <c r="O52" s="64" t="s">
        <v>20</v>
      </c>
      <c r="P52" s="65"/>
      <c r="Q52" s="66"/>
      <c r="R52" s="59" t="s">
        <v>2</v>
      </c>
      <c r="S52" s="60"/>
      <c r="T52" s="61"/>
      <c r="U52" s="62" t="s">
        <v>3</v>
      </c>
      <c r="V52" s="60"/>
      <c r="W52" s="61"/>
      <c r="X52" s="62" t="s">
        <v>4</v>
      </c>
      <c r="Y52" s="60"/>
      <c r="Z52" s="63"/>
      <c r="AA52" s="64" t="s">
        <v>21</v>
      </c>
      <c r="AB52" s="65"/>
      <c r="AC52" s="66"/>
      <c r="AD52" s="59" t="s">
        <v>5</v>
      </c>
      <c r="AE52" s="60"/>
      <c r="AF52" s="61"/>
      <c r="AG52" s="62" t="s">
        <v>6</v>
      </c>
      <c r="AH52" s="60"/>
      <c r="AI52" s="61"/>
      <c r="AJ52" s="62" t="s">
        <v>7</v>
      </c>
      <c r="AK52" s="60"/>
      <c r="AL52" s="63"/>
      <c r="AM52" s="64" t="s">
        <v>22</v>
      </c>
      <c r="AN52" s="65"/>
      <c r="AO52" s="66"/>
      <c r="AP52" s="59" t="s">
        <v>8</v>
      </c>
      <c r="AQ52" s="60"/>
      <c r="AR52" s="61"/>
      <c r="AS52" s="62" t="s">
        <v>9</v>
      </c>
      <c r="AT52" s="60"/>
      <c r="AU52" s="61"/>
      <c r="AV52" s="62" t="s">
        <v>10</v>
      </c>
      <c r="AW52" s="60"/>
      <c r="AX52" s="63"/>
      <c r="AY52" s="64" t="s">
        <v>23</v>
      </c>
      <c r="AZ52" s="65"/>
      <c r="BA52" s="66"/>
      <c r="BB52" s="67" t="s">
        <v>11</v>
      </c>
      <c r="BC52" s="68"/>
      <c r="BD52" s="69"/>
    </row>
    <row r="53" spans="2:56" ht="15" thickBot="1" x14ac:dyDescent="0.35">
      <c r="B53" s="135"/>
      <c r="F53" s="81">
        <f>$F$7</f>
        <v>2014</v>
      </c>
      <c r="G53" s="82">
        <f>$G$7</f>
        <v>2015</v>
      </c>
      <c r="H53" s="83" t="str">
        <f>$H$7</f>
        <v>%</v>
      </c>
      <c r="I53" s="81">
        <f>$I$7</f>
        <v>2014</v>
      </c>
      <c r="J53" s="82">
        <f>$J$7</f>
        <v>2015</v>
      </c>
      <c r="K53" s="83" t="str">
        <f>$K$7</f>
        <v>%</v>
      </c>
      <c r="L53" s="81">
        <f>$L$7</f>
        <v>2014</v>
      </c>
      <c r="M53" s="82">
        <f>$M$7</f>
        <v>2015</v>
      </c>
      <c r="N53" s="83" t="str">
        <f>$N$7</f>
        <v>%</v>
      </c>
      <c r="O53" s="81">
        <f>$O$7</f>
        <v>2014</v>
      </c>
      <c r="P53" s="82">
        <f>$P$7</f>
        <v>2015</v>
      </c>
      <c r="Q53" s="83" t="str">
        <f>$Q$7</f>
        <v>%</v>
      </c>
      <c r="R53" s="81">
        <f>$R$7</f>
        <v>2014</v>
      </c>
      <c r="S53" s="82">
        <f>$S$7</f>
        <v>2015</v>
      </c>
      <c r="T53" s="83" t="str">
        <f>$T$7</f>
        <v>%</v>
      </c>
      <c r="U53" s="81">
        <f>$U$7</f>
        <v>2014</v>
      </c>
      <c r="V53" s="82">
        <f>$V$7</f>
        <v>2015</v>
      </c>
      <c r="W53" s="83" t="str">
        <f>$W$7</f>
        <v>%</v>
      </c>
      <c r="X53" s="81">
        <f>$X$7</f>
        <v>2014</v>
      </c>
      <c r="Y53" s="82">
        <f>$Y$7</f>
        <v>2015</v>
      </c>
      <c r="Z53" s="83" t="str">
        <f>$Z$7</f>
        <v>%</v>
      </c>
      <c r="AA53" s="81">
        <f>$AA$7</f>
        <v>2014</v>
      </c>
      <c r="AB53" s="82">
        <f>$AB$7</f>
        <v>2015</v>
      </c>
      <c r="AC53" s="83" t="str">
        <f>$AC$7</f>
        <v>%</v>
      </c>
      <c r="AD53" s="81">
        <f>$AD$7</f>
        <v>2014</v>
      </c>
      <c r="AE53" s="82">
        <f>$AE$7</f>
        <v>2015</v>
      </c>
      <c r="AF53" s="83" t="str">
        <f>$AF$7</f>
        <v>%</v>
      </c>
      <c r="AG53" s="81">
        <f>$AG$7</f>
        <v>2014</v>
      </c>
      <c r="AH53" s="82">
        <f>$AH$7</f>
        <v>2015</v>
      </c>
      <c r="AI53" s="83" t="str">
        <f>$AI$7</f>
        <v>%</v>
      </c>
      <c r="AJ53" s="81">
        <f>$AJ$7</f>
        <v>2014</v>
      </c>
      <c r="AK53" s="82">
        <f>$AK$7</f>
        <v>2015</v>
      </c>
      <c r="AL53" s="83" t="str">
        <f>$AL$7</f>
        <v>%</v>
      </c>
      <c r="AM53" s="81">
        <f>$AM$7</f>
        <v>2014</v>
      </c>
      <c r="AN53" s="82">
        <f>$AN$7</f>
        <v>2015</v>
      </c>
      <c r="AO53" s="83" t="str">
        <f>$AO$7</f>
        <v>%</v>
      </c>
      <c r="AP53" s="81">
        <f>$AP$7</f>
        <v>2014</v>
      </c>
      <c r="AQ53" s="82">
        <f>$AQ$7</f>
        <v>2015</v>
      </c>
      <c r="AR53" s="83" t="str">
        <f>$AR$7</f>
        <v>%</v>
      </c>
      <c r="AS53" s="81">
        <f>$AS$7</f>
        <v>2014</v>
      </c>
      <c r="AT53" s="82">
        <f>$AT$7</f>
        <v>2015</v>
      </c>
      <c r="AU53" s="83" t="str">
        <f>$AU$7</f>
        <v>%</v>
      </c>
      <c r="AV53" s="81">
        <f>$AV$7</f>
        <v>2014</v>
      </c>
      <c r="AW53" s="82">
        <f>$AW$7</f>
        <v>2015</v>
      </c>
      <c r="AX53" s="83" t="str">
        <f>$AX$7</f>
        <v>%</v>
      </c>
      <c r="AY53" s="81">
        <f>$AY$7</f>
        <v>2014</v>
      </c>
      <c r="AZ53" s="82">
        <f>$AZ$7</f>
        <v>2015</v>
      </c>
      <c r="BA53" s="83" t="str">
        <f>$BA$7</f>
        <v>%</v>
      </c>
      <c r="BB53" s="76" t="str">
        <f>$BB$7</f>
        <v>Févr 2014</v>
      </c>
      <c r="BC53" s="76" t="str">
        <f>$BC$7</f>
        <v>Févr 2015</v>
      </c>
      <c r="BD53" s="38" t="s">
        <v>24</v>
      </c>
    </row>
    <row r="54" spans="2:56" ht="15" customHeight="1" x14ac:dyDescent="0.3">
      <c r="B54" s="135"/>
      <c r="D54" s="128" t="s">
        <v>12</v>
      </c>
      <c r="E54" s="39" t="s">
        <v>13</v>
      </c>
      <c r="F54" s="84">
        <v>3001</v>
      </c>
      <c r="G54" s="85"/>
      <c r="H54" s="86">
        <f>IFERROR((G54-F54)/F54,0)</f>
        <v>-1</v>
      </c>
      <c r="I54" s="7">
        <v>3512</v>
      </c>
      <c r="J54" s="30"/>
      <c r="K54" s="86">
        <f>IFERROR((J54-I54)/I54,0)</f>
        <v>-1</v>
      </c>
      <c r="L54" s="7">
        <v>3433</v>
      </c>
      <c r="M54" s="30"/>
      <c r="N54" s="86">
        <f>IFERROR((M54-L54)/L54,0)</f>
        <v>-1</v>
      </c>
      <c r="O54" s="32">
        <f>F54+I54+L54</f>
        <v>9946</v>
      </c>
      <c r="P54" s="30">
        <f>G54+J54+M54</f>
        <v>0</v>
      </c>
      <c r="Q54" s="86">
        <f>IFERROR((P54-O54)/O54,0)</f>
        <v>-1</v>
      </c>
      <c r="R54" s="47">
        <v>3169</v>
      </c>
      <c r="S54" s="30"/>
      <c r="T54" s="86">
        <f>IFERROR((S54-R54)/R54,0)</f>
        <v>-1</v>
      </c>
      <c r="U54" s="7">
        <v>3212</v>
      </c>
      <c r="V54" s="30"/>
      <c r="W54" s="86">
        <f>IFERROR((V54-U54)/U54,0)</f>
        <v>-1</v>
      </c>
      <c r="X54" s="7">
        <v>3461</v>
      </c>
      <c r="Y54" s="30"/>
      <c r="Z54" s="86">
        <f>IFERROR((Y54-X54)/X54,0)</f>
        <v>-1</v>
      </c>
      <c r="AA54" s="32">
        <f>R54+U54+X54</f>
        <v>9842</v>
      </c>
      <c r="AB54" s="30">
        <f>S54+V54+Y54</f>
        <v>0</v>
      </c>
      <c r="AC54" s="86">
        <f>IFERROR((AB54-AA54)/AA54,0)</f>
        <v>-1</v>
      </c>
      <c r="AD54" s="48">
        <v>5419</v>
      </c>
      <c r="AE54" s="34"/>
      <c r="AF54" s="86">
        <f>IFERROR((AE54-AD54)/AD54,0)</f>
        <v>-1</v>
      </c>
      <c r="AG54" s="7">
        <v>2303</v>
      </c>
      <c r="AH54" s="35"/>
      <c r="AI54" s="86">
        <f>IFERROR((AH54-AG54)/AG54,0)</f>
        <v>-1</v>
      </c>
      <c r="AJ54" s="7">
        <v>6984</v>
      </c>
      <c r="AK54" s="35"/>
      <c r="AL54" s="86">
        <f>IFERROR((AK54-AJ54)/AJ54,0)</f>
        <v>-1</v>
      </c>
      <c r="AM54" s="32">
        <f>AD54+AG54+AJ54</f>
        <v>14706</v>
      </c>
      <c r="AN54" s="30">
        <f>AE54+AH54+AK54</f>
        <v>0</v>
      </c>
      <c r="AO54" s="33">
        <f>IFERROR((AN54-AM54)/AM54,0)</f>
        <v>-1</v>
      </c>
      <c r="AP54" s="7">
        <v>3884</v>
      </c>
      <c r="AQ54" s="35"/>
      <c r="AR54" s="31">
        <f>IFERROR((AQ54-AP54)/AP54,0)</f>
        <v>-1</v>
      </c>
      <c r="AS54" s="7">
        <v>2983</v>
      </c>
      <c r="AT54" s="35"/>
      <c r="AU54" s="31">
        <f>IFERROR((AT54-AS54)/AS54,0)</f>
        <v>-1</v>
      </c>
      <c r="AV54" s="7">
        <v>4865</v>
      </c>
      <c r="AW54" s="35"/>
      <c r="AX54" s="33">
        <f>IFERROR((AW54-AV54)/AV54,0)</f>
        <v>-1</v>
      </c>
      <c r="AY54" s="32">
        <f>AP54+AS54+AV54</f>
        <v>11732</v>
      </c>
      <c r="AZ54" s="30">
        <f>AQ54+AT54+AW54</f>
        <v>0</v>
      </c>
      <c r="BA54" s="33">
        <f>IFERROR((AZ54-AY54)/AY54,0)</f>
        <v>-1</v>
      </c>
      <c r="BB54" s="41">
        <f t="shared" ref="BB54:BB63" si="138">SUMIFS($F54:$BA54,$F$7:$BA$7,$F$7,$F$8:$BA$8,"&lt;="&amp;$F$2)</f>
        <v>6513</v>
      </c>
      <c r="BC54" s="36">
        <f t="shared" ref="BC54:BC63" si="139">SUMIFS($F54:$BA54,$F$7:$BA$7,$G$7,$F$8:$BA$8,"&lt;="&amp;$F$2)</f>
        <v>0</v>
      </c>
      <c r="BD54" s="37">
        <f t="shared" ref="BD54:BD63" si="140">IFERROR((BC54-BB54)/BB54,0)</f>
        <v>-1</v>
      </c>
    </row>
    <row r="55" spans="2:56" x14ac:dyDescent="0.3">
      <c r="B55" s="135"/>
      <c r="D55" s="129"/>
      <c r="E55" s="39" t="s">
        <v>14</v>
      </c>
      <c r="F55" s="87">
        <v>874</v>
      </c>
      <c r="G55" s="88"/>
      <c r="H55" s="89">
        <f t="shared" ref="H55:H62" si="141">IFERROR((G55-F55)/F55,0)</f>
        <v>-1</v>
      </c>
      <c r="I55" s="7">
        <v>566</v>
      </c>
      <c r="J55" s="2"/>
      <c r="K55" s="89">
        <f t="shared" ref="K55:K62" si="142">IFERROR((J55-I55)/I55,0)</f>
        <v>-1</v>
      </c>
      <c r="L55" s="7">
        <v>604</v>
      </c>
      <c r="M55" s="2"/>
      <c r="N55" s="89">
        <f t="shared" ref="N55:N62" si="143">IFERROR((M55-L55)/L55,0)</f>
        <v>-1</v>
      </c>
      <c r="O55" s="8">
        <f t="shared" ref="O55:O62" si="144">F55+I55+L55</f>
        <v>2044</v>
      </c>
      <c r="P55" s="2">
        <f t="shared" ref="P55:P62" si="145">G55+J55+M55</f>
        <v>0</v>
      </c>
      <c r="Q55" s="89">
        <f t="shared" ref="Q55:Q62" si="146">IFERROR((P55-O55)/O55,0)</f>
        <v>-1</v>
      </c>
      <c r="R55" s="7">
        <v>861</v>
      </c>
      <c r="S55" s="2"/>
      <c r="T55" s="89">
        <f t="shared" ref="T55:T62" si="147">IFERROR((S55-R55)/R55,0)</f>
        <v>-1</v>
      </c>
      <c r="U55" s="7">
        <v>676</v>
      </c>
      <c r="V55" s="2"/>
      <c r="W55" s="89">
        <f t="shared" ref="W55:W62" si="148">IFERROR((V55-U55)/U55,0)</f>
        <v>-1</v>
      </c>
      <c r="X55" s="7">
        <v>654</v>
      </c>
      <c r="Y55" s="2"/>
      <c r="Z55" s="89">
        <f t="shared" ref="Z55:Z62" si="149">IFERROR((Y55-X55)/X55,0)</f>
        <v>-1</v>
      </c>
      <c r="AA55" s="8">
        <f t="shared" ref="AA55:AA62" si="150">R55+U55+X55</f>
        <v>2191</v>
      </c>
      <c r="AB55" s="2">
        <f t="shared" ref="AB55:AB62" si="151">S55+V55+Y55</f>
        <v>0</v>
      </c>
      <c r="AC55" s="89">
        <f t="shared" ref="AC55:AC62" si="152">IFERROR((AB55-AA55)/AA55,0)</f>
        <v>-1</v>
      </c>
      <c r="AD55" s="48">
        <v>1064</v>
      </c>
      <c r="AE55" s="7"/>
      <c r="AF55" s="89">
        <f t="shared" ref="AF55:AF62" si="153">IFERROR((AE55-AD55)/AD55,0)</f>
        <v>-1</v>
      </c>
      <c r="AG55" s="7">
        <v>459</v>
      </c>
      <c r="AH55" s="7"/>
      <c r="AI55" s="89">
        <f t="shared" ref="AI55:AI62" si="154">IFERROR((AH55-AG55)/AG55,0)</f>
        <v>-1</v>
      </c>
      <c r="AJ55" s="7">
        <v>718</v>
      </c>
      <c r="AK55" s="7"/>
      <c r="AL55" s="89">
        <f t="shared" ref="AL55:AL62" si="155">IFERROR((AK55-AJ55)/AJ55,0)</f>
        <v>-1</v>
      </c>
      <c r="AM55" s="8">
        <f t="shared" ref="AM55:AM62" si="156">AD55+AG55+AJ55</f>
        <v>2241</v>
      </c>
      <c r="AN55" s="2">
        <f t="shared" ref="AN55:AN62" si="157">AE55+AH55+AK55</f>
        <v>0</v>
      </c>
      <c r="AO55" s="9">
        <f t="shared" ref="AO55:AO62" si="158">IFERROR((AN55-AM55)/AM55,0)</f>
        <v>-1</v>
      </c>
      <c r="AP55" s="7">
        <v>529</v>
      </c>
      <c r="AQ55" s="7"/>
      <c r="AR55" s="5">
        <f t="shared" ref="AR55:AR62" si="159">IFERROR((AQ55-AP55)/AP55,0)</f>
        <v>-1</v>
      </c>
      <c r="AS55" s="7">
        <v>620</v>
      </c>
      <c r="AT55" s="7"/>
      <c r="AU55" s="5">
        <f t="shared" ref="AU55:AU62" si="160">IFERROR((AT55-AS55)/AS55,0)</f>
        <v>-1</v>
      </c>
      <c r="AV55" s="7">
        <v>219</v>
      </c>
      <c r="AW55" s="7"/>
      <c r="AX55" s="9">
        <f t="shared" ref="AX55:AX62" si="161">IFERROR((AW55-AV55)/AV55,0)</f>
        <v>-1</v>
      </c>
      <c r="AY55" s="8">
        <f t="shared" ref="AY55:AY62" si="162">AP55+AS55+AV55</f>
        <v>1368</v>
      </c>
      <c r="AZ55" s="2">
        <f t="shared" ref="AZ55:AZ62" si="163">AQ55+AT55+AW55</f>
        <v>0</v>
      </c>
      <c r="BA55" s="9">
        <f t="shared" ref="BA55:BA62" si="164">IFERROR((AZ55-AY55)/AY55,0)</f>
        <v>-1</v>
      </c>
      <c r="BB55" s="10">
        <f t="shared" si="138"/>
        <v>1440</v>
      </c>
      <c r="BC55" s="6">
        <f t="shared" si="139"/>
        <v>0</v>
      </c>
      <c r="BD55" s="11">
        <f t="shared" si="140"/>
        <v>-1</v>
      </c>
    </row>
    <row r="56" spans="2:56" x14ac:dyDescent="0.3">
      <c r="B56" s="135"/>
      <c r="D56" s="129"/>
      <c r="E56" s="39" t="s">
        <v>15</v>
      </c>
      <c r="F56" s="87"/>
      <c r="G56" s="88"/>
      <c r="H56" s="89">
        <f t="shared" si="141"/>
        <v>0</v>
      </c>
      <c r="I56" s="7"/>
      <c r="J56" s="2"/>
      <c r="K56" s="89">
        <f t="shared" si="142"/>
        <v>0</v>
      </c>
      <c r="L56" s="7"/>
      <c r="M56" s="2"/>
      <c r="N56" s="89">
        <f t="shared" si="143"/>
        <v>0</v>
      </c>
      <c r="O56" s="8">
        <f t="shared" si="144"/>
        <v>0</v>
      </c>
      <c r="P56" s="2">
        <f t="shared" si="145"/>
        <v>0</v>
      </c>
      <c r="Q56" s="89">
        <f t="shared" si="146"/>
        <v>0</v>
      </c>
      <c r="R56" s="7"/>
      <c r="S56" s="2"/>
      <c r="T56" s="89">
        <f t="shared" si="147"/>
        <v>0</v>
      </c>
      <c r="U56" s="7"/>
      <c r="V56" s="2"/>
      <c r="W56" s="89">
        <f t="shared" si="148"/>
        <v>0</v>
      </c>
      <c r="X56" s="7"/>
      <c r="Y56" s="2"/>
      <c r="Z56" s="89">
        <f t="shared" si="149"/>
        <v>0</v>
      </c>
      <c r="AA56" s="8">
        <f t="shared" si="150"/>
        <v>0</v>
      </c>
      <c r="AB56" s="2">
        <f t="shared" si="151"/>
        <v>0</v>
      </c>
      <c r="AC56" s="89">
        <f t="shared" si="152"/>
        <v>0</v>
      </c>
      <c r="AD56" s="48"/>
      <c r="AE56" s="7"/>
      <c r="AF56" s="89">
        <f t="shared" si="153"/>
        <v>0</v>
      </c>
      <c r="AG56" s="7"/>
      <c r="AH56" s="7"/>
      <c r="AI56" s="89">
        <f t="shared" si="154"/>
        <v>0</v>
      </c>
      <c r="AJ56" s="7"/>
      <c r="AK56" s="7"/>
      <c r="AL56" s="89">
        <f t="shared" si="155"/>
        <v>0</v>
      </c>
      <c r="AM56" s="8">
        <f t="shared" si="156"/>
        <v>0</v>
      </c>
      <c r="AN56" s="2">
        <f t="shared" si="157"/>
        <v>0</v>
      </c>
      <c r="AO56" s="9">
        <f t="shared" si="158"/>
        <v>0</v>
      </c>
      <c r="AP56" s="7"/>
      <c r="AQ56" s="7"/>
      <c r="AR56" s="5">
        <f t="shared" si="159"/>
        <v>0</v>
      </c>
      <c r="AS56" s="7"/>
      <c r="AT56" s="7"/>
      <c r="AU56" s="5">
        <f t="shared" si="160"/>
        <v>0</v>
      </c>
      <c r="AV56" s="7"/>
      <c r="AW56" s="7"/>
      <c r="AX56" s="9">
        <f t="shared" si="161"/>
        <v>0</v>
      </c>
      <c r="AY56" s="8">
        <f t="shared" si="162"/>
        <v>0</v>
      </c>
      <c r="AZ56" s="2">
        <f t="shared" si="163"/>
        <v>0</v>
      </c>
      <c r="BA56" s="9">
        <f t="shared" si="164"/>
        <v>0</v>
      </c>
      <c r="BB56" s="10">
        <f t="shared" si="138"/>
        <v>0</v>
      </c>
      <c r="BC56" s="6">
        <f t="shared" si="139"/>
        <v>0</v>
      </c>
      <c r="BD56" s="11">
        <f t="shared" si="140"/>
        <v>0</v>
      </c>
    </row>
    <row r="57" spans="2:56" x14ac:dyDescent="0.3">
      <c r="B57" s="135"/>
      <c r="D57" s="129"/>
      <c r="E57" s="39" t="s">
        <v>16</v>
      </c>
      <c r="F57" s="87">
        <v>2992</v>
      </c>
      <c r="G57" s="88"/>
      <c r="H57" s="89">
        <f t="shared" si="141"/>
        <v>-1</v>
      </c>
      <c r="I57" s="7">
        <v>9123</v>
      </c>
      <c r="J57" s="2"/>
      <c r="K57" s="89">
        <f t="shared" si="142"/>
        <v>-1</v>
      </c>
      <c r="L57" s="7">
        <v>5199</v>
      </c>
      <c r="M57" s="2"/>
      <c r="N57" s="89">
        <f t="shared" si="143"/>
        <v>-1</v>
      </c>
      <c r="O57" s="8">
        <f t="shared" si="144"/>
        <v>17314</v>
      </c>
      <c r="P57" s="2">
        <f t="shared" si="145"/>
        <v>0</v>
      </c>
      <c r="Q57" s="89">
        <f t="shared" si="146"/>
        <v>-1</v>
      </c>
      <c r="R57" s="7">
        <v>4401</v>
      </c>
      <c r="S57" s="2"/>
      <c r="T57" s="89">
        <f t="shared" si="147"/>
        <v>-1</v>
      </c>
      <c r="U57" s="7">
        <v>3826</v>
      </c>
      <c r="V57" s="2"/>
      <c r="W57" s="89">
        <f t="shared" si="148"/>
        <v>-1</v>
      </c>
      <c r="X57" s="7">
        <v>4991</v>
      </c>
      <c r="Y57" s="2"/>
      <c r="Z57" s="89">
        <f t="shared" si="149"/>
        <v>-1</v>
      </c>
      <c r="AA57" s="8">
        <f t="shared" si="150"/>
        <v>13218</v>
      </c>
      <c r="AB57" s="2">
        <f t="shared" si="151"/>
        <v>0</v>
      </c>
      <c r="AC57" s="89">
        <f t="shared" si="152"/>
        <v>-1</v>
      </c>
      <c r="AD57" s="48">
        <v>8404</v>
      </c>
      <c r="AE57" s="7"/>
      <c r="AF57" s="89">
        <f t="shared" si="153"/>
        <v>-1</v>
      </c>
      <c r="AG57" s="7">
        <v>3092</v>
      </c>
      <c r="AH57" s="7"/>
      <c r="AI57" s="89">
        <f t="shared" si="154"/>
        <v>-1</v>
      </c>
      <c r="AJ57" s="7">
        <v>2849</v>
      </c>
      <c r="AK57" s="7"/>
      <c r="AL57" s="89">
        <f t="shared" si="155"/>
        <v>-1</v>
      </c>
      <c r="AM57" s="8">
        <f t="shared" si="156"/>
        <v>14345</v>
      </c>
      <c r="AN57" s="2">
        <f t="shared" si="157"/>
        <v>0</v>
      </c>
      <c r="AO57" s="9">
        <f t="shared" si="158"/>
        <v>-1</v>
      </c>
      <c r="AP57" s="7">
        <v>2780</v>
      </c>
      <c r="AQ57" s="7"/>
      <c r="AR57" s="5">
        <f t="shared" si="159"/>
        <v>-1</v>
      </c>
      <c r="AS57" s="7">
        <v>3132</v>
      </c>
      <c r="AT57" s="7"/>
      <c r="AU57" s="5">
        <f t="shared" si="160"/>
        <v>-1</v>
      </c>
      <c r="AV57" s="7">
        <v>2500</v>
      </c>
      <c r="AW57" s="7"/>
      <c r="AX57" s="9">
        <f t="shared" si="161"/>
        <v>-1</v>
      </c>
      <c r="AY57" s="8">
        <f t="shared" si="162"/>
        <v>8412</v>
      </c>
      <c r="AZ57" s="2">
        <f t="shared" si="163"/>
        <v>0</v>
      </c>
      <c r="BA57" s="9">
        <f t="shared" si="164"/>
        <v>-1</v>
      </c>
      <c r="BB57" s="10">
        <f t="shared" si="138"/>
        <v>12115</v>
      </c>
      <c r="BC57" s="6">
        <f t="shared" si="139"/>
        <v>0</v>
      </c>
      <c r="BD57" s="11">
        <f t="shared" si="140"/>
        <v>-1</v>
      </c>
    </row>
    <row r="58" spans="2:56" x14ac:dyDescent="0.3">
      <c r="B58" s="135"/>
      <c r="D58" s="129"/>
      <c r="E58" s="39" t="s">
        <v>17</v>
      </c>
      <c r="F58" s="87"/>
      <c r="G58" s="88"/>
      <c r="H58" s="89">
        <f t="shared" si="141"/>
        <v>0</v>
      </c>
      <c r="I58" s="7"/>
      <c r="J58" s="2"/>
      <c r="K58" s="89">
        <f t="shared" si="142"/>
        <v>0</v>
      </c>
      <c r="L58" s="7"/>
      <c r="M58" s="2"/>
      <c r="N58" s="89">
        <f t="shared" si="143"/>
        <v>0</v>
      </c>
      <c r="O58" s="8">
        <f t="shared" si="144"/>
        <v>0</v>
      </c>
      <c r="P58" s="2">
        <f t="shared" si="145"/>
        <v>0</v>
      </c>
      <c r="Q58" s="89">
        <f t="shared" si="146"/>
        <v>0</v>
      </c>
      <c r="R58" s="7">
        <v>1825</v>
      </c>
      <c r="S58" s="2"/>
      <c r="T58" s="89">
        <f t="shared" si="147"/>
        <v>-1</v>
      </c>
      <c r="U58" s="7"/>
      <c r="V58" s="2"/>
      <c r="W58" s="89">
        <f t="shared" si="148"/>
        <v>0</v>
      </c>
      <c r="X58" s="7"/>
      <c r="Y58" s="2"/>
      <c r="Z58" s="89">
        <f t="shared" si="149"/>
        <v>0</v>
      </c>
      <c r="AA58" s="8">
        <f t="shared" si="150"/>
        <v>1825</v>
      </c>
      <c r="AB58" s="2">
        <f t="shared" si="151"/>
        <v>0</v>
      </c>
      <c r="AC58" s="89">
        <f t="shared" si="152"/>
        <v>-1</v>
      </c>
      <c r="AD58" s="48"/>
      <c r="AE58" s="7"/>
      <c r="AF58" s="89">
        <f t="shared" si="153"/>
        <v>0</v>
      </c>
      <c r="AG58" s="7"/>
      <c r="AH58" s="7"/>
      <c r="AI58" s="89">
        <f t="shared" si="154"/>
        <v>0</v>
      </c>
      <c r="AJ58" s="7"/>
      <c r="AK58" s="7"/>
      <c r="AL58" s="89">
        <f t="shared" si="155"/>
        <v>0</v>
      </c>
      <c r="AM58" s="8">
        <f t="shared" si="156"/>
        <v>0</v>
      </c>
      <c r="AN58" s="2">
        <f t="shared" si="157"/>
        <v>0</v>
      </c>
      <c r="AO58" s="9">
        <f t="shared" si="158"/>
        <v>0</v>
      </c>
      <c r="AP58" s="7"/>
      <c r="AQ58" s="7"/>
      <c r="AR58" s="5">
        <f t="shared" si="159"/>
        <v>0</v>
      </c>
      <c r="AS58" s="7"/>
      <c r="AT58" s="7"/>
      <c r="AU58" s="5">
        <f t="shared" si="160"/>
        <v>0</v>
      </c>
      <c r="AV58" s="7"/>
      <c r="AW58" s="7"/>
      <c r="AX58" s="9">
        <f t="shared" si="161"/>
        <v>0</v>
      </c>
      <c r="AY58" s="8">
        <f t="shared" si="162"/>
        <v>0</v>
      </c>
      <c r="AZ58" s="2">
        <f t="shared" si="163"/>
        <v>0</v>
      </c>
      <c r="BA58" s="9">
        <f t="shared" si="164"/>
        <v>0</v>
      </c>
      <c r="BB58" s="10">
        <f t="shared" si="138"/>
        <v>0</v>
      </c>
      <c r="BC58" s="6">
        <f t="shared" si="139"/>
        <v>0</v>
      </c>
      <c r="BD58" s="11">
        <f t="shared" si="140"/>
        <v>0</v>
      </c>
    </row>
    <row r="59" spans="2:56" x14ac:dyDescent="0.3">
      <c r="B59" s="135"/>
      <c r="D59" s="129"/>
      <c r="E59" s="39" t="s">
        <v>18</v>
      </c>
      <c r="F59" s="87"/>
      <c r="G59" s="88"/>
      <c r="H59" s="89">
        <f t="shared" si="141"/>
        <v>0</v>
      </c>
      <c r="I59" s="14"/>
      <c r="J59" s="2"/>
      <c r="K59" s="89">
        <f t="shared" si="142"/>
        <v>0</v>
      </c>
      <c r="L59" s="14"/>
      <c r="M59" s="2"/>
      <c r="N59" s="89">
        <f t="shared" si="143"/>
        <v>0</v>
      </c>
      <c r="O59" s="8">
        <f t="shared" si="144"/>
        <v>0</v>
      </c>
      <c r="P59" s="2">
        <f t="shared" si="145"/>
        <v>0</v>
      </c>
      <c r="Q59" s="89">
        <f t="shared" si="146"/>
        <v>0</v>
      </c>
      <c r="R59" s="14"/>
      <c r="S59" s="2"/>
      <c r="T59" s="89">
        <f t="shared" si="147"/>
        <v>0</v>
      </c>
      <c r="U59" s="14"/>
      <c r="V59" s="2"/>
      <c r="W59" s="89">
        <f t="shared" si="148"/>
        <v>0</v>
      </c>
      <c r="X59" s="14"/>
      <c r="Y59" s="2"/>
      <c r="Z59" s="89">
        <f t="shared" si="149"/>
        <v>0</v>
      </c>
      <c r="AA59" s="8">
        <f t="shared" si="150"/>
        <v>0</v>
      </c>
      <c r="AB59" s="2">
        <f t="shared" si="151"/>
        <v>0</v>
      </c>
      <c r="AC59" s="89">
        <f t="shared" si="152"/>
        <v>0</v>
      </c>
      <c r="AD59" s="49"/>
      <c r="AE59" s="7"/>
      <c r="AF59" s="89">
        <f t="shared" si="153"/>
        <v>0</v>
      </c>
      <c r="AG59" s="14"/>
      <c r="AH59" s="7"/>
      <c r="AI59" s="89">
        <f t="shared" si="154"/>
        <v>0</v>
      </c>
      <c r="AJ59" s="14"/>
      <c r="AK59" s="7"/>
      <c r="AL59" s="89">
        <f t="shared" si="155"/>
        <v>0</v>
      </c>
      <c r="AM59" s="8">
        <f t="shared" si="156"/>
        <v>0</v>
      </c>
      <c r="AN59" s="2">
        <f t="shared" si="157"/>
        <v>0</v>
      </c>
      <c r="AO59" s="9">
        <f t="shared" si="158"/>
        <v>0</v>
      </c>
      <c r="AP59" s="14"/>
      <c r="AQ59" s="7"/>
      <c r="AR59" s="5">
        <f t="shared" si="159"/>
        <v>0</v>
      </c>
      <c r="AS59" s="14">
        <v>9796</v>
      </c>
      <c r="AT59" s="7"/>
      <c r="AU59" s="5">
        <f t="shared" si="160"/>
        <v>-1</v>
      </c>
      <c r="AV59" s="14"/>
      <c r="AW59" s="7"/>
      <c r="AX59" s="9">
        <f t="shared" si="161"/>
        <v>0</v>
      </c>
      <c r="AY59" s="8">
        <f t="shared" si="162"/>
        <v>9796</v>
      </c>
      <c r="AZ59" s="2">
        <f t="shared" si="163"/>
        <v>0</v>
      </c>
      <c r="BA59" s="9">
        <f t="shared" si="164"/>
        <v>-1</v>
      </c>
      <c r="BB59" s="10">
        <f t="shared" si="138"/>
        <v>0</v>
      </c>
      <c r="BC59" s="6">
        <f t="shared" si="139"/>
        <v>0</v>
      </c>
      <c r="BD59" s="11">
        <f t="shared" si="140"/>
        <v>0</v>
      </c>
    </row>
    <row r="60" spans="2:56" x14ac:dyDescent="0.3">
      <c r="B60" s="135"/>
      <c r="D60" s="129"/>
      <c r="E60" s="39" t="s">
        <v>19</v>
      </c>
      <c r="F60" s="87">
        <v>219</v>
      </c>
      <c r="G60" s="88"/>
      <c r="H60" s="89">
        <f t="shared" si="141"/>
        <v>-1</v>
      </c>
      <c r="I60" s="7">
        <v>438</v>
      </c>
      <c r="J60" s="2"/>
      <c r="K60" s="89">
        <f t="shared" si="142"/>
        <v>-1</v>
      </c>
      <c r="L60" s="7">
        <v>1158</v>
      </c>
      <c r="M60" s="2"/>
      <c r="N60" s="89">
        <f t="shared" si="143"/>
        <v>-1</v>
      </c>
      <c r="O60" s="8">
        <f t="shared" si="144"/>
        <v>1815</v>
      </c>
      <c r="P60" s="2">
        <f t="shared" si="145"/>
        <v>0</v>
      </c>
      <c r="Q60" s="89">
        <f t="shared" si="146"/>
        <v>-1</v>
      </c>
      <c r="R60" s="7">
        <v>932</v>
      </c>
      <c r="S60" s="2"/>
      <c r="T60" s="89">
        <f t="shared" si="147"/>
        <v>-1</v>
      </c>
      <c r="U60" s="7">
        <v>799</v>
      </c>
      <c r="V60" s="2"/>
      <c r="W60" s="89">
        <f t="shared" si="148"/>
        <v>-1</v>
      </c>
      <c r="X60" s="7">
        <v>1393</v>
      </c>
      <c r="Y60" s="2"/>
      <c r="Z60" s="89">
        <f t="shared" si="149"/>
        <v>-1</v>
      </c>
      <c r="AA60" s="8">
        <f t="shared" si="150"/>
        <v>3124</v>
      </c>
      <c r="AB60" s="2">
        <f t="shared" si="151"/>
        <v>0</v>
      </c>
      <c r="AC60" s="89">
        <f t="shared" si="152"/>
        <v>-1</v>
      </c>
      <c r="AD60" s="48">
        <v>991</v>
      </c>
      <c r="AE60" s="7"/>
      <c r="AF60" s="89">
        <f t="shared" si="153"/>
        <v>-1</v>
      </c>
      <c r="AG60" s="7">
        <v>420</v>
      </c>
      <c r="AH60" s="7"/>
      <c r="AI60" s="89">
        <f t="shared" si="154"/>
        <v>-1</v>
      </c>
      <c r="AJ60" s="7">
        <v>1251</v>
      </c>
      <c r="AK60" s="7"/>
      <c r="AL60" s="89">
        <f t="shared" si="155"/>
        <v>-1</v>
      </c>
      <c r="AM60" s="8">
        <f t="shared" si="156"/>
        <v>2662</v>
      </c>
      <c r="AN60" s="2">
        <f t="shared" si="157"/>
        <v>0</v>
      </c>
      <c r="AO60" s="9">
        <f t="shared" si="158"/>
        <v>-1</v>
      </c>
      <c r="AP60" s="7">
        <v>1331</v>
      </c>
      <c r="AQ60" s="7"/>
      <c r="AR60" s="5">
        <f t="shared" si="159"/>
        <v>-1</v>
      </c>
      <c r="AS60" s="7">
        <v>634</v>
      </c>
      <c r="AT60" s="7"/>
      <c r="AU60" s="5">
        <f t="shared" si="160"/>
        <v>-1</v>
      </c>
      <c r="AV60" s="7">
        <v>759</v>
      </c>
      <c r="AW60" s="7"/>
      <c r="AX60" s="9">
        <f t="shared" si="161"/>
        <v>-1</v>
      </c>
      <c r="AY60" s="8">
        <f t="shared" si="162"/>
        <v>2724</v>
      </c>
      <c r="AZ60" s="2">
        <f t="shared" si="163"/>
        <v>0</v>
      </c>
      <c r="BA60" s="9">
        <f t="shared" si="164"/>
        <v>-1</v>
      </c>
      <c r="BB60" s="10">
        <f t="shared" si="138"/>
        <v>657</v>
      </c>
      <c r="BC60" s="6">
        <f t="shared" si="139"/>
        <v>0</v>
      </c>
      <c r="BD60" s="11">
        <f t="shared" si="140"/>
        <v>-1</v>
      </c>
    </row>
    <row r="61" spans="2:56" x14ac:dyDescent="0.3">
      <c r="B61" s="135"/>
      <c r="D61" s="129"/>
      <c r="E61" s="39" t="s">
        <v>26</v>
      </c>
      <c r="F61" s="87"/>
      <c r="G61" s="88"/>
      <c r="H61" s="89">
        <f t="shared" si="141"/>
        <v>0</v>
      </c>
      <c r="I61" s="7">
        <v>24</v>
      </c>
      <c r="J61" s="30"/>
      <c r="K61" s="89">
        <f t="shared" si="142"/>
        <v>-1</v>
      </c>
      <c r="L61" s="7">
        <v>96</v>
      </c>
      <c r="M61" s="2"/>
      <c r="N61" s="89">
        <f t="shared" si="143"/>
        <v>-1</v>
      </c>
      <c r="O61" s="8">
        <f t="shared" si="144"/>
        <v>120</v>
      </c>
      <c r="P61" s="2">
        <f t="shared" si="145"/>
        <v>0</v>
      </c>
      <c r="Q61" s="89">
        <f t="shared" si="146"/>
        <v>-1</v>
      </c>
      <c r="R61" s="7">
        <v>48</v>
      </c>
      <c r="S61" s="30"/>
      <c r="T61" s="89">
        <f t="shared" si="147"/>
        <v>-1</v>
      </c>
      <c r="U61" s="7">
        <v>48</v>
      </c>
      <c r="V61" s="30"/>
      <c r="W61" s="89">
        <f t="shared" si="148"/>
        <v>-1</v>
      </c>
      <c r="X61" s="7">
        <v>121</v>
      </c>
      <c r="Y61" s="30"/>
      <c r="Z61" s="89">
        <f t="shared" si="149"/>
        <v>-1</v>
      </c>
      <c r="AA61" s="8">
        <f t="shared" si="150"/>
        <v>217</v>
      </c>
      <c r="AB61" s="2">
        <f t="shared" si="151"/>
        <v>0</v>
      </c>
      <c r="AC61" s="89">
        <f t="shared" si="152"/>
        <v>-1</v>
      </c>
      <c r="AD61" s="48">
        <v>48</v>
      </c>
      <c r="AE61" s="7"/>
      <c r="AF61" s="89">
        <f t="shared" si="153"/>
        <v>-1</v>
      </c>
      <c r="AG61" s="7">
        <v>48</v>
      </c>
      <c r="AH61" s="7"/>
      <c r="AI61" s="89">
        <f t="shared" si="154"/>
        <v>-1</v>
      </c>
      <c r="AJ61" s="7">
        <v>72</v>
      </c>
      <c r="AK61" s="7"/>
      <c r="AL61" s="89">
        <f t="shared" si="155"/>
        <v>-1</v>
      </c>
      <c r="AM61" s="8">
        <f t="shared" si="156"/>
        <v>168</v>
      </c>
      <c r="AN61" s="2">
        <f t="shared" si="157"/>
        <v>0</v>
      </c>
      <c r="AO61" s="9">
        <f t="shared" si="158"/>
        <v>-1</v>
      </c>
      <c r="AP61" s="7">
        <v>-48</v>
      </c>
      <c r="AQ61" s="7"/>
      <c r="AR61" s="5">
        <f t="shared" si="159"/>
        <v>-1</v>
      </c>
      <c r="AS61" s="7">
        <v>-24</v>
      </c>
      <c r="AT61" s="7"/>
      <c r="AU61" s="5">
        <f t="shared" si="160"/>
        <v>-1</v>
      </c>
      <c r="AV61" s="7"/>
      <c r="AW61" s="7"/>
      <c r="AX61" s="9">
        <f t="shared" si="161"/>
        <v>0</v>
      </c>
      <c r="AY61" s="8">
        <f t="shared" si="162"/>
        <v>-72</v>
      </c>
      <c r="AZ61" s="2">
        <f t="shared" si="163"/>
        <v>0</v>
      </c>
      <c r="BA61" s="9">
        <f t="shared" si="164"/>
        <v>-1</v>
      </c>
      <c r="BB61" s="10">
        <f t="shared" si="138"/>
        <v>24</v>
      </c>
      <c r="BC61" s="6">
        <f t="shared" si="139"/>
        <v>0</v>
      </c>
      <c r="BD61" s="11">
        <f t="shared" si="140"/>
        <v>-1</v>
      </c>
    </row>
    <row r="62" spans="2:56" ht="15" thickBot="1" x14ac:dyDescent="0.35">
      <c r="B62" s="135"/>
      <c r="D62" s="130"/>
      <c r="E62" s="42" t="s">
        <v>27</v>
      </c>
      <c r="F62" s="90">
        <v>599</v>
      </c>
      <c r="G62" s="91"/>
      <c r="H62" s="92">
        <f t="shared" si="141"/>
        <v>-1</v>
      </c>
      <c r="I62" s="17">
        <v>981</v>
      </c>
      <c r="J62" s="17"/>
      <c r="K62" s="92">
        <f t="shared" si="142"/>
        <v>-1</v>
      </c>
      <c r="L62" s="17">
        <v>85</v>
      </c>
      <c r="M62" s="17"/>
      <c r="N62" s="92">
        <f t="shared" si="143"/>
        <v>-1</v>
      </c>
      <c r="O62" s="16">
        <f t="shared" si="144"/>
        <v>1665</v>
      </c>
      <c r="P62" s="17">
        <f t="shared" si="145"/>
        <v>0</v>
      </c>
      <c r="Q62" s="92">
        <f t="shared" si="146"/>
        <v>-1</v>
      </c>
      <c r="R62" s="7">
        <v>185</v>
      </c>
      <c r="S62" s="17"/>
      <c r="T62" s="92">
        <f t="shared" si="147"/>
        <v>-1</v>
      </c>
      <c r="U62" s="7">
        <v>248</v>
      </c>
      <c r="V62" s="17"/>
      <c r="W62" s="92">
        <f t="shared" si="148"/>
        <v>-1</v>
      </c>
      <c r="X62" s="7">
        <v>459</v>
      </c>
      <c r="Y62" s="17"/>
      <c r="Z62" s="92">
        <f t="shared" si="149"/>
        <v>-1</v>
      </c>
      <c r="AA62" s="8">
        <f t="shared" si="150"/>
        <v>892</v>
      </c>
      <c r="AB62" s="17">
        <f t="shared" si="151"/>
        <v>0</v>
      </c>
      <c r="AC62" s="92">
        <f t="shared" si="152"/>
        <v>-1</v>
      </c>
      <c r="AD62" s="48">
        <v>365</v>
      </c>
      <c r="AE62" s="14"/>
      <c r="AF62" s="92">
        <f t="shared" si="153"/>
        <v>-1</v>
      </c>
      <c r="AG62" s="7">
        <v>1062</v>
      </c>
      <c r="AH62" s="14"/>
      <c r="AI62" s="92">
        <f t="shared" si="154"/>
        <v>-1</v>
      </c>
      <c r="AJ62" s="7">
        <v>286</v>
      </c>
      <c r="AK62" s="14"/>
      <c r="AL62" s="92">
        <f t="shared" si="155"/>
        <v>-1</v>
      </c>
      <c r="AM62" s="16">
        <f t="shared" si="156"/>
        <v>1713</v>
      </c>
      <c r="AN62" s="17">
        <f t="shared" si="157"/>
        <v>0</v>
      </c>
      <c r="AO62" s="18">
        <f t="shared" si="158"/>
        <v>-1</v>
      </c>
      <c r="AP62" s="7">
        <v>306</v>
      </c>
      <c r="AQ62" s="14"/>
      <c r="AR62" s="15">
        <f t="shared" si="159"/>
        <v>-1</v>
      </c>
      <c r="AS62" s="7">
        <v>347</v>
      </c>
      <c r="AT62" s="14"/>
      <c r="AU62" s="15">
        <f t="shared" si="160"/>
        <v>-1</v>
      </c>
      <c r="AV62" s="7"/>
      <c r="AW62" s="14"/>
      <c r="AX62" s="18">
        <f t="shared" si="161"/>
        <v>0</v>
      </c>
      <c r="AY62" s="8">
        <f t="shared" si="162"/>
        <v>653</v>
      </c>
      <c r="AZ62" s="17">
        <f t="shared" si="163"/>
        <v>0</v>
      </c>
      <c r="BA62" s="18">
        <f t="shared" si="164"/>
        <v>-1</v>
      </c>
      <c r="BB62" s="25">
        <f t="shared" si="138"/>
        <v>1580</v>
      </c>
      <c r="BC62" s="19">
        <f t="shared" si="139"/>
        <v>0</v>
      </c>
      <c r="BD62" s="20">
        <f t="shared" si="140"/>
        <v>-1</v>
      </c>
    </row>
    <row r="63" spans="2:56" s="1" customFormat="1" ht="15" thickBot="1" x14ac:dyDescent="0.35">
      <c r="B63" s="136"/>
      <c r="D63" s="3"/>
      <c r="E63" s="44" t="s">
        <v>11</v>
      </c>
      <c r="F63" s="23">
        <v>7685</v>
      </c>
      <c r="G63" s="21">
        <f>SUM(G54:G62)</f>
        <v>0</v>
      </c>
      <c r="H63" s="22">
        <f t="shared" ref="H63" si="165">G63/F63-1</f>
        <v>-1</v>
      </c>
      <c r="I63" s="21">
        <v>14644</v>
      </c>
      <c r="J63" s="21">
        <f>SUM(J54:J62)</f>
        <v>0</v>
      </c>
      <c r="K63" s="22">
        <f t="shared" ref="K63" si="166">J63/I63-1</f>
        <v>-1</v>
      </c>
      <c r="L63" s="21">
        <v>10575</v>
      </c>
      <c r="M63" s="21">
        <f>SUM(M54:M62)</f>
        <v>0</v>
      </c>
      <c r="N63" s="22">
        <f t="shared" ref="N63" si="167">M63/L63-1</f>
        <v>-1</v>
      </c>
      <c r="O63" s="23">
        <f>SUM(O54:O62)</f>
        <v>32904</v>
      </c>
      <c r="P63" s="21">
        <f>SUM(G63,J63,M63)</f>
        <v>0</v>
      </c>
      <c r="Q63" s="22">
        <f t="shared" ref="Q63" si="168">P63/O63-1</f>
        <v>-1</v>
      </c>
      <c r="R63" s="23">
        <v>11421</v>
      </c>
      <c r="S63" s="21">
        <f>SUM(S54:S62)</f>
        <v>0</v>
      </c>
      <c r="T63" s="22">
        <f t="shared" ref="T63" si="169">S63/R63-1</f>
        <v>-1</v>
      </c>
      <c r="U63" s="21">
        <v>8809</v>
      </c>
      <c r="V63" s="21">
        <f>SUM(V54:V62)</f>
        <v>0</v>
      </c>
      <c r="W63" s="22">
        <f t="shared" ref="W63" si="170">V63/U63-1</f>
        <v>-1</v>
      </c>
      <c r="X63" s="21">
        <v>11079</v>
      </c>
      <c r="Y63" s="21">
        <f>SUM(Y54:Y62)</f>
        <v>0</v>
      </c>
      <c r="Z63" s="22">
        <f t="shared" ref="Z63" si="171">Y63/X63-1</f>
        <v>-1</v>
      </c>
      <c r="AA63" s="27">
        <f>SUM(AA54:AA62)</f>
        <v>31309</v>
      </c>
      <c r="AB63" s="28">
        <f>SUM(AB54:AB62)</f>
        <v>0</v>
      </c>
      <c r="AC63" s="22">
        <f t="shared" ref="AC63" si="172">AB63/AA63-1</f>
        <v>-1</v>
      </c>
      <c r="AD63" s="55">
        <v>16291</v>
      </c>
      <c r="AE63" s="46">
        <f>SUM(AE54:AE62)</f>
        <v>0</v>
      </c>
      <c r="AF63" s="22">
        <f t="shared" ref="AF63" si="173">AE63/AD63-1</f>
        <v>-1</v>
      </c>
      <c r="AG63" s="46">
        <v>7384</v>
      </c>
      <c r="AH63" s="46">
        <f>SUM(AH54:AH62)</f>
        <v>0</v>
      </c>
      <c r="AI63" s="22">
        <f t="shared" ref="AI63" si="174">AH63/AG63-1</f>
        <v>-1</v>
      </c>
      <c r="AJ63" s="46">
        <v>12160</v>
      </c>
      <c r="AK63" s="46">
        <f>SUM(AK54:AK62)</f>
        <v>0</v>
      </c>
      <c r="AL63" s="22">
        <f t="shared" ref="AL63" si="175">AK63/AJ63-1</f>
        <v>-1</v>
      </c>
      <c r="AM63" s="27">
        <f>SUM(AM54:AM62)</f>
        <v>35835</v>
      </c>
      <c r="AN63" s="28">
        <f>SUM(AN54:AN62)</f>
        <v>0</v>
      </c>
      <c r="AO63" s="26">
        <f t="shared" ref="AO63" si="176">AN63/AM63-1</f>
        <v>-1</v>
      </c>
      <c r="AP63" s="45">
        <v>8782</v>
      </c>
      <c r="AQ63" s="46">
        <f>SUM(AQ54:AQ62)</f>
        <v>0</v>
      </c>
      <c r="AR63" s="22">
        <f t="shared" ref="AR63" si="177">AQ63/AP63-1</f>
        <v>-1</v>
      </c>
      <c r="AS63" s="46">
        <v>17488</v>
      </c>
      <c r="AT63" s="46">
        <f>SUM(AT54:AT62)</f>
        <v>0</v>
      </c>
      <c r="AU63" s="22">
        <f t="shared" ref="AU63" si="178">AT63/AS63-1</f>
        <v>-1</v>
      </c>
      <c r="AV63" s="46">
        <v>8343</v>
      </c>
      <c r="AW63" s="46">
        <f>SUM(AW54:AW62)</f>
        <v>0</v>
      </c>
      <c r="AX63" s="24">
        <f t="shared" ref="AX63" si="179">AW63/AV63-1</f>
        <v>-1</v>
      </c>
      <c r="AY63" s="27">
        <f>SUM(AY54:AY62)</f>
        <v>34613</v>
      </c>
      <c r="AZ63" s="28">
        <f>SUM(AZ54:AZ62)</f>
        <v>0</v>
      </c>
      <c r="BA63" s="26">
        <f t="shared" ref="BA63" si="180">AZ63/AY63-1</f>
        <v>-1</v>
      </c>
      <c r="BB63" s="23">
        <f t="shared" si="138"/>
        <v>22329</v>
      </c>
      <c r="BC63" s="21">
        <f t="shared" si="139"/>
        <v>0</v>
      </c>
      <c r="BD63" s="24">
        <f t="shared" si="140"/>
        <v>-1</v>
      </c>
    </row>
    <row r="65" spans="2:56" ht="15" thickBot="1" x14ac:dyDescent="0.35"/>
    <row r="66" spans="2:56" ht="15" customHeight="1" thickBot="1" x14ac:dyDescent="0.35">
      <c r="B66" s="134"/>
      <c r="F66" s="56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8"/>
    </row>
    <row r="67" spans="2:56" ht="15" customHeight="1" x14ac:dyDescent="0.3">
      <c r="B67" s="135"/>
      <c r="F67" s="112" t="s">
        <v>39</v>
      </c>
      <c r="G67" s="113"/>
      <c r="H67" s="114"/>
      <c r="I67" s="112" t="s">
        <v>28</v>
      </c>
      <c r="J67" s="113"/>
      <c r="K67" s="114"/>
      <c r="L67" s="112" t="s">
        <v>1</v>
      </c>
      <c r="M67" s="113"/>
      <c r="N67" s="114"/>
      <c r="O67" s="112" t="s">
        <v>20</v>
      </c>
      <c r="P67" s="113"/>
      <c r="Q67" s="114"/>
      <c r="R67" s="112" t="s">
        <v>2</v>
      </c>
      <c r="S67" s="113"/>
      <c r="T67" s="114"/>
      <c r="U67" s="112" t="s">
        <v>3</v>
      </c>
      <c r="V67" s="113"/>
      <c r="W67" s="114"/>
      <c r="X67" s="112" t="s">
        <v>4</v>
      </c>
      <c r="Y67" s="113"/>
      <c r="Z67" s="114"/>
      <c r="AA67" s="112" t="s">
        <v>21</v>
      </c>
      <c r="AB67" s="113"/>
      <c r="AC67" s="114"/>
      <c r="AD67" s="112" t="s">
        <v>5</v>
      </c>
      <c r="AE67" s="113"/>
      <c r="AF67" s="114"/>
      <c r="AG67" s="112" t="s">
        <v>6</v>
      </c>
      <c r="AH67" s="113"/>
      <c r="AI67" s="114"/>
      <c r="AJ67" s="112" t="s">
        <v>7</v>
      </c>
      <c r="AK67" s="113"/>
      <c r="AL67" s="114"/>
      <c r="AM67" s="112" t="s">
        <v>22</v>
      </c>
      <c r="AN67" s="113"/>
      <c r="AO67" s="114"/>
      <c r="AP67" s="112" t="s">
        <v>8</v>
      </c>
      <c r="AQ67" s="113"/>
      <c r="AR67" s="114"/>
      <c r="AS67" s="112" t="s">
        <v>9</v>
      </c>
      <c r="AT67" s="113"/>
      <c r="AU67" s="114"/>
      <c r="AV67" s="112" t="s">
        <v>10</v>
      </c>
      <c r="AW67" s="113"/>
      <c r="AX67" s="114"/>
      <c r="AY67" s="112" t="s">
        <v>23</v>
      </c>
      <c r="AZ67" s="113"/>
      <c r="BA67" s="114"/>
      <c r="BB67" s="115" t="s">
        <v>11</v>
      </c>
      <c r="BC67" s="116"/>
      <c r="BD67" s="117"/>
    </row>
    <row r="68" spans="2:56" ht="15" thickBot="1" x14ac:dyDescent="0.35">
      <c r="B68" s="135"/>
      <c r="F68" s="81">
        <f>$F$7</f>
        <v>2014</v>
      </c>
      <c r="G68" s="82">
        <f>$G$7</f>
        <v>2015</v>
      </c>
      <c r="H68" s="83" t="str">
        <f>$H$7</f>
        <v>%</v>
      </c>
      <c r="I68" s="81">
        <f>$I$7</f>
        <v>2014</v>
      </c>
      <c r="J68" s="82">
        <f>$J$7</f>
        <v>2015</v>
      </c>
      <c r="K68" s="83" t="str">
        <f>$K$7</f>
        <v>%</v>
      </c>
      <c r="L68" s="81">
        <f>$L$7</f>
        <v>2014</v>
      </c>
      <c r="M68" s="82">
        <f>$M$7</f>
        <v>2015</v>
      </c>
      <c r="N68" s="83" t="str">
        <f>$N$7</f>
        <v>%</v>
      </c>
      <c r="O68" s="81">
        <f>$O$7</f>
        <v>2014</v>
      </c>
      <c r="P68" s="82">
        <f>$P$7</f>
        <v>2015</v>
      </c>
      <c r="Q68" s="83" t="str">
        <f>$Q$7</f>
        <v>%</v>
      </c>
      <c r="R68" s="81">
        <f>$R$7</f>
        <v>2014</v>
      </c>
      <c r="S68" s="82">
        <f>$S$7</f>
        <v>2015</v>
      </c>
      <c r="T68" s="83" t="str">
        <f>$T$7</f>
        <v>%</v>
      </c>
      <c r="U68" s="81">
        <f>$U$7</f>
        <v>2014</v>
      </c>
      <c r="V68" s="82">
        <f>$V$7</f>
        <v>2015</v>
      </c>
      <c r="W68" s="83" t="str">
        <f>$W$7</f>
        <v>%</v>
      </c>
      <c r="X68" s="81">
        <f>$X$7</f>
        <v>2014</v>
      </c>
      <c r="Y68" s="82">
        <f>$Y$7</f>
        <v>2015</v>
      </c>
      <c r="Z68" s="83" t="str">
        <f>$Z$7</f>
        <v>%</v>
      </c>
      <c r="AA68" s="81">
        <f>$AA$7</f>
        <v>2014</v>
      </c>
      <c r="AB68" s="82">
        <f>$AB$7</f>
        <v>2015</v>
      </c>
      <c r="AC68" s="83" t="str">
        <f>$AC$7</f>
        <v>%</v>
      </c>
      <c r="AD68" s="81">
        <f>$AD$7</f>
        <v>2014</v>
      </c>
      <c r="AE68" s="82">
        <f>$AE$7</f>
        <v>2015</v>
      </c>
      <c r="AF68" s="83" t="str">
        <f>$AF$7</f>
        <v>%</v>
      </c>
      <c r="AG68" s="81">
        <f>$AG$7</f>
        <v>2014</v>
      </c>
      <c r="AH68" s="82">
        <f>$AH$7</f>
        <v>2015</v>
      </c>
      <c r="AI68" s="83" t="str">
        <f>$AI$7</f>
        <v>%</v>
      </c>
      <c r="AJ68" s="81">
        <f>$AJ$7</f>
        <v>2014</v>
      </c>
      <c r="AK68" s="82">
        <f>$AK$7</f>
        <v>2015</v>
      </c>
      <c r="AL68" s="83" t="str">
        <f>$AL$7</f>
        <v>%</v>
      </c>
      <c r="AM68" s="81">
        <f>$AM$7</f>
        <v>2014</v>
      </c>
      <c r="AN68" s="82">
        <f>$AN$7</f>
        <v>2015</v>
      </c>
      <c r="AO68" s="83" t="str">
        <f>$AO$7</f>
        <v>%</v>
      </c>
      <c r="AP68" s="81">
        <f>$AP$7</f>
        <v>2014</v>
      </c>
      <c r="AQ68" s="82">
        <f>$AQ$7</f>
        <v>2015</v>
      </c>
      <c r="AR68" s="83" t="str">
        <f>$AR$7</f>
        <v>%</v>
      </c>
      <c r="AS68" s="81">
        <f>$AS$7</f>
        <v>2014</v>
      </c>
      <c r="AT68" s="82">
        <f>$AT$7</f>
        <v>2015</v>
      </c>
      <c r="AU68" s="83" t="str">
        <f>$AU$7</f>
        <v>%</v>
      </c>
      <c r="AV68" s="81">
        <f>$AV$7</f>
        <v>2014</v>
      </c>
      <c r="AW68" s="82">
        <f>$AW$7</f>
        <v>2015</v>
      </c>
      <c r="AX68" s="83" t="str">
        <f>$AX$7</f>
        <v>%</v>
      </c>
      <c r="AY68" s="81">
        <f>$AY$7</f>
        <v>2014</v>
      </c>
      <c r="AZ68" s="82">
        <f>$AZ$7</f>
        <v>2015</v>
      </c>
      <c r="BA68" s="83" t="str">
        <f>$BA$7</f>
        <v>%</v>
      </c>
      <c r="BB68" s="76" t="str">
        <f>$BB$7</f>
        <v>Févr 2014</v>
      </c>
      <c r="BC68" s="76" t="str">
        <f>$BC$7</f>
        <v>Févr 2015</v>
      </c>
      <c r="BD68" s="12" t="s">
        <v>24</v>
      </c>
    </row>
    <row r="69" spans="2:56" ht="15" customHeight="1" x14ac:dyDescent="0.3">
      <c r="B69" s="135"/>
      <c r="D69" s="128" t="s">
        <v>12</v>
      </c>
      <c r="E69" s="39" t="s">
        <v>13</v>
      </c>
      <c r="F69" s="84">
        <v>2556</v>
      </c>
      <c r="G69" s="85"/>
      <c r="H69" s="86">
        <f>IFERROR((G69-F69)/F69,0)</f>
        <v>-1</v>
      </c>
      <c r="I69" s="7">
        <v>3203</v>
      </c>
      <c r="J69" s="30"/>
      <c r="K69" s="86">
        <f>IFERROR((J69-I69)/I69,0)</f>
        <v>-1</v>
      </c>
      <c r="L69" s="7">
        <v>2920</v>
      </c>
      <c r="M69" s="30"/>
      <c r="N69" s="86">
        <f>IFERROR((M69-L69)/L69,0)</f>
        <v>-1</v>
      </c>
      <c r="O69" s="32">
        <f>F69+I69+L69</f>
        <v>8679</v>
      </c>
      <c r="P69" s="30">
        <f>G69+J69+M69</f>
        <v>0</v>
      </c>
      <c r="Q69" s="86">
        <f>IFERROR((P69-O69)/O69,0)</f>
        <v>-1</v>
      </c>
      <c r="R69" s="47">
        <v>2983</v>
      </c>
      <c r="S69" s="30"/>
      <c r="T69" s="86">
        <f>IFERROR((S69-R69)/R69,0)</f>
        <v>-1</v>
      </c>
      <c r="U69" s="7">
        <v>2294</v>
      </c>
      <c r="V69" s="30"/>
      <c r="W69" s="86">
        <f>IFERROR((V69-U69)/U69,0)</f>
        <v>-1</v>
      </c>
      <c r="X69" s="7">
        <v>2570</v>
      </c>
      <c r="Y69" s="30"/>
      <c r="Z69" s="86">
        <f>IFERROR((Y69-X69)/X69,0)</f>
        <v>-1</v>
      </c>
      <c r="AA69" s="32">
        <f>R69+U69+X69</f>
        <v>7847</v>
      </c>
      <c r="AB69" s="30">
        <f>S69+V69+Y69</f>
        <v>0</v>
      </c>
      <c r="AC69" s="86">
        <f>IFERROR((AB69-AA69)/AA69,0)</f>
        <v>-1</v>
      </c>
      <c r="AD69" s="48">
        <v>4705</v>
      </c>
      <c r="AE69" s="34"/>
      <c r="AF69" s="86">
        <f>IFERROR((AE69-AD69)/AD69,0)</f>
        <v>-1</v>
      </c>
      <c r="AG69" s="7">
        <v>4253</v>
      </c>
      <c r="AH69" s="35"/>
      <c r="AI69" s="86">
        <f>IFERROR((AH69-AG69)/AG69,0)</f>
        <v>-1</v>
      </c>
      <c r="AJ69" s="7">
        <v>4988</v>
      </c>
      <c r="AK69" s="35"/>
      <c r="AL69" s="86">
        <f>IFERROR((AK69-AJ69)/AJ69,0)</f>
        <v>-1</v>
      </c>
      <c r="AM69" s="32">
        <f>AD69+AG69+AJ69</f>
        <v>13946</v>
      </c>
      <c r="AN69" s="30">
        <f>AE69+AH69+AK69</f>
        <v>0</v>
      </c>
      <c r="AO69" s="33">
        <f>IFERROR((AN69-AM69)/AM69,0)</f>
        <v>-1</v>
      </c>
      <c r="AP69" s="7">
        <v>2857</v>
      </c>
      <c r="AQ69" s="35"/>
      <c r="AR69" s="31">
        <f>IFERROR((AQ69-AP69)/AP69,0)</f>
        <v>-1</v>
      </c>
      <c r="AS69" s="7">
        <f>IFERROR((AR69-AQ69)/AQ69,0)</f>
        <v>0</v>
      </c>
      <c r="AT69" s="35"/>
      <c r="AU69" s="31">
        <f>IFERROR((AT69-AS69)/AS69,0)</f>
        <v>0</v>
      </c>
      <c r="AV69" s="7">
        <v>2642</v>
      </c>
      <c r="AW69" s="35"/>
      <c r="AX69" s="33">
        <f>IFERROR((AW69-AV69)/AV69,0)</f>
        <v>-1</v>
      </c>
      <c r="AY69" s="32">
        <f>AP69+AS69+AV69</f>
        <v>5499</v>
      </c>
      <c r="AZ69" s="30">
        <f>AQ69+AT69+AW69</f>
        <v>0</v>
      </c>
      <c r="BA69" s="33">
        <f>IFERROR((AZ69-AY69)/AY69,0)</f>
        <v>-1</v>
      </c>
      <c r="BB69" s="41">
        <f t="shared" ref="BB69:BB78" si="181">SUMIFS($F69:$BA69,$F$7:$BA$7,$F$7,$F$8:$BA$8,"&lt;="&amp;$F$2)</f>
        <v>5759</v>
      </c>
      <c r="BC69" s="36">
        <f t="shared" ref="BC69:BC78" si="182">SUMIFS($F69:$BA69,$F$7:$BA$7,$G$7,$F$8:$BA$8,"&lt;="&amp;$F$2)</f>
        <v>0</v>
      </c>
      <c r="BD69" s="37">
        <f t="shared" ref="BD69:BD78" si="183">IFERROR((BC69-BB69)/BB69,0)</f>
        <v>-1</v>
      </c>
    </row>
    <row r="70" spans="2:56" x14ac:dyDescent="0.3">
      <c r="B70" s="135"/>
      <c r="D70" s="129"/>
      <c r="E70" s="39" t="s">
        <v>14</v>
      </c>
      <c r="F70" s="87">
        <v>755</v>
      </c>
      <c r="G70" s="88"/>
      <c r="H70" s="89">
        <f t="shared" ref="H70:H77" si="184">IFERROR((G70-F70)/F70,0)</f>
        <v>-1</v>
      </c>
      <c r="I70" s="7">
        <v>1025</v>
      </c>
      <c r="J70" s="2"/>
      <c r="K70" s="89">
        <f t="shared" ref="K70:K77" si="185">IFERROR((J70-I70)/I70,0)</f>
        <v>-1</v>
      </c>
      <c r="L70" s="7">
        <v>1172</v>
      </c>
      <c r="M70" s="2"/>
      <c r="N70" s="89">
        <f t="shared" ref="N70:N77" si="186">IFERROR((M70-L70)/L70,0)</f>
        <v>-1</v>
      </c>
      <c r="O70" s="8">
        <f t="shared" ref="O70:O77" si="187">F70+I70+L70</f>
        <v>2952</v>
      </c>
      <c r="P70" s="2">
        <f t="shared" ref="P70:P77" si="188">G70+J70+M70</f>
        <v>0</v>
      </c>
      <c r="Q70" s="89">
        <f t="shared" ref="Q70:Q77" si="189">IFERROR((P70-O70)/O70,0)</f>
        <v>-1</v>
      </c>
      <c r="R70" s="7">
        <v>1694</v>
      </c>
      <c r="S70" s="2"/>
      <c r="T70" s="89">
        <f t="shared" ref="T70:T77" si="190">IFERROR((S70-R70)/R70,0)</f>
        <v>-1</v>
      </c>
      <c r="U70" s="7">
        <v>526</v>
      </c>
      <c r="V70" s="2"/>
      <c r="W70" s="89">
        <f t="shared" ref="W70:W77" si="191">IFERROR((V70-U70)/U70,0)</f>
        <v>-1</v>
      </c>
      <c r="X70" s="7">
        <v>853</v>
      </c>
      <c r="Y70" s="2"/>
      <c r="Z70" s="89">
        <f t="shared" ref="Z70:Z77" si="192">IFERROR((Y70-X70)/X70,0)</f>
        <v>-1</v>
      </c>
      <c r="AA70" s="8">
        <f t="shared" ref="AA70:AA77" si="193">R70+U70+X70</f>
        <v>3073</v>
      </c>
      <c r="AB70" s="2">
        <f t="shared" ref="AB70:AB77" si="194">S70+V70+Y70</f>
        <v>0</v>
      </c>
      <c r="AC70" s="89">
        <f t="shared" ref="AC70:AC77" si="195">IFERROR((AB70-AA70)/AA70,0)</f>
        <v>-1</v>
      </c>
      <c r="AD70" s="48">
        <v>1160</v>
      </c>
      <c r="AE70" s="7"/>
      <c r="AF70" s="89">
        <f t="shared" ref="AF70:AF77" si="196">IFERROR((AE70-AD70)/AD70,0)</f>
        <v>-1</v>
      </c>
      <c r="AG70" s="7">
        <v>1080</v>
      </c>
      <c r="AH70" s="7"/>
      <c r="AI70" s="89">
        <f t="shared" ref="AI70:AI77" si="197">IFERROR((AH70-AG70)/AG70,0)</f>
        <v>-1</v>
      </c>
      <c r="AJ70" s="7">
        <v>747</v>
      </c>
      <c r="AK70" s="7"/>
      <c r="AL70" s="89">
        <f t="shared" ref="AL70:AL77" si="198">IFERROR((AK70-AJ70)/AJ70,0)</f>
        <v>-1</v>
      </c>
      <c r="AM70" s="8">
        <f t="shared" ref="AM70:AM77" si="199">AD70+AG70+AJ70</f>
        <v>2987</v>
      </c>
      <c r="AN70" s="2">
        <f t="shared" ref="AN70:AN77" si="200">AE70+AH70+AK70</f>
        <v>0</v>
      </c>
      <c r="AO70" s="9">
        <f t="shared" ref="AO70:AO77" si="201">IFERROR((AN70-AM70)/AM70,0)</f>
        <v>-1</v>
      </c>
      <c r="AP70" s="7">
        <v>1288</v>
      </c>
      <c r="AQ70" s="7"/>
      <c r="AR70" s="5">
        <f t="shared" ref="AR70:AR77" si="202">IFERROR((AQ70-AP70)/AP70,0)</f>
        <v>-1</v>
      </c>
      <c r="AS70" s="7">
        <f t="shared" ref="AS70:AS77" si="203">IFERROR((AR70-AQ70)/AQ70,0)</f>
        <v>0</v>
      </c>
      <c r="AT70" s="7"/>
      <c r="AU70" s="5">
        <f t="shared" ref="AU70:AU78" si="204">IFERROR((AT70-AS70)/AS70,0)</f>
        <v>0</v>
      </c>
      <c r="AV70" s="7">
        <v>954</v>
      </c>
      <c r="AW70" s="7"/>
      <c r="AX70" s="9">
        <f t="shared" ref="AX70:AX77" si="205">IFERROR((AW70-AV70)/AV70,0)</f>
        <v>-1</v>
      </c>
      <c r="AY70" s="8">
        <f t="shared" ref="AY70:AY77" si="206">AP70+AS70+AV70</f>
        <v>2242</v>
      </c>
      <c r="AZ70" s="2">
        <f t="shared" ref="AZ70:AZ77" si="207">AQ70+AT70+AW70</f>
        <v>0</v>
      </c>
      <c r="BA70" s="9">
        <f t="shared" ref="BA70:BA77" si="208">IFERROR((AZ70-AY70)/AY70,0)</f>
        <v>-1</v>
      </c>
      <c r="BB70" s="10">
        <f t="shared" si="181"/>
        <v>1780</v>
      </c>
      <c r="BC70" s="6">
        <f t="shared" si="182"/>
        <v>0</v>
      </c>
      <c r="BD70" s="11">
        <f t="shared" si="183"/>
        <v>-1</v>
      </c>
    </row>
    <row r="71" spans="2:56" x14ac:dyDescent="0.3">
      <c r="B71" s="135"/>
      <c r="D71" s="129"/>
      <c r="E71" s="39" t="s">
        <v>15</v>
      </c>
      <c r="F71" s="87"/>
      <c r="G71" s="88"/>
      <c r="H71" s="89">
        <f t="shared" si="184"/>
        <v>0</v>
      </c>
      <c r="I71" s="7"/>
      <c r="J71" s="2"/>
      <c r="K71" s="89">
        <f t="shared" si="185"/>
        <v>0</v>
      </c>
      <c r="L71" s="7"/>
      <c r="M71" s="2"/>
      <c r="N71" s="89">
        <f t="shared" si="186"/>
        <v>0</v>
      </c>
      <c r="O71" s="8">
        <f t="shared" si="187"/>
        <v>0</v>
      </c>
      <c r="P71" s="2">
        <f t="shared" si="188"/>
        <v>0</v>
      </c>
      <c r="Q71" s="89">
        <f t="shared" si="189"/>
        <v>0</v>
      </c>
      <c r="R71" s="7"/>
      <c r="S71" s="2"/>
      <c r="T71" s="89">
        <f t="shared" si="190"/>
        <v>0</v>
      </c>
      <c r="U71" s="7"/>
      <c r="V71" s="2"/>
      <c r="W71" s="89">
        <f t="shared" si="191"/>
        <v>0</v>
      </c>
      <c r="X71" s="7"/>
      <c r="Y71" s="2"/>
      <c r="Z71" s="89">
        <f t="shared" si="192"/>
        <v>0</v>
      </c>
      <c r="AA71" s="8">
        <f t="shared" si="193"/>
        <v>0</v>
      </c>
      <c r="AB71" s="2">
        <f t="shared" si="194"/>
        <v>0</v>
      </c>
      <c r="AC71" s="89">
        <f t="shared" si="195"/>
        <v>0</v>
      </c>
      <c r="AD71" s="48"/>
      <c r="AE71" s="7"/>
      <c r="AF71" s="89">
        <f t="shared" si="196"/>
        <v>0</v>
      </c>
      <c r="AG71" s="7"/>
      <c r="AH71" s="7"/>
      <c r="AI71" s="89">
        <f t="shared" si="197"/>
        <v>0</v>
      </c>
      <c r="AJ71" s="7"/>
      <c r="AK71" s="7"/>
      <c r="AL71" s="89">
        <f t="shared" si="198"/>
        <v>0</v>
      </c>
      <c r="AM71" s="8">
        <f t="shared" si="199"/>
        <v>0</v>
      </c>
      <c r="AN71" s="2">
        <f t="shared" si="200"/>
        <v>0</v>
      </c>
      <c r="AO71" s="9">
        <f t="shared" si="201"/>
        <v>0</v>
      </c>
      <c r="AP71" s="7"/>
      <c r="AQ71" s="7"/>
      <c r="AR71" s="5">
        <f t="shared" si="202"/>
        <v>0</v>
      </c>
      <c r="AS71" s="7">
        <f t="shared" si="203"/>
        <v>0</v>
      </c>
      <c r="AT71" s="7"/>
      <c r="AU71" s="5">
        <f t="shared" si="204"/>
        <v>0</v>
      </c>
      <c r="AV71" s="7"/>
      <c r="AW71" s="7"/>
      <c r="AX71" s="9">
        <f t="shared" si="205"/>
        <v>0</v>
      </c>
      <c r="AY71" s="8">
        <f t="shared" si="206"/>
        <v>0</v>
      </c>
      <c r="AZ71" s="2">
        <f t="shared" si="207"/>
        <v>0</v>
      </c>
      <c r="BA71" s="9">
        <f t="shared" si="208"/>
        <v>0</v>
      </c>
      <c r="BB71" s="10">
        <f t="shared" si="181"/>
        <v>0</v>
      </c>
      <c r="BC71" s="6">
        <f t="shared" si="182"/>
        <v>0</v>
      </c>
      <c r="BD71" s="11">
        <f t="shared" si="183"/>
        <v>0</v>
      </c>
    </row>
    <row r="72" spans="2:56" x14ac:dyDescent="0.3">
      <c r="B72" s="135"/>
      <c r="D72" s="129"/>
      <c r="E72" s="39" t="s">
        <v>16</v>
      </c>
      <c r="F72" s="87">
        <v>1496</v>
      </c>
      <c r="G72" s="88"/>
      <c r="H72" s="89">
        <f t="shared" si="184"/>
        <v>-1</v>
      </c>
      <c r="I72" s="7">
        <v>6639</v>
      </c>
      <c r="J72" s="2"/>
      <c r="K72" s="89">
        <f t="shared" si="185"/>
        <v>-1</v>
      </c>
      <c r="L72" s="7">
        <v>7095</v>
      </c>
      <c r="M72" s="2"/>
      <c r="N72" s="89">
        <f t="shared" si="186"/>
        <v>-1</v>
      </c>
      <c r="O72" s="8">
        <f t="shared" si="187"/>
        <v>15230</v>
      </c>
      <c r="P72" s="2">
        <f t="shared" si="188"/>
        <v>0</v>
      </c>
      <c r="Q72" s="89">
        <f t="shared" si="189"/>
        <v>-1</v>
      </c>
      <c r="R72" s="7">
        <v>5130</v>
      </c>
      <c r="S72" s="2"/>
      <c r="T72" s="89">
        <f t="shared" si="190"/>
        <v>-1</v>
      </c>
      <c r="U72" s="7">
        <v>4826</v>
      </c>
      <c r="V72" s="2"/>
      <c r="W72" s="89">
        <f t="shared" si="191"/>
        <v>-1</v>
      </c>
      <c r="X72" s="7">
        <v>3219</v>
      </c>
      <c r="Y72" s="2"/>
      <c r="Z72" s="89">
        <f t="shared" si="192"/>
        <v>-1</v>
      </c>
      <c r="AA72" s="8">
        <f t="shared" si="193"/>
        <v>13175</v>
      </c>
      <c r="AB72" s="2">
        <f t="shared" si="194"/>
        <v>0</v>
      </c>
      <c r="AC72" s="89">
        <f t="shared" si="195"/>
        <v>-1</v>
      </c>
      <c r="AD72" s="48">
        <v>7933</v>
      </c>
      <c r="AE72" s="7"/>
      <c r="AF72" s="89">
        <f t="shared" si="196"/>
        <v>-1</v>
      </c>
      <c r="AG72" s="7">
        <v>5401</v>
      </c>
      <c r="AH72" s="7"/>
      <c r="AI72" s="89">
        <f t="shared" si="197"/>
        <v>-1</v>
      </c>
      <c r="AJ72" s="7">
        <v>2522</v>
      </c>
      <c r="AK72" s="7"/>
      <c r="AL72" s="89">
        <f t="shared" si="198"/>
        <v>-1</v>
      </c>
      <c r="AM72" s="8">
        <f t="shared" si="199"/>
        <v>15856</v>
      </c>
      <c r="AN72" s="2">
        <f t="shared" si="200"/>
        <v>0</v>
      </c>
      <c r="AO72" s="9">
        <f t="shared" si="201"/>
        <v>-1</v>
      </c>
      <c r="AP72" s="7">
        <v>2769</v>
      </c>
      <c r="AQ72" s="7"/>
      <c r="AR72" s="5">
        <f t="shared" si="202"/>
        <v>-1</v>
      </c>
      <c r="AS72" s="7">
        <f t="shared" si="203"/>
        <v>0</v>
      </c>
      <c r="AT72" s="7"/>
      <c r="AU72" s="5">
        <f t="shared" si="204"/>
        <v>0</v>
      </c>
      <c r="AV72" s="7">
        <v>2073</v>
      </c>
      <c r="AW72" s="7"/>
      <c r="AX72" s="9">
        <f t="shared" si="205"/>
        <v>-1</v>
      </c>
      <c r="AY72" s="8">
        <f t="shared" si="206"/>
        <v>4842</v>
      </c>
      <c r="AZ72" s="2">
        <f t="shared" si="207"/>
        <v>0</v>
      </c>
      <c r="BA72" s="9">
        <f t="shared" si="208"/>
        <v>-1</v>
      </c>
      <c r="BB72" s="10">
        <f t="shared" si="181"/>
        <v>8135</v>
      </c>
      <c r="BC72" s="6">
        <f t="shared" si="182"/>
        <v>0</v>
      </c>
      <c r="BD72" s="11">
        <f t="shared" si="183"/>
        <v>-1</v>
      </c>
    </row>
    <row r="73" spans="2:56" x14ac:dyDescent="0.3">
      <c r="B73" s="135"/>
      <c r="D73" s="129"/>
      <c r="E73" s="39" t="s">
        <v>17</v>
      </c>
      <c r="F73" s="87"/>
      <c r="G73" s="88"/>
      <c r="H73" s="89">
        <f t="shared" si="184"/>
        <v>0</v>
      </c>
      <c r="I73" s="7"/>
      <c r="J73" s="2"/>
      <c r="K73" s="89">
        <f t="shared" si="185"/>
        <v>0</v>
      </c>
      <c r="L73" s="7"/>
      <c r="M73" s="2"/>
      <c r="N73" s="89">
        <f t="shared" si="186"/>
        <v>0</v>
      </c>
      <c r="O73" s="8">
        <f t="shared" si="187"/>
        <v>0</v>
      </c>
      <c r="P73" s="2">
        <f t="shared" si="188"/>
        <v>0</v>
      </c>
      <c r="Q73" s="89">
        <f t="shared" si="189"/>
        <v>0</v>
      </c>
      <c r="R73" s="7">
        <v>1828</v>
      </c>
      <c r="S73" s="2"/>
      <c r="T73" s="89">
        <f t="shared" si="190"/>
        <v>-1</v>
      </c>
      <c r="U73" s="7"/>
      <c r="V73" s="2"/>
      <c r="W73" s="89">
        <f t="shared" si="191"/>
        <v>0</v>
      </c>
      <c r="X73" s="7"/>
      <c r="Y73" s="2"/>
      <c r="Z73" s="89">
        <f t="shared" si="192"/>
        <v>0</v>
      </c>
      <c r="AA73" s="8">
        <f t="shared" si="193"/>
        <v>1828</v>
      </c>
      <c r="AB73" s="2">
        <f t="shared" si="194"/>
        <v>0</v>
      </c>
      <c r="AC73" s="89">
        <f t="shared" si="195"/>
        <v>-1</v>
      </c>
      <c r="AD73" s="48"/>
      <c r="AE73" s="7"/>
      <c r="AF73" s="89">
        <f t="shared" si="196"/>
        <v>0</v>
      </c>
      <c r="AG73" s="7"/>
      <c r="AH73" s="7"/>
      <c r="AI73" s="89">
        <f t="shared" si="197"/>
        <v>0</v>
      </c>
      <c r="AJ73" s="7"/>
      <c r="AK73" s="7"/>
      <c r="AL73" s="89">
        <f t="shared" si="198"/>
        <v>0</v>
      </c>
      <c r="AM73" s="8">
        <f t="shared" si="199"/>
        <v>0</v>
      </c>
      <c r="AN73" s="2">
        <f t="shared" si="200"/>
        <v>0</v>
      </c>
      <c r="AO73" s="9">
        <f t="shared" si="201"/>
        <v>0</v>
      </c>
      <c r="AP73" s="7"/>
      <c r="AQ73" s="7"/>
      <c r="AR73" s="5">
        <f t="shared" si="202"/>
        <v>0</v>
      </c>
      <c r="AS73" s="7">
        <f t="shared" si="203"/>
        <v>0</v>
      </c>
      <c r="AT73" s="7"/>
      <c r="AU73" s="5">
        <f t="shared" si="204"/>
        <v>0</v>
      </c>
      <c r="AV73" s="7"/>
      <c r="AW73" s="7"/>
      <c r="AX73" s="9">
        <f t="shared" si="205"/>
        <v>0</v>
      </c>
      <c r="AY73" s="8">
        <f t="shared" si="206"/>
        <v>0</v>
      </c>
      <c r="AZ73" s="2">
        <f t="shared" si="207"/>
        <v>0</v>
      </c>
      <c r="BA73" s="9">
        <f t="shared" si="208"/>
        <v>0</v>
      </c>
      <c r="BB73" s="10">
        <f t="shared" si="181"/>
        <v>0</v>
      </c>
      <c r="BC73" s="6">
        <f t="shared" si="182"/>
        <v>0</v>
      </c>
      <c r="BD73" s="11">
        <f t="shared" si="183"/>
        <v>0</v>
      </c>
    </row>
    <row r="74" spans="2:56" x14ac:dyDescent="0.3">
      <c r="B74" s="135"/>
      <c r="D74" s="129"/>
      <c r="E74" s="39" t="s">
        <v>18</v>
      </c>
      <c r="F74" s="87"/>
      <c r="G74" s="88"/>
      <c r="H74" s="89">
        <f t="shared" si="184"/>
        <v>0</v>
      </c>
      <c r="I74" s="14"/>
      <c r="J74" s="2"/>
      <c r="K74" s="89">
        <f t="shared" si="185"/>
        <v>0</v>
      </c>
      <c r="L74" s="14"/>
      <c r="M74" s="2"/>
      <c r="N74" s="89">
        <f t="shared" si="186"/>
        <v>0</v>
      </c>
      <c r="O74" s="8">
        <f t="shared" si="187"/>
        <v>0</v>
      </c>
      <c r="P74" s="2">
        <f t="shared" si="188"/>
        <v>0</v>
      </c>
      <c r="Q74" s="89">
        <f t="shared" si="189"/>
        <v>0</v>
      </c>
      <c r="R74" s="14"/>
      <c r="S74" s="2"/>
      <c r="T74" s="89">
        <f t="shared" si="190"/>
        <v>0</v>
      </c>
      <c r="U74" s="14"/>
      <c r="V74" s="2"/>
      <c r="W74" s="89">
        <f t="shared" si="191"/>
        <v>0</v>
      </c>
      <c r="X74" s="14"/>
      <c r="Y74" s="2"/>
      <c r="Z74" s="89">
        <f t="shared" si="192"/>
        <v>0</v>
      </c>
      <c r="AA74" s="8">
        <f t="shared" si="193"/>
        <v>0</v>
      </c>
      <c r="AB74" s="2">
        <f t="shared" si="194"/>
        <v>0</v>
      </c>
      <c r="AC74" s="89">
        <f t="shared" si="195"/>
        <v>0</v>
      </c>
      <c r="AD74" s="49"/>
      <c r="AE74" s="7"/>
      <c r="AF74" s="89">
        <f t="shared" si="196"/>
        <v>0</v>
      </c>
      <c r="AG74" s="14"/>
      <c r="AH74" s="7"/>
      <c r="AI74" s="89">
        <f t="shared" si="197"/>
        <v>0</v>
      </c>
      <c r="AJ74" s="14"/>
      <c r="AK74" s="7"/>
      <c r="AL74" s="89">
        <f t="shared" si="198"/>
        <v>0</v>
      </c>
      <c r="AM74" s="8">
        <f t="shared" si="199"/>
        <v>0</v>
      </c>
      <c r="AN74" s="2">
        <f t="shared" si="200"/>
        <v>0</v>
      </c>
      <c r="AO74" s="9">
        <f t="shared" si="201"/>
        <v>0</v>
      </c>
      <c r="AP74" s="14">
        <v>89</v>
      </c>
      <c r="AQ74" s="7"/>
      <c r="AR74" s="5">
        <f t="shared" si="202"/>
        <v>-1</v>
      </c>
      <c r="AS74" s="14">
        <f t="shared" si="203"/>
        <v>0</v>
      </c>
      <c r="AT74" s="7"/>
      <c r="AU74" s="5">
        <f t="shared" si="204"/>
        <v>0</v>
      </c>
      <c r="AV74" s="14">
        <v>1999</v>
      </c>
      <c r="AW74" s="7"/>
      <c r="AX74" s="9">
        <f t="shared" si="205"/>
        <v>-1</v>
      </c>
      <c r="AY74" s="8">
        <f t="shared" si="206"/>
        <v>2088</v>
      </c>
      <c r="AZ74" s="2">
        <f t="shared" si="207"/>
        <v>0</v>
      </c>
      <c r="BA74" s="9">
        <f t="shared" si="208"/>
        <v>-1</v>
      </c>
      <c r="BB74" s="10">
        <f t="shared" si="181"/>
        <v>0</v>
      </c>
      <c r="BC74" s="6">
        <f t="shared" si="182"/>
        <v>0</v>
      </c>
      <c r="BD74" s="11">
        <f t="shared" si="183"/>
        <v>0</v>
      </c>
    </row>
    <row r="75" spans="2:56" x14ac:dyDescent="0.3">
      <c r="B75" s="135"/>
      <c r="D75" s="129"/>
      <c r="E75" s="39" t="s">
        <v>19</v>
      </c>
      <c r="F75" s="87">
        <v>4090</v>
      </c>
      <c r="G75" s="88"/>
      <c r="H75" s="89">
        <f t="shared" si="184"/>
        <v>-1</v>
      </c>
      <c r="I75" s="7">
        <v>1736</v>
      </c>
      <c r="J75" s="2"/>
      <c r="K75" s="89">
        <f t="shared" si="185"/>
        <v>-1</v>
      </c>
      <c r="L75" s="7">
        <v>2982</v>
      </c>
      <c r="M75" s="2"/>
      <c r="N75" s="89">
        <f t="shared" si="186"/>
        <v>-1</v>
      </c>
      <c r="O75" s="8">
        <f t="shared" si="187"/>
        <v>8808</v>
      </c>
      <c r="P75" s="2">
        <f t="shared" si="188"/>
        <v>0</v>
      </c>
      <c r="Q75" s="89">
        <f t="shared" si="189"/>
        <v>-1</v>
      </c>
      <c r="R75" s="7">
        <v>3038</v>
      </c>
      <c r="S75" s="2"/>
      <c r="T75" s="89">
        <f t="shared" si="190"/>
        <v>-1</v>
      </c>
      <c r="U75" s="7">
        <v>2198</v>
      </c>
      <c r="V75" s="2"/>
      <c r="W75" s="89">
        <f t="shared" si="191"/>
        <v>-1</v>
      </c>
      <c r="X75" s="7">
        <v>3973</v>
      </c>
      <c r="Y75" s="2"/>
      <c r="Z75" s="89">
        <f t="shared" si="192"/>
        <v>-1</v>
      </c>
      <c r="AA75" s="8">
        <f t="shared" si="193"/>
        <v>9209</v>
      </c>
      <c r="AB75" s="2">
        <f t="shared" si="194"/>
        <v>0</v>
      </c>
      <c r="AC75" s="89">
        <f t="shared" si="195"/>
        <v>-1</v>
      </c>
      <c r="AD75" s="48">
        <v>3085</v>
      </c>
      <c r="AE75" s="7"/>
      <c r="AF75" s="89">
        <f t="shared" si="196"/>
        <v>-1</v>
      </c>
      <c r="AG75" s="7">
        <v>3207</v>
      </c>
      <c r="AH75" s="7"/>
      <c r="AI75" s="89">
        <f t="shared" si="197"/>
        <v>-1</v>
      </c>
      <c r="AJ75" s="7">
        <v>3413</v>
      </c>
      <c r="AK75" s="7"/>
      <c r="AL75" s="89">
        <f t="shared" si="198"/>
        <v>-1</v>
      </c>
      <c r="AM75" s="8">
        <f t="shared" si="199"/>
        <v>9705</v>
      </c>
      <c r="AN75" s="2">
        <f t="shared" si="200"/>
        <v>0</v>
      </c>
      <c r="AO75" s="9">
        <f t="shared" si="201"/>
        <v>-1</v>
      </c>
      <c r="AP75" s="7">
        <v>1884</v>
      </c>
      <c r="AQ75" s="7"/>
      <c r="AR75" s="5">
        <f t="shared" si="202"/>
        <v>-1</v>
      </c>
      <c r="AS75" s="7">
        <f t="shared" si="203"/>
        <v>0</v>
      </c>
      <c r="AT75" s="7"/>
      <c r="AU75" s="5">
        <f t="shared" si="204"/>
        <v>0</v>
      </c>
      <c r="AV75" s="7">
        <v>2969</v>
      </c>
      <c r="AW75" s="7"/>
      <c r="AX75" s="9">
        <f t="shared" si="205"/>
        <v>-1</v>
      </c>
      <c r="AY75" s="8">
        <f t="shared" si="206"/>
        <v>4853</v>
      </c>
      <c r="AZ75" s="2">
        <f t="shared" si="207"/>
        <v>0</v>
      </c>
      <c r="BA75" s="9">
        <f t="shared" si="208"/>
        <v>-1</v>
      </c>
      <c r="BB75" s="10">
        <f t="shared" si="181"/>
        <v>5826</v>
      </c>
      <c r="BC75" s="6">
        <f t="shared" si="182"/>
        <v>0</v>
      </c>
      <c r="BD75" s="11">
        <f t="shared" si="183"/>
        <v>-1</v>
      </c>
    </row>
    <row r="76" spans="2:56" x14ac:dyDescent="0.3">
      <c r="B76" s="135"/>
      <c r="D76" s="129"/>
      <c r="E76" s="39" t="s">
        <v>26</v>
      </c>
      <c r="F76" s="87"/>
      <c r="G76" s="88"/>
      <c r="H76" s="89">
        <f t="shared" si="184"/>
        <v>0</v>
      </c>
      <c r="I76" s="7"/>
      <c r="J76" s="30"/>
      <c r="K76" s="89">
        <f t="shared" si="185"/>
        <v>0</v>
      </c>
      <c r="L76" s="7"/>
      <c r="M76" s="2"/>
      <c r="N76" s="89">
        <f t="shared" si="186"/>
        <v>0</v>
      </c>
      <c r="O76" s="8">
        <f t="shared" si="187"/>
        <v>0</v>
      </c>
      <c r="P76" s="2">
        <f t="shared" si="188"/>
        <v>0</v>
      </c>
      <c r="Q76" s="89">
        <f t="shared" si="189"/>
        <v>0</v>
      </c>
      <c r="R76" s="7"/>
      <c r="S76" s="30"/>
      <c r="T76" s="89">
        <f t="shared" si="190"/>
        <v>0</v>
      </c>
      <c r="U76" s="7"/>
      <c r="V76" s="30"/>
      <c r="W76" s="89">
        <f t="shared" si="191"/>
        <v>0</v>
      </c>
      <c r="X76" s="7"/>
      <c r="Y76" s="30"/>
      <c r="Z76" s="89">
        <f t="shared" si="192"/>
        <v>0</v>
      </c>
      <c r="AA76" s="8">
        <f t="shared" si="193"/>
        <v>0</v>
      </c>
      <c r="AB76" s="2">
        <f t="shared" si="194"/>
        <v>0</v>
      </c>
      <c r="AC76" s="89">
        <f t="shared" si="195"/>
        <v>0</v>
      </c>
      <c r="AD76" s="48"/>
      <c r="AE76" s="7"/>
      <c r="AF76" s="89">
        <f t="shared" si="196"/>
        <v>0</v>
      </c>
      <c r="AG76" s="7"/>
      <c r="AH76" s="7"/>
      <c r="AI76" s="89">
        <f t="shared" si="197"/>
        <v>0</v>
      </c>
      <c r="AJ76" s="7"/>
      <c r="AK76" s="7"/>
      <c r="AL76" s="89">
        <f t="shared" si="198"/>
        <v>0</v>
      </c>
      <c r="AM76" s="8">
        <f t="shared" si="199"/>
        <v>0</v>
      </c>
      <c r="AN76" s="2">
        <f t="shared" si="200"/>
        <v>0</v>
      </c>
      <c r="AO76" s="9">
        <f t="shared" si="201"/>
        <v>0</v>
      </c>
      <c r="AP76" s="7"/>
      <c r="AQ76" s="7"/>
      <c r="AR76" s="5">
        <f t="shared" si="202"/>
        <v>0</v>
      </c>
      <c r="AS76" s="7">
        <f t="shared" si="203"/>
        <v>0</v>
      </c>
      <c r="AT76" s="7"/>
      <c r="AU76" s="5">
        <f t="shared" si="204"/>
        <v>0</v>
      </c>
      <c r="AV76" s="7"/>
      <c r="AW76" s="7"/>
      <c r="AX76" s="9">
        <f t="shared" si="205"/>
        <v>0</v>
      </c>
      <c r="AY76" s="8">
        <f t="shared" si="206"/>
        <v>0</v>
      </c>
      <c r="AZ76" s="2">
        <f t="shared" si="207"/>
        <v>0</v>
      </c>
      <c r="BA76" s="9">
        <f t="shared" si="208"/>
        <v>0</v>
      </c>
      <c r="BB76" s="10">
        <f t="shared" si="181"/>
        <v>0</v>
      </c>
      <c r="BC76" s="6">
        <f t="shared" si="182"/>
        <v>0</v>
      </c>
      <c r="BD76" s="11">
        <f t="shared" si="183"/>
        <v>0</v>
      </c>
    </row>
    <row r="77" spans="2:56" ht="15" thickBot="1" x14ac:dyDescent="0.35">
      <c r="B77" s="135"/>
      <c r="D77" s="130"/>
      <c r="E77" s="42" t="s">
        <v>27</v>
      </c>
      <c r="F77" s="90">
        <v>431</v>
      </c>
      <c r="G77" s="91"/>
      <c r="H77" s="92">
        <f t="shared" si="184"/>
        <v>-1</v>
      </c>
      <c r="I77" s="7">
        <v>1489</v>
      </c>
      <c r="J77" s="17"/>
      <c r="K77" s="92">
        <f t="shared" si="185"/>
        <v>-1</v>
      </c>
      <c r="L77" s="7"/>
      <c r="M77" s="17"/>
      <c r="N77" s="92">
        <f t="shared" si="186"/>
        <v>0</v>
      </c>
      <c r="O77" s="16">
        <f t="shared" si="187"/>
        <v>1920</v>
      </c>
      <c r="P77" s="17">
        <f t="shared" si="188"/>
        <v>0</v>
      </c>
      <c r="Q77" s="92">
        <f t="shared" si="189"/>
        <v>-1</v>
      </c>
      <c r="R77" s="7"/>
      <c r="S77" s="17"/>
      <c r="T77" s="92">
        <f t="shared" si="190"/>
        <v>0</v>
      </c>
      <c r="U77" s="7">
        <v>343</v>
      </c>
      <c r="V77" s="17"/>
      <c r="W77" s="92">
        <f t="shared" si="191"/>
        <v>-1</v>
      </c>
      <c r="X77" s="7">
        <v>238</v>
      </c>
      <c r="Y77" s="17"/>
      <c r="Z77" s="92">
        <f t="shared" si="192"/>
        <v>-1</v>
      </c>
      <c r="AA77" s="8">
        <f t="shared" si="193"/>
        <v>581</v>
      </c>
      <c r="AB77" s="17">
        <f t="shared" si="194"/>
        <v>0</v>
      </c>
      <c r="AC77" s="92">
        <f t="shared" si="195"/>
        <v>-1</v>
      </c>
      <c r="AD77" s="48">
        <v>325</v>
      </c>
      <c r="AE77" s="14"/>
      <c r="AF77" s="92">
        <f t="shared" si="196"/>
        <v>-1</v>
      </c>
      <c r="AG77" s="7">
        <v>1246</v>
      </c>
      <c r="AH77" s="14"/>
      <c r="AI77" s="92">
        <f t="shared" si="197"/>
        <v>-1</v>
      </c>
      <c r="AJ77" s="7">
        <v>-49</v>
      </c>
      <c r="AK77" s="14"/>
      <c r="AL77" s="92">
        <f t="shared" si="198"/>
        <v>-1</v>
      </c>
      <c r="AM77" s="16">
        <f t="shared" si="199"/>
        <v>1522</v>
      </c>
      <c r="AN77" s="17">
        <f t="shared" si="200"/>
        <v>0</v>
      </c>
      <c r="AO77" s="18">
        <f t="shared" si="201"/>
        <v>-1</v>
      </c>
      <c r="AP77" s="7"/>
      <c r="AQ77" s="14"/>
      <c r="AR77" s="15">
        <f t="shared" si="202"/>
        <v>0</v>
      </c>
      <c r="AS77" s="7">
        <f t="shared" si="203"/>
        <v>0</v>
      </c>
      <c r="AT77" s="14"/>
      <c r="AU77" s="15">
        <f t="shared" si="204"/>
        <v>0</v>
      </c>
      <c r="AV77" s="7">
        <v>893</v>
      </c>
      <c r="AW77" s="14"/>
      <c r="AX77" s="18">
        <f t="shared" si="205"/>
        <v>-1</v>
      </c>
      <c r="AY77" s="8">
        <f t="shared" si="206"/>
        <v>893</v>
      </c>
      <c r="AZ77" s="17">
        <f t="shared" si="207"/>
        <v>0</v>
      </c>
      <c r="BA77" s="18">
        <f t="shared" si="208"/>
        <v>-1</v>
      </c>
      <c r="BB77" s="25">
        <f t="shared" si="181"/>
        <v>1920</v>
      </c>
      <c r="BC77" s="19">
        <f t="shared" si="182"/>
        <v>0</v>
      </c>
      <c r="BD77" s="20">
        <f t="shared" si="183"/>
        <v>-1</v>
      </c>
    </row>
    <row r="78" spans="2:56" s="1" customFormat="1" ht="15" thickBot="1" x14ac:dyDescent="0.35">
      <c r="B78" s="136"/>
      <c r="D78" s="3"/>
      <c r="E78" s="44" t="s">
        <v>11</v>
      </c>
      <c r="F78" s="23">
        <v>9328</v>
      </c>
      <c r="G78" s="21">
        <f>SUM(G69:G77)</f>
        <v>0</v>
      </c>
      <c r="H78" s="22">
        <f t="shared" ref="H78" si="209">G78/F78-1</f>
        <v>-1</v>
      </c>
      <c r="I78" s="21">
        <v>14092</v>
      </c>
      <c r="J78" s="21">
        <f>SUM(J69:J77)</f>
        <v>0</v>
      </c>
      <c r="K78" s="22">
        <f t="shared" ref="K78" si="210">J78/I78-1</f>
        <v>-1</v>
      </c>
      <c r="L78" s="21">
        <v>14169</v>
      </c>
      <c r="M78" s="21">
        <f>SUM(M69:M77)</f>
        <v>0</v>
      </c>
      <c r="N78" s="22">
        <f t="shared" ref="N78" si="211">M78/L78-1</f>
        <v>-1</v>
      </c>
      <c r="O78" s="23">
        <f>SUM(O69:O77)</f>
        <v>37589</v>
      </c>
      <c r="P78" s="21">
        <f>SUM(G78,J78,M78)</f>
        <v>0</v>
      </c>
      <c r="Q78" s="22">
        <f t="shared" ref="Q78" si="212">P78/O78-1</f>
        <v>-1</v>
      </c>
      <c r="R78" s="23">
        <v>14673</v>
      </c>
      <c r="S78" s="21">
        <f>SUM(S69:S77)</f>
        <v>0</v>
      </c>
      <c r="T78" s="22">
        <f t="shared" ref="T78" si="213">S78/R78-1</f>
        <v>-1</v>
      </c>
      <c r="U78" s="21">
        <v>10187</v>
      </c>
      <c r="V78" s="21">
        <f>SUM(V69:V77)</f>
        <v>0</v>
      </c>
      <c r="W78" s="22">
        <f t="shared" ref="W78" si="214">V78/U78-1</f>
        <v>-1</v>
      </c>
      <c r="X78" s="21">
        <v>10853</v>
      </c>
      <c r="Y78" s="21">
        <f>SUM(Y69:Y77)</f>
        <v>0</v>
      </c>
      <c r="Z78" s="22">
        <f t="shared" ref="Z78" si="215">Y78/X78-1</f>
        <v>-1</v>
      </c>
      <c r="AA78" s="27">
        <f>SUM(AA69:AA77)</f>
        <v>35713</v>
      </c>
      <c r="AB78" s="28">
        <f>SUM(AB69:AB77)</f>
        <v>0</v>
      </c>
      <c r="AC78" s="22">
        <f t="shared" ref="AC78" si="216">AB78/AA78-1</f>
        <v>-1</v>
      </c>
      <c r="AD78" s="55">
        <v>17208</v>
      </c>
      <c r="AE78" s="46">
        <f>SUM(AE69:AE77)</f>
        <v>0</v>
      </c>
      <c r="AF78" s="22">
        <f t="shared" ref="AF78" si="217">AE78/AD78-1</f>
        <v>-1</v>
      </c>
      <c r="AG78" s="46">
        <v>15187</v>
      </c>
      <c r="AH78" s="46">
        <f>SUM(AH69:AH77)</f>
        <v>0</v>
      </c>
      <c r="AI78" s="22">
        <f t="shared" ref="AI78" si="218">AH78/AG78-1</f>
        <v>-1</v>
      </c>
      <c r="AJ78" s="46">
        <v>11621</v>
      </c>
      <c r="AK78" s="46">
        <f>SUM(AK69:AK77)</f>
        <v>0</v>
      </c>
      <c r="AL78" s="22">
        <f t="shared" ref="AL78" si="219">AK78/AJ78-1</f>
        <v>-1</v>
      </c>
      <c r="AM78" s="27">
        <f>SUM(AM69:AM77)</f>
        <v>44016</v>
      </c>
      <c r="AN78" s="28">
        <f>SUM(AN69:AN77)</f>
        <v>0</v>
      </c>
      <c r="AO78" s="26">
        <f t="shared" ref="AO78" si="220">AN78/AM78-1</f>
        <v>-1</v>
      </c>
      <c r="AP78" s="45">
        <v>8887</v>
      </c>
      <c r="AQ78" s="46">
        <f>SUM(AQ69:AQ77)</f>
        <v>0</v>
      </c>
      <c r="AR78" s="22">
        <f t="shared" ref="AR78" si="221">AQ78/AP78-1</f>
        <v>-1</v>
      </c>
      <c r="AS78" s="46">
        <f>SUM(AS69:AS77)</f>
        <v>0</v>
      </c>
      <c r="AT78" s="46">
        <f>SUM(AT69:AT77)</f>
        <v>0</v>
      </c>
      <c r="AU78" s="22">
        <f t="shared" si="204"/>
        <v>0</v>
      </c>
      <c r="AV78" s="46">
        <v>11530</v>
      </c>
      <c r="AW78" s="46">
        <f>SUM(AW69:AW77)</f>
        <v>0</v>
      </c>
      <c r="AX78" s="24">
        <f t="shared" ref="AX78" si="222">AW78/AV78-1</f>
        <v>-1</v>
      </c>
      <c r="AY78" s="27">
        <f>SUM(AY69:AY77)</f>
        <v>20417</v>
      </c>
      <c r="AZ78" s="28">
        <f>SUM(AZ69:AZ77)</f>
        <v>0</v>
      </c>
      <c r="BA78" s="26">
        <f t="shared" ref="BA78" si="223">AZ78/AY78-1</f>
        <v>-1</v>
      </c>
      <c r="BB78" s="23">
        <f t="shared" si="181"/>
        <v>23420</v>
      </c>
      <c r="BC78" s="21">
        <f t="shared" si="182"/>
        <v>0</v>
      </c>
      <c r="BD78" s="24">
        <f t="shared" si="183"/>
        <v>-1</v>
      </c>
    </row>
    <row r="80" spans="2:56" ht="15" thickBot="1" x14ac:dyDescent="0.35"/>
    <row r="81" spans="2:56" ht="15" customHeight="1" thickBot="1" x14ac:dyDescent="0.35">
      <c r="B81" s="131"/>
      <c r="F81" s="56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8"/>
    </row>
    <row r="82" spans="2:56" ht="15" customHeight="1" x14ac:dyDescent="0.3">
      <c r="B82" s="132"/>
      <c r="F82" s="59" t="s">
        <v>39</v>
      </c>
      <c r="G82" s="60"/>
      <c r="H82" s="61"/>
      <c r="I82" s="62" t="s">
        <v>28</v>
      </c>
      <c r="J82" s="60"/>
      <c r="K82" s="61"/>
      <c r="L82" s="62" t="s">
        <v>1</v>
      </c>
      <c r="M82" s="60"/>
      <c r="N82" s="63"/>
      <c r="O82" s="64" t="s">
        <v>20</v>
      </c>
      <c r="P82" s="65"/>
      <c r="Q82" s="66"/>
      <c r="R82" s="59" t="s">
        <v>2</v>
      </c>
      <c r="S82" s="60"/>
      <c r="T82" s="61"/>
      <c r="U82" s="62" t="s">
        <v>3</v>
      </c>
      <c r="V82" s="60"/>
      <c r="W82" s="61"/>
      <c r="X82" s="62" t="s">
        <v>4</v>
      </c>
      <c r="Y82" s="60"/>
      <c r="Z82" s="63"/>
      <c r="AA82" s="64" t="s">
        <v>21</v>
      </c>
      <c r="AB82" s="65"/>
      <c r="AC82" s="66"/>
      <c r="AD82" s="59" t="s">
        <v>5</v>
      </c>
      <c r="AE82" s="60"/>
      <c r="AF82" s="61"/>
      <c r="AG82" s="62" t="s">
        <v>6</v>
      </c>
      <c r="AH82" s="60"/>
      <c r="AI82" s="61"/>
      <c r="AJ82" s="62" t="s">
        <v>7</v>
      </c>
      <c r="AK82" s="60"/>
      <c r="AL82" s="63"/>
      <c r="AM82" s="64" t="s">
        <v>22</v>
      </c>
      <c r="AN82" s="65"/>
      <c r="AO82" s="66"/>
      <c r="AP82" s="59" t="s">
        <v>8</v>
      </c>
      <c r="AQ82" s="60"/>
      <c r="AR82" s="61"/>
      <c r="AS82" s="62" t="s">
        <v>9</v>
      </c>
      <c r="AT82" s="60"/>
      <c r="AU82" s="61"/>
      <c r="AV82" s="62" t="s">
        <v>10</v>
      </c>
      <c r="AW82" s="60"/>
      <c r="AX82" s="63"/>
      <c r="AY82" s="64" t="s">
        <v>23</v>
      </c>
      <c r="AZ82" s="65"/>
      <c r="BA82" s="66"/>
      <c r="BB82" s="67" t="s">
        <v>11</v>
      </c>
      <c r="BC82" s="68"/>
      <c r="BD82" s="69"/>
    </row>
    <row r="83" spans="2:56" ht="15" thickBot="1" x14ac:dyDescent="0.35">
      <c r="B83" s="132"/>
      <c r="F83" s="81">
        <f>$F$7</f>
        <v>2014</v>
      </c>
      <c r="G83" s="82">
        <f>$G$7</f>
        <v>2015</v>
      </c>
      <c r="H83" s="83" t="str">
        <f>$H$7</f>
        <v>%</v>
      </c>
      <c r="I83" s="81">
        <f>$I$7</f>
        <v>2014</v>
      </c>
      <c r="J83" s="82">
        <f>$J$7</f>
        <v>2015</v>
      </c>
      <c r="K83" s="83" t="str">
        <f>$K$7</f>
        <v>%</v>
      </c>
      <c r="L83" s="81">
        <f>$L$7</f>
        <v>2014</v>
      </c>
      <c r="M83" s="82">
        <f>$M$7</f>
        <v>2015</v>
      </c>
      <c r="N83" s="83" t="str">
        <f>$N$7</f>
        <v>%</v>
      </c>
      <c r="O83" s="81">
        <f>$O$7</f>
        <v>2014</v>
      </c>
      <c r="P83" s="82">
        <f>$P$7</f>
        <v>2015</v>
      </c>
      <c r="Q83" s="83" t="str">
        <f>$Q$7</f>
        <v>%</v>
      </c>
      <c r="R83" s="81">
        <f>$R$7</f>
        <v>2014</v>
      </c>
      <c r="S83" s="82">
        <f>$S$7</f>
        <v>2015</v>
      </c>
      <c r="T83" s="83" t="str">
        <f>$T$7</f>
        <v>%</v>
      </c>
      <c r="U83" s="81">
        <f>$U$7</f>
        <v>2014</v>
      </c>
      <c r="V83" s="82">
        <f>$V$7</f>
        <v>2015</v>
      </c>
      <c r="W83" s="83" t="str">
        <f>$W$7</f>
        <v>%</v>
      </c>
      <c r="X83" s="81">
        <f>$X$7</f>
        <v>2014</v>
      </c>
      <c r="Y83" s="82">
        <f>$Y$7</f>
        <v>2015</v>
      </c>
      <c r="Z83" s="83" t="str">
        <f>$Z$7</f>
        <v>%</v>
      </c>
      <c r="AA83" s="81">
        <f>$AA$7</f>
        <v>2014</v>
      </c>
      <c r="AB83" s="82">
        <f>$AB$7</f>
        <v>2015</v>
      </c>
      <c r="AC83" s="83" t="str">
        <f>$AC$7</f>
        <v>%</v>
      </c>
      <c r="AD83" s="81">
        <f>$AD$7</f>
        <v>2014</v>
      </c>
      <c r="AE83" s="82">
        <f>$AE$7</f>
        <v>2015</v>
      </c>
      <c r="AF83" s="83" t="str">
        <f>$AF$7</f>
        <v>%</v>
      </c>
      <c r="AG83" s="81">
        <f>$AG$7</f>
        <v>2014</v>
      </c>
      <c r="AH83" s="82">
        <f>$AH$7</f>
        <v>2015</v>
      </c>
      <c r="AI83" s="83" t="str">
        <f>$AI$7</f>
        <v>%</v>
      </c>
      <c r="AJ83" s="81">
        <f>$AJ$7</f>
        <v>2014</v>
      </c>
      <c r="AK83" s="82">
        <f>$AK$7</f>
        <v>2015</v>
      </c>
      <c r="AL83" s="83" t="str">
        <f>$AL$7</f>
        <v>%</v>
      </c>
      <c r="AM83" s="81">
        <f>$AM$7</f>
        <v>2014</v>
      </c>
      <c r="AN83" s="82">
        <f>$AN$7</f>
        <v>2015</v>
      </c>
      <c r="AO83" s="83" t="str">
        <f>$AO$7</f>
        <v>%</v>
      </c>
      <c r="AP83" s="81">
        <f>$AP$7</f>
        <v>2014</v>
      </c>
      <c r="AQ83" s="82">
        <f>$AQ$7</f>
        <v>2015</v>
      </c>
      <c r="AR83" s="83" t="str">
        <f>$AR$7</f>
        <v>%</v>
      </c>
      <c r="AS83" s="81">
        <f>$AS$7</f>
        <v>2014</v>
      </c>
      <c r="AT83" s="82">
        <f>$AT$7</f>
        <v>2015</v>
      </c>
      <c r="AU83" s="83" t="str">
        <f>$AU$7</f>
        <v>%</v>
      </c>
      <c r="AV83" s="81">
        <f>$AV$7</f>
        <v>2014</v>
      </c>
      <c r="AW83" s="82">
        <f>$AW$7</f>
        <v>2015</v>
      </c>
      <c r="AX83" s="83" t="str">
        <f>$AX$7</f>
        <v>%</v>
      </c>
      <c r="AY83" s="81">
        <f>$AY$7</f>
        <v>2014</v>
      </c>
      <c r="AZ83" s="82">
        <f>$AZ$7</f>
        <v>2015</v>
      </c>
      <c r="BA83" s="83" t="str">
        <f>$BA$7</f>
        <v>%</v>
      </c>
      <c r="BB83" s="76" t="str">
        <f>$BB$7</f>
        <v>Févr 2014</v>
      </c>
      <c r="BC83" s="76" t="str">
        <f>$BC$7</f>
        <v>Févr 2015</v>
      </c>
      <c r="BD83" s="38" t="s">
        <v>24</v>
      </c>
    </row>
    <row r="84" spans="2:56" ht="15" customHeight="1" x14ac:dyDescent="0.3">
      <c r="B84" s="132"/>
      <c r="D84" s="128" t="s">
        <v>12</v>
      </c>
      <c r="E84" s="39" t="s">
        <v>13</v>
      </c>
      <c r="F84" s="84">
        <v>7893</v>
      </c>
      <c r="G84" s="85"/>
      <c r="H84" s="86">
        <f>IFERROR((G84-F84)/F84,0)</f>
        <v>-1</v>
      </c>
      <c r="I84" s="7">
        <v>5246</v>
      </c>
      <c r="J84" s="30"/>
      <c r="K84" s="86">
        <f>IFERROR((J84-I84)/I84,0)</f>
        <v>-1</v>
      </c>
      <c r="L84" s="7">
        <v>5580</v>
      </c>
      <c r="M84" s="30"/>
      <c r="N84" s="33">
        <f>IFERROR((M84-L84)/L84,0)</f>
        <v>-1</v>
      </c>
      <c r="O84" s="32">
        <f>F84+I84+L84</f>
        <v>18719</v>
      </c>
      <c r="P84" s="30">
        <f>G84+J84+M84</f>
        <v>0</v>
      </c>
      <c r="Q84" s="33">
        <f>IFERROR((P84-O84)/O84,0)</f>
        <v>-1</v>
      </c>
      <c r="R84" s="47">
        <v>6609</v>
      </c>
      <c r="S84" s="30"/>
      <c r="T84" s="31">
        <f>IFERROR((S84-R84)/R84,0)</f>
        <v>-1</v>
      </c>
      <c r="U84" s="7">
        <v>4457</v>
      </c>
      <c r="V84" s="30"/>
      <c r="W84" s="31">
        <f>IFERROR((V84-U84)/U84,0)</f>
        <v>-1</v>
      </c>
      <c r="X84" s="7">
        <v>5226</v>
      </c>
      <c r="Y84" s="30"/>
      <c r="Z84" s="33">
        <f>IFERROR((Y84-X84)/X84,0)</f>
        <v>-1</v>
      </c>
      <c r="AA84" s="32">
        <f>R84+U84+X84</f>
        <v>16292</v>
      </c>
      <c r="AB84" s="30">
        <f>S84+V84+Y84</f>
        <v>0</v>
      </c>
      <c r="AC84" s="33">
        <f>IFERROR((AB84-AA84)/AA84,0)</f>
        <v>-1</v>
      </c>
      <c r="AD84" s="48">
        <v>8153</v>
      </c>
      <c r="AE84" s="34"/>
      <c r="AF84" s="31">
        <f>IFERROR((AE84-AD84)/AD84,0)</f>
        <v>-1</v>
      </c>
      <c r="AG84" s="7">
        <v>4692</v>
      </c>
      <c r="AH84" s="35"/>
      <c r="AI84" s="31">
        <f>IFERROR((AH84-AG84)/AG84,0)</f>
        <v>-1</v>
      </c>
      <c r="AJ84" s="7">
        <v>4920</v>
      </c>
      <c r="AK84" s="35"/>
      <c r="AL84" s="33">
        <f>IFERROR((AK84-AJ84)/AJ84,0)</f>
        <v>-1</v>
      </c>
      <c r="AM84" s="32">
        <f>AD84+AG84+AJ84</f>
        <v>17765</v>
      </c>
      <c r="AN84" s="30">
        <f>AE84+AH84+AK84</f>
        <v>0</v>
      </c>
      <c r="AO84" s="33">
        <f>IFERROR((AN84-AM84)/AM84,0)</f>
        <v>-1</v>
      </c>
      <c r="AP84" s="7">
        <v>6822</v>
      </c>
      <c r="AQ84" s="35"/>
      <c r="AR84" s="31">
        <f>IFERROR((AQ84-AP84)/AP84,0)</f>
        <v>-1</v>
      </c>
      <c r="AS84" s="7">
        <v>5763</v>
      </c>
      <c r="AT84" s="35"/>
      <c r="AU84" s="31">
        <f>IFERROR((AT84-AS84)/AS84,0)</f>
        <v>-1</v>
      </c>
      <c r="AV84" s="7">
        <v>5200</v>
      </c>
      <c r="AW84" s="35"/>
      <c r="AX84" s="33">
        <f>IFERROR((AW84-AV84)/AV84,0)</f>
        <v>-1</v>
      </c>
      <c r="AY84" s="32">
        <f>AP84+AS84+AV84</f>
        <v>17785</v>
      </c>
      <c r="AZ84" s="30">
        <f>AQ84+AT84+AW84</f>
        <v>0</v>
      </c>
      <c r="BA84" s="33">
        <f>IFERROR((AZ84-AY84)/AY84,0)</f>
        <v>-1</v>
      </c>
      <c r="BB84" s="41">
        <f t="shared" ref="BB84:BB92" si="224">SUMIFS($F84:$BA84,$F$7:$BA$7,$F$7,$F$8:$BA$8,"&lt;="&amp;$F$2)</f>
        <v>13139</v>
      </c>
      <c r="BC84" s="36">
        <f t="shared" ref="BC84:BC92" si="225">SUMIFS($F84:$BA84,$F$7:$BA$7,$G$7,$F$8:$BA$8,"&lt;="&amp;$F$2)</f>
        <v>0</v>
      </c>
      <c r="BD84" s="37">
        <f t="shared" ref="BD84:BD92" si="226">IFERROR((BC84-BB84)/BB84,0)</f>
        <v>-1</v>
      </c>
    </row>
    <row r="85" spans="2:56" x14ac:dyDescent="0.3">
      <c r="B85" s="132"/>
      <c r="D85" s="129"/>
      <c r="E85" s="39" t="s">
        <v>14</v>
      </c>
      <c r="F85" s="87">
        <v>2434</v>
      </c>
      <c r="G85" s="88"/>
      <c r="H85" s="89">
        <f t="shared" ref="H85:H92" si="227">IFERROR((G85-F85)/F85,0)</f>
        <v>-1</v>
      </c>
      <c r="I85" s="7">
        <v>1155</v>
      </c>
      <c r="J85" s="2"/>
      <c r="K85" s="89">
        <f t="shared" ref="K85:K92" si="228">IFERROR((J85-I85)/I85,0)</f>
        <v>-1</v>
      </c>
      <c r="L85" s="7">
        <v>2165</v>
      </c>
      <c r="M85" s="2"/>
      <c r="N85" s="9">
        <f t="shared" ref="N85:N92" si="229">IFERROR((M85-L85)/L85,0)</f>
        <v>-1</v>
      </c>
      <c r="O85" s="8">
        <f t="shared" ref="O85:O92" si="230">F85+I85+L85</f>
        <v>5754</v>
      </c>
      <c r="P85" s="2">
        <f t="shared" ref="P85:P92" si="231">G85+J85+M85</f>
        <v>0</v>
      </c>
      <c r="Q85" s="9">
        <f t="shared" ref="Q85:Q92" si="232">IFERROR((P85-O85)/O85,0)</f>
        <v>-1</v>
      </c>
      <c r="R85" s="48">
        <v>1670</v>
      </c>
      <c r="S85" s="2"/>
      <c r="T85" s="5">
        <f t="shared" ref="T85:T92" si="233">IFERROR((S85-R85)/R85,0)</f>
        <v>-1</v>
      </c>
      <c r="U85" s="7">
        <v>1197</v>
      </c>
      <c r="V85" s="2"/>
      <c r="W85" s="5">
        <f t="shared" ref="W85:W92" si="234">IFERROR((V85-U85)/U85,0)</f>
        <v>-1</v>
      </c>
      <c r="X85" s="7">
        <v>1587</v>
      </c>
      <c r="Y85" s="2"/>
      <c r="Z85" s="9">
        <f t="shared" ref="Z85:Z92" si="235">IFERROR((Y85-X85)/X85,0)</f>
        <v>-1</v>
      </c>
      <c r="AA85" s="8">
        <f t="shared" ref="AA85:AA92" si="236">R85+U85+X85</f>
        <v>4454</v>
      </c>
      <c r="AB85" s="2">
        <f t="shared" ref="AB85:AB92" si="237">S85+V85+Y85</f>
        <v>0</v>
      </c>
      <c r="AC85" s="9">
        <f t="shared" ref="AC85:AC92" si="238">IFERROR((AB85-AA85)/AA85,0)</f>
        <v>-1</v>
      </c>
      <c r="AD85" s="48">
        <v>2250</v>
      </c>
      <c r="AE85" s="7"/>
      <c r="AF85" s="5">
        <f t="shared" ref="AF85:AF92" si="239">IFERROR((AE85-AD85)/AD85,0)</f>
        <v>-1</v>
      </c>
      <c r="AG85" s="7">
        <v>1649</v>
      </c>
      <c r="AH85" s="7"/>
      <c r="AI85" s="5">
        <f t="shared" ref="AI85:AI92" si="240">IFERROR((AH85-AG85)/AG85,0)</f>
        <v>-1</v>
      </c>
      <c r="AJ85" s="7">
        <v>784</v>
      </c>
      <c r="AK85" s="7"/>
      <c r="AL85" s="9">
        <f t="shared" ref="AL85:AL92" si="241">IFERROR((AK85-AJ85)/AJ85,0)</f>
        <v>-1</v>
      </c>
      <c r="AM85" s="8">
        <f t="shared" ref="AM85:AM92" si="242">AD85+AG85+AJ85</f>
        <v>4683</v>
      </c>
      <c r="AN85" s="2">
        <f t="shared" ref="AN85:AN92" si="243">AE85+AH85+AK85</f>
        <v>0</v>
      </c>
      <c r="AO85" s="9">
        <f t="shared" ref="AO85:AO92" si="244">IFERROR((AN85-AM85)/AM85,0)</f>
        <v>-1</v>
      </c>
      <c r="AP85" s="7">
        <v>1075</v>
      </c>
      <c r="AQ85" s="7"/>
      <c r="AR85" s="5">
        <f t="shared" ref="AR85:AR92" si="245">IFERROR((AQ85-AP85)/AP85,0)</f>
        <v>-1</v>
      </c>
      <c r="AS85" s="7">
        <v>1226</v>
      </c>
      <c r="AT85" s="7"/>
      <c r="AU85" s="5">
        <f t="shared" ref="AU85:AU92" si="246">IFERROR((AT85-AS85)/AS85,0)</f>
        <v>-1</v>
      </c>
      <c r="AV85" s="7">
        <v>1687</v>
      </c>
      <c r="AW85" s="7"/>
      <c r="AX85" s="9">
        <f t="shared" ref="AX85:AX92" si="247">IFERROR((AW85-AV85)/AV85,0)</f>
        <v>-1</v>
      </c>
      <c r="AY85" s="8">
        <f t="shared" ref="AY85:AY92" si="248">AP85+AS85+AV85</f>
        <v>3988</v>
      </c>
      <c r="AZ85" s="2">
        <f t="shared" ref="AZ85:AZ92" si="249">AQ85+AT85+AW85</f>
        <v>0</v>
      </c>
      <c r="BA85" s="9">
        <f t="shared" ref="BA85:BA92" si="250">IFERROR((AZ85-AY85)/AY85,0)</f>
        <v>-1</v>
      </c>
      <c r="BB85" s="10">
        <f t="shared" si="224"/>
        <v>3589</v>
      </c>
      <c r="BC85" s="6">
        <f t="shared" si="225"/>
        <v>0</v>
      </c>
      <c r="BD85" s="11">
        <f t="shared" si="226"/>
        <v>-1</v>
      </c>
    </row>
    <row r="86" spans="2:56" x14ac:dyDescent="0.3">
      <c r="B86" s="132"/>
      <c r="D86" s="129"/>
      <c r="E86" s="39" t="s">
        <v>15</v>
      </c>
      <c r="F86" s="87">
        <v>6158</v>
      </c>
      <c r="G86" s="88"/>
      <c r="H86" s="89">
        <f t="shared" si="227"/>
        <v>-1</v>
      </c>
      <c r="I86" s="7">
        <v>2417</v>
      </c>
      <c r="J86" s="2"/>
      <c r="K86" s="89">
        <f t="shared" si="228"/>
        <v>-1</v>
      </c>
      <c r="L86" s="7"/>
      <c r="M86" s="2"/>
      <c r="N86" s="9">
        <f t="shared" si="229"/>
        <v>0</v>
      </c>
      <c r="O86" s="8">
        <f t="shared" si="230"/>
        <v>8575</v>
      </c>
      <c r="P86" s="2">
        <f t="shared" si="231"/>
        <v>0</v>
      </c>
      <c r="Q86" s="9">
        <f t="shared" si="232"/>
        <v>-1</v>
      </c>
      <c r="R86" s="48">
        <v>1587</v>
      </c>
      <c r="S86" s="2"/>
      <c r="T86" s="5">
        <f t="shared" si="233"/>
        <v>-1</v>
      </c>
      <c r="U86" s="7">
        <v>2185</v>
      </c>
      <c r="V86" s="2"/>
      <c r="W86" s="5">
        <f t="shared" si="234"/>
        <v>-1</v>
      </c>
      <c r="X86" s="7">
        <v>1224</v>
      </c>
      <c r="Y86" s="2"/>
      <c r="Z86" s="9">
        <f t="shared" si="235"/>
        <v>-1</v>
      </c>
      <c r="AA86" s="8">
        <f t="shared" si="236"/>
        <v>4996</v>
      </c>
      <c r="AB86" s="2">
        <f t="shared" si="237"/>
        <v>0</v>
      </c>
      <c r="AC86" s="9">
        <f t="shared" si="238"/>
        <v>-1</v>
      </c>
      <c r="AD86" s="48">
        <v>1057</v>
      </c>
      <c r="AE86" s="7"/>
      <c r="AF86" s="5">
        <f t="shared" si="239"/>
        <v>-1</v>
      </c>
      <c r="AG86" s="7">
        <v>1644</v>
      </c>
      <c r="AH86" s="7"/>
      <c r="AI86" s="5">
        <f t="shared" si="240"/>
        <v>-1</v>
      </c>
      <c r="AJ86" s="7">
        <v>1390</v>
      </c>
      <c r="AK86" s="7"/>
      <c r="AL86" s="9">
        <f t="shared" si="241"/>
        <v>-1</v>
      </c>
      <c r="AM86" s="8">
        <f t="shared" si="242"/>
        <v>4091</v>
      </c>
      <c r="AN86" s="2">
        <f t="shared" si="243"/>
        <v>0</v>
      </c>
      <c r="AO86" s="9">
        <f t="shared" si="244"/>
        <v>-1</v>
      </c>
      <c r="AP86" s="7">
        <v>1769</v>
      </c>
      <c r="AQ86" s="7"/>
      <c r="AR86" s="5">
        <f t="shared" si="245"/>
        <v>-1</v>
      </c>
      <c r="AS86" s="7">
        <v>949</v>
      </c>
      <c r="AT86" s="7"/>
      <c r="AU86" s="5">
        <f t="shared" si="246"/>
        <v>-1</v>
      </c>
      <c r="AV86" s="7">
        <v>1753</v>
      </c>
      <c r="AW86" s="7"/>
      <c r="AX86" s="9">
        <f t="shared" si="247"/>
        <v>-1</v>
      </c>
      <c r="AY86" s="8">
        <f t="shared" si="248"/>
        <v>4471</v>
      </c>
      <c r="AZ86" s="2">
        <f t="shared" si="249"/>
        <v>0</v>
      </c>
      <c r="BA86" s="9">
        <f t="shared" si="250"/>
        <v>-1</v>
      </c>
      <c r="BB86" s="10">
        <f t="shared" si="224"/>
        <v>8575</v>
      </c>
      <c r="BC86" s="6">
        <f t="shared" si="225"/>
        <v>0</v>
      </c>
      <c r="BD86" s="11">
        <f t="shared" si="226"/>
        <v>-1</v>
      </c>
    </row>
    <row r="87" spans="2:56" x14ac:dyDescent="0.3">
      <c r="B87" s="132"/>
      <c r="D87" s="129"/>
      <c r="E87" s="39" t="s">
        <v>16</v>
      </c>
      <c r="F87" s="87">
        <v>5811</v>
      </c>
      <c r="G87" s="88"/>
      <c r="H87" s="89">
        <f t="shared" si="227"/>
        <v>-1</v>
      </c>
      <c r="I87" s="7">
        <v>6168</v>
      </c>
      <c r="J87" s="2"/>
      <c r="K87" s="89">
        <f t="shared" si="228"/>
        <v>-1</v>
      </c>
      <c r="L87" s="7">
        <v>2470</v>
      </c>
      <c r="M87" s="2"/>
      <c r="N87" s="9">
        <f t="shared" si="229"/>
        <v>-1</v>
      </c>
      <c r="O87" s="8">
        <f t="shared" si="230"/>
        <v>14449</v>
      </c>
      <c r="P87" s="2">
        <f t="shared" si="231"/>
        <v>0</v>
      </c>
      <c r="Q87" s="9">
        <f t="shared" si="232"/>
        <v>-1</v>
      </c>
      <c r="R87" s="48">
        <v>5444</v>
      </c>
      <c r="S87" s="2"/>
      <c r="T87" s="5">
        <f t="shared" si="233"/>
        <v>-1</v>
      </c>
      <c r="U87" s="7">
        <v>3031</v>
      </c>
      <c r="V87" s="2"/>
      <c r="W87" s="5">
        <f t="shared" si="234"/>
        <v>-1</v>
      </c>
      <c r="X87" s="7">
        <v>6637</v>
      </c>
      <c r="Y87" s="2"/>
      <c r="Z87" s="9">
        <f t="shared" si="235"/>
        <v>-1</v>
      </c>
      <c r="AA87" s="8">
        <f t="shared" si="236"/>
        <v>15112</v>
      </c>
      <c r="AB87" s="2">
        <f t="shared" si="237"/>
        <v>0</v>
      </c>
      <c r="AC87" s="9">
        <f t="shared" si="238"/>
        <v>-1</v>
      </c>
      <c r="AD87" s="48">
        <v>11140</v>
      </c>
      <c r="AE87" s="7"/>
      <c r="AF87" s="5">
        <f t="shared" si="239"/>
        <v>-1</v>
      </c>
      <c r="AG87" s="7">
        <v>2337</v>
      </c>
      <c r="AH87" s="7"/>
      <c r="AI87" s="5">
        <f t="shared" si="240"/>
        <v>-1</v>
      </c>
      <c r="AJ87" s="7">
        <v>1574</v>
      </c>
      <c r="AK87" s="7"/>
      <c r="AL87" s="9">
        <f t="shared" si="241"/>
        <v>-1</v>
      </c>
      <c r="AM87" s="8">
        <f t="shared" si="242"/>
        <v>15051</v>
      </c>
      <c r="AN87" s="2">
        <f t="shared" si="243"/>
        <v>0</v>
      </c>
      <c r="AO87" s="9">
        <f t="shared" si="244"/>
        <v>-1</v>
      </c>
      <c r="AP87" s="7">
        <v>6844</v>
      </c>
      <c r="AQ87" s="7"/>
      <c r="AR87" s="5">
        <f t="shared" si="245"/>
        <v>-1</v>
      </c>
      <c r="AS87" s="7">
        <v>5166</v>
      </c>
      <c r="AT87" s="7"/>
      <c r="AU87" s="5">
        <f t="shared" si="246"/>
        <v>-1</v>
      </c>
      <c r="AV87" s="7">
        <v>2363</v>
      </c>
      <c r="AW87" s="7"/>
      <c r="AX87" s="9">
        <f t="shared" si="247"/>
        <v>-1</v>
      </c>
      <c r="AY87" s="8">
        <f t="shared" si="248"/>
        <v>14373</v>
      </c>
      <c r="AZ87" s="2">
        <f t="shared" si="249"/>
        <v>0</v>
      </c>
      <c r="BA87" s="9">
        <f t="shared" si="250"/>
        <v>-1</v>
      </c>
      <c r="BB87" s="10">
        <f t="shared" si="224"/>
        <v>11979</v>
      </c>
      <c r="BC87" s="6">
        <f t="shared" si="225"/>
        <v>0</v>
      </c>
      <c r="BD87" s="11">
        <f t="shared" si="226"/>
        <v>-1</v>
      </c>
    </row>
    <row r="88" spans="2:56" x14ac:dyDescent="0.3">
      <c r="B88" s="132"/>
      <c r="D88" s="129"/>
      <c r="E88" s="39" t="s">
        <v>17</v>
      </c>
      <c r="F88" s="87"/>
      <c r="G88" s="88"/>
      <c r="H88" s="89">
        <f t="shared" si="227"/>
        <v>0</v>
      </c>
      <c r="I88" s="7"/>
      <c r="J88" s="2"/>
      <c r="K88" s="89">
        <f t="shared" si="228"/>
        <v>0</v>
      </c>
      <c r="L88" s="7"/>
      <c r="M88" s="2"/>
      <c r="N88" s="9">
        <f t="shared" si="229"/>
        <v>0</v>
      </c>
      <c r="O88" s="8">
        <f t="shared" si="230"/>
        <v>0</v>
      </c>
      <c r="P88" s="2">
        <f t="shared" si="231"/>
        <v>0</v>
      </c>
      <c r="Q88" s="9">
        <f t="shared" si="232"/>
        <v>0</v>
      </c>
      <c r="R88" s="48">
        <v>1307</v>
      </c>
      <c r="S88" s="2"/>
      <c r="T88" s="5">
        <f t="shared" si="233"/>
        <v>-1</v>
      </c>
      <c r="U88" s="7"/>
      <c r="V88" s="2"/>
      <c r="W88" s="5">
        <f t="shared" si="234"/>
        <v>0</v>
      </c>
      <c r="X88" s="7"/>
      <c r="Y88" s="2"/>
      <c r="Z88" s="9">
        <f t="shared" si="235"/>
        <v>0</v>
      </c>
      <c r="AA88" s="8">
        <f t="shared" si="236"/>
        <v>1307</v>
      </c>
      <c r="AB88" s="2">
        <f t="shared" si="237"/>
        <v>0</v>
      </c>
      <c r="AC88" s="9">
        <f t="shared" si="238"/>
        <v>-1</v>
      </c>
      <c r="AD88" s="48"/>
      <c r="AE88" s="7"/>
      <c r="AF88" s="5">
        <f t="shared" si="239"/>
        <v>0</v>
      </c>
      <c r="AG88" s="7"/>
      <c r="AH88" s="7"/>
      <c r="AI88" s="5">
        <f t="shared" si="240"/>
        <v>0</v>
      </c>
      <c r="AJ88" s="7"/>
      <c r="AK88" s="7"/>
      <c r="AL88" s="9">
        <f t="shared" si="241"/>
        <v>0</v>
      </c>
      <c r="AM88" s="8">
        <f t="shared" si="242"/>
        <v>0</v>
      </c>
      <c r="AN88" s="2">
        <f t="shared" si="243"/>
        <v>0</v>
      </c>
      <c r="AO88" s="9">
        <f t="shared" si="244"/>
        <v>0</v>
      </c>
      <c r="AP88" s="7"/>
      <c r="AQ88" s="7"/>
      <c r="AR88" s="5">
        <f t="shared" si="245"/>
        <v>0</v>
      </c>
      <c r="AS88" s="7"/>
      <c r="AT88" s="7"/>
      <c r="AU88" s="5">
        <f t="shared" si="246"/>
        <v>0</v>
      </c>
      <c r="AV88" s="7"/>
      <c r="AW88" s="7"/>
      <c r="AX88" s="9">
        <f t="shared" si="247"/>
        <v>0</v>
      </c>
      <c r="AY88" s="8">
        <f t="shared" si="248"/>
        <v>0</v>
      </c>
      <c r="AZ88" s="2">
        <f t="shared" si="249"/>
        <v>0</v>
      </c>
      <c r="BA88" s="9">
        <f t="shared" si="250"/>
        <v>0</v>
      </c>
      <c r="BB88" s="10">
        <f t="shared" si="224"/>
        <v>0</v>
      </c>
      <c r="BC88" s="6">
        <f t="shared" si="225"/>
        <v>0</v>
      </c>
      <c r="BD88" s="11">
        <f t="shared" si="226"/>
        <v>0</v>
      </c>
    </row>
    <row r="89" spans="2:56" x14ac:dyDescent="0.3">
      <c r="B89" s="132"/>
      <c r="D89" s="129"/>
      <c r="E89" s="39" t="s">
        <v>18</v>
      </c>
      <c r="F89" s="87"/>
      <c r="G89" s="88"/>
      <c r="H89" s="89">
        <f t="shared" si="227"/>
        <v>0</v>
      </c>
      <c r="I89" s="14"/>
      <c r="J89" s="2"/>
      <c r="K89" s="89">
        <f t="shared" si="228"/>
        <v>0</v>
      </c>
      <c r="L89" s="14"/>
      <c r="M89" s="2"/>
      <c r="N89" s="9">
        <f t="shared" si="229"/>
        <v>0</v>
      </c>
      <c r="O89" s="8">
        <f t="shared" si="230"/>
        <v>0</v>
      </c>
      <c r="P89" s="2">
        <f t="shared" si="231"/>
        <v>0</v>
      </c>
      <c r="Q89" s="9">
        <f t="shared" si="232"/>
        <v>0</v>
      </c>
      <c r="R89" s="49"/>
      <c r="S89" s="2"/>
      <c r="T89" s="5">
        <f t="shared" si="233"/>
        <v>0</v>
      </c>
      <c r="U89" s="14"/>
      <c r="V89" s="2"/>
      <c r="W89" s="5">
        <f t="shared" si="234"/>
        <v>0</v>
      </c>
      <c r="X89" s="14"/>
      <c r="Y89" s="2"/>
      <c r="Z89" s="9">
        <f t="shared" si="235"/>
        <v>0</v>
      </c>
      <c r="AA89" s="8">
        <f t="shared" si="236"/>
        <v>0</v>
      </c>
      <c r="AB89" s="2">
        <f t="shared" si="237"/>
        <v>0</v>
      </c>
      <c r="AC89" s="9">
        <f t="shared" si="238"/>
        <v>0</v>
      </c>
      <c r="AD89" s="49"/>
      <c r="AE89" s="7"/>
      <c r="AF89" s="5">
        <f t="shared" si="239"/>
        <v>0</v>
      </c>
      <c r="AG89" s="14"/>
      <c r="AH89" s="7"/>
      <c r="AI89" s="5">
        <f t="shared" si="240"/>
        <v>0</v>
      </c>
      <c r="AJ89" s="14"/>
      <c r="AK89" s="7"/>
      <c r="AL89" s="9">
        <f t="shared" si="241"/>
        <v>0</v>
      </c>
      <c r="AM89" s="8">
        <f t="shared" si="242"/>
        <v>0</v>
      </c>
      <c r="AN89" s="2">
        <f t="shared" si="243"/>
        <v>0</v>
      </c>
      <c r="AO89" s="9">
        <f t="shared" si="244"/>
        <v>0</v>
      </c>
      <c r="AP89" s="14">
        <v>89</v>
      </c>
      <c r="AQ89" s="7"/>
      <c r="AR89" s="5">
        <f t="shared" si="245"/>
        <v>-1</v>
      </c>
      <c r="AS89" s="14">
        <v>7269</v>
      </c>
      <c r="AT89" s="7"/>
      <c r="AU89" s="5">
        <f t="shared" si="246"/>
        <v>-1</v>
      </c>
      <c r="AV89" s="14">
        <v>5169</v>
      </c>
      <c r="AW89" s="7"/>
      <c r="AX89" s="9">
        <f t="shared" si="247"/>
        <v>-1</v>
      </c>
      <c r="AY89" s="8">
        <f t="shared" si="248"/>
        <v>12527</v>
      </c>
      <c r="AZ89" s="2">
        <f t="shared" si="249"/>
        <v>0</v>
      </c>
      <c r="BA89" s="9">
        <f t="shared" si="250"/>
        <v>-1</v>
      </c>
      <c r="BB89" s="10">
        <f t="shared" si="224"/>
        <v>0</v>
      </c>
      <c r="BC89" s="6">
        <f t="shared" si="225"/>
        <v>0</v>
      </c>
      <c r="BD89" s="11">
        <f t="shared" si="226"/>
        <v>0</v>
      </c>
    </row>
    <row r="90" spans="2:56" x14ac:dyDescent="0.3">
      <c r="B90" s="132"/>
      <c r="D90" s="129"/>
      <c r="E90" s="39" t="s">
        <v>19</v>
      </c>
      <c r="F90" s="87">
        <v>2298</v>
      </c>
      <c r="G90" s="88"/>
      <c r="H90" s="89">
        <f t="shared" si="227"/>
        <v>-1</v>
      </c>
      <c r="I90" s="7">
        <v>1284</v>
      </c>
      <c r="J90" s="2"/>
      <c r="K90" s="89">
        <f t="shared" si="228"/>
        <v>-1</v>
      </c>
      <c r="L90" s="7">
        <v>954</v>
      </c>
      <c r="M90" s="2"/>
      <c r="N90" s="9">
        <f t="shared" si="229"/>
        <v>-1</v>
      </c>
      <c r="O90" s="8">
        <f t="shared" si="230"/>
        <v>4536</v>
      </c>
      <c r="P90" s="2">
        <f t="shared" si="231"/>
        <v>0</v>
      </c>
      <c r="Q90" s="9">
        <f t="shared" si="232"/>
        <v>-1</v>
      </c>
      <c r="R90" s="48">
        <v>2480</v>
      </c>
      <c r="S90" s="2"/>
      <c r="T90" s="5">
        <f t="shared" si="233"/>
        <v>-1</v>
      </c>
      <c r="U90" s="7">
        <v>2385</v>
      </c>
      <c r="V90" s="2"/>
      <c r="W90" s="5">
        <f t="shared" si="234"/>
        <v>-1</v>
      </c>
      <c r="X90" s="7">
        <v>1173</v>
      </c>
      <c r="Y90" s="2"/>
      <c r="Z90" s="9">
        <f t="shared" si="235"/>
        <v>-1</v>
      </c>
      <c r="AA90" s="8">
        <f t="shared" si="236"/>
        <v>6038</v>
      </c>
      <c r="AB90" s="2">
        <f t="shared" si="237"/>
        <v>0</v>
      </c>
      <c r="AC90" s="9">
        <f t="shared" si="238"/>
        <v>-1</v>
      </c>
      <c r="AD90" s="48">
        <v>1994</v>
      </c>
      <c r="AE90" s="7"/>
      <c r="AF90" s="5">
        <f t="shared" si="239"/>
        <v>-1</v>
      </c>
      <c r="AG90" s="7">
        <v>1937</v>
      </c>
      <c r="AH90" s="7"/>
      <c r="AI90" s="5">
        <f t="shared" si="240"/>
        <v>-1</v>
      </c>
      <c r="AJ90" s="7">
        <v>1449</v>
      </c>
      <c r="AK90" s="7"/>
      <c r="AL90" s="9">
        <f t="shared" si="241"/>
        <v>-1</v>
      </c>
      <c r="AM90" s="8">
        <f t="shared" si="242"/>
        <v>5380</v>
      </c>
      <c r="AN90" s="2">
        <f t="shared" si="243"/>
        <v>0</v>
      </c>
      <c r="AO90" s="9">
        <f t="shared" si="244"/>
        <v>-1</v>
      </c>
      <c r="AP90" s="7">
        <v>1929</v>
      </c>
      <c r="AQ90" s="7"/>
      <c r="AR90" s="5">
        <f t="shared" si="245"/>
        <v>-1</v>
      </c>
      <c r="AS90" s="7">
        <v>1179</v>
      </c>
      <c r="AT90" s="7"/>
      <c r="AU90" s="5">
        <f t="shared" si="246"/>
        <v>-1</v>
      </c>
      <c r="AV90" s="7">
        <v>848</v>
      </c>
      <c r="AW90" s="7"/>
      <c r="AX90" s="9">
        <f t="shared" si="247"/>
        <v>-1</v>
      </c>
      <c r="AY90" s="8">
        <f t="shared" si="248"/>
        <v>3956</v>
      </c>
      <c r="AZ90" s="2">
        <f t="shared" si="249"/>
        <v>0</v>
      </c>
      <c r="BA90" s="9">
        <f t="shared" si="250"/>
        <v>-1</v>
      </c>
      <c r="BB90" s="10">
        <f t="shared" si="224"/>
        <v>3582</v>
      </c>
      <c r="BC90" s="6">
        <f t="shared" si="225"/>
        <v>0</v>
      </c>
      <c r="BD90" s="11">
        <f t="shared" si="226"/>
        <v>-1</v>
      </c>
    </row>
    <row r="91" spans="2:56" x14ac:dyDescent="0.3">
      <c r="B91" s="132"/>
      <c r="D91" s="129"/>
      <c r="E91" s="39" t="s">
        <v>26</v>
      </c>
      <c r="F91" s="87">
        <v>1089</v>
      </c>
      <c r="G91" s="88"/>
      <c r="H91" s="89">
        <f t="shared" si="227"/>
        <v>-1</v>
      </c>
      <c r="I91" s="7">
        <v>230</v>
      </c>
      <c r="J91" s="30"/>
      <c r="K91" s="89">
        <f t="shared" si="228"/>
        <v>-1</v>
      </c>
      <c r="L91" s="7">
        <v>48</v>
      </c>
      <c r="M91" s="2"/>
      <c r="N91" s="9">
        <f t="shared" si="229"/>
        <v>-1</v>
      </c>
      <c r="O91" s="8">
        <f t="shared" si="230"/>
        <v>1367</v>
      </c>
      <c r="P91" s="2">
        <f t="shared" si="231"/>
        <v>0</v>
      </c>
      <c r="Q91" s="9">
        <f t="shared" si="232"/>
        <v>-1</v>
      </c>
      <c r="R91" s="48">
        <v>48</v>
      </c>
      <c r="S91" s="30"/>
      <c r="T91" s="5">
        <f t="shared" si="233"/>
        <v>-1</v>
      </c>
      <c r="U91" s="7">
        <v>96</v>
      </c>
      <c r="V91" s="30"/>
      <c r="W91" s="5">
        <f t="shared" si="234"/>
        <v>-1</v>
      </c>
      <c r="X91" s="7">
        <v>121</v>
      </c>
      <c r="Y91" s="30"/>
      <c r="Z91" s="9">
        <f t="shared" si="235"/>
        <v>-1</v>
      </c>
      <c r="AA91" s="8">
        <f t="shared" si="236"/>
        <v>265</v>
      </c>
      <c r="AB91" s="2">
        <f t="shared" si="237"/>
        <v>0</v>
      </c>
      <c r="AC91" s="9">
        <f t="shared" si="238"/>
        <v>-1</v>
      </c>
      <c r="AD91" s="48">
        <v>92</v>
      </c>
      <c r="AE91" s="7"/>
      <c r="AF91" s="5">
        <f t="shared" si="239"/>
        <v>-1</v>
      </c>
      <c r="AG91" s="7">
        <v>48</v>
      </c>
      <c r="AH91" s="7"/>
      <c r="AI91" s="5">
        <f t="shared" si="240"/>
        <v>-1</v>
      </c>
      <c r="AJ91" s="7">
        <v>48</v>
      </c>
      <c r="AK91" s="7"/>
      <c r="AL91" s="9">
        <f t="shared" si="241"/>
        <v>-1</v>
      </c>
      <c r="AM91" s="8">
        <f t="shared" si="242"/>
        <v>188</v>
      </c>
      <c r="AN91" s="2">
        <f t="shared" si="243"/>
        <v>0</v>
      </c>
      <c r="AO91" s="9">
        <f t="shared" si="244"/>
        <v>-1</v>
      </c>
      <c r="AP91" s="7"/>
      <c r="AQ91" s="7"/>
      <c r="AR91" s="5">
        <f t="shared" si="245"/>
        <v>0</v>
      </c>
      <c r="AS91" s="7">
        <v>4536</v>
      </c>
      <c r="AT91" s="7"/>
      <c r="AU91" s="5">
        <f t="shared" si="246"/>
        <v>-1</v>
      </c>
      <c r="AV91" s="7">
        <v>135</v>
      </c>
      <c r="AW91" s="7"/>
      <c r="AX91" s="9">
        <f t="shared" si="247"/>
        <v>-1</v>
      </c>
      <c r="AY91" s="8">
        <f t="shared" si="248"/>
        <v>4671</v>
      </c>
      <c r="AZ91" s="2">
        <f t="shared" si="249"/>
        <v>0</v>
      </c>
      <c r="BA91" s="9">
        <f t="shared" si="250"/>
        <v>-1</v>
      </c>
      <c r="BB91" s="10">
        <f t="shared" si="224"/>
        <v>1319</v>
      </c>
      <c r="BC91" s="6">
        <f t="shared" si="225"/>
        <v>0</v>
      </c>
      <c r="BD91" s="11">
        <f t="shared" si="226"/>
        <v>-1</v>
      </c>
    </row>
    <row r="92" spans="2:56" ht="15" thickBot="1" x14ac:dyDescent="0.35">
      <c r="B92" s="132"/>
      <c r="D92" s="130"/>
      <c r="E92" s="42" t="s">
        <v>27</v>
      </c>
      <c r="F92" s="90">
        <v>77</v>
      </c>
      <c r="G92" s="91"/>
      <c r="H92" s="92">
        <f t="shared" si="227"/>
        <v>-1</v>
      </c>
      <c r="I92" s="7">
        <v>1036</v>
      </c>
      <c r="J92" s="17"/>
      <c r="K92" s="92">
        <f t="shared" si="228"/>
        <v>-1</v>
      </c>
      <c r="L92" s="7">
        <v>394</v>
      </c>
      <c r="M92" s="17"/>
      <c r="N92" s="18">
        <f t="shared" si="229"/>
        <v>-1</v>
      </c>
      <c r="O92" s="16">
        <f t="shared" si="230"/>
        <v>1507</v>
      </c>
      <c r="P92" s="17">
        <f t="shared" si="231"/>
        <v>0</v>
      </c>
      <c r="Q92" s="18">
        <f t="shared" si="232"/>
        <v>-1</v>
      </c>
      <c r="R92" s="48">
        <v>883</v>
      </c>
      <c r="S92" s="17"/>
      <c r="T92" s="15">
        <f t="shared" si="233"/>
        <v>-1</v>
      </c>
      <c r="U92" s="7">
        <v>1114</v>
      </c>
      <c r="V92" s="17"/>
      <c r="W92" s="15">
        <f t="shared" si="234"/>
        <v>-1</v>
      </c>
      <c r="X92" s="7">
        <v>579</v>
      </c>
      <c r="Y92" s="17"/>
      <c r="Z92" s="18">
        <f t="shared" si="235"/>
        <v>-1</v>
      </c>
      <c r="AA92" s="8">
        <f t="shared" si="236"/>
        <v>2576</v>
      </c>
      <c r="AB92" s="17">
        <f t="shared" si="237"/>
        <v>0</v>
      </c>
      <c r="AC92" s="18">
        <f t="shared" si="238"/>
        <v>-1</v>
      </c>
      <c r="AD92" s="48">
        <v>891</v>
      </c>
      <c r="AE92" s="14"/>
      <c r="AF92" s="15">
        <f t="shared" si="239"/>
        <v>-1</v>
      </c>
      <c r="AG92" s="7">
        <v>428</v>
      </c>
      <c r="AH92" s="14"/>
      <c r="AI92" s="15">
        <f t="shared" si="240"/>
        <v>-1</v>
      </c>
      <c r="AJ92" s="7">
        <v>997</v>
      </c>
      <c r="AK92" s="14"/>
      <c r="AL92" s="18">
        <f t="shared" si="241"/>
        <v>-1</v>
      </c>
      <c r="AM92" s="16">
        <f t="shared" si="242"/>
        <v>2316</v>
      </c>
      <c r="AN92" s="17">
        <f t="shared" si="243"/>
        <v>0</v>
      </c>
      <c r="AO92" s="18">
        <f t="shared" si="244"/>
        <v>-1</v>
      </c>
      <c r="AP92" s="7">
        <v>-208</v>
      </c>
      <c r="AQ92" s="14"/>
      <c r="AR92" s="15">
        <f t="shared" si="245"/>
        <v>-1</v>
      </c>
      <c r="AS92" s="7">
        <v>472</v>
      </c>
      <c r="AT92" s="14"/>
      <c r="AU92" s="15">
        <f t="shared" si="246"/>
        <v>-1</v>
      </c>
      <c r="AV92" s="7">
        <v>482</v>
      </c>
      <c r="AW92" s="14"/>
      <c r="AX92" s="18">
        <f t="shared" si="247"/>
        <v>-1</v>
      </c>
      <c r="AY92" s="8">
        <f t="shared" si="248"/>
        <v>746</v>
      </c>
      <c r="AZ92" s="17">
        <f t="shared" si="249"/>
        <v>0</v>
      </c>
      <c r="BA92" s="18">
        <f t="shared" si="250"/>
        <v>-1</v>
      </c>
      <c r="BB92" s="25">
        <f t="shared" si="224"/>
        <v>1113</v>
      </c>
      <c r="BC92" s="19">
        <f t="shared" si="225"/>
        <v>0</v>
      </c>
      <c r="BD92" s="20">
        <f t="shared" si="226"/>
        <v>-1</v>
      </c>
    </row>
    <row r="93" spans="2:56" s="1" customFormat="1" ht="15" thickBot="1" x14ac:dyDescent="0.35">
      <c r="B93" s="133"/>
      <c r="D93" s="3"/>
      <c r="E93" s="44" t="s">
        <v>11</v>
      </c>
      <c r="F93" s="23">
        <v>25760</v>
      </c>
      <c r="G93" s="21">
        <f>SUM(G84:G92)</f>
        <v>0</v>
      </c>
      <c r="H93" s="22">
        <f t="shared" ref="H93" si="251">G93/F93-1</f>
        <v>-1</v>
      </c>
      <c r="I93" s="21">
        <v>17536</v>
      </c>
      <c r="J93" s="21">
        <f>SUM(J84:J92)</f>
        <v>0</v>
      </c>
      <c r="K93" s="22">
        <f t="shared" ref="K93" si="252">J93/I93-1</f>
        <v>-1</v>
      </c>
      <c r="L93" s="21">
        <v>11611</v>
      </c>
      <c r="M93" s="21">
        <f>SUM(M84:M92)</f>
        <v>0</v>
      </c>
      <c r="N93" s="24">
        <f t="shared" ref="N93" si="253">M93/L93-1</f>
        <v>-1</v>
      </c>
      <c r="O93" s="23">
        <f>SUM(O84:O92)</f>
        <v>54907</v>
      </c>
      <c r="P93" s="21">
        <f>SUM(G93,J93,M93)</f>
        <v>0</v>
      </c>
      <c r="Q93" s="26">
        <f t="shared" ref="Q93" si="254">P93/O93-1</f>
        <v>-1</v>
      </c>
      <c r="R93" s="23">
        <v>20028</v>
      </c>
      <c r="S93" s="21">
        <f>SUM(S84:S92)</f>
        <v>0</v>
      </c>
      <c r="T93" s="22">
        <f t="shared" ref="T93" si="255">S93/R93-1</f>
        <v>-1</v>
      </c>
      <c r="U93" s="21">
        <v>14465</v>
      </c>
      <c r="V93" s="21">
        <f>SUM(V84:V92)</f>
        <v>0</v>
      </c>
      <c r="W93" s="22">
        <f t="shared" ref="W93" si="256">V93/U93-1</f>
        <v>-1</v>
      </c>
      <c r="X93" s="21">
        <v>16547</v>
      </c>
      <c r="Y93" s="21">
        <f>SUM(Y84:Y92)</f>
        <v>0</v>
      </c>
      <c r="Z93" s="24">
        <f t="shared" ref="Z93" si="257">Y93/X93-1</f>
        <v>-1</v>
      </c>
      <c r="AA93" s="27">
        <f>SUM(AA84:AA92)</f>
        <v>51040</v>
      </c>
      <c r="AB93" s="28">
        <f>SUM(AB84:AB92)</f>
        <v>0</v>
      </c>
      <c r="AC93" s="26">
        <f t="shared" ref="AC93" si="258">AB93/AA93-1</f>
        <v>-1</v>
      </c>
      <c r="AD93" s="55">
        <v>25577</v>
      </c>
      <c r="AE93" s="46">
        <f>SUM(AE84:AE92)</f>
        <v>0</v>
      </c>
      <c r="AF93" s="22">
        <f t="shared" ref="AF93" si="259">AE93/AD93-1</f>
        <v>-1</v>
      </c>
      <c r="AG93" s="46">
        <v>12735</v>
      </c>
      <c r="AH93" s="46">
        <f>SUM(AH84:AH92)</f>
        <v>0</v>
      </c>
      <c r="AI93" s="22">
        <f t="shared" ref="AI93" si="260">AH93/AG93-1</f>
        <v>-1</v>
      </c>
      <c r="AJ93" s="46">
        <v>11162</v>
      </c>
      <c r="AK93" s="46">
        <f>SUM(AK84:AK92)</f>
        <v>0</v>
      </c>
      <c r="AL93" s="24">
        <f t="shared" ref="AL93" si="261">AK93/AJ93-1</f>
        <v>-1</v>
      </c>
      <c r="AM93" s="27">
        <f>SUM(AM84:AM92)</f>
        <v>49474</v>
      </c>
      <c r="AN93" s="28">
        <f>SUM(AN84:AN92)</f>
        <v>0</v>
      </c>
      <c r="AO93" s="26">
        <f t="shared" ref="AO93" si="262">AN93/AM93-1</f>
        <v>-1</v>
      </c>
      <c r="AP93" s="45">
        <v>18320</v>
      </c>
      <c r="AQ93" s="46">
        <f>SUM(AQ84:AQ92)</f>
        <v>0</v>
      </c>
      <c r="AR93" s="22">
        <f t="shared" ref="AR93" si="263">AQ93/AP93-1</f>
        <v>-1</v>
      </c>
      <c r="AS93" s="46">
        <v>26560</v>
      </c>
      <c r="AT93" s="46">
        <f>SUM(AT84:AT92)</f>
        <v>0</v>
      </c>
      <c r="AU93" s="22">
        <f t="shared" ref="AU93" si="264">AT93/AS93-1</f>
        <v>-1</v>
      </c>
      <c r="AV93" s="46">
        <v>17637</v>
      </c>
      <c r="AW93" s="46">
        <f>SUM(AW84:AW92)</f>
        <v>0</v>
      </c>
      <c r="AX93" s="24">
        <f t="shared" ref="AX93" si="265">AW93/AV93-1</f>
        <v>-1</v>
      </c>
      <c r="AY93" s="27">
        <f>SUM(AY84:AY92)</f>
        <v>62517</v>
      </c>
      <c r="AZ93" s="28">
        <f>SUM(AZ84:AZ92)</f>
        <v>0</v>
      </c>
      <c r="BA93" s="26">
        <f t="shared" ref="BA93" si="266">AZ93/AY93-1</f>
        <v>-1</v>
      </c>
      <c r="BB93" s="23">
        <f>SUM(BB84:BB92)</f>
        <v>43296</v>
      </c>
      <c r="BC93" s="21">
        <f>SUM(BC84:BC92)</f>
        <v>0</v>
      </c>
      <c r="BD93" s="24">
        <f t="shared" ref="BD93" si="267">BC93/BB93-1</f>
        <v>-1</v>
      </c>
    </row>
    <row r="95" spans="2:56" ht="15" thickBot="1" x14ac:dyDescent="0.35"/>
    <row r="96" spans="2:56" ht="15" customHeight="1" thickBot="1" x14ac:dyDescent="0.35">
      <c r="B96" s="131"/>
      <c r="F96" s="56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8"/>
    </row>
    <row r="97" spans="2:56" ht="15" customHeight="1" x14ac:dyDescent="0.3">
      <c r="B97" s="132"/>
      <c r="F97" s="112" t="s">
        <v>39</v>
      </c>
      <c r="G97" s="113"/>
      <c r="H97" s="114"/>
      <c r="I97" s="112" t="s">
        <v>28</v>
      </c>
      <c r="J97" s="113"/>
      <c r="K97" s="114"/>
      <c r="L97" s="112" t="s">
        <v>1</v>
      </c>
      <c r="M97" s="113"/>
      <c r="N97" s="114"/>
      <c r="O97" s="112" t="s">
        <v>20</v>
      </c>
      <c r="P97" s="113"/>
      <c r="Q97" s="114"/>
      <c r="R97" s="112" t="s">
        <v>2</v>
      </c>
      <c r="S97" s="113"/>
      <c r="T97" s="114"/>
      <c r="U97" s="112" t="s">
        <v>3</v>
      </c>
      <c r="V97" s="113"/>
      <c r="W97" s="114"/>
      <c r="X97" s="112" t="s">
        <v>4</v>
      </c>
      <c r="Y97" s="113"/>
      <c r="Z97" s="114"/>
      <c r="AA97" s="112" t="s">
        <v>21</v>
      </c>
      <c r="AB97" s="113"/>
      <c r="AC97" s="114"/>
      <c r="AD97" s="112" t="s">
        <v>5</v>
      </c>
      <c r="AE97" s="113"/>
      <c r="AF97" s="114"/>
      <c r="AG97" s="112" t="s">
        <v>6</v>
      </c>
      <c r="AH97" s="113"/>
      <c r="AI97" s="114"/>
      <c r="AJ97" s="112" t="s">
        <v>7</v>
      </c>
      <c r="AK97" s="113"/>
      <c r="AL97" s="114"/>
      <c r="AM97" s="112" t="s">
        <v>22</v>
      </c>
      <c r="AN97" s="113"/>
      <c r="AO97" s="114"/>
      <c r="AP97" s="112" t="s">
        <v>8</v>
      </c>
      <c r="AQ97" s="113"/>
      <c r="AR97" s="114"/>
      <c r="AS97" s="112" t="s">
        <v>9</v>
      </c>
      <c r="AT97" s="113"/>
      <c r="AU97" s="114"/>
      <c r="AV97" s="112" t="s">
        <v>10</v>
      </c>
      <c r="AW97" s="113"/>
      <c r="AX97" s="114"/>
      <c r="AY97" s="112" t="s">
        <v>23</v>
      </c>
      <c r="AZ97" s="113"/>
      <c r="BA97" s="114"/>
      <c r="BB97" s="115" t="s">
        <v>11</v>
      </c>
      <c r="BC97" s="116"/>
      <c r="BD97" s="117"/>
    </row>
    <row r="98" spans="2:56" ht="15" thickBot="1" x14ac:dyDescent="0.35">
      <c r="B98" s="132"/>
      <c r="F98" s="81">
        <f>$F$7</f>
        <v>2014</v>
      </c>
      <c r="G98" s="82">
        <f>$G$7</f>
        <v>2015</v>
      </c>
      <c r="H98" s="83" t="str">
        <f>$H$7</f>
        <v>%</v>
      </c>
      <c r="I98" s="81">
        <f>$I$7</f>
        <v>2014</v>
      </c>
      <c r="J98" s="82">
        <f>$J$7</f>
        <v>2015</v>
      </c>
      <c r="K98" s="83" t="str">
        <f>$K$7</f>
        <v>%</v>
      </c>
      <c r="L98" s="81">
        <f>$L$7</f>
        <v>2014</v>
      </c>
      <c r="M98" s="82">
        <f>$M$7</f>
        <v>2015</v>
      </c>
      <c r="N98" s="83" t="str">
        <f>$N$7</f>
        <v>%</v>
      </c>
      <c r="O98" s="81">
        <f>$O$7</f>
        <v>2014</v>
      </c>
      <c r="P98" s="82">
        <f>$P$7</f>
        <v>2015</v>
      </c>
      <c r="Q98" s="83" t="str">
        <f>$Q$7</f>
        <v>%</v>
      </c>
      <c r="R98" s="81">
        <f>$R$7</f>
        <v>2014</v>
      </c>
      <c r="S98" s="82">
        <f>$S$7</f>
        <v>2015</v>
      </c>
      <c r="T98" s="83" t="str">
        <f>$T$7</f>
        <v>%</v>
      </c>
      <c r="U98" s="81">
        <f>$U$7</f>
        <v>2014</v>
      </c>
      <c r="V98" s="82">
        <f>$V$7</f>
        <v>2015</v>
      </c>
      <c r="W98" s="83" t="str">
        <f>$W$7</f>
        <v>%</v>
      </c>
      <c r="X98" s="81">
        <f>$X$7</f>
        <v>2014</v>
      </c>
      <c r="Y98" s="82">
        <f>$Y$7</f>
        <v>2015</v>
      </c>
      <c r="Z98" s="83" t="str">
        <f>$Z$7</f>
        <v>%</v>
      </c>
      <c r="AA98" s="81">
        <f>$AA$7</f>
        <v>2014</v>
      </c>
      <c r="AB98" s="82">
        <f>$AB$7</f>
        <v>2015</v>
      </c>
      <c r="AC98" s="83" t="str">
        <f>$AC$7</f>
        <v>%</v>
      </c>
      <c r="AD98" s="81">
        <f>$AD$7</f>
        <v>2014</v>
      </c>
      <c r="AE98" s="82">
        <f>$AE$7</f>
        <v>2015</v>
      </c>
      <c r="AF98" s="83" t="str">
        <f>$AF$7</f>
        <v>%</v>
      </c>
      <c r="AG98" s="81">
        <f>$AG$7</f>
        <v>2014</v>
      </c>
      <c r="AH98" s="82">
        <f>$AH$7</f>
        <v>2015</v>
      </c>
      <c r="AI98" s="83" t="str">
        <f>$AI$7</f>
        <v>%</v>
      </c>
      <c r="AJ98" s="81">
        <f>$AJ$7</f>
        <v>2014</v>
      </c>
      <c r="AK98" s="82">
        <f>$AK$7</f>
        <v>2015</v>
      </c>
      <c r="AL98" s="83" t="str">
        <f>$AL$7</f>
        <v>%</v>
      </c>
      <c r="AM98" s="81">
        <f>$AM$7</f>
        <v>2014</v>
      </c>
      <c r="AN98" s="82">
        <f>$AN$7</f>
        <v>2015</v>
      </c>
      <c r="AO98" s="83" t="str">
        <f>$AO$7</f>
        <v>%</v>
      </c>
      <c r="AP98" s="81">
        <f>$AP$7</f>
        <v>2014</v>
      </c>
      <c r="AQ98" s="82">
        <f>$AQ$7</f>
        <v>2015</v>
      </c>
      <c r="AR98" s="83" t="str">
        <f>$AR$7</f>
        <v>%</v>
      </c>
      <c r="AS98" s="81">
        <f>$AS$7</f>
        <v>2014</v>
      </c>
      <c r="AT98" s="82">
        <f>$AT$7</f>
        <v>2015</v>
      </c>
      <c r="AU98" s="83" t="str">
        <f>$AU$7</f>
        <v>%</v>
      </c>
      <c r="AV98" s="81">
        <f>$AV$7</f>
        <v>2014</v>
      </c>
      <c r="AW98" s="82">
        <f>$AW$7</f>
        <v>2015</v>
      </c>
      <c r="AX98" s="83" t="str">
        <f>$AX$7</f>
        <v>%</v>
      </c>
      <c r="AY98" s="81">
        <f>$AY$7</f>
        <v>2014</v>
      </c>
      <c r="AZ98" s="82">
        <f>$AZ$7</f>
        <v>2015</v>
      </c>
      <c r="BA98" s="83" t="str">
        <f>$BA$7</f>
        <v>%</v>
      </c>
      <c r="BB98" s="76" t="str">
        <f>$BB$7</f>
        <v>Févr 2014</v>
      </c>
      <c r="BC98" s="76" t="str">
        <f>$BC$7</f>
        <v>Févr 2015</v>
      </c>
      <c r="BD98" s="12" t="s">
        <v>24</v>
      </c>
    </row>
    <row r="99" spans="2:56" ht="15" customHeight="1" x14ac:dyDescent="0.3">
      <c r="B99" s="132"/>
      <c r="D99" s="128" t="s">
        <v>12</v>
      </c>
      <c r="E99" s="39" t="s">
        <v>13</v>
      </c>
      <c r="F99" s="84">
        <v>9251</v>
      </c>
      <c r="G99" s="85"/>
      <c r="H99" s="86">
        <f>IFERROR((G99-F99)/F99,0)</f>
        <v>-1</v>
      </c>
      <c r="I99" s="7">
        <v>9825</v>
      </c>
      <c r="J99" s="30"/>
      <c r="K99" s="86">
        <f>IFERROR((J99-I99)/I99,0)</f>
        <v>-1</v>
      </c>
      <c r="L99" s="7">
        <v>5608</v>
      </c>
      <c r="M99" s="30"/>
      <c r="N99" s="33">
        <f>IFERROR((M99-L99)/L99,0)</f>
        <v>-1</v>
      </c>
      <c r="O99" s="32">
        <f>F99+I99+L99</f>
        <v>24684</v>
      </c>
      <c r="P99" s="30">
        <f>G99+J99+M99</f>
        <v>0</v>
      </c>
      <c r="Q99" s="33">
        <f>IFERROR((P99-O99)/O99,0)</f>
        <v>-1</v>
      </c>
      <c r="R99" s="47">
        <v>8707</v>
      </c>
      <c r="S99" s="30"/>
      <c r="T99" s="31">
        <f>IFERROR((S99-R99)/R99,0)</f>
        <v>-1</v>
      </c>
      <c r="U99" s="7">
        <v>5659</v>
      </c>
      <c r="V99" s="30"/>
      <c r="W99" s="31">
        <f>IFERROR((V99-U99)/U99,0)</f>
        <v>-1</v>
      </c>
      <c r="X99" s="7">
        <v>8356</v>
      </c>
      <c r="Y99" s="30"/>
      <c r="Z99" s="33">
        <f>IFERROR((Y99-X99)/X99,0)</f>
        <v>-1</v>
      </c>
      <c r="AA99" s="32">
        <f>R99+U99+X99</f>
        <v>22722</v>
      </c>
      <c r="AB99" s="30">
        <f>S99+V99+Y99</f>
        <v>0</v>
      </c>
      <c r="AC99" s="33">
        <f>IFERROR((AB99-AA99)/AA99,0)</f>
        <v>-1</v>
      </c>
      <c r="AD99" s="48">
        <v>8236</v>
      </c>
      <c r="AE99" s="34"/>
      <c r="AF99" s="31">
        <f>IFERROR((AE99-AD99)/AD99,0)</f>
        <v>-1</v>
      </c>
      <c r="AG99" s="7">
        <v>5067</v>
      </c>
      <c r="AH99" s="35"/>
      <c r="AI99" s="31">
        <f>IFERROR((AH99-AG99)/AG99,0)</f>
        <v>-1</v>
      </c>
      <c r="AJ99" s="7">
        <v>6116</v>
      </c>
      <c r="AK99" s="35"/>
      <c r="AL99" s="33">
        <f>IFERROR((AK99-AJ99)/AJ99,0)</f>
        <v>-1</v>
      </c>
      <c r="AM99" s="32">
        <f>AD99+AG99+AJ99</f>
        <v>19419</v>
      </c>
      <c r="AN99" s="30">
        <f>AE99+AH99+AK99</f>
        <v>0</v>
      </c>
      <c r="AO99" s="33">
        <f>IFERROR((AN99-AM99)/AM99,0)</f>
        <v>-1</v>
      </c>
      <c r="AP99" s="7">
        <v>8080</v>
      </c>
      <c r="AQ99" s="35"/>
      <c r="AR99" s="31">
        <f>IFERROR((AQ99-AP99)/AP99,0)</f>
        <v>-1</v>
      </c>
      <c r="AS99" s="7">
        <v>6108</v>
      </c>
      <c r="AT99" s="35"/>
      <c r="AU99" s="31">
        <f>IFERROR((AT99-AS99)/AS99,0)</f>
        <v>-1</v>
      </c>
      <c r="AV99" s="7">
        <v>6903</v>
      </c>
      <c r="AW99" s="35"/>
      <c r="AX99" s="33">
        <f>IFERROR((AW99-AV99)/AV99,0)</f>
        <v>-1</v>
      </c>
      <c r="AY99" s="32">
        <f>AP99+AS99+AV99</f>
        <v>21091</v>
      </c>
      <c r="AZ99" s="30">
        <f>AQ99+AT99+AW99</f>
        <v>0</v>
      </c>
      <c r="BA99" s="33">
        <f>IFERROR((AZ99-AY99)/AY99,0)</f>
        <v>-1</v>
      </c>
      <c r="BB99" s="41">
        <f t="shared" ref="BB99:BB108" si="268">SUMIFS($F99:$BA99,$F$7:$BA$7,$F$7,$F$8:$BA$8,"&lt;="&amp;$F$2)</f>
        <v>19076</v>
      </c>
      <c r="BC99" s="36">
        <f t="shared" ref="BC99:BC108" si="269">SUMIFS($F99:$BA99,$F$7:$BA$7,$G$7,$F$8:$BA$8,"&lt;="&amp;$F$2)</f>
        <v>0</v>
      </c>
      <c r="BD99" s="37">
        <f t="shared" ref="BD99:BD108" si="270">IFERROR((BC99-BB99)/BB99,0)</f>
        <v>-1</v>
      </c>
    </row>
    <row r="100" spans="2:56" x14ac:dyDescent="0.3">
      <c r="B100" s="132"/>
      <c r="D100" s="129"/>
      <c r="E100" s="39" t="s">
        <v>14</v>
      </c>
      <c r="F100" s="87">
        <v>2385</v>
      </c>
      <c r="G100" s="88"/>
      <c r="H100" s="89">
        <f t="shared" ref="H100:H107" si="271">IFERROR((G100-F100)/F100,0)</f>
        <v>-1</v>
      </c>
      <c r="I100" s="7">
        <v>2284</v>
      </c>
      <c r="J100" s="2"/>
      <c r="K100" s="89">
        <f t="shared" ref="K100:K107" si="272">IFERROR((J100-I100)/I100,0)</f>
        <v>-1</v>
      </c>
      <c r="L100" s="7">
        <v>2636</v>
      </c>
      <c r="M100" s="2"/>
      <c r="N100" s="9">
        <f t="shared" ref="N100:N107" si="273">IFERROR((M100-L100)/L100,0)</f>
        <v>-1</v>
      </c>
      <c r="O100" s="8">
        <f t="shared" ref="O100:O107" si="274">F100+I100+L100</f>
        <v>7305</v>
      </c>
      <c r="P100" s="2">
        <f t="shared" ref="P100:P107" si="275">G100+J100+M100</f>
        <v>0</v>
      </c>
      <c r="Q100" s="9">
        <f t="shared" ref="Q100:Q107" si="276">IFERROR((P100-O100)/O100,0)</f>
        <v>-1</v>
      </c>
      <c r="R100" s="7">
        <v>2884</v>
      </c>
      <c r="S100" s="2"/>
      <c r="T100" s="5">
        <f t="shared" ref="T100:T107" si="277">IFERROR((S100-R100)/R100,0)</f>
        <v>-1</v>
      </c>
      <c r="U100" s="7">
        <v>1504</v>
      </c>
      <c r="V100" s="2"/>
      <c r="W100" s="5">
        <f t="shared" ref="W100:W107" si="278">IFERROR((V100-U100)/U100,0)</f>
        <v>-1</v>
      </c>
      <c r="X100" s="7">
        <v>1416</v>
      </c>
      <c r="Y100" s="2"/>
      <c r="Z100" s="9">
        <f t="shared" ref="Z100:Z107" si="279">IFERROR((Y100-X100)/X100,0)</f>
        <v>-1</v>
      </c>
      <c r="AA100" s="8">
        <f t="shared" ref="AA100:AA107" si="280">R100+U100+X100</f>
        <v>5804</v>
      </c>
      <c r="AB100" s="2">
        <f t="shared" ref="AB100:AB107" si="281">S100+V100+Y100</f>
        <v>0</v>
      </c>
      <c r="AC100" s="9">
        <f t="shared" ref="AC100:AC107" si="282">IFERROR((AB100-AA100)/AA100,0)</f>
        <v>-1</v>
      </c>
      <c r="AD100" s="48">
        <v>2516</v>
      </c>
      <c r="AE100" s="7"/>
      <c r="AF100" s="5">
        <f t="shared" ref="AF100:AF107" si="283">IFERROR((AE100-AD100)/AD100,0)</f>
        <v>-1</v>
      </c>
      <c r="AG100" s="7">
        <v>1988</v>
      </c>
      <c r="AH100" s="7"/>
      <c r="AI100" s="5">
        <f t="shared" ref="AI100:AI107" si="284">IFERROR((AH100-AG100)/AG100,0)</f>
        <v>-1</v>
      </c>
      <c r="AJ100" s="7">
        <v>3168</v>
      </c>
      <c r="AK100" s="7"/>
      <c r="AL100" s="9">
        <f t="shared" ref="AL100:AL107" si="285">IFERROR((AK100-AJ100)/AJ100,0)</f>
        <v>-1</v>
      </c>
      <c r="AM100" s="8">
        <f t="shared" ref="AM100:AM107" si="286">AD100+AG100+AJ100</f>
        <v>7672</v>
      </c>
      <c r="AN100" s="2">
        <f t="shared" ref="AN100:AN107" si="287">AE100+AH100+AK100</f>
        <v>0</v>
      </c>
      <c r="AO100" s="9">
        <f t="shared" ref="AO100:AO107" si="288">IFERROR((AN100-AM100)/AM100,0)</f>
        <v>-1</v>
      </c>
      <c r="AP100" s="7">
        <v>1897</v>
      </c>
      <c r="AQ100" s="7"/>
      <c r="AR100" s="5">
        <f t="shared" ref="AR100:AR107" si="289">IFERROR((AQ100-AP100)/AP100,0)</f>
        <v>-1</v>
      </c>
      <c r="AS100" s="7">
        <v>1935</v>
      </c>
      <c r="AT100" s="7"/>
      <c r="AU100" s="5">
        <f t="shared" ref="AU100:AU107" si="290">IFERROR((AT100-AS100)/AS100,0)</f>
        <v>-1</v>
      </c>
      <c r="AV100" s="7">
        <v>1992</v>
      </c>
      <c r="AW100" s="7"/>
      <c r="AX100" s="9">
        <f t="shared" ref="AX100:AX107" si="291">IFERROR((AW100-AV100)/AV100,0)</f>
        <v>-1</v>
      </c>
      <c r="AY100" s="8">
        <f t="shared" ref="AY100:AY107" si="292">AP100+AS100+AV100</f>
        <v>5824</v>
      </c>
      <c r="AZ100" s="2">
        <f t="shared" ref="AZ100:AZ107" si="293">AQ100+AT100+AW100</f>
        <v>0</v>
      </c>
      <c r="BA100" s="9">
        <f t="shared" ref="BA100:BA107" si="294">IFERROR((AZ100-AY100)/AY100,0)</f>
        <v>-1</v>
      </c>
      <c r="BB100" s="10">
        <f t="shared" si="268"/>
        <v>4669</v>
      </c>
      <c r="BC100" s="6">
        <f t="shared" si="269"/>
        <v>0</v>
      </c>
      <c r="BD100" s="11">
        <f t="shared" si="270"/>
        <v>-1</v>
      </c>
    </row>
    <row r="101" spans="2:56" x14ac:dyDescent="0.3">
      <c r="B101" s="132"/>
      <c r="D101" s="129"/>
      <c r="E101" s="39" t="s">
        <v>15</v>
      </c>
      <c r="F101" s="87">
        <v>11756</v>
      </c>
      <c r="G101" s="88"/>
      <c r="H101" s="89">
        <f t="shared" si="271"/>
        <v>-1</v>
      </c>
      <c r="I101" s="7">
        <v>6113</v>
      </c>
      <c r="J101" s="2"/>
      <c r="K101" s="89">
        <f t="shared" si="272"/>
        <v>-1</v>
      </c>
      <c r="L101" s="7">
        <v>275</v>
      </c>
      <c r="M101" s="2"/>
      <c r="N101" s="9">
        <f t="shared" si="273"/>
        <v>-1</v>
      </c>
      <c r="O101" s="8">
        <f t="shared" si="274"/>
        <v>18144</v>
      </c>
      <c r="P101" s="2">
        <f t="shared" si="275"/>
        <v>0</v>
      </c>
      <c r="Q101" s="9">
        <f t="shared" si="276"/>
        <v>-1</v>
      </c>
      <c r="R101" s="7">
        <v>966</v>
      </c>
      <c r="S101" s="2"/>
      <c r="T101" s="5">
        <f t="shared" si="277"/>
        <v>-1</v>
      </c>
      <c r="U101" s="7">
        <v>1419</v>
      </c>
      <c r="V101" s="2"/>
      <c r="W101" s="5">
        <f t="shared" si="278"/>
        <v>-1</v>
      </c>
      <c r="X101" s="7">
        <v>1594</v>
      </c>
      <c r="Y101" s="2"/>
      <c r="Z101" s="9">
        <f t="shared" si="279"/>
        <v>-1</v>
      </c>
      <c r="AA101" s="8">
        <f t="shared" si="280"/>
        <v>3979</v>
      </c>
      <c r="AB101" s="2">
        <f t="shared" si="281"/>
        <v>0</v>
      </c>
      <c r="AC101" s="9">
        <f t="shared" si="282"/>
        <v>-1</v>
      </c>
      <c r="AD101" s="48">
        <v>1147</v>
      </c>
      <c r="AE101" s="7"/>
      <c r="AF101" s="5">
        <f t="shared" si="283"/>
        <v>-1</v>
      </c>
      <c r="AG101" s="7">
        <v>1308</v>
      </c>
      <c r="AH101" s="7"/>
      <c r="AI101" s="5">
        <f t="shared" si="284"/>
        <v>-1</v>
      </c>
      <c r="AJ101" s="7">
        <v>1169</v>
      </c>
      <c r="AK101" s="7"/>
      <c r="AL101" s="9">
        <f t="shared" si="285"/>
        <v>-1</v>
      </c>
      <c r="AM101" s="8">
        <f t="shared" si="286"/>
        <v>3624</v>
      </c>
      <c r="AN101" s="2">
        <f t="shared" si="287"/>
        <v>0</v>
      </c>
      <c r="AO101" s="9">
        <f t="shared" si="288"/>
        <v>-1</v>
      </c>
      <c r="AP101" s="7">
        <v>1773</v>
      </c>
      <c r="AQ101" s="7"/>
      <c r="AR101" s="5">
        <f t="shared" si="289"/>
        <v>-1</v>
      </c>
      <c r="AS101" s="7">
        <v>1880</v>
      </c>
      <c r="AT101" s="7"/>
      <c r="AU101" s="5">
        <f t="shared" si="290"/>
        <v>-1</v>
      </c>
      <c r="AV101" s="7">
        <v>1759</v>
      </c>
      <c r="AW101" s="7"/>
      <c r="AX101" s="9">
        <f t="shared" si="291"/>
        <v>-1</v>
      </c>
      <c r="AY101" s="8">
        <f t="shared" si="292"/>
        <v>5412</v>
      </c>
      <c r="AZ101" s="2">
        <f t="shared" si="293"/>
        <v>0</v>
      </c>
      <c r="BA101" s="9">
        <f t="shared" si="294"/>
        <v>-1</v>
      </c>
      <c r="BB101" s="10">
        <f t="shared" si="268"/>
        <v>17869</v>
      </c>
      <c r="BC101" s="6">
        <f t="shared" si="269"/>
        <v>0</v>
      </c>
      <c r="BD101" s="11">
        <f t="shared" si="270"/>
        <v>-1</v>
      </c>
    </row>
    <row r="102" spans="2:56" x14ac:dyDescent="0.3">
      <c r="B102" s="132"/>
      <c r="D102" s="129"/>
      <c r="E102" s="39" t="s">
        <v>16</v>
      </c>
      <c r="F102" s="87">
        <v>15202</v>
      </c>
      <c r="G102" s="88"/>
      <c r="H102" s="89">
        <f t="shared" si="271"/>
        <v>-1</v>
      </c>
      <c r="I102" s="7">
        <v>13288</v>
      </c>
      <c r="J102" s="2"/>
      <c r="K102" s="89">
        <f t="shared" si="272"/>
        <v>-1</v>
      </c>
      <c r="L102" s="7">
        <v>4402</v>
      </c>
      <c r="M102" s="2"/>
      <c r="N102" s="9">
        <f t="shared" si="273"/>
        <v>-1</v>
      </c>
      <c r="O102" s="8">
        <f t="shared" si="274"/>
        <v>32892</v>
      </c>
      <c r="P102" s="2">
        <f t="shared" si="275"/>
        <v>0</v>
      </c>
      <c r="Q102" s="9">
        <f t="shared" si="276"/>
        <v>-1</v>
      </c>
      <c r="R102" s="7">
        <v>6888</v>
      </c>
      <c r="S102" s="2"/>
      <c r="T102" s="5">
        <f t="shared" si="277"/>
        <v>-1</v>
      </c>
      <c r="U102" s="7">
        <v>11913</v>
      </c>
      <c r="V102" s="2"/>
      <c r="W102" s="5">
        <f t="shared" si="278"/>
        <v>-1</v>
      </c>
      <c r="X102" s="7">
        <v>4210</v>
      </c>
      <c r="Y102" s="2"/>
      <c r="Z102" s="9">
        <f t="shared" si="279"/>
        <v>-1</v>
      </c>
      <c r="AA102" s="8">
        <f t="shared" si="280"/>
        <v>23011</v>
      </c>
      <c r="AB102" s="2">
        <f t="shared" si="281"/>
        <v>0</v>
      </c>
      <c r="AC102" s="9">
        <f t="shared" si="282"/>
        <v>-1</v>
      </c>
      <c r="AD102" s="48">
        <v>15521</v>
      </c>
      <c r="AE102" s="7"/>
      <c r="AF102" s="5">
        <f t="shared" si="283"/>
        <v>-1</v>
      </c>
      <c r="AG102" s="7">
        <v>4537</v>
      </c>
      <c r="AH102" s="7"/>
      <c r="AI102" s="5">
        <f t="shared" si="284"/>
        <v>-1</v>
      </c>
      <c r="AJ102" s="7">
        <v>2526</v>
      </c>
      <c r="AK102" s="7"/>
      <c r="AL102" s="9">
        <f t="shared" si="285"/>
        <v>-1</v>
      </c>
      <c r="AM102" s="8">
        <f t="shared" si="286"/>
        <v>22584</v>
      </c>
      <c r="AN102" s="2">
        <f t="shared" si="287"/>
        <v>0</v>
      </c>
      <c r="AO102" s="9">
        <f t="shared" si="288"/>
        <v>-1</v>
      </c>
      <c r="AP102" s="7">
        <v>17822</v>
      </c>
      <c r="AQ102" s="7"/>
      <c r="AR102" s="5">
        <f t="shared" si="289"/>
        <v>-1</v>
      </c>
      <c r="AS102" s="7">
        <v>3388</v>
      </c>
      <c r="AT102" s="7"/>
      <c r="AU102" s="5">
        <f t="shared" si="290"/>
        <v>-1</v>
      </c>
      <c r="AV102" s="7">
        <v>4952</v>
      </c>
      <c r="AW102" s="7"/>
      <c r="AX102" s="9">
        <f t="shared" si="291"/>
        <v>-1</v>
      </c>
      <c r="AY102" s="8">
        <f t="shared" si="292"/>
        <v>26162</v>
      </c>
      <c r="AZ102" s="2">
        <f t="shared" si="293"/>
        <v>0</v>
      </c>
      <c r="BA102" s="9">
        <f t="shared" si="294"/>
        <v>-1</v>
      </c>
      <c r="BB102" s="10">
        <f t="shared" si="268"/>
        <v>28490</v>
      </c>
      <c r="BC102" s="6">
        <f t="shared" si="269"/>
        <v>0</v>
      </c>
      <c r="BD102" s="11">
        <f t="shared" si="270"/>
        <v>-1</v>
      </c>
    </row>
    <row r="103" spans="2:56" x14ac:dyDescent="0.3">
      <c r="B103" s="132"/>
      <c r="D103" s="129"/>
      <c r="E103" s="39" t="s">
        <v>17</v>
      </c>
      <c r="F103" s="87"/>
      <c r="G103" s="88"/>
      <c r="H103" s="89">
        <f t="shared" si="271"/>
        <v>0</v>
      </c>
      <c r="I103" s="7"/>
      <c r="J103" s="2"/>
      <c r="K103" s="89">
        <f t="shared" si="272"/>
        <v>0</v>
      </c>
      <c r="L103" s="7"/>
      <c r="M103" s="2"/>
      <c r="N103" s="9">
        <f t="shared" si="273"/>
        <v>0</v>
      </c>
      <c r="O103" s="8">
        <f t="shared" si="274"/>
        <v>0</v>
      </c>
      <c r="P103" s="2">
        <f t="shared" si="275"/>
        <v>0</v>
      </c>
      <c r="Q103" s="9">
        <f t="shared" si="276"/>
        <v>0</v>
      </c>
      <c r="R103" s="7">
        <v>6885</v>
      </c>
      <c r="S103" s="2"/>
      <c r="T103" s="5">
        <f t="shared" si="277"/>
        <v>-1</v>
      </c>
      <c r="U103" s="7"/>
      <c r="V103" s="2"/>
      <c r="W103" s="5">
        <f t="shared" si="278"/>
        <v>0</v>
      </c>
      <c r="X103" s="7"/>
      <c r="Y103" s="2"/>
      <c r="Z103" s="9">
        <f t="shared" si="279"/>
        <v>0</v>
      </c>
      <c r="AA103" s="8">
        <f t="shared" si="280"/>
        <v>6885</v>
      </c>
      <c r="AB103" s="2">
        <f t="shared" si="281"/>
        <v>0</v>
      </c>
      <c r="AC103" s="9">
        <f t="shared" si="282"/>
        <v>-1</v>
      </c>
      <c r="AD103" s="48"/>
      <c r="AE103" s="7"/>
      <c r="AF103" s="5">
        <f t="shared" si="283"/>
        <v>0</v>
      </c>
      <c r="AG103" s="7"/>
      <c r="AH103" s="7"/>
      <c r="AI103" s="5">
        <f t="shared" si="284"/>
        <v>0</v>
      </c>
      <c r="AJ103" s="7"/>
      <c r="AK103" s="7"/>
      <c r="AL103" s="9">
        <f t="shared" si="285"/>
        <v>0</v>
      </c>
      <c r="AM103" s="8">
        <f t="shared" si="286"/>
        <v>0</v>
      </c>
      <c r="AN103" s="2">
        <f t="shared" si="287"/>
        <v>0</v>
      </c>
      <c r="AO103" s="9">
        <f t="shared" si="288"/>
        <v>0</v>
      </c>
      <c r="AP103" s="7"/>
      <c r="AQ103" s="7"/>
      <c r="AR103" s="5">
        <f t="shared" si="289"/>
        <v>0</v>
      </c>
      <c r="AS103" s="7"/>
      <c r="AT103" s="7"/>
      <c r="AU103" s="5">
        <f t="shared" si="290"/>
        <v>0</v>
      </c>
      <c r="AV103" s="7"/>
      <c r="AW103" s="7"/>
      <c r="AX103" s="9">
        <f t="shared" si="291"/>
        <v>0</v>
      </c>
      <c r="AY103" s="8">
        <f t="shared" si="292"/>
        <v>0</v>
      </c>
      <c r="AZ103" s="2">
        <f t="shared" si="293"/>
        <v>0</v>
      </c>
      <c r="BA103" s="9">
        <f t="shared" si="294"/>
        <v>0</v>
      </c>
      <c r="BB103" s="10">
        <f t="shared" si="268"/>
        <v>0</v>
      </c>
      <c r="BC103" s="6">
        <f t="shared" si="269"/>
        <v>0</v>
      </c>
      <c r="BD103" s="11">
        <f t="shared" si="270"/>
        <v>0</v>
      </c>
    </row>
    <row r="104" spans="2:56" x14ac:dyDescent="0.3">
      <c r="B104" s="132"/>
      <c r="D104" s="129"/>
      <c r="E104" s="39" t="s">
        <v>18</v>
      </c>
      <c r="F104" s="87"/>
      <c r="G104" s="88"/>
      <c r="H104" s="89">
        <f t="shared" si="271"/>
        <v>0</v>
      </c>
      <c r="I104" s="14"/>
      <c r="J104" s="2"/>
      <c r="K104" s="89">
        <f t="shared" si="272"/>
        <v>0</v>
      </c>
      <c r="L104" s="14"/>
      <c r="M104" s="2"/>
      <c r="N104" s="9">
        <f t="shared" si="273"/>
        <v>0</v>
      </c>
      <c r="O104" s="8">
        <f t="shared" si="274"/>
        <v>0</v>
      </c>
      <c r="P104" s="2">
        <f t="shared" si="275"/>
        <v>0</v>
      </c>
      <c r="Q104" s="9">
        <f t="shared" si="276"/>
        <v>0</v>
      </c>
      <c r="R104" s="14"/>
      <c r="S104" s="2"/>
      <c r="T104" s="5">
        <f t="shared" si="277"/>
        <v>0</v>
      </c>
      <c r="U104" s="14"/>
      <c r="V104" s="2"/>
      <c r="W104" s="5">
        <f t="shared" si="278"/>
        <v>0</v>
      </c>
      <c r="X104" s="14"/>
      <c r="Y104" s="2"/>
      <c r="Z104" s="9">
        <f t="shared" si="279"/>
        <v>0</v>
      </c>
      <c r="AA104" s="8">
        <f t="shared" si="280"/>
        <v>0</v>
      </c>
      <c r="AB104" s="2">
        <f t="shared" si="281"/>
        <v>0</v>
      </c>
      <c r="AC104" s="9">
        <f t="shared" si="282"/>
        <v>0</v>
      </c>
      <c r="AD104" s="49"/>
      <c r="AE104" s="7"/>
      <c r="AF104" s="5">
        <f t="shared" si="283"/>
        <v>0</v>
      </c>
      <c r="AG104" s="14"/>
      <c r="AH104" s="7"/>
      <c r="AI104" s="5">
        <f t="shared" si="284"/>
        <v>0</v>
      </c>
      <c r="AJ104" s="14"/>
      <c r="AK104" s="7"/>
      <c r="AL104" s="9">
        <f t="shared" si="285"/>
        <v>0</v>
      </c>
      <c r="AM104" s="8">
        <f t="shared" si="286"/>
        <v>0</v>
      </c>
      <c r="AN104" s="2">
        <f t="shared" si="287"/>
        <v>0</v>
      </c>
      <c r="AO104" s="9">
        <f t="shared" si="288"/>
        <v>0</v>
      </c>
      <c r="AP104" s="14">
        <v>119</v>
      </c>
      <c r="AQ104" s="7"/>
      <c r="AR104" s="5">
        <f t="shared" si="289"/>
        <v>-1</v>
      </c>
      <c r="AS104" s="14">
        <v>4045</v>
      </c>
      <c r="AT104" s="7"/>
      <c r="AU104" s="5">
        <f t="shared" si="290"/>
        <v>-1</v>
      </c>
      <c r="AV104" s="14">
        <v>2317</v>
      </c>
      <c r="AW104" s="7"/>
      <c r="AX104" s="9">
        <f t="shared" si="291"/>
        <v>-1</v>
      </c>
      <c r="AY104" s="8">
        <f t="shared" si="292"/>
        <v>6481</v>
      </c>
      <c r="AZ104" s="2">
        <f t="shared" si="293"/>
        <v>0</v>
      </c>
      <c r="BA104" s="9">
        <f t="shared" si="294"/>
        <v>-1</v>
      </c>
      <c r="BB104" s="10">
        <f t="shared" si="268"/>
        <v>0</v>
      </c>
      <c r="BC104" s="6">
        <f t="shared" si="269"/>
        <v>0</v>
      </c>
      <c r="BD104" s="11">
        <f t="shared" si="270"/>
        <v>0</v>
      </c>
    </row>
    <row r="105" spans="2:56" x14ac:dyDescent="0.3">
      <c r="B105" s="132"/>
      <c r="D105" s="129"/>
      <c r="E105" s="39" t="s">
        <v>19</v>
      </c>
      <c r="F105" s="87">
        <v>5316</v>
      </c>
      <c r="G105" s="88"/>
      <c r="H105" s="89">
        <f t="shared" si="271"/>
        <v>-1</v>
      </c>
      <c r="I105" s="7">
        <v>2415</v>
      </c>
      <c r="J105" s="2"/>
      <c r="K105" s="89">
        <f t="shared" si="272"/>
        <v>-1</v>
      </c>
      <c r="L105" s="7">
        <v>2126</v>
      </c>
      <c r="M105" s="2"/>
      <c r="N105" s="9">
        <f t="shared" si="273"/>
        <v>-1</v>
      </c>
      <c r="O105" s="8">
        <f t="shared" si="274"/>
        <v>9857</v>
      </c>
      <c r="P105" s="2">
        <f t="shared" si="275"/>
        <v>0</v>
      </c>
      <c r="Q105" s="9">
        <f t="shared" si="276"/>
        <v>-1</v>
      </c>
      <c r="R105" s="7">
        <v>3120</v>
      </c>
      <c r="S105" s="2"/>
      <c r="T105" s="5">
        <f t="shared" si="277"/>
        <v>-1</v>
      </c>
      <c r="U105" s="7">
        <v>3029</v>
      </c>
      <c r="V105" s="2"/>
      <c r="W105" s="5">
        <f t="shared" si="278"/>
        <v>-1</v>
      </c>
      <c r="X105" s="7">
        <v>2102</v>
      </c>
      <c r="Y105" s="2"/>
      <c r="Z105" s="9">
        <f t="shared" si="279"/>
        <v>-1</v>
      </c>
      <c r="AA105" s="8">
        <f t="shared" si="280"/>
        <v>8251</v>
      </c>
      <c r="AB105" s="2">
        <f t="shared" si="281"/>
        <v>0</v>
      </c>
      <c r="AC105" s="9">
        <f t="shared" si="282"/>
        <v>-1</v>
      </c>
      <c r="AD105" s="48">
        <v>5565</v>
      </c>
      <c r="AE105" s="7"/>
      <c r="AF105" s="5">
        <f t="shared" si="283"/>
        <v>-1</v>
      </c>
      <c r="AG105" s="7">
        <v>1564</v>
      </c>
      <c r="AH105" s="7"/>
      <c r="AI105" s="5">
        <f t="shared" si="284"/>
        <v>-1</v>
      </c>
      <c r="AJ105" s="7">
        <v>1880</v>
      </c>
      <c r="AK105" s="7"/>
      <c r="AL105" s="9">
        <f t="shared" si="285"/>
        <v>-1</v>
      </c>
      <c r="AM105" s="8">
        <f t="shared" si="286"/>
        <v>9009</v>
      </c>
      <c r="AN105" s="2">
        <f t="shared" si="287"/>
        <v>0</v>
      </c>
      <c r="AO105" s="9">
        <f t="shared" si="288"/>
        <v>-1</v>
      </c>
      <c r="AP105" s="7">
        <v>3762</v>
      </c>
      <c r="AQ105" s="7"/>
      <c r="AR105" s="5">
        <f t="shared" si="289"/>
        <v>-1</v>
      </c>
      <c r="AS105" s="7">
        <v>8419</v>
      </c>
      <c r="AT105" s="7"/>
      <c r="AU105" s="5">
        <f t="shared" si="290"/>
        <v>-1</v>
      </c>
      <c r="AV105" s="7">
        <v>7233</v>
      </c>
      <c r="AW105" s="7"/>
      <c r="AX105" s="9">
        <f t="shared" si="291"/>
        <v>-1</v>
      </c>
      <c r="AY105" s="8">
        <f t="shared" si="292"/>
        <v>19414</v>
      </c>
      <c r="AZ105" s="2">
        <f t="shared" si="293"/>
        <v>0</v>
      </c>
      <c r="BA105" s="9">
        <f t="shared" si="294"/>
        <v>-1</v>
      </c>
      <c r="BB105" s="10">
        <f t="shared" si="268"/>
        <v>7731</v>
      </c>
      <c r="BC105" s="6">
        <f t="shared" si="269"/>
        <v>0</v>
      </c>
      <c r="BD105" s="11">
        <f t="shared" si="270"/>
        <v>-1</v>
      </c>
    </row>
    <row r="106" spans="2:56" x14ac:dyDescent="0.3">
      <c r="B106" s="132"/>
      <c r="D106" s="129"/>
      <c r="E106" s="39" t="s">
        <v>26</v>
      </c>
      <c r="F106" s="87">
        <v>576</v>
      </c>
      <c r="G106" s="88"/>
      <c r="H106" s="89">
        <f t="shared" si="271"/>
        <v>-1</v>
      </c>
      <c r="I106" s="7">
        <v>149</v>
      </c>
      <c r="J106" s="30"/>
      <c r="K106" s="89">
        <f t="shared" si="272"/>
        <v>-1</v>
      </c>
      <c r="L106" s="7">
        <v>241</v>
      </c>
      <c r="M106" s="2"/>
      <c r="N106" s="9">
        <f t="shared" si="273"/>
        <v>-1</v>
      </c>
      <c r="O106" s="8">
        <f t="shared" si="274"/>
        <v>966</v>
      </c>
      <c r="P106" s="2">
        <f t="shared" si="275"/>
        <v>0</v>
      </c>
      <c r="Q106" s="9">
        <f t="shared" si="276"/>
        <v>-1</v>
      </c>
      <c r="R106" s="7">
        <v>289</v>
      </c>
      <c r="S106" s="30"/>
      <c r="T106" s="5">
        <f t="shared" si="277"/>
        <v>-1</v>
      </c>
      <c r="U106" s="7">
        <v>767</v>
      </c>
      <c r="V106" s="30"/>
      <c r="W106" s="5">
        <f t="shared" si="278"/>
        <v>-1</v>
      </c>
      <c r="X106" s="7">
        <v>193</v>
      </c>
      <c r="Y106" s="30"/>
      <c r="Z106" s="9">
        <f t="shared" si="279"/>
        <v>-1</v>
      </c>
      <c r="AA106" s="8">
        <f t="shared" si="280"/>
        <v>1249</v>
      </c>
      <c r="AB106" s="2">
        <f t="shared" si="281"/>
        <v>0</v>
      </c>
      <c r="AC106" s="9">
        <f t="shared" si="282"/>
        <v>-1</v>
      </c>
      <c r="AD106" s="48">
        <v>9007</v>
      </c>
      <c r="AE106" s="7"/>
      <c r="AF106" s="5">
        <f t="shared" si="283"/>
        <v>-1</v>
      </c>
      <c r="AG106" s="7"/>
      <c r="AH106" s="7"/>
      <c r="AI106" s="5">
        <f t="shared" si="284"/>
        <v>0</v>
      </c>
      <c r="AJ106" s="7">
        <v>169</v>
      </c>
      <c r="AK106" s="7"/>
      <c r="AL106" s="9">
        <f t="shared" si="285"/>
        <v>-1</v>
      </c>
      <c r="AM106" s="8">
        <f t="shared" si="286"/>
        <v>9176</v>
      </c>
      <c r="AN106" s="2">
        <f t="shared" si="287"/>
        <v>0</v>
      </c>
      <c r="AO106" s="9">
        <f t="shared" si="288"/>
        <v>-1</v>
      </c>
      <c r="AP106" s="7">
        <v>48</v>
      </c>
      <c r="AQ106" s="7"/>
      <c r="AR106" s="5">
        <f t="shared" si="289"/>
        <v>-1</v>
      </c>
      <c r="AS106" s="7">
        <v>4482</v>
      </c>
      <c r="AT106" s="7"/>
      <c r="AU106" s="5">
        <f t="shared" si="290"/>
        <v>-1</v>
      </c>
      <c r="AV106" s="7">
        <v>1536</v>
      </c>
      <c r="AW106" s="7"/>
      <c r="AX106" s="9">
        <f t="shared" si="291"/>
        <v>-1</v>
      </c>
      <c r="AY106" s="8">
        <f t="shared" si="292"/>
        <v>6066</v>
      </c>
      <c r="AZ106" s="2">
        <f t="shared" si="293"/>
        <v>0</v>
      </c>
      <c r="BA106" s="9">
        <f t="shared" si="294"/>
        <v>-1</v>
      </c>
      <c r="BB106" s="10">
        <f t="shared" si="268"/>
        <v>725</v>
      </c>
      <c r="BC106" s="6">
        <f t="shared" si="269"/>
        <v>0</v>
      </c>
      <c r="BD106" s="11">
        <f t="shared" si="270"/>
        <v>-1</v>
      </c>
    </row>
    <row r="107" spans="2:56" ht="15" thickBot="1" x14ac:dyDescent="0.35">
      <c r="B107" s="132"/>
      <c r="D107" s="130"/>
      <c r="E107" s="42" t="s">
        <v>27</v>
      </c>
      <c r="F107" s="90">
        <v>327</v>
      </c>
      <c r="G107" s="91"/>
      <c r="H107" s="92">
        <f t="shared" si="271"/>
        <v>-1</v>
      </c>
      <c r="I107" s="7">
        <v>907</v>
      </c>
      <c r="J107" s="17"/>
      <c r="K107" s="92">
        <f t="shared" si="272"/>
        <v>-1</v>
      </c>
      <c r="L107" s="7">
        <v>532</v>
      </c>
      <c r="M107" s="17"/>
      <c r="N107" s="18">
        <f t="shared" si="273"/>
        <v>-1</v>
      </c>
      <c r="O107" s="16">
        <f t="shared" si="274"/>
        <v>1766</v>
      </c>
      <c r="P107" s="17">
        <f t="shared" si="275"/>
        <v>0</v>
      </c>
      <c r="Q107" s="18">
        <f t="shared" si="276"/>
        <v>-1</v>
      </c>
      <c r="R107" s="7">
        <v>289</v>
      </c>
      <c r="S107" s="17"/>
      <c r="T107" s="15">
        <f t="shared" si="277"/>
        <v>-1</v>
      </c>
      <c r="U107" s="7"/>
      <c r="V107" s="17"/>
      <c r="W107" s="15">
        <f t="shared" si="278"/>
        <v>0</v>
      </c>
      <c r="X107" s="7">
        <v>478</v>
      </c>
      <c r="Y107" s="17"/>
      <c r="Z107" s="18">
        <f t="shared" si="279"/>
        <v>-1</v>
      </c>
      <c r="AA107" s="16">
        <f t="shared" si="280"/>
        <v>767</v>
      </c>
      <c r="AB107" s="17">
        <f t="shared" si="281"/>
        <v>0</v>
      </c>
      <c r="AC107" s="18">
        <f t="shared" si="282"/>
        <v>-1</v>
      </c>
      <c r="AD107" s="48">
        <v>1087</v>
      </c>
      <c r="AE107" s="14"/>
      <c r="AF107" s="15">
        <f t="shared" si="283"/>
        <v>-1</v>
      </c>
      <c r="AG107" s="7">
        <v>1171</v>
      </c>
      <c r="AH107" s="14"/>
      <c r="AI107" s="15">
        <f t="shared" si="284"/>
        <v>-1</v>
      </c>
      <c r="AJ107" s="7">
        <v>599</v>
      </c>
      <c r="AK107" s="14"/>
      <c r="AL107" s="18">
        <f t="shared" si="285"/>
        <v>-1</v>
      </c>
      <c r="AM107" s="16">
        <f t="shared" si="286"/>
        <v>2857</v>
      </c>
      <c r="AN107" s="17">
        <f t="shared" si="287"/>
        <v>0</v>
      </c>
      <c r="AO107" s="18">
        <f t="shared" si="288"/>
        <v>-1</v>
      </c>
      <c r="AP107" s="7">
        <v>1059</v>
      </c>
      <c r="AQ107" s="14"/>
      <c r="AR107" s="15">
        <f t="shared" si="289"/>
        <v>-1</v>
      </c>
      <c r="AS107" s="7">
        <v>439</v>
      </c>
      <c r="AT107" s="14"/>
      <c r="AU107" s="15">
        <f t="shared" si="290"/>
        <v>-1</v>
      </c>
      <c r="AV107" s="7">
        <v>608</v>
      </c>
      <c r="AW107" s="14"/>
      <c r="AX107" s="18">
        <f t="shared" si="291"/>
        <v>-1</v>
      </c>
      <c r="AY107" s="8">
        <f t="shared" si="292"/>
        <v>2106</v>
      </c>
      <c r="AZ107" s="17">
        <f t="shared" si="293"/>
        <v>0</v>
      </c>
      <c r="BA107" s="18">
        <f t="shared" si="294"/>
        <v>-1</v>
      </c>
      <c r="BB107" s="25">
        <f t="shared" si="268"/>
        <v>1234</v>
      </c>
      <c r="BC107" s="19">
        <f t="shared" si="269"/>
        <v>0</v>
      </c>
      <c r="BD107" s="20">
        <f t="shared" si="270"/>
        <v>-1</v>
      </c>
    </row>
    <row r="108" spans="2:56" s="1" customFormat="1" ht="15" thickBot="1" x14ac:dyDescent="0.35">
      <c r="B108" s="133"/>
      <c r="D108" s="3"/>
      <c r="E108" s="44" t="s">
        <v>11</v>
      </c>
      <c r="F108" s="23">
        <v>44813</v>
      </c>
      <c r="G108" s="21">
        <f>SUM(G99:G107)</f>
        <v>0</v>
      </c>
      <c r="H108" s="22">
        <f t="shared" ref="H108" si="295">G108/F108-1</f>
        <v>-1</v>
      </c>
      <c r="I108" s="21">
        <v>34981</v>
      </c>
      <c r="J108" s="21">
        <f>SUM(J99:J107)</f>
        <v>0</v>
      </c>
      <c r="K108" s="22">
        <f t="shared" ref="K108" si="296">J108/I108-1</f>
        <v>-1</v>
      </c>
      <c r="L108" s="21">
        <v>15820</v>
      </c>
      <c r="M108" s="21">
        <f>SUM(M99:M107)</f>
        <v>0</v>
      </c>
      <c r="N108" s="24">
        <f t="shared" ref="N108" si="297">M108/L108-1</f>
        <v>-1</v>
      </c>
      <c r="O108" s="23">
        <f>SUM(O99:O107)</f>
        <v>95614</v>
      </c>
      <c r="P108" s="21">
        <f>SUM(G108,J108,M108)</f>
        <v>0</v>
      </c>
      <c r="Q108" s="26">
        <f t="shared" ref="Q108" si="298">P108/O108-1</f>
        <v>-1</v>
      </c>
      <c r="R108" s="23">
        <v>30028</v>
      </c>
      <c r="S108" s="21">
        <f>SUM(S99:S107)</f>
        <v>0</v>
      </c>
      <c r="T108" s="22">
        <f t="shared" ref="T108" si="299">S108/R108-1</f>
        <v>-1</v>
      </c>
      <c r="U108" s="21">
        <v>24291</v>
      </c>
      <c r="V108" s="21">
        <f>SUM(V99:V107)</f>
        <v>0</v>
      </c>
      <c r="W108" s="22">
        <f t="shared" ref="W108" si="300">V108/U108-1</f>
        <v>-1</v>
      </c>
      <c r="X108" s="21">
        <v>18349</v>
      </c>
      <c r="Y108" s="21">
        <f>SUM(Y99:Y107)</f>
        <v>0</v>
      </c>
      <c r="Z108" s="24">
        <f t="shared" ref="Z108" si="301">Y108/X108-1</f>
        <v>-1</v>
      </c>
      <c r="AA108" s="27">
        <f>SUM(AA99:AA107)</f>
        <v>72668</v>
      </c>
      <c r="AB108" s="28">
        <f>SUM(AB99:AB107)</f>
        <v>0</v>
      </c>
      <c r="AC108" s="26">
        <f t="shared" ref="AC108" si="302">AB108/AA108-1</f>
        <v>-1</v>
      </c>
      <c r="AD108" s="55">
        <v>43079</v>
      </c>
      <c r="AE108" s="46">
        <f>SUM(AE99:AE107)</f>
        <v>0</v>
      </c>
      <c r="AF108" s="22">
        <f t="shared" ref="AF108" si="303">AE108/AD108-1</f>
        <v>-1</v>
      </c>
      <c r="AG108" s="46">
        <v>15635</v>
      </c>
      <c r="AH108" s="46">
        <f>SUM(AH99:AH107)</f>
        <v>0</v>
      </c>
      <c r="AI108" s="22">
        <f t="shared" ref="AI108" si="304">AH108/AG108-1</f>
        <v>-1</v>
      </c>
      <c r="AJ108" s="46">
        <v>15627</v>
      </c>
      <c r="AK108" s="46">
        <f>SUM(AK99:AK107)</f>
        <v>0</v>
      </c>
      <c r="AL108" s="24">
        <f t="shared" ref="AL108" si="305">AK108/AJ108-1</f>
        <v>-1</v>
      </c>
      <c r="AM108" s="27">
        <f>SUM(AM99:AM107)</f>
        <v>74341</v>
      </c>
      <c r="AN108" s="28">
        <f>SUM(AN99:AN107)</f>
        <v>0</v>
      </c>
      <c r="AO108" s="26">
        <f t="shared" ref="AO108" si="306">AN108/AM108-1</f>
        <v>-1</v>
      </c>
      <c r="AP108" s="45">
        <v>34560</v>
      </c>
      <c r="AQ108" s="46">
        <f>SUM(AQ99:AQ107)</f>
        <v>0</v>
      </c>
      <c r="AR108" s="22">
        <f t="shared" ref="AR108" si="307">AQ108/AP108-1</f>
        <v>-1</v>
      </c>
      <c r="AS108" s="46">
        <v>30696</v>
      </c>
      <c r="AT108" s="46">
        <f>SUM(AT99:AT107)</f>
        <v>0</v>
      </c>
      <c r="AU108" s="22">
        <f t="shared" ref="AU108" si="308">AT108/AS108-1</f>
        <v>-1</v>
      </c>
      <c r="AV108" s="46">
        <v>27300</v>
      </c>
      <c r="AW108" s="46">
        <f>SUM(AW99:AW107)</f>
        <v>0</v>
      </c>
      <c r="AX108" s="24">
        <f t="shared" ref="AX108" si="309">AW108/AV108-1</f>
        <v>-1</v>
      </c>
      <c r="AY108" s="27">
        <f>SUM(AY99:AY107)</f>
        <v>92556</v>
      </c>
      <c r="AZ108" s="28">
        <f>SUM(AZ99:AZ107)</f>
        <v>0</v>
      </c>
      <c r="BA108" s="26">
        <f t="shared" ref="BA108" si="310">AZ108/AY108-1</f>
        <v>-1</v>
      </c>
      <c r="BB108" s="23">
        <f t="shared" si="268"/>
        <v>79794</v>
      </c>
      <c r="BC108" s="21">
        <f t="shared" si="269"/>
        <v>0</v>
      </c>
      <c r="BD108" s="24">
        <f t="shared" si="270"/>
        <v>-1</v>
      </c>
    </row>
    <row r="110" spans="2:56" ht="15" thickBot="1" x14ac:dyDescent="0.35"/>
    <row r="111" spans="2:56" ht="15" customHeight="1" thickBot="1" x14ac:dyDescent="0.35">
      <c r="B111" s="131"/>
      <c r="F111" s="56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8"/>
    </row>
    <row r="112" spans="2:56" ht="15" customHeight="1" x14ac:dyDescent="0.3">
      <c r="B112" s="132"/>
      <c r="F112" s="112" t="s">
        <v>39</v>
      </c>
      <c r="G112" s="113"/>
      <c r="H112" s="114"/>
      <c r="I112" s="112" t="s">
        <v>28</v>
      </c>
      <c r="J112" s="113"/>
      <c r="K112" s="114"/>
      <c r="L112" s="112" t="s">
        <v>1</v>
      </c>
      <c r="M112" s="113"/>
      <c r="N112" s="114"/>
      <c r="O112" s="112" t="s">
        <v>20</v>
      </c>
      <c r="P112" s="113"/>
      <c r="Q112" s="114"/>
      <c r="R112" s="112" t="s">
        <v>2</v>
      </c>
      <c r="S112" s="113"/>
      <c r="T112" s="114"/>
      <c r="U112" s="112" t="s">
        <v>3</v>
      </c>
      <c r="V112" s="113"/>
      <c r="W112" s="114"/>
      <c r="X112" s="112" t="s">
        <v>4</v>
      </c>
      <c r="Y112" s="113"/>
      <c r="Z112" s="114"/>
      <c r="AA112" s="112" t="s">
        <v>21</v>
      </c>
      <c r="AB112" s="113"/>
      <c r="AC112" s="114"/>
      <c r="AD112" s="112" t="s">
        <v>5</v>
      </c>
      <c r="AE112" s="113"/>
      <c r="AF112" s="114"/>
      <c r="AG112" s="112" t="s">
        <v>6</v>
      </c>
      <c r="AH112" s="113"/>
      <c r="AI112" s="114"/>
      <c r="AJ112" s="112" t="s">
        <v>7</v>
      </c>
      <c r="AK112" s="113"/>
      <c r="AL112" s="114"/>
      <c r="AM112" s="112" t="s">
        <v>22</v>
      </c>
      <c r="AN112" s="113"/>
      <c r="AO112" s="114"/>
      <c r="AP112" s="112" t="s">
        <v>8</v>
      </c>
      <c r="AQ112" s="113"/>
      <c r="AR112" s="114"/>
      <c r="AS112" s="112" t="s">
        <v>9</v>
      </c>
      <c r="AT112" s="113"/>
      <c r="AU112" s="114"/>
      <c r="AV112" s="112" t="s">
        <v>10</v>
      </c>
      <c r="AW112" s="113"/>
      <c r="AX112" s="114"/>
      <c r="AY112" s="112" t="s">
        <v>23</v>
      </c>
      <c r="AZ112" s="113"/>
      <c r="BA112" s="114"/>
      <c r="BB112" s="115" t="s">
        <v>11</v>
      </c>
      <c r="BC112" s="116"/>
      <c r="BD112" s="117"/>
    </row>
    <row r="113" spans="2:56" ht="15" thickBot="1" x14ac:dyDescent="0.35">
      <c r="B113" s="132"/>
      <c r="F113" s="81">
        <f>$F$7</f>
        <v>2014</v>
      </c>
      <c r="G113" s="82">
        <f>$G$7</f>
        <v>2015</v>
      </c>
      <c r="H113" s="83" t="str">
        <f>$H$7</f>
        <v>%</v>
      </c>
      <c r="I113" s="81">
        <f>$I$7</f>
        <v>2014</v>
      </c>
      <c r="J113" s="82">
        <f>$J$7</f>
        <v>2015</v>
      </c>
      <c r="K113" s="83" t="str">
        <f>$K$7</f>
        <v>%</v>
      </c>
      <c r="L113" s="81">
        <f>$L$7</f>
        <v>2014</v>
      </c>
      <c r="M113" s="82">
        <f>$M$7</f>
        <v>2015</v>
      </c>
      <c r="N113" s="83" t="str">
        <f>$N$7</f>
        <v>%</v>
      </c>
      <c r="O113" s="81">
        <f>$O$7</f>
        <v>2014</v>
      </c>
      <c r="P113" s="82">
        <f>$P$7</f>
        <v>2015</v>
      </c>
      <c r="Q113" s="83" t="str">
        <f>$Q$7</f>
        <v>%</v>
      </c>
      <c r="R113" s="81">
        <f>$R$7</f>
        <v>2014</v>
      </c>
      <c r="S113" s="82">
        <f>$S$7</f>
        <v>2015</v>
      </c>
      <c r="T113" s="83" t="str">
        <f>$T$7</f>
        <v>%</v>
      </c>
      <c r="U113" s="81">
        <f>$U$7</f>
        <v>2014</v>
      </c>
      <c r="V113" s="82">
        <f>$V$7</f>
        <v>2015</v>
      </c>
      <c r="W113" s="83" t="str">
        <f>$W$7</f>
        <v>%</v>
      </c>
      <c r="X113" s="81">
        <f>$X$7</f>
        <v>2014</v>
      </c>
      <c r="Y113" s="82">
        <f>$Y$7</f>
        <v>2015</v>
      </c>
      <c r="Z113" s="83" t="str">
        <f>$Z$7</f>
        <v>%</v>
      </c>
      <c r="AA113" s="81">
        <f>$AA$7</f>
        <v>2014</v>
      </c>
      <c r="AB113" s="82">
        <f>$AB$7</f>
        <v>2015</v>
      </c>
      <c r="AC113" s="83" t="str">
        <f>$AC$7</f>
        <v>%</v>
      </c>
      <c r="AD113" s="81">
        <f>$AD$7</f>
        <v>2014</v>
      </c>
      <c r="AE113" s="82">
        <f>$AE$7</f>
        <v>2015</v>
      </c>
      <c r="AF113" s="83" t="str">
        <f>$AF$7</f>
        <v>%</v>
      </c>
      <c r="AG113" s="81">
        <f>$AG$7</f>
        <v>2014</v>
      </c>
      <c r="AH113" s="82">
        <f>$AH$7</f>
        <v>2015</v>
      </c>
      <c r="AI113" s="83" t="str">
        <f>$AI$7</f>
        <v>%</v>
      </c>
      <c r="AJ113" s="81">
        <f>$AJ$7</f>
        <v>2014</v>
      </c>
      <c r="AK113" s="82">
        <f>$AK$7</f>
        <v>2015</v>
      </c>
      <c r="AL113" s="83" t="str">
        <f>$AL$7</f>
        <v>%</v>
      </c>
      <c r="AM113" s="81">
        <f>$AM$7</f>
        <v>2014</v>
      </c>
      <c r="AN113" s="82">
        <f>$AN$7</f>
        <v>2015</v>
      </c>
      <c r="AO113" s="83" t="str">
        <f>$AO$7</f>
        <v>%</v>
      </c>
      <c r="AP113" s="81">
        <f>$AP$7</f>
        <v>2014</v>
      </c>
      <c r="AQ113" s="82">
        <f>$AQ$7</f>
        <v>2015</v>
      </c>
      <c r="AR113" s="83" t="str">
        <f>$AR$7</f>
        <v>%</v>
      </c>
      <c r="AS113" s="81">
        <f>$AS$7</f>
        <v>2014</v>
      </c>
      <c r="AT113" s="82">
        <f>$AT$7</f>
        <v>2015</v>
      </c>
      <c r="AU113" s="83" t="str">
        <f>$AU$7</f>
        <v>%</v>
      </c>
      <c r="AV113" s="81">
        <f>$AV$7</f>
        <v>2014</v>
      </c>
      <c r="AW113" s="82">
        <f>$AW$7</f>
        <v>2015</v>
      </c>
      <c r="AX113" s="83" t="str">
        <f>$AX$7</f>
        <v>%</v>
      </c>
      <c r="AY113" s="81">
        <f>$AY$7</f>
        <v>2014</v>
      </c>
      <c r="AZ113" s="82">
        <f>$AZ$7</f>
        <v>2015</v>
      </c>
      <c r="BA113" s="83" t="str">
        <f>$BA$7</f>
        <v>%</v>
      </c>
      <c r="BB113" s="76" t="str">
        <f>$BB$7</f>
        <v>Févr 2014</v>
      </c>
      <c r="BC113" s="76" t="str">
        <f>$BC$7</f>
        <v>Févr 2015</v>
      </c>
      <c r="BD113" s="12" t="s">
        <v>24</v>
      </c>
    </row>
    <row r="114" spans="2:56" ht="15" customHeight="1" x14ac:dyDescent="0.3">
      <c r="B114" s="132"/>
      <c r="D114" s="128" t="s">
        <v>12</v>
      </c>
      <c r="E114" s="39" t="s">
        <v>13</v>
      </c>
      <c r="F114" s="84">
        <v>7344</v>
      </c>
      <c r="G114" s="85"/>
      <c r="H114" s="86">
        <f>IFERROR((G114-F114)/F114,0)</f>
        <v>-1</v>
      </c>
      <c r="I114" s="7">
        <v>4361</v>
      </c>
      <c r="J114" s="30"/>
      <c r="K114" s="86">
        <f>IFERROR((J114-I114)/I114,0)</f>
        <v>-1</v>
      </c>
      <c r="L114" s="7">
        <v>3484</v>
      </c>
      <c r="M114" s="30"/>
      <c r="N114" s="33">
        <f>IFERROR((M114-L114)/L114,0)</f>
        <v>-1</v>
      </c>
      <c r="O114" s="32">
        <f>F114+I114+L114</f>
        <v>15189</v>
      </c>
      <c r="P114" s="30">
        <f>G114+J114+M114</f>
        <v>0</v>
      </c>
      <c r="Q114" s="33">
        <f>IFERROR((P114-O114)/O114,0)</f>
        <v>-1</v>
      </c>
      <c r="R114" s="47">
        <v>7553</v>
      </c>
      <c r="S114" s="30"/>
      <c r="T114" s="31">
        <f>IFERROR((S114-R114)/R114,0)</f>
        <v>-1</v>
      </c>
      <c r="U114" s="7">
        <v>3709</v>
      </c>
      <c r="V114" s="30"/>
      <c r="W114" s="31">
        <f>IFERROR((V114-U114)/U114,0)</f>
        <v>-1</v>
      </c>
      <c r="X114" s="7">
        <v>2613</v>
      </c>
      <c r="Y114" s="30"/>
      <c r="Z114" s="33">
        <f>IFERROR((Y114-X114)/X114,0)</f>
        <v>-1</v>
      </c>
      <c r="AA114" s="32">
        <f>R114+U114+X114</f>
        <v>13875</v>
      </c>
      <c r="AB114" s="30">
        <f>S114+V114+Y114</f>
        <v>0</v>
      </c>
      <c r="AC114" s="33">
        <f>IFERROR((AB114-AA114)/AA114,0)</f>
        <v>-1</v>
      </c>
      <c r="AD114" s="48">
        <v>4555</v>
      </c>
      <c r="AE114" s="34"/>
      <c r="AF114" s="31">
        <f>IFERROR((AE114-AD114)/AD114,0)</f>
        <v>-1</v>
      </c>
      <c r="AG114" s="7">
        <v>4456</v>
      </c>
      <c r="AH114" s="35"/>
      <c r="AI114" s="31">
        <f>IFERROR((AH114-AG114)/AG114,0)</f>
        <v>-1</v>
      </c>
      <c r="AJ114" s="7">
        <v>3873</v>
      </c>
      <c r="AK114" s="35"/>
      <c r="AL114" s="33">
        <f>IFERROR((AK114-AJ114)/AJ114,0)</f>
        <v>-1</v>
      </c>
      <c r="AM114" s="32">
        <f>AD114+AG114+AJ114</f>
        <v>12884</v>
      </c>
      <c r="AN114" s="30">
        <f>AE114+AH114+AK114</f>
        <v>0</v>
      </c>
      <c r="AO114" s="33">
        <f>IFERROR((AN114-AM114)/AM114,0)</f>
        <v>-1</v>
      </c>
      <c r="AP114" s="7">
        <v>4006</v>
      </c>
      <c r="AQ114" s="35"/>
      <c r="AR114" s="31">
        <f>IFERROR((AQ114-AP114)/AP114,0)</f>
        <v>-1</v>
      </c>
      <c r="AS114" s="7">
        <v>2550</v>
      </c>
      <c r="AT114" s="35"/>
      <c r="AU114" s="31">
        <f>IFERROR((AT114-AS114)/AS114,0)</f>
        <v>-1</v>
      </c>
      <c r="AV114" s="7">
        <v>4090</v>
      </c>
      <c r="AW114" s="35"/>
      <c r="AX114" s="33">
        <f>IFERROR((AW114-AV114)/AV114,0)</f>
        <v>-1</v>
      </c>
      <c r="AY114" s="32">
        <f>AP114+AS114+AV114</f>
        <v>10646</v>
      </c>
      <c r="AZ114" s="30">
        <f>AQ114+AT114+AW114</f>
        <v>0</v>
      </c>
      <c r="BA114" s="33">
        <f>IFERROR((AZ114-AY114)/AY114,0)</f>
        <v>-1</v>
      </c>
      <c r="BB114" s="41">
        <f t="shared" ref="BB114:BB123" si="311">SUMIFS($F114:$BA114,$F$7:$BA$7,$F$7,$F$8:$BA$8,"&lt;="&amp;$F$2)</f>
        <v>11705</v>
      </c>
      <c r="BC114" s="36">
        <f t="shared" ref="BC114:BC123" si="312">SUMIFS($F114:$BA114,$F$7:$BA$7,$G$7,$F$8:$BA$8,"&lt;="&amp;$F$2)</f>
        <v>0</v>
      </c>
      <c r="BD114" s="37">
        <f t="shared" ref="BD114:BD123" si="313">IFERROR((BC114-BB114)/BB114,0)</f>
        <v>-1</v>
      </c>
    </row>
    <row r="115" spans="2:56" x14ac:dyDescent="0.3">
      <c r="B115" s="132"/>
      <c r="D115" s="129"/>
      <c r="E115" s="39" t="s">
        <v>14</v>
      </c>
      <c r="F115" s="87">
        <v>982</v>
      </c>
      <c r="G115" s="88"/>
      <c r="H115" s="89">
        <f t="shared" ref="H115:H122" si="314">IFERROR((G115-F115)/F115,0)</f>
        <v>-1</v>
      </c>
      <c r="I115" s="7">
        <v>511</v>
      </c>
      <c r="J115" s="2"/>
      <c r="K115" s="89">
        <f t="shared" ref="K115:K122" si="315">IFERROR((J115-I115)/I115,0)</f>
        <v>-1</v>
      </c>
      <c r="L115" s="7">
        <v>980</v>
      </c>
      <c r="M115" s="2"/>
      <c r="N115" s="9">
        <f t="shared" ref="N115:N122" si="316">IFERROR((M115-L115)/L115,0)</f>
        <v>-1</v>
      </c>
      <c r="O115" s="8">
        <f t="shared" ref="O115:O122" si="317">F115+I115+L115</f>
        <v>2473</v>
      </c>
      <c r="P115" s="2">
        <f t="shared" ref="P115:P122" si="318">G115+J115+M115</f>
        <v>0</v>
      </c>
      <c r="Q115" s="9">
        <f t="shared" ref="Q115:Q122" si="319">IFERROR((P115-O115)/O115,0)</f>
        <v>-1</v>
      </c>
      <c r="R115" s="7">
        <v>1097</v>
      </c>
      <c r="S115" s="2"/>
      <c r="T115" s="5">
        <f t="shared" ref="T115:T122" si="320">IFERROR((S115-R115)/R115,0)</f>
        <v>-1</v>
      </c>
      <c r="U115" s="7">
        <v>239</v>
      </c>
      <c r="V115" s="2"/>
      <c r="W115" s="5">
        <f t="shared" ref="W115:W122" si="321">IFERROR((V115-U115)/U115,0)</f>
        <v>-1</v>
      </c>
      <c r="X115" s="7">
        <v>708</v>
      </c>
      <c r="Y115" s="2"/>
      <c r="Z115" s="9">
        <f t="shared" ref="Z115:Z122" si="322">IFERROR((Y115-X115)/X115,0)</f>
        <v>-1</v>
      </c>
      <c r="AA115" s="8">
        <f t="shared" ref="AA115:AA122" si="323">R115+U115+X115</f>
        <v>2044</v>
      </c>
      <c r="AB115" s="2">
        <f t="shared" ref="AB115:AB122" si="324">S115+V115+Y115</f>
        <v>0</v>
      </c>
      <c r="AC115" s="9">
        <f t="shared" ref="AC115:AC122" si="325">IFERROR((AB115-AA115)/AA115,0)</f>
        <v>-1</v>
      </c>
      <c r="AD115" s="48">
        <v>1068</v>
      </c>
      <c r="AE115" s="7"/>
      <c r="AF115" s="5">
        <f t="shared" ref="AF115:AF122" si="326">IFERROR((AE115-AD115)/AD115,0)</f>
        <v>-1</v>
      </c>
      <c r="AG115" s="7">
        <v>661</v>
      </c>
      <c r="AH115" s="7"/>
      <c r="AI115" s="5">
        <f t="shared" ref="AI115:AI122" si="327">IFERROR((AH115-AG115)/AG115,0)</f>
        <v>-1</v>
      </c>
      <c r="AJ115" s="7">
        <v>867</v>
      </c>
      <c r="AK115" s="7"/>
      <c r="AL115" s="9">
        <f t="shared" ref="AL115:AL122" si="328">IFERROR((AK115-AJ115)/AJ115,0)</f>
        <v>-1</v>
      </c>
      <c r="AM115" s="8">
        <f t="shared" ref="AM115:AM122" si="329">AD115+AG115+AJ115</f>
        <v>2596</v>
      </c>
      <c r="AN115" s="2">
        <f t="shared" ref="AN115:AN122" si="330">AE115+AH115+AK115</f>
        <v>0</v>
      </c>
      <c r="AO115" s="9">
        <f t="shared" ref="AO115:AO122" si="331">IFERROR((AN115-AM115)/AM115,0)</f>
        <v>-1</v>
      </c>
      <c r="AP115" s="7">
        <v>540</v>
      </c>
      <c r="AQ115" s="7"/>
      <c r="AR115" s="5">
        <f t="shared" ref="AR115:AR122" si="332">IFERROR((AQ115-AP115)/AP115,0)</f>
        <v>-1</v>
      </c>
      <c r="AS115" s="7">
        <v>635</v>
      </c>
      <c r="AT115" s="7"/>
      <c r="AU115" s="5">
        <f t="shared" ref="AU115:AU122" si="333">IFERROR((AT115-AS115)/AS115,0)</f>
        <v>-1</v>
      </c>
      <c r="AV115" s="7">
        <v>822</v>
      </c>
      <c r="AW115" s="7"/>
      <c r="AX115" s="9">
        <f t="shared" ref="AX115:AX122" si="334">IFERROR((AW115-AV115)/AV115,0)</f>
        <v>-1</v>
      </c>
      <c r="AY115" s="8">
        <f t="shared" ref="AY115:AY122" si="335">AP115+AS115+AV115</f>
        <v>1997</v>
      </c>
      <c r="AZ115" s="2">
        <f t="shared" ref="AZ115:AZ122" si="336">AQ115+AT115+AW115</f>
        <v>0</v>
      </c>
      <c r="BA115" s="9">
        <f t="shared" ref="BA115:BA122" si="337">IFERROR((AZ115-AY115)/AY115,0)</f>
        <v>-1</v>
      </c>
      <c r="BB115" s="10">
        <f t="shared" si="311"/>
        <v>1493</v>
      </c>
      <c r="BC115" s="6">
        <f t="shared" si="312"/>
        <v>0</v>
      </c>
      <c r="BD115" s="11">
        <f t="shared" si="313"/>
        <v>-1</v>
      </c>
    </row>
    <row r="116" spans="2:56" x14ac:dyDescent="0.3">
      <c r="B116" s="132"/>
      <c r="D116" s="129"/>
      <c r="E116" s="39" t="s">
        <v>15</v>
      </c>
      <c r="F116" s="87">
        <v>11041</v>
      </c>
      <c r="G116" s="88"/>
      <c r="H116" s="89">
        <f t="shared" si="314"/>
        <v>-1</v>
      </c>
      <c r="I116" s="7">
        <v>1054</v>
      </c>
      <c r="J116" s="2"/>
      <c r="K116" s="89">
        <f t="shared" si="315"/>
        <v>-1</v>
      </c>
      <c r="L116" s="7">
        <v>546</v>
      </c>
      <c r="M116" s="2"/>
      <c r="N116" s="9">
        <f t="shared" si="316"/>
        <v>-1</v>
      </c>
      <c r="O116" s="8">
        <f t="shared" si="317"/>
        <v>12641</v>
      </c>
      <c r="P116" s="2">
        <f t="shared" si="318"/>
        <v>0</v>
      </c>
      <c r="Q116" s="9">
        <f t="shared" si="319"/>
        <v>-1</v>
      </c>
      <c r="R116" s="7">
        <v>601</v>
      </c>
      <c r="S116" s="2"/>
      <c r="T116" s="5">
        <f t="shared" si="320"/>
        <v>-1</v>
      </c>
      <c r="U116" s="7">
        <v>965</v>
      </c>
      <c r="V116" s="2"/>
      <c r="W116" s="5">
        <f t="shared" si="321"/>
        <v>-1</v>
      </c>
      <c r="X116" s="7">
        <v>1115</v>
      </c>
      <c r="Y116" s="2"/>
      <c r="Z116" s="9">
        <f t="shared" si="322"/>
        <v>-1</v>
      </c>
      <c r="AA116" s="8">
        <f t="shared" si="323"/>
        <v>2681</v>
      </c>
      <c r="AB116" s="2">
        <f t="shared" si="324"/>
        <v>0</v>
      </c>
      <c r="AC116" s="9">
        <f t="shared" si="325"/>
        <v>-1</v>
      </c>
      <c r="AD116" s="48">
        <v>963</v>
      </c>
      <c r="AE116" s="7"/>
      <c r="AF116" s="5">
        <f t="shared" si="326"/>
        <v>-1</v>
      </c>
      <c r="AG116" s="7">
        <v>817</v>
      </c>
      <c r="AH116" s="7"/>
      <c r="AI116" s="5">
        <f t="shared" si="327"/>
        <v>-1</v>
      </c>
      <c r="AJ116" s="7">
        <v>319</v>
      </c>
      <c r="AK116" s="7"/>
      <c r="AL116" s="9">
        <f t="shared" si="328"/>
        <v>-1</v>
      </c>
      <c r="AM116" s="8">
        <f t="shared" si="329"/>
        <v>2099</v>
      </c>
      <c r="AN116" s="2">
        <f t="shared" si="330"/>
        <v>0</v>
      </c>
      <c r="AO116" s="9">
        <f t="shared" si="331"/>
        <v>-1</v>
      </c>
      <c r="AP116" s="7">
        <v>732</v>
      </c>
      <c r="AQ116" s="7"/>
      <c r="AR116" s="5">
        <f t="shared" si="332"/>
        <v>-1</v>
      </c>
      <c r="AS116" s="7">
        <v>820</v>
      </c>
      <c r="AT116" s="7"/>
      <c r="AU116" s="5">
        <f t="shared" si="333"/>
        <v>-1</v>
      </c>
      <c r="AV116" s="7">
        <v>967</v>
      </c>
      <c r="AW116" s="7"/>
      <c r="AX116" s="9">
        <f t="shared" si="334"/>
        <v>-1</v>
      </c>
      <c r="AY116" s="8">
        <f t="shared" si="335"/>
        <v>2519</v>
      </c>
      <c r="AZ116" s="2">
        <f t="shared" si="336"/>
        <v>0</v>
      </c>
      <c r="BA116" s="9">
        <f t="shared" si="337"/>
        <v>-1</v>
      </c>
      <c r="BB116" s="10">
        <f t="shared" si="311"/>
        <v>12095</v>
      </c>
      <c r="BC116" s="6">
        <f t="shared" si="312"/>
        <v>0</v>
      </c>
      <c r="BD116" s="11">
        <f t="shared" si="313"/>
        <v>-1</v>
      </c>
    </row>
    <row r="117" spans="2:56" x14ac:dyDescent="0.3">
      <c r="B117" s="132"/>
      <c r="D117" s="129"/>
      <c r="E117" s="39" t="s">
        <v>16</v>
      </c>
      <c r="F117" s="87">
        <v>17227</v>
      </c>
      <c r="G117" s="88"/>
      <c r="H117" s="89">
        <f t="shared" si="314"/>
        <v>-1</v>
      </c>
      <c r="I117" s="7">
        <v>9449</v>
      </c>
      <c r="J117" s="2"/>
      <c r="K117" s="89">
        <f t="shared" si="315"/>
        <v>-1</v>
      </c>
      <c r="L117" s="7">
        <v>5431</v>
      </c>
      <c r="M117" s="2"/>
      <c r="N117" s="9">
        <f t="shared" si="316"/>
        <v>-1</v>
      </c>
      <c r="O117" s="8">
        <f t="shared" si="317"/>
        <v>32107</v>
      </c>
      <c r="P117" s="2">
        <f t="shared" si="318"/>
        <v>0</v>
      </c>
      <c r="Q117" s="9">
        <f t="shared" si="319"/>
        <v>-1</v>
      </c>
      <c r="R117" s="7">
        <v>9126</v>
      </c>
      <c r="S117" s="2"/>
      <c r="T117" s="5">
        <f t="shared" si="320"/>
        <v>-1</v>
      </c>
      <c r="U117" s="7">
        <v>3981</v>
      </c>
      <c r="V117" s="2"/>
      <c r="W117" s="5">
        <f t="shared" si="321"/>
        <v>-1</v>
      </c>
      <c r="X117" s="7">
        <v>13891</v>
      </c>
      <c r="Y117" s="2"/>
      <c r="Z117" s="9">
        <f t="shared" si="322"/>
        <v>-1</v>
      </c>
      <c r="AA117" s="8">
        <f t="shared" si="323"/>
        <v>26998</v>
      </c>
      <c r="AB117" s="2">
        <f t="shared" si="324"/>
        <v>0</v>
      </c>
      <c r="AC117" s="9">
        <f t="shared" si="325"/>
        <v>-1</v>
      </c>
      <c r="AD117" s="48">
        <v>5399</v>
      </c>
      <c r="AE117" s="7"/>
      <c r="AF117" s="5">
        <f t="shared" si="326"/>
        <v>-1</v>
      </c>
      <c r="AG117" s="7">
        <v>3222</v>
      </c>
      <c r="AH117" s="7"/>
      <c r="AI117" s="5">
        <f t="shared" si="327"/>
        <v>-1</v>
      </c>
      <c r="AJ117" s="7">
        <v>18632</v>
      </c>
      <c r="AK117" s="7"/>
      <c r="AL117" s="9">
        <f t="shared" si="328"/>
        <v>-1</v>
      </c>
      <c r="AM117" s="8">
        <f t="shared" si="329"/>
        <v>27253</v>
      </c>
      <c r="AN117" s="2">
        <f t="shared" si="330"/>
        <v>0</v>
      </c>
      <c r="AO117" s="9">
        <f t="shared" si="331"/>
        <v>-1</v>
      </c>
      <c r="AP117" s="7">
        <v>2742</v>
      </c>
      <c r="AQ117" s="7"/>
      <c r="AR117" s="5">
        <f t="shared" si="332"/>
        <v>-1</v>
      </c>
      <c r="AS117" s="7">
        <v>2651</v>
      </c>
      <c r="AT117" s="7"/>
      <c r="AU117" s="5">
        <f t="shared" si="333"/>
        <v>-1</v>
      </c>
      <c r="AV117" s="7">
        <v>2987</v>
      </c>
      <c r="AW117" s="7"/>
      <c r="AX117" s="9">
        <f t="shared" si="334"/>
        <v>-1</v>
      </c>
      <c r="AY117" s="8">
        <f t="shared" si="335"/>
        <v>8380</v>
      </c>
      <c r="AZ117" s="2">
        <f t="shared" si="336"/>
        <v>0</v>
      </c>
      <c r="BA117" s="9">
        <f t="shared" si="337"/>
        <v>-1</v>
      </c>
      <c r="BB117" s="10">
        <f t="shared" si="311"/>
        <v>26676</v>
      </c>
      <c r="BC117" s="6">
        <f t="shared" si="312"/>
        <v>0</v>
      </c>
      <c r="BD117" s="11">
        <f t="shared" si="313"/>
        <v>-1</v>
      </c>
    </row>
    <row r="118" spans="2:56" x14ac:dyDescent="0.3">
      <c r="B118" s="132"/>
      <c r="D118" s="129"/>
      <c r="E118" s="39" t="s">
        <v>17</v>
      </c>
      <c r="F118" s="87"/>
      <c r="G118" s="88"/>
      <c r="H118" s="89">
        <f t="shared" si="314"/>
        <v>0</v>
      </c>
      <c r="I118" s="7"/>
      <c r="J118" s="2"/>
      <c r="K118" s="89">
        <f t="shared" si="315"/>
        <v>0</v>
      </c>
      <c r="L118" s="7"/>
      <c r="M118" s="2"/>
      <c r="N118" s="9">
        <f t="shared" si="316"/>
        <v>0</v>
      </c>
      <c r="O118" s="8">
        <f t="shared" si="317"/>
        <v>0</v>
      </c>
      <c r="P118" s="2">
        <f t="shared" si="318"/>
        <v>0</v>
      </c>
      <c r="Q118" s="9">
        <f t="shared" si="319"/>
        <v>0</v>
      </c>
      <c r="R118" s="7">
        <v>4157</v>
      </c>
      <c r="S118" s="2"/>
      <c r="T118" s="5">
        <f t="shared" si="320"/>
        <v>-1</v>
      </c>
      <c r="U118" s="7"/>
      <c r="V118" s="2"/>
      <c r="W118" s="5">
        <f t="shared" si="321"/>
        <v>0</v>
      </c>
      <c r="X118" s="7"/>
      <c r="Y118" s="2"/>
      <c r="Z118" s="9">
        <f t="shared" si="322"/>
        <v>0</v>
      </c>
      <c r="AA118" s="8">
        <f t="shared" si="323"/>
        <v>4157</v>
      </c>
      <c r="AB118" s="2">
        <f t="shared" si="324"/>
        <v>0</v>
      </c>
      <c r="AC118" s="9">
        <f t="shared" si="325"/>
        <v>-1</v>
      </c>
      <c r="AD118" s="48"/>
      <c r="AE118" s="7"/>
      <c r="AF118" s="5">
        <f t="shared" si="326"/>
        <v>0</v>
      </c>
      <c r="AG118" s="7"/>
      <c r="AH118" s="7"/>
      <c r="AI118" s="5">
        <f t="shared" si="327"/>
        <v>0</v>
      </c>
      <c r="AJ118" s="7"/>
      <c r="AK118" s="7"/>
      <c r="AL118" s="9">
        <f t="shared" si="328"/>
        <v>0</v>
      </c>
      <c r="AM118" s="8">
        <f t="shared" si="329"/>
        <v>0</v>
      </c>
      <c r="AN118" s="2">
        <f t="shared" si="330"/>
        <v>0</v>
      </c>
      <c r="AO118" s="9">
        <f t="shared" si="331"/>
        <v>0</v>
      </c>
      <c r="AP118" s="7"/>
      <c r="AQ118" s="7"/>
      <c r="AR118" s="5">
        <f t="shared" si="332"/>
        <v>0</v>
      </c>
      <c r="AS118" s="7"/>
      <c r="AT118" s="7"/>
      <c r="AU118" s="5">
        <f t="shared" si="333"/>
        <v>0</v>
      </c>
      <c r="AV118" s="7"/>
      <c r="AW118" s="7"/>
      <c r="AX118" s="9">
        <f t="shared" si="334"/>
        <v>0</v>
      </c>
      <c r="AY118" s="8">
        <f t="shared" si="335"/>
        <v>0</v>
      </c>
      <c r="AZ118" s="2">
        <f t="shared" si="336"/>
        <v>0</v>
      </c>
      <c r="BA118" s="9">
        <f t="shared" si="337"/>
        <v>0</v>
      </c>
      <c r="BB118" s="10">
        <f t="shared" si="311"/>
        <v>0</v>
      </c>
      <c r="BC118" s="6">
        <f t="shared" si="312"/>
        <v>0</v>
      </c>
      <c r="BD118" s="11">
        <f t="shared" si="313"/>
        <v>0</v>
      </c>
    </row>
    <row r="119" spans="2:56" x14ac:dyDescent="0.3">
      <c r="B119" s="132"/>
      <c r="D119" s="129"/>
      <c r="E119" s="39" t="s">
        <v>18</v>
      </c>
      <c r="F119" s="87"/>
      <c r="G119" s="88"/>
      <c r="H119" s="89">
        <f t="shared" si="314"/>
        <v>0</v>
      </c>
      <c r="I119" s="14"/>
      <c r="J119" s="2"/>
      <c r="K119" s="89">
        <f t="shared" si="315"/>
        <v>0</v>
      </c>
      <c r="L119" s="14"/>
      <c r="M119" s="2"/>
      <c r="N119" s="9">
        <f t="shared" si="316"/>
        <v>0</v>
      </c>
      <c r="O119" s="8">
        <f t="shared" si="317"/>
        <v>0</v>
      </c>
      <c r="P119" s="2">
        <f t="shared" si="318"/>
        <v>0</v>
      </c>
      <c r="Q119" s="9">
        <f t="shared" si="319"/>
        <v>0</v>
      </c>
      <c r="R119" s="14"/>
      <c r="S119" s="2"/>
      <c r="T119" s="5">
        <f t="shared" si="320"/>
        <v>0</v>
      </c>
      <c r="U119" s="14"/>
      <c r="V119" s="2"/>
      <c r="W119" s="5">
        <f t="shared" si="321"/>
        <v>0</v>
      </c>
      <c r="X119" s="14"/>
      <c r="Y119" s="2"/>
      <c r="Z119" s="9">
        <f t="shared" si="322"/>
        <v>0</v>
      </c>
      <c r="AA119" s="8">
        <f t="shared" si="323"/>
        <v>0</v>
      </c>
      <c r="AB119" s="2">
        <f t="shared" si="324"/>
        <v>0</v>
      </c>
      <c r="AC119" s="9">
        <f t="shared" si="325"/>
        <v>0</v>
      </c>
      <c r="AD119" s="49"/>
      <c r="AE119" s="7"/>
      <c r="AF119" s="5">
        <f t="shared" si="326"/>
        <v>0</v>
      </c>
      <c r="AG119" s="14"/>
      <c r="AH119" s="7"/>
      <c r="AI119" s="5">
        <f t="shared" si="327"/>
        <v>0</v>
      </c>
      <c r="AJ119" s="14"/>
      <c r="AK119" s="7"/>
      <c r="AL119" s="9">
        <f t="shared" si="328"/>
        <v>0</v>
      </c>
      <c r="AM119" s="8">
        <f t="shared" si="329"/>
        <v>0</v>
      </c>
      <c r="AN119" s="2">
        <f t="shared" si="330"/>
        <v>0</v>
      </c>
      <c r="AO119" s="9">
        <f t="shared" si="331"/>
        <v>0</v>
      </c>
      <c r="AP119" s="14">
        <v>30</v>
      </c>
      <c r="AQ119" s="7"/>
      <c r="AR119" s="5">
        <f t="shared" si="332"/>
        <v>-1</v>
      </c>
      <c r="AS119" s="14">
        <v>30</v>
      </c>
      <c r="AT119" s="7"/>
      <c r="AU119" s="5">
        <f t="shared" si="333"/>
        <v>-1</v>
      </c>
      <c r="AV119" s="14">
        <v>886</v>
      </c>
      <c r="AW119" s="7"/>
      <c r="AX119" s="9">
        <f t="shared" si="334"/>
        <v>-1</v>
      </c>
      <c r="AY119" s="8">
        <f t="shared" si="335"/>
        <v>946</v>
      </c>
      <c r="AZ119" s="2">
        <f t="shared" si="336"/>
        <v>0</v>
      </c>
      <c r="BA119" s="9">
        <f t="shared" si="337"/>
        <v>-1</v>
      </c>
      <c r="BB119" s="10">
        <f t="shared" si="311"/>
        <v>0</v>
      </c>
      <c r="BC119" s="6">
        <f t="shared" si="312"/>
        <v>0</v>
      </c>
      <c r="BD119" s="11">
        <f t="shared" si="313"/>
        <v>0</v>
      </c>
    </row>
    <row r="120" spans="2:56" x14ac:dyDescent="0.3">
      <c r="B120" s="132"/>
      <c r="D120" s="129"/>
      <c r="E120" s="39" t="s">
        <v>19</v>
      </c>
      <c r="F120" s="87">
        <v>4417</v>
      </c>
      <c r="G120" s="88"/>
      <c r="H120" s="89">
        <f t="shared" si="314"/>
        <v>-1</v>
      </c>
      <c r="I120" s="7">
        <v>1892</v>
      </c>
      <c r="J120" s="2"/>
      <c r="K120" s="89">
        <f t="shared" si="315"/>
        <v>-1</v>
      </c>
      <c r="L120" s="7">
        <v>3582</v>
      </c>
      <c r="M120" s="2"/>
      <c r="N120" s="9">
        <f t="shared" si="316"/>
        <v>-1</v>
      </c>
      <c r="O120" s="8">
        <f t="shared" si="317"/>
        <v>9891</v>
      </c>
      <c r="P120" s="2">
        <f t="shared" si="318"/>
        <v>0</v>
      </c>
      <c r="Q120" s="9">
        <f t="shared" si="319"/>
        <v>-1</v>
      </c>
      <c r="R120" s="7">
        <v>3657</v>
      </c>
      <c r="S120" s="2"/>
      <c r="T120" s="5">
        <f t="shared" si="320"/>
        <v>-1</v>
      </c>
      <c r="U120" s="7">
        <v>3801</v>
      </c>
      <c r="V120" s="2"/>
      <c r="W120" s="5">
        <f t="shared" si="321"/>
        <v>-1</v>
      </c>
      <c r="X120" s="7">
        <v>3133</v>
      </c>
      <c r="Y120" s="2"/>
      <c r="Z120" s="9">
        <f t="shared" si="322"/>
        <v>-1</v>
      </c>
      <c r="AA120" s="8">
        <f t="shared" si="323"/>
        <v>10591</v>
      </c>
      <c r="AB120" s="2">
        <f t="shared" si="324"/>
        <v>0</v>
      </c>
      <c r="AC120" s="9">
        <f t="shared" si="325"/>
        <v>-1</v>
      </c>
      <c r="AD120" s="48">
        <v>3985</v>
      </c>
      <c r="AE120" s="7"/>
      <c r="AF120" s="5">
        <f t="shared" si="326"/>
        <v>-1</v>
      </c>
      <c r="AG120" s="7">
        <v>2787</v>
      </c>
      <c r="AH120" s="7"/>
      <c r="AI120" s="5">
        <f t="shared" si="327"/>
        <v>-1</v>
      </c>
      <c r="AJ120" s="7">
        <v>3971</v>
      </c>
      <c r="AK120" s="7"/>
      <c r="AL120" s="9">
        <f t="shared" si="328"/>
        <v>-1</v>
      </c>
      <c r="AM120" s="8">
        <f t="shared" si="329"/>
        <v>10743</v>
      </c>
      <c r="AN120" s="2">
        <f t="shared" si="330"/>
        <v>0</v>
      </c>
      <c r="AO120" s="9">
        <f t="shared" si="331"/>
        <v>-1</v>
      </c>
      <c r="AP120" s="7">
        <v>2311</v>
      </c>
      <c r="AQ120" s="7"/>
      <c r="AR120" s="5">
        <f t="shared" si="332"/>
        <v>-1</v>
      </c>
      <c r="AS120" s="7">
        <v>1944</v>
      </c>
      <c r="AT120" s="7"/>
      <c r="AU120" s="5">
        <f t="shared" si="333"/>
        <v>-1</v>
      </c>
      <c r="AV120" s="7">
        <v>3410</v>
      </c>
      <c r="AW120" s="7"/>
      <c r="AX120" s="9">
        <f t="shared" si="334"/>
        <v>-1</v>
      </c>
      <c r="AY120" s="8">
        <f t="shared" si="335"/>
        <v>7665</v>
      </c>
      <c r="AZ120" s="2">
        <f t="shared" si="336"/>
        <v>0</v>
      </c>
      <c r="BA120" s="9">
        <f t="shared" si="337"/>
        <v>-1</v>
      </c>
      <c r="BB120" s="10">
        <f t="shared" si="311"/>
        <v>6309</v>
      </c>
      <c r="BC120" s="6">
        <f t="shared" si="312"/>
        <v>0</v>
      </c>
      <c r="BD120" s="11">
        <f t="shared" si="313"/>
        <v>-1</v>
      </c>
    </row>
    <row r="121" spans="2:56" x14ac:dyDescent="0.3">
      <c r="B121" s="132"/>
      <c r="D121" s="129"/>
      <c r="E121" s="39" t="s">
        <v>26</v>
      </c>
      <c r="F121" s="87"/>
      <c r="G121" s="88"/>
      <c r="H121" s="89">
        <f t="shared" si="314"/>
        <v>0</v>
      </c>
      <c r="I121" s="7">
        <v>96</v>
      </c>
      <c r="J121" s="30"/>
      <c r="K121" s="89">
        <f t="shared" si="315"/>
        <v>-1</v>
      </c>
      <c r="L121" s="7">
        <v>282</v>
      </c>
      <c r="M121" s="2"/>
      <c r="N121" s="9">
        <f t="shared" si="316"/>
        <v>-1</v>
      </c>
      <c r="O121" s="8">
        <f t="shared" si="317"/>
        <v>378</v>
      </c>
      <c r="P121" s="2">
        <f t="shared" si="318"/>
        <v>0</v>
      </c>
      <c r="Q121" s="9">
        <f t="shared" si="319"/>
        <v>-1</v>
      </c>
      <c r="R121" s="7">
        <v>306</v>
      </c>
      <c r="S121" s="30"/>
      <c r="T121" s="5">
        <f t="shared" si="320"/>
        <v>-1</v>
      </c>
      <c r="U121" s="7">
        <v>306</v>
      </c>
      <c r="V121" s="30"/>
      <c r="W121" s="5">
        <f t="shared" si="321"/>
        <v>-1</v>
      </c>
      <c r="X121" s="7">
        <v>137</v>
      </c>
      <c r="Y121" s="30"/>
      <c r="Z121" s="9">
        <f t="shared" si="322"/>
        <v>-1</v>
      </c>
      <c r="AA121" s="8">
        <f t="shared" si="323"/>
        <v>749</v>
      </c>
      <c r="AB121" s="2">
        <f t="shared" si="324"/>
        <v>0</v>
      </c>
      <c r="AC121" s="9">
        <f t="shared" si="325"/>
        <v>-1</v>
      </c>
      <c r="AD121" s="48">
        <v>330</v>
      </c>
      <c r="AE121" s="7"/>
      <c r="AF121" s="5">
        <f t="shared" si="326"/>
        <v>-1</v>
      </c>
      <c r="AG121" s="7">
        <v>298</v>
      </c>
      <c r="AH121" s="7"/>
      <c r="AI121" s="5">
        <f t="shared" si="327"/>
        <v>-1</v>
      </c>
      <c r="AJ121" s="7">
        <v>378</v>
      </c>
      <c r="AK121" s="7"/>
      <c r="AL121" s="9">
        <f t="shared" si="328"/>
        <v>-1</v>
      </c>
      <c r="AM121" s="8">
        <f t="shared" si="329"/>
        <v>1006</v>
      </c>
      <c r="AN121" s="2">
        <f t="shared" si="330"/>
        <v>0</v>
      </c>
      <c r="AO121" s="9">
        <f t="shared" si="331"/>
        <v>-1</v>
      </c>
      <c r="AP121" s="7">
        <v>258</v>
      </c>
      <c r="AQ121" s="7"/>
      <c r="AR121" s="5">
        <f t="shared" si="332"/>
        <v>-1</v>
      </c>
      <c r="AS121" s="7">
        <v>113</v>
      </c>
      <c r="AT121" s="7"/>
      <c r="AU121" s="5">
        <f t="shared" si="333"/>
        <v>-1</v>
      </c>
      <c r="AV121" s="7">
        <v>330</v>
      </c>
      <c r="AW121" s="7"/>
      <c r="AX121" s="9">
        <f t="shared" si="334"/>
        <v>-1</v>
      </c>
      <c r="AY121" s="8">
        <f t="shared" si="335"/>
        <v>701</v>
      </c>
      <c r="AZ121" s="2">
        <f t="shared" si="336"/>
        <v>0</v>
      </c>
      <c r="BA121" s="9">
        <f t="shared" si="337"/>
        <v>-1</v>
      </c>
      <c r="BB121" s="10">
        <f t="shared" si="311"/>
        <v>96</v>
      </c>
      <c r="BC121" s="6">
        <f t="shared" si="312"/>
        <v>0</v>
      </c>
      <c r="BD121" s="11">
        <f t="shared" si="313"/>
        <v>-1</v>
      </c>
    </row>
    <row r="122" spans="2:56" ht="15" thickBot="1" x14ac:dyDescent="0.35">
      <c r="B122" s="132"/>
      <c r="D122" s="130"/>
      <c r="E122" s="42" t="s">
        <v>27</v>
      </c>
      <c r="F122" s="90">
        <v>121</v>
      </c>
      <c r="G122" s="91"/>
      <c r="H122" s="92">
        <f t="shared" si="314"/>
        <v>-1</v>
      </c>
      <c r="I122" s="7"/>
      <c r="J122" s="17"/>
      <c r="K122" s="92">
        <f t="shared" si="315"/>
        <v>0</v>
      </c>
      <c r="L122" s="7"/>
      <c r="M122" s="17"/>
      <c r="N122" s="18">
        <f t="shared" si="316"/>
        <v>0</v>
      </c>
      <c r="O122" s="16">
        <f t="shared" si="317"/>
        <v>121</v>
      </c>
      <c r="P122" s="17">
        <f t="shared" si="318"/>
        <v>0</v>
      </c>
      <c r="Q122" s="18">
        <f t="shared" si="319"/>
        <v>-1</v>
      </c>
      <c r="R122" s="7"/>
      <c r="S122" s="17"/>
      <c r="T122" s="15">
        <f t="shared" si="320"/>
        <v>0</v>
      </c>
      <c r="U122" s="7"/>
      <c r="V122" s="17"/>
      <c r="W122" s="15">
        <f t="shared" si="321"/>
        <v>0</v>
      </c>
      <c r="X122" s="7"/>
      <c r="Y122" s="17"/>
      <c r="Z122" s="18">
        <f t="shared" si="322"/>
        <v>0</v>
      </c>
      <c r="AA122" s="8">
        <f t="shared" si="323"/>
        <v>0</v>
      </c>
      <c r="AB122" s="17">
        <f t="shared" si="324"/>
        <v>0</v>
      </c>
      <c r="AC122" s="18">
        <f t="shared" si="325"/>
        <v>0</v>
      </c>
      <c r="AD122" s="48"/>
      <c r="AE122" s="14"/>
      <c r="AF122" s="15">
        <f t="shared" si="326"/>
        <v>0</v>
      </c>
      <c r="AG122" s="7"/>
      <c r="AH122" s="14"/>
      <c r="AI122" s="15">
        <f t="shared" si="327"/>
        <v>0</v>
      </c>
      <c r="AJ122" s="7">
        <v>0</v>
      </c>
      <c r="AK122" s="14"/>
      <c r="AL122" s="18">
        <f t="shared" si="328"/>
        <v>0</v>
      </c>
      <c r="AM122" s="16">
        <f t="shared" si="329"/>
        <v>0</v>
      </c>
      <c r="AN122" s="17">
        <f t="shared" si="330"/>
        <v>0</v>
      </c>
      <c r="AO122" s="18">
        <f t="shared" si="331"/>
        <v>0</v>
      </c>
      <c r="AP122" s="7"/>
      <c r="AQ122" s="14"/>
      <c r="AR122" s="15">
        <f t="shared" si="332"/>
        <v>0</v>
      </c>
      <c r="AS122" s="7"/>
      <c r="AT122" s="14"/>
      <c r="AU122" s="15">
        <f t="shared" si="333"/>
        <v>0</v>
      </c>
      <c r="AV122" s="7"/>
      <c r="AW122" s="14"/>
      <c r="AX122" s="18">
        <f t="shared" si="334"/>
        <v>0</v>
      </c>
      <c r="AY122" s="8">
        <f t="shared" si="335"/>
        <v>0</v>
      </c>
      <c r="AZ122" s="17">
        <f t="shared" si="336"/>
        <v>0</v>
      </c>
      <c r="BA122" s="18">
        <f t="shared" si="337"/>
        <v>0</v>
      </c>
      <c r="BB122" s="25">
        <f t="shared" si="311"/>
        <v>121</v>
      </c>
      <c r="BC122" s="19">
        <f t="shared" si="312"/>
        <v>0</v>
      </c>
      <c r="BD122" s="20">
        <f t="shared" si="313"/>
        <v>-1</v>
      </c>
    </row>
    <row r="123" spans="2:56" s="1" customFormat="1" ht="15" thickBot="1" x14ac:dyDescent="0.35">
      <c r="B123" s="133"/>
      <c r="D123" s="3"/>
      <c r="E123" s="44" t="s">
        <v>11</v>
      </c>
      <c r="F123" s="23">
        <v>41132</v>
      </c>
      <c r="G123" s="21">
        <f>SUM(G114:G122)</f>
        <v>0</v>
      </c>
      <c r="H123" s="22">
        <f t="shared" ref="H123" si="338">G123/F123-1</f>
        <v>-1</v>
      </c>
      <c r="I123" s="21">
        <v>17363</v>
      </c>
      <c r="J123" s="21">
        <f>SUM(J114:J122)</f>
        <v>0</v>
      </c>
      <c r="K123" s="22">
        <f t="shared" ref="K123" si="339">J123/I123-1</f>
        <v>-1</v>
      </c>
      <c r="L123" s="21">
        <v>14305</v>
      </c>
      <c r="M123" s="21">
        <f>SUM(M114:M122)</f>
        <v>0</v>
      </c>
      <c r="N123" s="24">
        <f t="shared" ref="N123" si="340">M123/L123-1</f>
        <v>-1</v>
      </c>
      <c r="O123" s="23">
        <f>SUM(O114:O122)</f>
        <v>72800</v>
      </c>
      <c r="P123" s="21">
        <f>SUM(G123,J123,M123)</f>
        <v>0</v>
      </c>
      <c r="Q123" s="26">
        <f t="shared" ref="Q123" si="341">P123/O123-1</f>
        <v>-1</v>
      </c>
      <c r="R123" s="23">
        <v>26497</v>
      </c>
      <c r="S123" s="21">
        <f>SUM(S114:S122)</f>
        <v>0</v>
      </c>
      <c r="T123" s="22">
        <f t="shared" ref="T123" si="342">S123/R123-1</f>
        <v>-1</v>
      </c>
      <c r="U123" s="21">
        <v>13001</v>
      </c>
      <c r="V123" s="21">
        <f>SUM(V114:V122)</f>
        <v>0</v>
      </c>
      <c r="W123" s="22">
        <f t="shared" ref="W123" si="343">V123/U123-1</f>
        <v>-1</v>
      </c>
      <c r="X123" s="21">
        <v>21597</v>
      </c>
      <c r="Y123" s="21">
        <f>SUM(Y114:Y122)</f>
        <v>0</v>
      </c>
      <c r="Z123" s="24">
        <f t="shared" ref="Z123" si="344">Y123/X123-1</f>
        <v>-1</v>
      </c>
      <c r="AA123" s="27">
        <f>SUM(AA114:AA122)</f>
        <v>61095</v>
      </c>
      <c r="AB123" s="28">
        <f>SUM(AB114:AB122)</f>
        <v>0</v>
      </c>
      <c r="AC123" s="26">
        <f t="shared" ref="AC123" si="345">AB123/AA123-1</f>
        <v>-1</v>
      </c>
      <c r="AD123" s="55">
        <v>16300</v>
      </c>
      <c r="AE123" s="46">
        <f>SUM(AE114:AE122)</f>
        <v>0</v>
      </c>
      <c r="AF123" s="22">
        <f t="shared" ref="AF123" si="346">AE123/AD123-1</f>
        <v>-1</v>
      </c>
      <c r="AG123" s="46">
        <v>12241</v>
      </c>
      <c r="AH123" s="46">
        <f>SUM(AH114:AH122)</f>
        <v>0</v>
      </c>
      <c r="AI123" s="22">
        <f t="shared" ref="AI123" si="347">AH123/AG123-1</f>
        <v>-1</v>
      </c>
      <c r="AJ123" s="46">
        <v>28040</v>
      </c>
      <c r="AK123" s="46">
        <f>SUM(AK114:AK122)</f>
        <v>0</v>
      </c>
      <c r="AL123" s="24">
        <f t="shared" ref="AL123" si="348">AK123/AJ123-1</f>
        <v>-1</v>
      </c>
      <c r="AM123" s="27">
        <f>SUM(AM114:AM122)</f>
        <v>56581</v>
      </c>
      <c r="AN123" s="28">
        <f>SUM(AN114:AN122)</f>
        <v>0</v>
      </c>
      <c r="AO123" s="26">
        <f t="shared" ref="AO123" si="349">AN123/AM123-1</f>
        <v>-1</v>
      </c>
      <c r="AP123" s="45">
        <v>10619</v>
      </c>
      <c r="AQ123" s="46">
        <f>SUM(AQ114:AQ122)</f>
        <v>0</v>
      </c>
      <c r="AR123" s="22">
        <f t="shared" ref="AR123" si="350">AQ123/AP123-1</f>
        <v>-1</v>
      </c>
      <c r="AS123" s="46">
        <v>8743</v>
      </c>
      <c r="AT123" s="46">
        <f>SUM(AT114:AT122)</f>
        <v>0</v>
      </c>
      <c r="AU123" s="22">
        <f t="shared" ref="AU123" si="351">AT123/AS123-1</f>
        <v>-1</v>
      </c>
      <c r="AV123" s="46">
        <v>13492</v>
      </c>
      <c r="AW123" s="46">
        <f>SUM(AW114:AW122)</f>
        <v>0</v>
      </c>
      <c r="AX123" s="24">
        <f t="shared" ref="AX123" si="352">AW123/AV123-1</f>
        <v>-1</v>
      </c>
      <c r="AY123" s="27">
        <f>SUM(AY114:AY122)</f>
        <v>32854</v>
      </c>
      <c r="AZ123" s="28">
        <f>SUM(AZ114:AZ122)</f>
        <v>0</v>
      </c>
      <c r="BA123" s="26">
        <f t="shared" ref="BA123" si="353">AZ123/AY123-1</f>
        <v>-1</v>
      </c>
      <c r="BB123" s="23">
        <f t="shared" si="311"/>
        <v>58495</v>
      </c>
      <c r="BC123" s="21">
        <f t="shared" si="312"/>
        <v>0</v>
      </c>
      <c r="BD123" s="24">
        <f t="shared" si="313"/>
        <v>-1</v>
      </c>
    </row>
    <row r="125" spans="2:56" ht="15" thickBot="1" x14ac:dyDescent="0.35"/>
    <row r="126" spans="2:56" ht="15" customHeight="1" thickBot="1" x14ac:dyDescent="0.35">
      <c r="B126" s="131"/>
      <c r="F126" s="56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  <c r="AP126" s="57"/>
      <c r="AQ126" s="57"/>
      <c r="AR126" s="57"/>
      <c r="AS126" s="57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8"/>
    </row>
    <row r="127" spans="2:56" ht="15" customHeight="1" x14ac:dyDescent="0.3">
      <c r="B127" s="132"/>
      <c r="F127" s="112" t="s">
        <v>39</v>
      </c>
      <c r="G127" s="113"/>
      <c r="H127" s="114"/>
      <c r="I127" s="112" t="s">
        <v>28</v>
      </c>
      <c r="J127" s="113"/>
      <c r="K127" s="114"/>
      <c r="L127" s="112" t="s">
        <v>1</v>
      </c>
      <c r="M127" s="113"/>
      <c r="N127" s="114"/>
      <c r="O127" s="112" t="s">
        <v>20</v>
      </c>
      <c r="P127" s="113"/>
      <c r="Q127" s="114"/>
      <c r="R127" s="112" t="s">
        <v>2</v>
      </c>
      <c r="S127" s="113"/>
      <c r="T127" s="114"/>
      <c r="U127" s="112" t="s">
        <v>3</v>
      </c>
      <c r="V127" s="113"/>
      <c r="W127" s="114"/>
      <c r="X127" s="112" t="s">
        <v>4</v>
      </c>
      <c r="Y127" s="113"/>
      <c r="Z127" s="114"/>
      <c r="AA127" s="112" t="s">
        <v>21</v>
      </c>
      <c r="AB127" s="113"/>
      <c r="AC127" s="114"/>
      <c r="AD127" s="112" t="s">
        <v>5</v>
      </c>
      <c r="AE127" s="113"/>
      <c r="AF127" s="114"/>
      <c r="AG127" s="112" t="s">
        <v>6</v>
      </c>
      <c r="AH127" s="113"/>
      <c r="AI127" s="114"/>
      <c r="AJ127" s="112" t="s">
        <v>7</v>
      </c>
      <c r="AK127" s="113"/>
      <c r="AL127" s="114"/>
      <c r="AM127" s="112" t="s">
        <v>22</v>
      </c>
      <c r="AN127" s="113"/>
      <c r="AO127" s="114"/>
      <c r="AP127" s="112" t="s">
        <v>8</v>
      </c>
      <c r="AQ127" s="113"/>
      <c r="AR127" s="114"/>
      <c r="AS127" s="112" t="s">
        <v>9</v>
      </c>
      <c r="AT127" s="113"/>
      <c r="AU127" s="114"/>
      <c r="AV127" s="112" t="s">
        <v>10</v>
      </c>
      <c r="AW127" s="113"/>
      <c r="AX127" s="114"/>
      <c r="AY127" s="112" t="s">
        <v>23</v>
      </c>
      <c r="AZ127" s="113"/>
      <c r="BA127" s="114"/>
      <c r="BB127" s="115" t="s">
        <v>11</v>
      </c>
      <c r="BC127" s="116"/>
      <c r="BD127" s="117"/>
    </row>
    <row r="128" spans="2:56" ht="15" thickBot="1" x14ac:dyDescent="0.35">
      <c r="B128" s="132"/>
      <c r="F128" s="81">
        <f>$F$7</f>
        <v>2014</v>
      </c>
      <c r="G128" s="82">
        <f>$G$7</f>
        <v>2015</v>
      </c>
      <c r="H128" s="83" t="str">
        <f>$H$7</f>
        <v>%</v>
      </c>
      <c r="I128" s="81">
        <f>$I$7</f>
        <v>2014</v>
      </c>
      <c r="J128" s="82">
        <f>$J$7</f>
        <v>2015</v>
      </c>
      <c r="K128" s="83" t="str">
        <f>$K$7</f>
        <v>%</v>
      </c>
      <c r="L128" s="81">
        <f>$L$7</f>
        <v>2014</v>
      </c>
      <c r="M128" s="82">
        <f>$M$7</f>
        <v>2015</v>
      </c>
      <c r="N128" s="83" t="str">
        <f>$N$7</f>
        <v>%</v>
      </c>
      <c r="O128" s="81">
        <f>$O$7</f>
        <v>2014</v>
      </c>
      <c r="P128" s="82">
        <f>$P$7</f>
        <v>2015</v>
      </c>
      <c r="Q128" s="83" t="str">
        <f>$Q$7</f>
        <v>%</v>
      </c>
      <c r="R128" s="81">
        <f>$R$7</f>
        <v>2014</v>
      </c>
      <c r="S128" s="82">
        <f>$S$7</f>
        <v>2015</v>
      </c>
      <c r="T128" s="83" t="str">
        <f>$T$7</f>
        <v>%</v>
      </c>
      <c r="U128" s="81">
        <f>$U$7</f>
        <v>2014</v>
      </c>
      <c r="V128" s="82">
        <f>$V$7</f>
        <v>2015</v>
      </c>
      <c r="W128" s="83" t="str">
        <f>$W$7</f>
        <v>%</v>
      </c>
      <c r="X128" s="81">
        <f>$X$7</f>
        <v>2014</v>
      </c>
      <c r="Y128" s="82">
        <f>$Y$7</f>
        <v>2015</v>
      </c>
      <c r="Z128" s="83" t="str">
        <f>$Z$7</f>
        <v>%</v>
      </c>
      <c r="AA128" s="81">
        <f>$AA$7</f>
        <v>2014</v>
      </c>
      <c r="AB128" s="82">
        <f>$AB$7</f>
        <v>2015</v>
      </c>
      <c r="AC128" s="83" t="str">
        <f>$AC$7</f>
        <v>%</v>
      </c>
      <c r="AD128" s="81">
        <f>$AD$7</f>
        <v>2014</v>
      </c>
      <c r="AE128" s="82">
        <f>$AE$7</f>
        <v>2015</v>
      </c>
      <c r="AF128" s="83" t="str">
        <f>$AF$7</f>
        <v>%</v>
      </c>
      <c r="AG128" s="81">
        <f>$AG$7</f>
        <v>2014</v>
      </c>
      <c r="AH128" s="82">
        <f>$AH$7</f>
        <v>2015</v>
      </c>
      <c r="AI128" s="83" t="str">
        <f>$AI$7</f>
        <v>%</v>
      </c>
      <c r="AJ128" s="81">
        <f>$AJ$7</f>
        <v>2014</v>
      </c>
      <c r="AK128" s="82">
        <f>$AK$7</f>
        <v>2015</v>
      </c>
      <c r="AL128" s="83" t="str">
        <f>$AL$7</f>
        <v>%</v>
      </c>
      <c r="AM128" s="81">
        <f>$AM$7</f>
        <v>2014</v>
      </c>
      <c r="AN128" s="82">
        <f>$AN$7</f>
        <v>2015</v>
      </c>
      <c r="AO128" s="83" t="str">
        <f>$AO$7</f>
        <v>%</v>
      </c>
      <c r="AP128" s="81">
        <f>$AP$7</f>
        <v>2014</v>
      </c>
      <c r="AQ128" s="82">
        <f>$AQ$7</f>
        <v>2015</v>
      </c>
      <c r="AR128" s="83" t="str">
        <f>$AR$7</f>
        <v>%</v>
      </c>
      <c r="AS128" s="81">
        <f>$AS$7</f>
        <v>2014</v>
      </c>
      <c r="AT128" s="82">
        <f>$AT$7</f>
        <v>2015</v>
      </c>
      <c r="AU128" s="83" t="str">
        <f>$AU$7</f>
        <v>%</v>
      </c>
      <c r="AV128" s="81">
        <f>$AV$7</f>
        <v>2014</v>
      </c>
      <c r="AW128" s="82">
        <f>$AW$7</f>
        <v>2015</v>
      </c>
      <c r="AX128" s="83" t="str">
        <f>$AX$7</f>
        <v>%</v>
      </c>
      <c r="AY128" s="81">
        <f>$AY$7</f>
        <v>2014</v>
      </c>
      <c r="AZ128" s="82">
        <f>$AZ$7</f>
        <v>2015</v>
      </c>
      <c r="BA128" s="83" t="str">
        <f>$BA$7</f>
        <v>%</v>
      </c>
      <c r="BB128" s="76" t="str">
        <f>$BB$7</f>
        <v>Févr 2014</v>
      </c>
      <c r="BC128" s="76" t="str">
        <f>$BC$7</f>
        <v>Févr 2015</v>
      </c>
      <c r="BD128" s="12" t="s">
        <v>24</v>
      </c>
    </row>
    <row r="129" spans="2:56" ht="15" customHeight="1" x14ac:dyDescent="0.3">
      <c r="B129" s="132"/>
      <c r="D129" s="128" t="s">
        <v>12</v>
      </c>
      <c r="E129" s="39" t="s">
        <v>13</v>
      </c>
      <c r="F129" s="84"/>
      <c r="G129" s="85"/>
      <c r="H129" s="86">
        <f>IFERROR((G129-F129)/F129,0)</f>
        <v>0</v>
      </c>
      <c r="I129" s="7"/>
      <c r="J129" s="30"/>
      <c r="K129" s="86">
        <f t="shared" ref="K129:K138" si="354">IFERROR((J129-I129)/I129,0)</f>
        <v>0</v>
      </c>
      <c r="L129" s="7"/>
      <c r="M129" s="30"/>
      <c r="N129" s="86">
        <f t="shared" ref="N129:N138" si="355">IFERROR((M129-L129)/L129,0)</f>
        <v>0</v>
      </c>
      <c r="O129" s="32">
        <f>F129+I129+L129</f>
        <v>0</v>
      </c>
      <c r="P129" s="30">
        <f>G129+J129+M129</f>
        <v>0</v>
      </c>
      <c r="Q129" s="86">
        <f t="shared" ref="Q129:Q138" si="356">IFERROR((P129-O129)/O129,0)</f>
        <v>0</v>
      </c>
      <c r="R129" s="7"/>
      <c r="S129" s="30"/>
      <c r="T129" s="86">
        <f>IFERROR((S129-R129)/R129,0)</f>
        <v>0</v>
      </c>
      <c r="U129" s="7"/>
      <c r="V129" s="30"/>
      <c r="W129" s="86">
        <f t="shared" ref="W129:W138" si="357">IFERROR((V129-U129)/U129,0)</f>
        <v>0</v>
      </c>
      <c r="X129" s="7"/>
      <c r="Y129" s="30"/>
      <c r="Z129" s="86">
        <f t="shared" ref="Z129:Z138" si="358">IFERROR((Y129-X129)/X129,0)</f>
        <v>0</v>
      </c>
      <c r="AA129" s="32">
        <f>R129+U129+X129</f>
        <v>0</v>
      </c>
      <c r="AB129" s="30">
        <f>S129+V129+Y129</f>
        <v>0</v>
      </c>
      <c r="AC129" s="86">
        <f t="shared" ref="AC129:AC138" si="359">IFERROR((AB129-AA129)/AA129,0)</f>
        <v>0</v>
      </c>
      <c r="AD129" s="7"/>
      <c r="AE129" s="30"/>
      <c r="AF129" s="86">
        <f>IFERROR((AE129-AD129)/AD129,0)</f>
        <v>0</v>
      </c>
      <c r="AG129" s="7"/>
      <c r="AH129" s="30"/>
      <c r="AI129" s="86">
        <f t="shared" ref="AI129:AI138" si="360">IFERROR((AH129-AG129)/AG129,0)</f>
        <v>0</v>
      </c>
      <c r="AJ129" s="7"/>
      <c r="AK129" s="30"/>
      <c r="AL129" s="86">
        <f t="shared" ref="AL129:AL138" si="361">IFERROR((AK129-AJ129)/AJ129,0)</f>
        <v>0</v>
      </c>
      <c r="AM129" s="32">
        <f>AD129+AG129+AJ129</f>
        <v>0</v>
      </c>
      <c r="AN129" s="30">
        <f>AE129+AH129+AK129</f>
        <v>0</v>
      </c>
      <c r="AO129" s="86">
        <f t="shared" ref="AO129:AO138" si="362">IFERROR((AN129-AM129)/AM129,0)</f>
        <v>0</v>
      </c>
      <c r="AP129" s="7"/>
      <c r="AQ129" s="30"/>
      <c r="AR129" s="86">
        <f>IFERROR((AQ129-AP129)/AP129,0)</f>
        <v>0</v>
      </c>
      <c r="AS129" s="7"/>
      <c r="AT129" s="30"/>
      <c r="AU129" s="86">
        <f t="shared" ref="AU129:AU138" si="363">IFERROR((AT129-AS129)/AS129,0)</f>
        <v>0</v>
      </c>
      <c r="AV129" s="7"/>
      <c r="AW129" s="30"/>
      <c r="AX129" s="86">
        <f t="shared" ref="AX129:AX138" si="364">IFERROR((AW129-AV129)/AV129,0)</f>
        <v>0</v>
      </c>
      <c r="AY129" s="32">
        <f>AP129+AS129+AV129</f>
        <v>0</v>
      </c>
      <c r="AZ129" s="30">
        <f>AQ129+AT129+AW129</f>
        <v>0</v>
      </c>
      <c r="BA129" s="86">
        <f t="shared" ref="BA129:BA138" si="365">IFERROR((AZ129-AY129)/AY129,0)</f>
        <v>0</v>
      </c>
      <c r="BB129" s="41">
        <f t="shared" ref="BB129:BB138" si="366">SUMIFS($F129:$BA129,$F$7:$BA$7,$F$7,$F$8:$BA$8,"&lt;="&amp;$F$2)</f>
        <v>0</v>
      </c>
      <c r="BC129" s="36">
        <f t="shared" ref="BC129:BC138" si="367">SUMIFS($F129:$BA129,$F$7:$BA$7,$G$7,$F$8:$BA$8,"&lt;="&amp;$F$2)</f>
        <v>0</v>
      </c>
      <c r="BD129" s="37">
        <f t="shared" ref="BD129:BD138" si="368">IFERROR((BC129-BB129)/BB129,0)</f>
        <v>0</v>
      </c>
    </row>
    <row r="130" spans="2:56" x14ac:dyDescent="0.3">
      <c r="B130" s="132"/>
      <c r="D130" s="129"/>
      <c r="E130" s="39" t="s">
        <v>14</v>
      </c>
      <c r="F130" s="87"/>
      <c r="G130" s="88"/>
      <c r="H130" s="89">
        <f t="shared" ref="H130:H138" si="369">IFERROR((G130-F130)/F130,0)</f>
        <v>0</v>
      </c>
      <c r="I130" s="7"/>
      <c r="J130" s="30"/>
      <c r="K130" s="89">
        <f t="shared" si="354"/>
        <v>0</v>
      </c>
      <c r="L130" s="7"/>
      <c r="M130" s="30"/>
      <c r="N130" s="89">
        <f t="shared" si="355"/>
        <v>0</v>
      </c>
      <c r="O130" s="8">
        <f t="shared" ref="O130:O137" si="370">F130+I130+L130</f>
        <v>0</v>
      </c>
      <c r="P130" s="2">
        <f t="shared" ref="P130:P137" si="371">G130+J130+M130</f>
        <v>0</v>
      </c>
      <c r="Q130" s="89">
        <f t="shared" si="356"/>
        <v>0</v>
      </c>
      <c r="R130" s="7"/>
      <c r="S130" s="30"/>
      <c r="T130" s="89">
        <f t="shared" ref="T130:T138" si="372">IFERROR((S130-R130)/R130,0)</f>
        <v>0</v>
      </c>
      <c r="U130" s="7"/>
      <c r="V130" s="30"/>
      <c r="W130" s="89">
        <f t="shared" si="357"/>
        <v>0</v>
      </c>
      <c r="X130" s="7"/>
      <c r="Y130" s="30"/>
      <c r="Z130" s="89">
        <f t="shared" si="358"/>
        <v>0</v>
      </c>
      <c r="AA130" s="8">
        <f t="shared" ref="AA130:AA137" si="373">R130+U130+X130</f>
        <v>0</v>
      </c>
      <c r="AB130" s="2">
        <f t="shared" ref="AB130:AB137" si="374">S130+V130+Y130</f>
        <v>0</v>
      </c>
      <c r="AC130" s="89">
        <f t="shared" si="359"/>
        <v>0</v>
      </c>
      <c r="AD130" s="7"/>
      <c r="AE130" s="30"/>
      <c r="AF130" s="89">
        <f t="shared" ref="AF130:AF138" si="375">IFERROR((AE130-AD130)/AD130,0)</f>
        <v>0</v>
      </c>
      <c r="AG130" s="7"/>
      <c r="AH130" s="30"/>
      <c r="AI130" s="89">
        <f t="shared" si="360"/>
        <v>0</v>
      </c>
      <c r="AJ130" s="7"/>
      <c r="AK130" s="30"/>
      <c r="AL130" s="89">
        <f t="shared" si="361"/>
        <v>0</v>
      </c>
      <c r="AM130" s="8">
        <f t="shared" ref="AM130:AM137" si="376">AD130+AG130+AJ130</f>
        <v>0</v>
      </c>
      <c r="AN130" s="2">
        <f t="shared" ref="AN130:AN137" si="377">AE130+AH130+AK130</f>
        <v>0</v>
      </c>
      <c r="AO130" s="89">
        <f t="shared" si="362"/>
        <v>0</v>
      </c>
      <c r="AP130" s="7"/>
      <c r="AQ130" s="30"/>
      <c r="AR130" s="89">
        <f t="shared" ref="AR130:AR138" si="378">IFERROR((AQ130-AP130)/AP130,0)</f>
        <v>0</v>
      </c>
      <c r="AS130" s="7"/>
      <c r="AT130" s="30"/>
      <c r="AU130" s="89">
        <f t="shared" si="363"/>
        <v>0</v>
      </c>
      <c r="AV130" s="7"/>
      <c r="AW130" s="30"/>
      <c r="AX130" s="89">
        <f t="shared" si="364"/>
        <v>0</v>
      </c>
      <c r="AY130" s="8">
        <f t="shared" ref="AY130:AY137" si="379">AP130+AS130+AV130</f>
        <v>0</v>
      </c>
      <c r="AZ130" s="2">
        <f t="shared" ref="AZ130:AZ137" si="380">AQ130+AT130+AW130</f>
        <v>0</v>
      </c>
      <c r="BA130" s="89">
        <f t="shared" si="365"/>
        <v>0</v>
      </c>
      <c r="BB130" s="10">
        <f t="shared" si="366"/>
        <v>0</v>
      </c>
      <c r="BC130" s="6">
        <f t="shared" si="367"/>
        <v>0</v>
      </c>
      <c r="BD130" s="11">
        <f t="shared" si="368"/>
        <v>0</v>
      </c>
    </row>
    <row r="131" spans="2:56" x14ac:dyDescent="0.3">
      <c r="B131" s="132"/>
      <c r="D131" s="129"/>
      <c r="E131" s="39" t="s">
        <v>15</v>
      </c>
      <c r="F131" s="87"/>
      <c r="G131" s="88"/>
      <c r="H131" s="89">
        <f t="shared" si="369"/>
        <v>0</v>
      </c>
      <c r="I131" s="7"/>
      <c r="J131" s="2"/>
      <c r="K131" s="89">
        <f t="shared" si="354"/>
        <v>0</v>
      </c>
      <c r="L131" s="7"/>
      <c r="M131" s="2"/>
      <c r="N131" s="89">
        <f t="shared" si="355"/>
        <v>0</v>
      </c>
      <c r="O131" s="8">
        <f t="shared" si="370"/>
        <v>0</v>
      </c>
      <c r="P131" s="2">
        <f t="shared" si="371"/>
        <v>0</v>
      </c>
      <c r="Q131" s="89">
        <f t="shared" si="356"/>
        <v>0</v>
      </c>
      <c r="R131" s="7"/>
      <c r="S131" s="2"/>
      <c r="T131" s="89">
        <f t="shared" si="372"/>
        <v>0</v>
      </c>
      <c r="U131" s="7"/>
      <c r="V131" s="2"/>
      <c r="W131" s="89">
        <f t="shared" si="357"/>
        <v>0</v>
      </c>
      <c r="X131" s="7"/>
      <c r="Y131" s="2"/>
      <c r="Z131" s="89">
        <f t="shared" si="358"/>
        <v>0</v>
      </c>
      <c r="AA131" s="8">
        <f t="shared" si="373"/>
        <v>0</v>
      </c>
      <c r="AB131" s="2">
        <f t="shared" si="374"/>
        <v>0</v>
      </c>
      <c r="AC131" s="89">
        <f t="shared" si="359"/>
        <v>0</v>
      </c>
      <c r="AD131" s="7"/>
      <c r="AE131" s="2"/>
      <c r="AF131" s="89">
        <f t="shared" si="375"/>
        <v>0</v>
      </c>
      <c r="AG131" s="7"/>
      <c r="AH131" s="2"/>
      <c r="AI131" s="89">
        <f t="shared" si="360"/>
        <v>0</v>
      </c>
      <c r="AJ131" s="7"/>
      <c r="AK131" s="2"/>
      <c r="AL131" s="89">
        <f t="shared" si="361"/>
        <v>0</v>
      </c>
      <c r="AM131" s="8">
        <f t="shared" si="376"/>
        <v>0</v>
      </c>
      <c r="AN131" s="2">
        <f t="shared" si="377"/>
        <v>0</v>
      </c>
      <c r="AO131" s="89">
        <f t="shared" si="362"/>
        <v>0</v>
      </c>
      <c r="AP131" s="7"/>
      <c r="AQ131" s="2"/>
      <c r="AR131" s="89">
        <f t="shared" si="378"/>
        <v>0</v>
      </c>
      <c r="AS131" s="7"/>
      <c r="AT131" s="2"/>
      <c r="AU131" s="89">
        <f t="shared" si="363"/>
        <v>0</v>
      </c>
      <c r="AV131" s="7"/>
      <c r="AW131" s="2"/>
      <c r="AX131" s="89">
        <f t="shared" si="364"/>
        <v>0</v>
      </c>
      <c r="AY131" s="8">
        <f t="shared" si="379"/>
        <v>0</v>
      </c>
      <c r="AZ131" s="2">
        <f t="shared" si="380"/>
        <v>0</v>
      </c>
      <c r="BA131" s="89">
        <f t="shared" si="365"/>
        <v>0</v>
      </c>
      <c r="BB131" s="10">
        <f t="shared" si="366"/>
        <v>0</v>
      </c>
      <c r="BC131" s="6">
        <f t="shared" si="367"/>
        <v>0</v>
      </c>
      <c r="BD131" s="11">
        <f t="shared" si="368"/>
        <v>0</v>
      </c>
    </row>
    <row r="132" spans="2:56" x14ac:dyDescent="0.3">
      <c r="B132" s="132"/>
      <c r="D132" s="129"/>
      <c r="E132" s="39" t="s">
        <v>16</v>
      </c>
      <c r="F132" s="87"/>
      <c r="G132" s="88"/>
      <c r="H132" s="89">
        <f t="shared" si="369"/>
        <v>0</v>
      </c>
      <c r="I132" s="7"/>
      <c r="J132" s="2"/>
      <c r="K132" s="89">
        <f t="shared" si="354"/>
        <v>0</v>
      </c>
      <c r="L132" s="7"/>
      <c r="M132" s="2"/>
      <c r="N132" s="89">
        <f t="shared" si="355"/>
        <v>0</v>
      </c>
      <c r="O132" s="8">
        <f t="shared" si="370"/>
        <v>0</v>
      </c>
      <c r="P132" s="2">
        <f t="shared" si="371"/>
        <v>0</v>
      </c>
      <c r="Q132" s="89">
        <f t="shared" si="356"/>
        <v>0</v>
      </c>
      <c r="R132" s="7"/>
      <c r="S132" s="2"/>
      <c r="T132" s="89">
        <f t="shared" si="372"/>
        <v>0</v>
      </c>
      <c r="U132" s="7"/>
      <c r="V132" s="2"/>
      <c r="W132" s="89">
        <f t="shared" si="357"/>
        <v>0</v>
      </c>
      <c r="X132" s="7"/>
      <c r="Y132" s="2"/>
      <c r="Z132" s="89">
        <f t="shared" si="358"/>
        <v>0</v>
      </c>
      <c r="AA132" s="8">
        <f t="shared" si="373"/>
        <v>0</v>
      </c>
      <c r="AB132" s="2">
        <f t="shared" si="374"/>
        <v>0</v>
      </c>
      <c r="AC132" s="89">
        <f t="shared" si="359"/>
        <v>0</v>
      </c>
      <c r="AD132" s="7"/>
      <c r="AE132" s="2"/>
      <c r="AF132" s="89">
        <f t="shared" si="375"/>
        <v>0</v>
      </c>
      <c r="AG132" s="7"/>
      <c r="AH132" s="2"/>
      <c r="AI132" s="89">
        <f t="shared" si="360"/>
        <v>0</v>
      </c>
      <c r="AJ132" s="7"/>
      <c r="AK132" s="2"/>
      <c r="AL132" s="89">
        <f t="shared" si="361"/>
        <v>0</v>
      </c>
      <c r="AM132" s="8">
        <f t="shared" si="376"/>
        <v>0</v>
      </c>
      <c r="AN132" s="2">
        <f t="shared" si="377"/>
        <v>0</v>
      </c>
      <c r="AO132" s="89">
        <f t="shared" si="362"/>
        <v>0</v>
      </c>
      <c r="AP132" s="7"/>
      <c r="AQ132" s="2"/>
      <c r="AR132" s="89">
        <f t="shared" si="378"/>
        <v>0</v>
      </c>
      <c r="AS132" s="7"/>
      <c r="AT132" s="2"/>
      <c r="AU132" s="89">
        <f t="shared" si="363"/>
        <v>0</v>
      </c>
      <c r="AV132" s="7"/>
      <c r="AW132" s="2"/>
      <c r="AX132" s="89">
        <f t="shared" si="364"/>
        <v>0</v>
      </c>
      <c r="AY132" s="8">
        <f t="shared" si="379"/>
        <v>0</v>
      </c>
      <c r="AZ132" s="2">
        <f t="shared" si="380"/>
        <v>0</v>
      </c>
      <c r="BA132" s="89">
        <f t="shared" si="365"/>
        <v>0</v>
      </c>
      <c r="BB132" s="10">
        <f t="shared" si="366"/>
        <v>0</v>
      </c>
      <c r="BC132" s="6">
        <f t="shared" si="367"/>
        <v>0</v>
      </c>
      <c r="BD132" s="11">
        <f t="shared" si="368"/>
        <v>0</v>
      </c>
    </row>
    <row r="133" spans="2:56" x14ac:dyDescent="0.3">
      <c r="B133" s="132"/>
      <c r="D133" s="129"/>
      <c r="E133" s="39" t="s">
        <v>17</v>
      </c>
      <c r="F133" s="87"/>
      <c r="G133" s="88"/>
      <c r="H133" s="89">
        <f t="shared" si="369"/>
        <v>0</v>
      </c>
      <c r="I133" s="7"/>
      <c r="J133" s="2"/>
      <c r="K133" s="89">
        <f t="shared" si="354"/>
        <v>0</v>
      </c>
      <c r="L133" s="7"/>
      <c r="M133" s="2"/>
      <c r="N133" s="89">
        <f t="shared" si="355"/>
        <v>0</v>
      </c>
      <c r="O133" s="8">
        <f t="shared" si="370"/>
        <v>0</v>
      </c>
      <c r="P133" s="2">
        <f t="shared" si="371"/>
        <v>0</v>
      </c>
      <c r="Q133" s="89">
        <f t="shared" si="356"/>
        <v>0</v>
      </c>
      <c r="R133" s="7"/>
      <c r="S133" s="2"/>
      <c r="T133" s="89">
        <f t="shared" si="372"/>
        <v>0</v>
      </c>
      <c r="U133" s="7"/>
      <c r="V133" s="2"/>
      <c r="W133" s="89">
        <f t="shared" si="357"/>
        <v>0</v>
      </c>
      <c r="X133" s="7"/>
      <c r="Y133" s="2"/>
      <c r="Z133" s="89">
        <f t="shared" si="358"/>
        <v>0</v>
      </c>
      <c r="AA133" s="8">
        <f t="shared" si="373"/>
        <v>0</v>
      </c>
      <c r="AB133" s="2">
        <f t="shared" si="374"/>
        <v>0</v>
      </c>
      <c r="AC133" s="89">
        <f t="shared" si="359"/>
        <v>0</v>
      </c>
      <c r="AD133" s="7"/>
      <c r="AE133" s="2"/>
      <c r="AF133" s="89">
        <f t="shared" si="375"/>
        <v>0</v>
      </c>
      <c r="AG133" s="7"/>
      <c r="AH133" s="2"/>
      <c r="AI133" s="89">
        <f t="shared" si="360"/>
        <v>0</v>
      </c>
      <c r="AJ133" s="7"/>
      <c r="AK133" s="2"/>
      <c r="AL133" s="89">
        <f t="shared" si="361"/>
        <v>0</v>
      </c>
      <c r="AM133" s="8">
        <f t="shared" si="376"/>
        <v>0</v>
      </c>
      <c r="AN133" s="2">
        <f t="shared" si="377"/>
        <v>0</v>
      </c>
      <c r="AO133" s="89">
        <f t="shared" si="362"/>
        <v>0</v>
      </c>
      <c r="AP133" s="7"/>
      <c r="AQ133" s="2"/>
      <c r="AR133" s="89">
        <f t="shared" si="378"/>
        <v>0</v>
      </c>
      <c r="AS133" s="7"/>
      <c r="AT133" s="2"/>
      <c r="AU133" s="89">
        <f t="shared" si="363"/>
        <v>0</v>
      </c>
      <c r="AV133" s="7"/>
      <c r="AW133" s="2"/>
      <c r="AX133" s="89">
        <f t="shared" si="364"/>
        <v>0</v>
      </c>
      <c r="AY133" s="8">
        <f t="shared" si="379"/>
        <v>0</v>
      </c>
      <c r="AZ133" s="2">
        <f t="shared" si="380"/>
        <v>0</v>
      </c>
      <c r="BA133" s="89">
        <f t="shared" si="365"/>
        <v>0</v>
      </c>
      <c r="BB133" s="10">
        <f t="shared" si="366"/>
        <v>0</v>
      </c>
      <c r="BC133" s="6">
        <f t="shared" si="367"/>
        <v>0</v>
      </c>
      <c r="BD133" s="11">
        <f t="shared" si="368"/>
        <v>0</v>
      </c>
    </row>
    <row r="134" spans="2:56" x14ac:dyDescent="0.3">
      <c r="B134" s="132"/>
      <c r="D134" s="129"/>
      <c r="E134" s="39" t="s">
        <v>18</v>
      </c>
      <c r="F134" s="87"/>
      <c r="G134" s="88"/>
      <c r="H134" s="89">
        <f t="shared" si="369"/>
        <v>0</v>
      </c>
      <c r="I134" s="14"/>
      <c r="J134" s="2"/>
      <c r="K134" s="89">
        <f t="shared" si="354"/>
        <v>0</v>
      </c>
      <c r="L134" s="14"/>
      <c r="M134" s="2"/>
      <c r="N134" s="89">
        <f t="shared" si="355"/>
        <v>0</v>
      </c>
      <c r="O134" s="8">
        <f t="shared" si="370"/>
        <v>0</v>
      </c>
      <c r="P134" s="2">
        <f t="shared" si="371"/>
        <v>0</v>
      </c>
      <c r="Q134" s="89">
        <f t="shared" si="356"/>
        <v>0</v>
      </c>
      <c r="R134" s="14"/>
      <c r="S134" s="2"/>
      <c r="T134" s="89">
        <f t="shared" si="372"/>
        <v>0</v>
      </c>
      <c r="U134" s="14"/>
      <c r="V134" s="2"/>
      <c r="W134" s="89">
        <f t="shared" si="357"/>
        <v>0</v>
      </c>
      <c r="X134" s="14"/>
      <c r="Y134" s="2"/>
      <c r="Z134" s="89">
        <f t="shared" si="358"/>
        <v>0</v>
      </c>
      <c r="AA134" s="8">
        <f t="shared" si="373"/>
        <v>0</v>
      </c>
      <c r="AB134" s="2">
        <f t="shared" si="374"/>
        <v>0</v>
      </c>
      <c r="AC134" s="89">
        <f t="shared" si="359"/>
        <v>0</v>
      </c>
      <c r="AD134" s="14"/>
      <c r="AE134" s="2"/>
      <c r="AF134" s="89">
        <f t="shared" si="375"/>
        <v>0</v>
      </c>
      <c r="AG134" s="14"/>
      <c r="AH134" s="2"/>
      <c r="AI134" s="89">
        <f t="shared" si="360"/>
        <v>0</v>
      </c>
      <c r="AJ134" s="14"/>
      <c r="AK134" s="2"/>
      <c r="AL134" s="89">
        <f t="shared" si="361"/>
        <v>0</v>
      </c>
      <c r="AM134" s="8">
        <f t="shared" si="376"/>
        <v>0</v>
      </c>
      <c r="AN134" s="2">
        <f t="shared" si="377"/>
        <v>0</v>
      </c>
      <c r="AO134" s="89">
        <f t="shared" si="362"/>
        <v>0</v>
      </c>
      <c r="AP134" s="14"/>
      <c r="AQ134" s="2"/>
      <c r="AR134" s="89">
        <f t="shared" si="378"/>
        <v>0</v>
      </c>
      <c r="AS134" s="14"/>
      <c r="AT134" s="2"/>
      <c r="AU134" s="89">
        <f t="shared" si="363"/>
        <v>0</v>
      </c>
      <c r="AV134" s="14"/>
      <c r="AW134" s="2"/>
      <c r="AX134" s="89">
        <f t="shared" si="364"/>
        <v>0</v>
      </c>
      <c r="AY134" s="8">
        <f t="shared" si="379"/>
        <v>0</v>
      </c>
      <c r="AZ134" s="2">
        <f t="shared" si="380"/>
        <v>0</v>
      </c>
      <c r="BA134" s="89">
        <f t="shared" si="365"/>
        <v>0</v>
      </c>
      <c r="BB134" s="10">
        <f t="shared" si="366"/>
        <v>0</v>
      </c>
      <c r="BC134" s="6">
        <f t="shared" si="367"/>
        <v>0</v>
      </c>
      <c r="BD134" s="11">
        <f t="shared" si="368"/>
        <v>0</v>
      </c>
    </row>
    <row r="135" spans="2:56" x14ac:dyDescent="0.3">
      <c r="B135" s="132"/>
      <c r="D135" s="129"/>
      <c r="E135" s="39" t="s">
        <v>19</v>
      </c>
      <c r="F135" s="87"/>
      <c r="G135" s="88"/>
      <c r="H135" s="89">
        <f t="shared" si="369"/>
        <v>0</v>
      </c>
      <c r="I135" s="7"/>
      <c r="J135" s="2"/>
      <c r="K135" s="89">
        <f t="shared" si="354"/>
        <v>0</v>
      </c>
      <c r="L135" s="7"/>
      <c r="M135" s="2"/>
      <c r="N135" s="89">
        <f t="shared" si="355"/>
        <v>0</v>
      </c>
      <c r="O135" s="8">
        <f t="shared" si="370"/>
        <v>0</v>
      </c>
      <c r="P135" s="2">
        <f t="shared" si="371"/>
        <v>0</v>
      </c>
      <c r="Q135" s="89">
        <f t="shared" si="356"/>
        <v>0</v>
      </c>
      <c r="R135" s="7"/>
      <c r="S135" s="2"/>
      <c r="T135" s="89">
        <f t="shared" si="372"/>
        <v>0</v>
      </c>
      <c r="U135" s="7"/>
      <c r="V135" s="2"/>
      <c r="W135" s="89">
        <f t="shared" si="357"/>
        <v>0</v>
      </c>
      <c r="X135" s="7"/>
      <c r="Y135" s="2"/>
      <c r="Z135" s="89">
        <f t="shared" si="358"/>
        <v>0</v>
      </c>
      <c r="AA135" s="8">
        <f t="shared" si="373"/>
        <v>0</v>
      </c>
      <c r="AB135" s="2">
        <f t="shared" si="374"/>
        <v>0</v>
      </c>
      <c r="AC135" s="89">
        <f t="shared" si="359"/>
        <v>0</v>
      </c>
      <c r="AD135" s="7"/>
      <c r="AE135" s="2"/>
      <c r="AF135" s="89">
        <f t="shared" si="375"/>
        <v>0</v>
      </c>
      <c r="AG135" s="7"/>
      <c r="AH135" s="2"/>
      <c r="AI135" s="89">
        <f t="shared" si="360"/>
        <v>0</v>
      </c>
      <c r="AJ135" s="7"/>
      <c r="AK135" s="2"/>
      <c r="AL135" s="89">
        <f t="shared" si="361"/>
        <v>0</v>
      </c>
      <c r="AM135" s="8">
        <f t="shared" si="376"/>
        <v>0</v>
      </c>
      <c r="AN135" s="2">
        <f t="shared" si="377"/>
        <v>0</v>
      </c>
      <c r="AO135" s="89">
        <f t="shared" si="362"/>
        <v>0</v>
      </c>
      <c r="AP135" s="7"/>
      <c r="AQ135" s="2"/>
      <c r="AR135" s="89">
        <f t="shared" si="378"/>
        <v>0</v>
      </c>
      <c r="AS135" s="7"/>
      <c r="AT135" s="2"/>
      <c r="AU135" s="89">
        <f t="shared" si="363"/>
        <v>0</v>
      </c>
      <c r="AV135" s="7"/>
      <c r="AW135" s="2"/>
      <c r="AX135" s="89">
        <f t="shared" si="364"/>
        <v>0</v>
      </c>
      <c r="AY135" s="8">
        <f t="shared" si="379"/>
        <v>0</v>
      </c>
      <c r="AZ135" s="2">
        <f t="shared" si="380"/>
        <v>0</v>
      </c>
      <c r="BA135" s="89">
        <f t="shared" si="365"/>
        <v>0</v>
      </c>
      <c r="BB135" s="10">
        <f t="shared" si="366"/>
        <v>0</v>
      </c>
      <c r="BC135" s="6">
        <f t="shared" si="367"/>
        <v>0</v>
      </c>
      <c r="BD135" s="11">
        <f t="shared" si="368"/>
        <v>0</v>
      </c>
    </row>
    <row r="136" spans="2:56" x14ac:dyDescent="0.3">
      <c r="B136" s="132"/>
      <c r="D136" s="129"/>
      <c r="E136" s="39" t="s">
        <v>26</v>
      </c>
      <c r="F136" s="87"/>
      <c r="G136" s="88"/>
      <c r="H136" s="89">
        <f t="shared" si="369"/>
        <v>0</v>
      </c>
      <c r="I136" s="7"/>
      <c r="J136" s="30"/>
      <c r="K136" s="89">
        <f t="shared" si="354"/>
        <v>0</v>
      </c>
      <c r="L136" s="7"/>
      <c r="M136" s="30"/>
      <c r="N136" s="89">
        <f t="shared" si="355"/>
        <v>0</v>
      </c>
      <c r="O136" s="8">
        <f t="shared" si="370"/>
        <v>0</v>
      </c>
      <c r="P136" s="2">
        <f t="shared" si="371"/>
        <v>0</v>
      </c>
      <c r="Q136" s="89">
        <f t="shared" si="356"/>
        <v>0</v>
      </c>
      <c r="R136" s="7"/>
      <c r="S136" s="30"/>
      <c r="T136" s="89">
        <f t="shared" si="372"/>
        <v>0</v>
      </c>
      <c r="U136" s="7"/>
      <c r="V136" s="30"/>
      <c r="W136" s="89">
        <f t="shared" si="357"/>
        <v>0</v>
      </c>
      <c r="X136" s="7"/>
      <c r="Y136" s="30"/>
      <c r="Z136" s="89">
        <f t="shared" si="358"/>
        <v>0</v>
      </c>
      <c r="AA136" s="8">
        <f t="shared" si="373"/>
        <v>0</v>
      </c>
      <c r="AB136" s="2">
        <f t="shared" si="374"/>
        <v>0</v>
      </c>
      <c r="AC136" s="89">
        <f t="shared" si="359"/>
        <v>0</v>
      </c>
      <c r="AD136" s="7"/>
      <c r="AE136" s="30"/>
      <c r="AF136" s="89">
        <f t="shared" si="375"/>
        <v>0</v>
      </c>
      <c r="AG136" s="7"/>
      <c r="AH136" s="30"/>
      <c r="AI136" s="89">
        <f t="shared" si="360"/>
        <v>0</v>
      </c>
      <c r="AJ136" s="7"/>
      <c r="AK136" s="30"/>
      <c r="AL136" s="89">
        <f t="shared" si="361"/>
        <v>0</v>
      </c>
      <c r="AM136" s="8">
        <f t="shared" si="376"/>
        <v>0</v>
      </c>
      <c r="AN136" s="2">
        <f t="shared" si="377"/>
        <v>0</v>
      </c>
      <c r="AO136" s="89">
        <f t="shared" si="362"/>
        <v>0</v>
      </c>
      <c r="AP136" s="7"/>
      <c r="AQ136" s="30"/>
      <c r="AR136" s="89">
        <f t="shared" si="378"/>
        <v>0</v>
      </c>
      <c r="AS136" s="7"/>
      <c r="AT136" s="30"/>
      <c r="AU136" s="89">
        <f t="shared" si="363"/>
        <v>0</v>
      </c>
      <c r="AV136" s="7"/>
      <c r="AW136" s="30"/>
      <c r="AX136" s="89">
        <f t="shared" si="364"/>
        <v>0</v>
      </c>
      <c r="AY136" s="8">
        <f t="shared" si="379"/>
        <v>0</v>
      </c>
      <c r="AZ136" s="2">
        <f t="shared" si="380"/>
        <v>0</v>
      </c>
      <c r="BA136" s="89">
        <f t="shared" si="365"/>
        <v>0</v>
      </c>
      <c r="BB136" s="10">
        <f t="shared" si="366"/>
        <v>0</v>
      </c>
      <c r="BC136" s="6">
        <f t="shared" si="367"/>
        <v>0</v>
      </c>
      <c r="BD136" s="11">
        <f t="shared" si="368"/>
        <v>0</v>
      </c>
    </row>
    <row r="137" spans="2:56" ht="15" thickBot="1" x14ac:dyDescent="0.35">
      <c r="B137" s="132"/>
      <c r="D137" s="130"/>
      <c r="E137" s="42" t="s">
        <v>27</v>
      </c>
      <c r="F137" s="90"/>
      <c r="G137" s="91"/>
      <c r="H137" s="92">
        <f t="shared" si="369"/>
        <v>0</v>
      </c>
      <c r="I137" s="7"/>
      <c r="J137" s="17"/>
      <c r="K137" s="92">
        <f t="shared" si="354"/>
        <v>0</v>
      </c>
      <c r="L137" s="7"/>
      <c r="M137" s="17"/>
      <c r="N137" s="92">
        <f t="shared" si="355"/>
        <v>0</v>
      </c>
      <c r="O137" s="16">
        <f t="shared" si="370"/>
        <v>0</v>
      </c>
      <c r="P137" s="17">
        <f t="shared" si="371"/>
        <v>0</v>
      </c>
      <c r="Q137" s="92">
        <f t="shared" si="356"/>
        <v>0</v>
      </c>
      <c r="R137" s="7"/>
      <c r="S137" s="17"/>
      <c r="T137" s="92">
        <f t="shared" si="372"/>
        <v>0</v>
      </c>
      <c r="U137" s="7"/>
      <c r="V137" s="17"/>
      <c r="W137" s="92">
        <f t="shared" si="357"/>
        <v>0</v>
      </c>
      <c r="X137" s="7"/>
      <c r="Y137" s="17"/>
      <c r="Z137" s="92">
        <f t="shared" si="358"/>
        <v>0</v>
      </c>
      <c r="AA137" s="16">
        <f t="shared" si="373"/>
        <v>0</v>
      </c>
      <c r="AB137" s="17">
        <f t="shared" si="374"/>
        <v>0</v>
      </c>
      <c r="AC137" s="92">
        <f t="shared" si="359"/>
        <v>0</v>
      </c>
      <c r="AD137" s="7"/>
      <c r="AE137" s="17"/>
      <c r="AF137" s="92">
        <f t="shared" si="375"/>
        <v>0</v>
      </c>
      <c r="AG137" s="7"/>
      <c r="AH137" s="17"/>
      <c r="AI137" s="92">
        <f t="shared" si="360"/>
        <v>0</v>
      </c>
      <c r="AJ137" s="7"/>
      <c r="AK137" s="17"/>
      <c r="AL137" s="92">
        <f t="shared" si="361"/>
        <v>0</v>
      </c>
      <c r="AM137" s="16">
        <f t="shared" si="376"/>
        <v>0</v>
      </c>
      <c r="AN137" s="17">
        <f t="shared" si="377"/>
        <v>0</v>
      </c>
      <c r="AO137" s="92">
        <f t="shared" si="362"/>
        <v>0</v>
      </c>
      <c r="AP137" s="7"/>
      <c r="AQ137" s="17"/>
      <c r="AR137" s="92">
        <f t="shared" si="378"/>
        <v>0</v>
      </c>
      <c r="AS137" s="7"/>
      <c r="AT137" s="17"/>
      <c r="AU137" s="92">
        <f t="shared" si="363"/>
        <v>0</v>
      </c>
      <c r="AV137" s="7"/>
      <c r="AW137" s="17"/>
      <c r="AX137" s="92">
        <f t="shared" si="364"/>
        <v>0</v>
      </c>
      <c r="AY137" s="16">
        <f t="shared" si="379"/>
        <v>0</v>
      </c>
      <c r="AZ137" s="17">
        <f t="shared" si="380"/>
        <v>0</v>
      </c>
      <c r="BA137" s="92">
        <f t="shared" si="365"/>
        <v>0</v>
      </c>
      <c r="BB137" s="25">
        <f t="shared" si="366"/>
        <v>0</v>
      </c>
      <c r="BC137" s="19">
        <f t="shared" si="367"/>
        <v>0</v>
      </c>
      <c r="BD137" s="20">
        <f t="shared" si="368"/>
        <v>0</v>
      </c>
    </row>
    <row r="138" spans="2:56" s="1" customFormat="1" ht="15" thickBot="1" x14ac:dyDescent="0.35">
      <c r="B138" s="133"/>
      <c r="D138" s="3"/>
      <c r="E138" s="44" t="s">
        <v>11</v>
      </c>
      <c r="F138" s="23">
        <v>0</v>
      </c>
      <c r="G138" s="21">
        <f>SUM(G129:G137)</f>
        <v>0</v>
      </c>
      <c r="H138" s="22">
        <f t="shared" si="369"/>
        <v>0</v>
      </c>
      <c r="I138" s="23">
        <v>0</v>
      </c>
      <c r="J138" s="21">
        <f t="shared" ref="J138" si="381">SUM(J129:J137)</f>
        <v>0</v>
      </c>
      <c r="K138" s="22">
        <f t="shared" si="354"/>
        <v>0</v>
      </c>
      <c r="L138" s="23">
        <v>0</v>
      </c>
      <c r="M138" s="21">
        <f t="shared" ref="M138" si="382">SUM(M129:M137)</f>
        <v>0</v>
      </c>
      <c r="N138" s="22">
        <f t="shared" si="355"/>
        <v>0</v>
      </c>
      <c r="O138" s="23">
        <f>SUM(O129:O137)</f>
        <v>0</v>
      </c>
      <c r="P138" s="21">
        <f>SUM(G138,J138,M138)</f>
        <v>0</v>
      </c>
      <c r="Q138" s="26">
        <f t="shared" si="356"/>
        <v>0</v>
      </c>
      <c r="R138" s="23">
        <v>0</v>
      </c>
      <c r="S138" s="21">
        <f>SUM(S129:S137)</f>
        <v>0</v>
      </c>
      <c r="T138" s="22">
        <f t="shared" si="372"/>
        <v>0</v>
      </c>
      <c r="U138" s="23">
        <v>0</v>
      </c>
      <c r="V138" s="21">
        <f t="shared" ref="V138" si="383">SUM(V129:V137)</f>
        <v>0</v>
      </c>
      <c r="W138" s="22">
        <f t="shared" si="357"/>
        <v>0</v>
      </c>
      <c r="X138" s="23">
        <v>0</v>
      </c>
      <c r="Y138" s="21">
        <f t="shared" ref="Y138" si="384">SUM(Y129:Y137)</f>
        <v>0</v>
      </c>
      <c r="Z138" s="22">
        <f t="shared" si="358"/>
        <v>0</v>
      </c>
      <c r="AA138" s="23">
        <f>SUM(AA129:AA137)</f>
        <v>0</v>
      </c>
      <c r="AB138" s="21">
        <f>SUM(S138,V138,Y138)</f>
        <v>0</v>
      </c>
      <c r="AC138" s="26">
        <f t="shared" si="359"/>
        <v>0</v>
      </c>
      <c r="AD138" s="23">
        <v>0</v>
      </c>
      <c r="AE138" s="21">
        <f>SUM(AE129:AE137)</f>
        <v>0</v>
      </c>
      <c r="AF138" s="22">
        <f t="shared" si="375"/>
        <v>0</v>
      </c>
      <c r="AG138" s="23">
        <v>0</v>
      </c>
      <c r="AH138" s="21">
        <f t="shared" ref="AH138" si="385">SUM(AH129:AH137)</f>
        <v>0</v>
      </c>
      <c r="AI138" s="22">
        <f t="shared" si="360"/>
        <v>0</v>
      </c>
      <c r="AJ138" s="23">
        <v>0</v>
      </c>
      <c r="AK138" s="21">
        <f t="shared" ref="AK138" si="386">SUM(AK129:AK137)</f>
        <v>0</v>
      </c>
      <c r="AL138" s="22">
        <f t="shared" si="361"/>
        <v>0</v>
      </c>
      <c r="AM138" s="23">
        <f>SUM(AM129:AM137)</f>
        <v>0</v>
      </c>
      <c r="AN138" s="21">
        <f>SUM(AE138,AH138,AK138)</f>
        <v>0</v>
      </c>
      <c r="AO138" s="26">
        <f t="shared" si="362"/>
        <v>0</v>
      </c>
      <c r="AP138" s="23">
        <v>0</v>
      </c>
      <c r="AQ138" s="21">
        <f>SUM(AQ129:AQ137)</f>
        <v>0</v>
      </c>
      <c r="AR138" s="22">
        <f t="shared" si="378"/>
        <v>0</v>
      </c>
      <c r="AS138" s="23">
        <v>0</v>
      </c>
      <c r="AT138" s="21">
        <f t="shared" ref="AT138" si="387">SUM(AT129:AT137)</f>
        <v>0</v>
      </c>
      <c r="AU138" s="22">
        <f t="shared" si="363"/>
        <v>0</v>
      </c>
      <c r="AV138" s="23">
        <v>0</v>
      </c>
      <c r="AW138" s="21">
        <f t="shared" ref="AW138" si="388">SUM(AW129:AW137)</f>
        <v>0</v>
      </c>
      <c r="AX138" s="22">
        <f t="shared" si="364"/>
        <v>0</v>
      </c>
      <c r="AY138" s="23">
        <f>SUM(AY129:AY137)</f>
        <v>0</v>
      </c>
      <c r="AZ138" s="21">
        <f>SUM(AQ138,AT138,AW138)</f>
        <v>0</v>
      </c>
      <c r="BA138" s="26">
        <f t="shared" si="365"/>
        <v>0</v>
      </c>
      <c r="BB138" s="23">
        <f t="shared" si="366"/>
        <v>0</v>
      </c>
      <c r="BC138" s="21">
        <f t="shared" si="367"/>
        <v>0</v>
      </c>
      <c r="BD138" s="24">
        <f t="shared" si="368"/>
        <v>0</v>
      </c>
    </row>
    <row r="140" spans="2:56" ht="15" thickBot="1" x14ac:dyDescent="0.35"/>
    <row r="141" spans="2:56" ht="15" customHeight="1" thickBot="1" x14ac:dyDescent="0.35">
      <c r="B141" s="125" t="s">
        <v>29</v>
      </c>
      <c r="F141" s="56" t="s">
        <v>36</v>
      </c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  <c r="AF141" s="57"/>
      <c r="AG141" s="57"/>
      <c r="AH141" s="57"/>
      <c r="AI141" s="57"/>
      <c r="AJ141" s="57"/>
      <c r="AK141" s="57"/>
      <c r="AL141" s="57"/>
      <c r="AM141" s="57"/>
      <c r="AN141" s="57"/>
      <c r="AO141" s="57"/>
      <c r="AP141" s="57"/>
      <c r="AQ141" s="57"/>
      <c r="AR141" s="57"/>
      <c r="AS141" s="57"/>
      <c r="AT141" s="57"/>
      <c r="AU141" s="57"/>
      <c r="AV141" s="57"/>
      <c r="AW141" s="57"/>
      <c r="AX141" s="57"/>
      <c r="AY141" s="57"/>
      <c r="AZ141" s="57"/>
      <c r="BA141" s="57"/>
      <c r="BB141" s="57"/>
      <c r="BC141" s="57"/>
      <c r="BD141" s="58"/>
    </row>
    <row r="142" spans="2:56" ht="15" customHeight="1" x14ac:dyDescent="0.3">
      <c r="B142" s="126"/>
      <c r="F142" s="112" t="s">
        <v>39</v>
      </c>
      <c r="G142" s="113"/>
      <c r="H142" s="114"/>
      <c r="I142" s="112" t="s">
        <v>28</v>
      </c>
      <c r="J142" s="113"/>
      <c r="K142" s="114"/>
      <c r="L142" s="112" t="s">
        <v>1</v>
      </c>
      <c r="M142" s="113"/>
      <c r="N142" s="114"/>
      <c r="O142" s="112" t="s">
        <v>20</v>
      </c>
      <c r="P142" s="113"/>
      <c r="Q142" s="114"/>
      <c r="R142" s="112" t="s">
        <v>2</v>
      </c>
      <c r="S142" s="113"/>
      <c r="T142" s="114"/>
      <c r="U142" s="112" t="s">
        <v>3</v>
      </c>
      <c r="V142" s="113"/>
      <c r="W142" s="114"/>
      <c r="X142" s="112" t="s">
        <v>4</v>
      </c>
      <c r="Y142" s="113"/>
      <c r="Z142" s="114"/>
      <c r="AA142" s="112" t="s">
        <v>21</v>
      </c>
      <c r="AB142" s="113"/>
      <c r="AC142" s="114"/>
      <c r="AD142" s="112" t="s">
        <v>5</v>
      </c>
      <c r="AE142" s="113"/>
      <c r="AF142" s="114"/>
      <c r="AG142" s="112" t="s">
        <v>6</v>
      </c>
      <c r="AH142" s="113"/>
      <c r="AI142" s="114"/>
      <c r="AJ142" s="112" t="s">
        <v>7</v>
      </c>
      <c r="AK142" s="113"/>
      <c r="AL142" s="114"/>
      <c r="AM142" s="112" t="s">
        <v>22</v>
      </c>
      <c r="AN142" s="113"/>
      <c r="AO142" s="114"/>
      <c r="AP142" s="112" t="s">
        <v>8</v>
      </c>
      <c r="AQ142" s="113"/>
      <c r="AR142" s="114"/>
      <c r="AS142" s="112" t="s">
        <v>9</v>
      </c>
      <c r="AT142" s="113"/>
      <c r="AU142" s="114"/>
      <c r="AV142" s="112" t="s">
        <v>10</v>
      </c>
      <c r="AW142" s="113"/>
      <c r="AX142" s="114"/>
      <c r="AY142" s="112" t="s">
        <v>23</v>
      </c>
      <c r="AZ142" s="113"/>
      <c r="BA142" s="114"/>
      <c r="BB142" s="115" t="s">
        <v>11</v>
      </c>
      <c r="BC142" s="116"/>
      <c r="BD142" s="117"/>
    </row>
    <row r="143" spans="2:56" ht="15" thickBot="1" x14ac:dyDescent="0.35">
      <c r="B143" s="126"/>
      <c r="F143" s="81">
        <f>$F$7</f>
        <v>2014</v>
      </c>
      <c r="G143" s="82">
        <f>$G$7</f>
        <v>2015</v>
      </c>
      <c r="H143" s="83" t="str">
        <f>$H$7</f>
        <v>%</v>
      </c>
      <c r="I143" s="81">
        <f>$I$7</f>
        <v>2014</v>
      </c>
      <c r="J143" s="82">
        <f>$J$7</f>
        <v>2015</v>
      </c>
      <c r="K143" s="83" t="str">
        <f>$K$7</f>
        <v>%</v>
      </c>
      <c r="L143" s="81">
        <f>$L$7</f>
        <v>2014</v>
      </c>
      <c r="M143" s="82">
        <f>$M$7</f>
        <v>2015</v>
      </c>
      <c r="N143" s="83" t="str">
        <f>$N$7</f>
        <v>%</v>
      </c>
      <c r="O143" s="81">
        <f>$O$7</f>
        <v>2014</v>
      </c>
      <c r="P143" s="82">
        <f>$P$7</f>
        <v>2015</v>
      </c>
      <c r="Q143" s="83" t="str">
        <f>$Q$7</f>
        <v>%</v>
      </c>
      <c r="R143" s="81">
        <f>$R$7</f>
        <v>2014</v>
      </c>
      <c r="S143" s="82">
        <f>$S$7</f>
        <v>2015</v>
      </c>
      <c r="T143" s="83" t="str">
        <f>$T$7</f>
        <v>%</v>
      </c>
      <c r="U143" s="81">
        <f>$U$7</f>
        <v>2014</v>
      </c>
      <c r="V143" s="82">
        <f>$V$7</f>
        <v>2015</v>
      </c>
      <c r="W143" s="83" t="str">
        <f>$W$7</f>
        <v>%</v>
      </c>
      <c r="X143" s="81">
        <f>$X$7</f>
        <v>2014</v>
      </c>
      <c r="Y143" s="82">
        <f>$Y$7</f>
        <v>2015</v>
      </c>
      <c r="Z143" s="83" t="str">
        <f>$Z$7</f>
        <v>%</v>
      </c>
      <c r="AA143" s="81">
        <f>$AA$7</f>
        <v>2014</v>
      </c>
      <c r="AB143" s="82">
        <f>$AB$7</f>
        <v>2015</v>
      </c>
      <c r="AC143" s="83" t="str">
        <f>$AC$7</f>
        <v>%</v>
      </c>
      <c r="AD143" s="81">
        <f>$AD$7</f>
        <v>2014</v>
      </c>
      <c r="AE143" s="82">
        <f>$AE$7</f>
        <v>2015</v>
      </c>
      <c r="AF143" s="83" t="str">
        <f>$AF$7</f>
        <v>%</v>
      </c>
      <c r="AG143" s="81">
        <f>$AG$7</f>
        <v>2014</v>
      </c>
      <c r="AH143" s="82">
        <f>$AH$7</f>
        <v>2015</v>
      </c>
      <c r="AI143" s="83" t="str">
        <f>$AI$7</f>
        <v>%</v>
      </c>
      <c r="AJ143" s="81">
        <f>$AJ$7</f>
        <v>2014</v>
      </c>
      <c r="AK143" s="82">
        <f>$AK$7</f>
        <v>2015</v>
      </c>
      <c r="AL143" s="83" t="str">
        <f>$AL$7</f>
        <v>%</v>
      </c>
      <c r="AM143" s="81">
        <f>$AM$7</f>
        <v>2014</v>
      </c>
      <c r="AN143" s="82">
        <f>$AN$7</f>
        <v>2015</v>
      </c>
      <c r="AO143" s="83" t="str">
        <f>$AO$7</f>
        <v>%</v>
      </c>
      <c r="AP143" s="81">
        <f>$AP$7</f>
        <v>2014</v>
      </c>
      <c r="AQ143" s="82">
        <f>$AQ$7</f>
        <v>2015</v>
      </c>
      <c r="AR143" s="83" t="str">
        <f>$AR$7</f>
        <v>%</v>
      </c>
      <c r="AS143" s="81">
        <f>$AS$7</f>
        <v>2014</v>
      </c>
      <c r="AT143" s="82">
        <f>$AT$7</f>
        <v>2015</v>
      </c>
      <c r="AU143" s="83" t="str">
        <f>$AU$7</f>
        <v>%</v>
      </c>
      <c r="AV143" s="81">
        <f>$AV$7</f>
        <v>2014</v>
      </c>
      <c r="AW143" s="82">
        <f>$AW$7</f>
        <v>2015</v>
      </c>
      <c r="AX143" s="83" t="str">
        <f>$AX$7</f>
        <v>%</v>
      </c>
      <c r="AY143" s="81">
        <f>$AY$7</f>
        <v>2014</v>
      </c>
      <c r="AZ143" s="82">
        <f>$AZ$7</f>
        <v>2015</v>
      </c>
      <c r="BA143" s="83" t="str">
        <f>$BA$7</f>
        <v>%</v>
      </c>
      <c r="BB143" s="76" t="str">
        <f>$BB$7</f>
        <v>Févr 2014</v>
      </c>
      <c r="BC143" s="76" t="str">
        <f>$BC$7</f>
        <v>Févr 2015</v>
      </c>
      <c r="BD143" s="38" t="s">
        <v>24</v>
      </c>
    </row>
    <row r="144" spans="2:56" ht="15" customHeight="1" x14ac:dyDescent="0.3">
      <c r="B144" s="126"/>
      <c r="D144" s="118" t="s">
        <v>12</v>
      </c>
      <c r="E144" s="39" t="s">
        <v>13</v>
      </c>
      <c r="F144" s="84">
        <f t="shared" ref="F144:G152" si="389">SUM(F129,F114,F99,F84,F69,F54,F39,F24,F9)</f>
        <v>51964</v>
      </c>
      <c r="G144" s="85">
        <f t="shared" si="389"/>
        <v>0</v>
      </c>
      <c r="H144" s="86">
        <f>IFERROR((G144-F144)/F144,0)</f>
        <v>-1</v>
      </c>
      <c r="I144" s="7">
        <f t="shared" ref="I144:J144" si="390">SUM(I129,I114,I99,I84,I69,I54,I39,I24,I9)</f>
        <v>38978</v>
      </c>
      <c r="J144" s="30">
        <f t="shared" si="390"/>
        <v>0</v>
      </c>
      <c r="K144" s="86">
        <f t="shared" ref="K144:K153" si="391">IFERROR((J144-I144)/I144,0)</f>
        <v>-1</v>
      </c>
      <c r="L144" s="7">
        <f t="shared" ref="L144:M144" si="392">SUM(L129,L114,L99,L84,L69,L54,L39,L24,L9)</f>
        <v>44719</v>
      </c>
      <c r="M144" s="30">
        <f t="shared" si="392"/>
        <v>0</v>
      </c>
      <c r="N144" s="86">
        <f t="shared" ref="N144:N153" si="393">IFERROR((M144-L144)/L144,0)</f>
        <v>-1</v>
      </c>
      <c r="O144" s="32">
        <f t="shared" ref="O144:P144" si="394">SUM(O129,O114,O99,O84,O69,O54,O39,O24,O9)</f>
        <v>135661</v>
      </c>
      <c r="P144" s="30">
        <f t="shared" si="394"/>
        <v>0</v>
      </c>
      <c r="Q144" s="86">
        <f t="shared" ref="Q144:Q153" si="395">IFERROR((P144-O144)/O144,0)</f>
        <v>-1</v>
      </c>
      <c r="R144" s="47">
        <f t="shared" ref="R144:S144" si="396">SUM(R129,R114,R99,R84,R69,R54,R39,R24,R9)</f>
        <v>54461</v>
      </c>
      <c r="S144" s="30">
        <f t="shared" si="396"/>
        <v>0</v>
      </c>
      <c r="T144" s="86">
        <f t="shared" ref="T144:T153" si="397">IFERROR((S144-R144)/R144,0)</f>
        <v>-1</v>
      </c>
      <c r="U144" s="7">
        <f t="shared" ref="U144:V144" si="398">SUM(U129,U114,U99,U84,U69,U54,U39,U24,U9)</f>
        <v>40922</v>
      </c>
      <c r="V144" s="30">
        <f t="shared" si="398"/>
        <v>0</v>
      </c>
      <c r="W144" s="86">
        <f t="shared" ref="W144:W153" si="399">IFERROR((V144-U144)/U144,0)</f>
        <v>-1</v>
      </c>
      <c r="X144" s="7">
        <f t="shared" ref="X144:Y144" si="400">SUM(X129,X114,X99,X84,X69,X54,X39,X24,X9)</f>
        <v>42889</v>
      </c>
      <c r="Y144" s="30">
        <f t="shared" si="400"/>
        <v>0</v>
      </c>
      <c r="Z144" s="33">
        <f t="shared" ref="Z144:Z153" si="401">IFERROR((Y144-X144)/X144,0)</f>
        <v>-1</v>
      </c>
      <c r="AA144" s="32">
        <f t="shared" ref="AA144:AB144" si="402">SUM(AA129,AA114,AA99,AA84,AA69,AA54,AA39,AA24,AA9)</f>
        <v>138272</v>
      </c>
      <c r="AB144" s="30">
        <f t="shared" si="402"/>
        <v>0</v>
      </c>
      <c r="AC144" s="33">
        <f t="shared" ref="AC144:AC153" si="403">IFERROR((AB144-AA144)/AA144,0)</f>
        <v>-1</v>
      </c>
      <c r="AD144" s="48">
        <f t="shared" ref="AD144:AE144" si="404">SUM(AD129,AD114,AD99,AD84,AD69,AD54,AD39,AD24,AD9)</f>
        <v>57820</v>
      </c>
      <c r="AE144" s="50">
        <f t="shared" si="404"/>
        <v>0</v>
      </c>
      <c r="AF144" s="31">
        <f t="shared" ref="AF144:AF153" si="405">IFERROR((AE144-AD144)/AD144,0)</f>
        <v>-1</v>
      </c>
      <c r="AG144" s="7">
        <f t="shared" ref="AG144:AH144" si="406">SUM(AG129,AG114,AG99,AG84,AG69,AG54,AG39,AG24,AG9)</f>
        <v>47559</v>
      </c>
      <c r="AH144" s="35">
        <f t="shared" si="406"/>
        <v>0</v>
      </c>
      <c r="AI144" s="31">
        <f t="shared" ref="AI144:AI153" si="407">IFERROR((AH144-AG144)/AG144,0)</f>
        <v>-1</v>
      </c>
      <c r="AJ144" s="7">
        <f t="shared" ref="AJ144:AK144" si="408">SUM(AJ129,AJ114,AJ99,AJ84,AJ69,AJ54,AJ39,AJ24,AJ9)</f>
        <v>54929</v>
      </c>
      <c r="AK144" s="35">
        <f t="shared" si="408"/>
        <v>0</v>
      </c>
      <c r="AL144" s="33">
        <f t="shared" ref="AL144:AL153" si="409">IFERROR((AK144-AJ144)/AJ144,0)</f>
        <v>-1</v>
      </c>
      <c r="AM144" s="32">
        <f t="shared" ref="AM144:AN144" si="410">SUM(AM129,AM114,AM99,AM84,AM69,AM54,AM39,AM24,AM9)</f>
        <v>160308</v>
      </c>
      <c r="AN144" s="30">
        <f t="shared" si="410"/>
        <v>0</v>
      </c>
      <c r="AO144" s="33">
        <f t="shared" ref="AO144:AO153" si="411">IFERROR((AN144-AM144)/AM144,0)</f>
        <v>-1</v>
      </c>
      <c r="AP144" s="7">
        <f t="shared" ref="AP144:AQ144" si="412">SUM(AP129,AP114,AP99,AP84,AP69,AP54,AP39,AP24,AP9)</f>
        <v>49678</v>
      </c>
      <c r="AQ144" s="35">
        <f t="shared" si="412"/>
        <v>0</v>
      </c>
      <c r="AR144" s="31">
        <f t="shared" ref="AR144:AR153" si="413">IFERROR((AQ144-AP144)/AP144,0)</f>
        <v>-1</v>
      </c>
      <c r="AS144" s="7">
        <f t="shared" ref="AS144:AT144" si="414">SUM(AS129,AS114,AS99,AS84,AS69,AS54,AS39,AS24,AS9)</f>
        <v>35030</v>
      </c>
      <c r="AT144" s="35">
        <f t="shared" si="414"/>
        <v>0</v>
      </c>
      <c r="AU144" s="31">
        <f t="shared" ref="AU144:AU153" si="415">IFERROR((AT144-AS144)/AS144,0)</f>
        <v>-1</v>
      </c>
      <c r="AV144" s="7">
        <f t="shared" ref="AV144:AW144" si="416">SUM(AV129,AV114,AV99,AV84,AV69,AV54,AV39,AV24,AV9)</f>
        <v>48890</v>
      </c>
      <c r="AW144" s="35">
        <f t="shared" si="416"/>
        <v>0</v>
      </c>
      <c r="AX144" s="33">
        <f t="shared" ref="AX144:AX153" si="417">IFERROR((AW144-AV144)/AV144,0)</f>
        <v>-1</v>
      </c>
      <c r="AY144" s="32">
        <f t="shared" ref="AY144:AZ144" si="418">SUM(AY129,AY114,AY99,AY84,AY69,AY54,AY39,AY24,AY9)</f>
        <v>133598</v>
      </c>
      <c r="AZ144" s="30">
        <f t="shared" si="418"/>
        <v>0</v>
      </c>
      <c r="BA144" s="33">
        <f t="shared" ref="BA144:BA153" si="419">IFERROR((AZ144-AY144)/AY144,0)</f>
        <v>-1</v>
      </c>
      <c r="BB144" s="41">
        <f t="shared" ref="BB144:BB153" si="420">SUMIFS($F144:$BA144,$F$7:$BA$7,$F$7,$F$8:$BA$8,"&lt;="&amp;$F$2)</f>
        <v>90942</v>
      </c>
      <c r="BC144" s="36">
        <f t="shared" ref="BC144:BC153" si="421">SUMIFS($F144:$BA144,$F$7:$BA$7,$G$7,$F$8:$BA$8,"&lt;="&amp;$F$2)</f>
        <v>0</v>
      </c>
      <c r="BD144" s="37">
        <f t="shared" ref="BD144:BD153" si="422">IFERROR((BC144-BB144)/BB144,0)</f>
        <v>-1</v>
      </c>
    </row>
    <row r="145" spans="2:56" x14ac:dyDescent="0.3">
      <c r="B145" s="126"/>
      <c r="D145" s="119"/>
      <c r="E145" s="39" t="s">
        <v>14</v>
      </c>
      <c r="F145" s="87">
        <f t="shared" si="389"/>
        <v>12073</v>
      </c>
      <c r="G145" s="88">
        <f t="shared" si="389"/>
        <v>0</v>
      </c>
      <c r="H145" s="89">
        <f t="shared" ref="H145:H153" si="423">IFERROR((G145-F145)/F145,0)</f>
        <v>-1</v>
      </c>
      <c r="I145" s="7">
        <f t="shared" ref="I145:J145" si="424">SUM(I130,I115,I100,I85,I70,I55,I40,I25,I10)</f>
        <v>10653</v>
      </c>
      <c r="J145" s="30">
        <f t="shared" si="424"/>
        <v>0</v>
      </c>
      <c r="K145" s="89">
        <f t="shared" si="391"/>
        <v>-1</v>
      </c>
      <c r="L145" s="7">
        <f t="shared" ref="L145:M145" si="425">SUM(L130,L115,L100,L85,L70,L55,L40,L25,L10)</f>
        <v>11298</v>
      </c>
      <c r="M145" s="30">
        <f t="shared" si="425"/>
        <v>0</v>
      </c>
      <c r="N145" s="89">
        <f t="shared" si="393"/>
        <v>-1</v>
      </c>
      <c r="O145" s="8">
        <f t="shared" ref="O145:P145" si="426">SUM(O130,O115,O100,O85,O70,O55,O40,O25,O10)</f>
        <v>34024</v>
      </c>
      <c r="P145" s="2">
        <f t="shared" si="426"/>
        <v>0</v>
      </c>
      <c r="Q145" s="89">
        <f t="shared" si="395"/>
        <v>-1</v>
      </c>
      <c r="R145" s="47">
        <f t="shared" ref="R145:S145" si="427">SUM(R130,R115,R100,R85,R70,R55,R40,R25,R10)</f>
        <v>13332</v>
      </c>
      <c r="S145" s="30">
        <f t="shared" si="427"/>
        <v>0</v>
      </c>
      <c r="T145" s="89">
        <f t="shared" si="397"/>
        <v>-1</v>
      </c>
      <c r="U145" s="7">
        <f t="shared" ref="U145:V145" si="428">SUM(U130,U115,U100,U85,U70,U55,U40,U25,U10)</f>
        <v>8463</v>
      </c>
      <c r="V145" s="30">
        <f t="shared" si="428"/>
        <v>0</v>
      </c>
      <c r="W145" s="89">
        <f t="shared" si="399"/>
        <v>-1</v>
      </c>
      <c r="X145" s="7">
        <f t="shared" ref="X145:Y145" si="429">SUM(X130,X115,X100,X85,X70,X55,X40,X25,X10)</f>
        <v>9394</v>
      </c>
      <c r="Y145" s="30">
        <f t="shared" si="429"/>
        <v>0</v>
      </c>
      <c r="Z145" s="9">
        <f t="shared" si="401"/>
        <v>-1</v>
      </c>
      <c r="AA145" s="8">
        <f t="shared" ref="AA145:AB145" si="430">SUM(AA130,AA115,AA100,AA85,AA70,AA55,AA40,AA25,AA10)</f>
        <v>31189</v>
      </c>
      <c r="AB145" s="2">
        <f t="shared" si="430"/>
        <v>0</v>
      </c>
      <c r="AC145" s="9">
        <f t="shared" si="403"/>
        <v>-1</v>
      </c>
      <c r="AD145" s="48">
        <f t="shared" ref="AD145:AE145" si="431">SUM(AD130,AD115,AD100,AD85,AD70,AD55,AD40,AD25,AD10)</f>
        <v>12727</v>
      </c>
      <c r="AE145" s="50">
        <f t="shared" si="431"/>
        <v>0</v>
      </c>
      <c r="AF145" s="5">
        <f t="shared" si="405"/>
        <v>-1</v>
      </c>
      <c r="AG145" s="7">
        <f t="shared" ref="AG145:AH145" si="432">SUM(AG130,AG115,AG100,AG85,AG70,AG55,AG40,AG25,AG10)</f>
        <v>9603</v>
      </c>
      <c r="AH145" s="35">
        <f t="shared" si="432"/>
        <v>0</v>
      </c>
      <c r="AI145" s="5">
        <f t="shared" si="407"/>
        <v>-1</v>
      </c>
      <c r="AJ145" s="7">
        <f t="shared" ref="AJ145:AK145" si="433">SUM(AJ130,AJ115,AJ100,AJ85,AJ70,AJ55,AJ40,AJ25,AJ10)</f>
        <v>10309</v>
      </c>
      <c r="AK145" s="35">
        <f t="shared" si="433"/>
        <v>0</v>
      </c>
      <c r="AL145" s="9">
        <f t="shared" si="409"/>
        <v>-1</v>
      </c>
      <c r="AM145" s="8">
        <f t="shared" ref="AM145:AN145" si="434">SUM(AM130,AM115,AM100,AM85,AM70,AM55,AM40,AM25,AM10)</f>
        <v>32639</v>
      </c>
      <c r="AN145" s="2">
        <f t="shared" si="434"/>
        <v>0</v>
      </c>
      <c r="AO145" s="9">
        <f t="shared" si="411"/>
        <v>-1</v>
      </c>
      <c r="AP145" s="7">
        <f t="shared" ref="AP145:AQ145" si="435">SUM(AP130,AP115,AP100,AP85,AP70,AP55,AP40,AP25,AP10)</f>
        <v>9434</v>
      </c>
      <c r="AQ145" s="35">
        <f t="shared" si="435"/>
        <v>0</v>
      </c>
      <c r="AR145" s="5">
        <f t="shared" si="413"/>
        <v>-1</v>
      </c>
      <c r="AS145" s="7">
        <f t="shared" ref="AS145:AT145" si="436">SUM(AS130,AS115,AS100,AS85,AS70,AS55,AS40,AS25,AS10)</f>
        <v>8028</v>
      </c>
      <c r="AT145" s="35">
        <f t="shared" si="436"/>
        <v>0</v>
      </c>
      <c r="AU145" s="5">
        <f t="shared" si="415"/>
        <v>-1</v>
      </c>
      <c r="AV145" s="7">
        <f t="shared" ref="AV145:AW145" si="437">SUM(AV130,AV115,AV100,AV85,AV70,AV55,AV40,AV25,AV10)</f>
        <v>10245</v>
      </c>
      <c r="AW145" s="35">
        <f t="shared" si="437"/>
        <v>0</v>
      </c>
      <c r="AX145" s="9">
        <f t="shared" si="417"/>
        <v>-1</v>
      </c>
      <c r="AY145" s="8">
        <f t="shared" ref="AY145:AZ145" si="438">SUM(AY130,AY115,AY100,AY85,AY70,AY55,AY40,AY25,AY10)</f>
        <v>27707</v>
      </c>
      <c r="AZ145" s="2">
        <f t="shared" si="438"/>
        <v>0</v>
      </c>
      <c r="BA145" s="9">
        <f t="shared" si="419"/>
        <v>-1</v>
      </c>
      <c r="BB145" s="10">
        <f t="shared" si="420"/>
        <v>22726</v>
      </c>
      <c r="BC145" s="6">
        <f t="shared" si="421"/>
        <v>0</v>
      </c>
      <c r="BD145" s="11">
        <f t="shared" si="422"/>
        <v>-1</v>
      </c>
    </row>
    <row r="146" spans="2:56" x14ac:dyDescent="0.3">
      <c r="B146" s="126"/>
      <c r="D146" s="119"/>
      <c r="E146" s="39" t="s">
        <v>15</v>
      </c>
      <c r="F146" s="87">
        <f t="shared" si="389"/>
        <v>48569</v>
      </c>
      <c r="G146" s="88">
        <f t="shared" si="389"/>
        <v>0</v>
      </c>
      <c r="H146" s="89">
        <f t="shared" si="423"/>
        <v>-1</v>
      </c>
      <c r="I146" s="7">
        <f t="shared" ref="I146:J146" si="439">SUM(I131,I116,I101,I86,I71,I56,I41,I26,I11)</f>
        <v>13594</v>
      </c>
      <c r="J146" s="30">
        <f t="shared" si="439"/>
        <v>0</v>
      </c>
      <c r="K146" s="89">
        <f t="shared" si="391"/>
        <v>-1</v>
      </c>
      <c r="L146" s="7">
        <f t="shared" ref="L146:M146" si="440">SUM(L131,L116,L101,L86,L71,L56,L41,L26,L11)</f>
        <v>3560</v>
      </c>
      <c r="M146" s="30">
        <f t="shared" si="440"/>
        <v>0</v>
      </c>
      <c r="N146" s="89">
        <f t="shared" si="393"/>
        <v>-1</v>
      </c>
      <c r="O146" s="8">
        <f t="shared" ref="O146:P146" si="441">SUM(O131,O116,O101,O86,O71,O56,O41,O26,O11)</f>
        <v>65723</v>
      </c>
      <c r="P146" s="2">
        <f t="shared" si="441"/>
        <v>0</v>
      </c>
      <c r="Q146" s="89">
        <f t="shared" si="395"/>
        <v>-1</v>
      </c>
      <c r="R146" s="47">
        <f t="shared" ref="R146:S146" si="442">SUM(R131,R116,R101,R86,R71,R56,R41,R26,R11)</f>
        <v>6495</v>
      </c>
      <c r="S146" s="30">
        <f t="shared" si="442"/>
        <v>0</v>
      </c>
      <c r="T146" s="89">
        <f t="shared" si="397"/>
        <v>-1</v>
      </c>
      <c r="U146" s="7">
        <f t="shared" ref="U146:V146" si="443">SUM(U131,U116,U101,U86,U71,U56,U41,U26,U11)</f>
        <v>6922</v>
      </c>
      <c r="V146" s="30">
        <f t="shared" si="443"/>
        <v>0</v>
      </c>
      <c r="W146" s="89">
        <f t="shared" si="399"/>
        <v>-1</v>
      </c>
      <c r="X146" s="7">
        <f t="shared" ref="X146:Y146" si="444">SUM(X131,X116,X101,X86,X71,X56,X41,X26,X11)</f>
        <v>6620</v>
      </c>
      <c r="Y146" s="30">
        <f t="shared" si="444"/>
        <v>0</v>
      </c>
      <c r="Z146" s="9">
        <f t="shared" si="401"/>
        <v>-1</v>
      </c>
      <c r="AA146" s="8">
        <f t="shared" ref="AA146:AB146" si="445">SUM(AA131,AA116,AA101,AA86,AA71,AA56,AA41,AA26,AA11)</f>
        <v>20037</v>
      </c>
      <c r="AB146" s="2">
        <f t="shared" si="445"/>
        <v>0</v>
      </c>
      <c r="AC146" s="9">
        <f t="shared" si="403"/>
        <v>-1</v>
      </c>
      <c r="AD146" s="48">
        <f t="shared" ref="AD146:AE146" si="446">SUM(AD131,AD116,AD101,AD86,AD71,AD56,AD41,AD26,AD11)</f>
        <v>5914</v>
      </c>
      <c r="AE146" s="50">
        <f t="shared" si="446"/>
        <v>0</v>
      </c>
      <c r="AF146" s="5">
        <f t="shared" si="405"/>
        <v>-1</v>
      </c>
      <c r="AG146" s="7">
        <f t="shared" ref="AG146:AH146" si="447">SUM(AG131,AG116,AG101,AG86,AG71,AG56,AG41,AG26,AG11)</f>
        <v>8028</v>
      </c>
      <c r="AH146" s="35">
        <f t="shared" si="447"/>
        <v>0</v>
      </c>
      <c r="AI146" s="5">
        <f t="shared" si="407"/>
        <v>-1</v>
      </c>
      <c r="AJ146" s="7">
        <f t="shared" ref="AJ146:AK146" si="448">SUM(AJ131,AJ116,AJ101,AJ86,AJ71,AJ56,AJ41,AJ26,AJ11)</f>
        <v>7570</v>
      </c>
      <c r="AK146" s="35">
        <f t="shared" si="448"/>
        <v>0</v>
      </c>
      <c r="AL146" s="9">
        <f t="shared" si="409"/>
        <v>-1</v>
      </c>
      <c r="AM146" s="8">
        <f t="shared" ref="AM146:AN146" si="449">SUM(AM131,AM116,AM101,AM86,AM71,AM56,AM41,AM26,AM11)</f>
        <v>21512</v>
      </c>
      <c r="AN146" s="2">
        <f t="shared" si="449"/>
        <v>0</v>
      </c>
      <c r="AO146" s="9">
        <f t="shared" si="411"/>
        <v>-1</v>
      </c>
      <c r="AP146" s="7">
        <f t="shared" ref="AP146:AQ146" si="450">SUM(AP131,AP116,AP101,AP86,AP71,AP56,AP41,AP26,AP11)</f>
        <v>7641</v>
      </c>
      <c r="AQ146" s="35">
        <f t="shared" si="450"/>
        <v>0</v>
      </c>
      <c r="AR146" s="5">
        <f t="shared" si="413"/>
        <v>-1</v>
      </c>
      <c r="AS146" s="7">
        <f t="shared" ref="AS146:AT146" si="451">SUM(AS131,AS116,AS101,AS86,AS71,AS56,AS41,AS26,AS11)</f>
        <v>6293</v>
      </c>
      <c r="AT146" s="35">
        <f t="shared" si="451"/>
        <v>0</v>
      </c>
      <c r="AU146" s="5">
        <f t="shared" si="415"/>
        <v>-1</v>
      </c>
      <c r="AV146" s="7">
        <f t="shared" ref="AV146:AW146" si="452">SUM(AV131,AV116,AV101,AV86,AV71,AV56,AV41,AV26,AV11)</f>
        <v>9676</v>
      </c>
      <c r="AW146" s="35">
        <f t="shared" si="452"/>
        <v>0</v>
      </c>
      <c r="AX146" s="9">
        <f t="shared" si="417"/>
        <v>-1</v>
      </c>
      <c r="AY146" s="8">
        <f t="shared" ref="AY146:AZ146" si="453">SUM(AY131,AY116,AY101,AY86,AY71,AY56,AY41,AY26,AY11)</f>
        <v>23610</v>
      </c>
      <c r="AZ146" s="2">
        <f t="shared" si="453"/>
        <v>0</v>
      </c>
      <c r="BA146" s="9">
        <f t="shared" si="419"/>
        <v>-1</v>
      </c>
      <c r="BB146" s="10">
        <f t="shared" si="420"/>
        <v>62163</v>
      </c>
      <c r="BC146" s="6">
        <f t="shared" si="421"/>
        <v>0</v>
      </c>
      <c r="BD146" s="11">
        <f t="shared" si="422"/>
        <v>-1</v>
      </c>
    </row>
    <row r="147" spans="2:56" x14ac:dyDescent="0.3">
      <c r="B147" s="126"/>
      <c r="D147" s="119"/>
      <c r="E147" s="39" t="s">
        <v>16</v>
      </c>
      <c r="F147" s="87">
        <f t="shared" si="389"/>
        <v>56491</v>
      </c>
      <c r="G147" s="88">
        <f t="shared" si="389"/>
        <v>0</v>
      </c>
      <c r="H147" s="89">
        <f t="shared" si="423"/>
        <v>-1</v>
      </c>
      <c r="I147" s="7">
        <f t="shared" ref="I147:J147" si="454">SUM(I132,I117,I102,I87,I72,I57,I42,I27,I12)</f>
        <v>61918</v>
      </c>
      <c r="J147" s="30">
        <f t="shared" si="454"/>
        <v>0</v>
      </c>
      <c r="K147" s="89">
        <f t="shared" si="391"/>
        <v>-1</v>
      </c>
      <c r="L147" s="7">
        <f t="shared" ref="L147:M147" si="455">SUM(L132,L117,L102,L87,L72,L57,L42,L27,L12)</f>
        <v>47229</v>
      </c>
      <c r="M147" s="30">
        <f t="shared" si="455"/>
        <v>0</v>
      </c>
      <c r="N147" s="89">
        <f t="shared" si="393"/>
        <v>-1</v>
      </c>
      <c r="O147" s="8">
        <f t="shared" ref="O147:P147" si="456">SUM(O132,O117,O102,O87,O72,O57,O42,O27,O12)</f>
        <v>165638</v>
      </c>
      <c r="P147" s="2">
        <f t="shared" si="456"/>
        <v>0</v>
      </c>
      <c r="Q147" s="89">
        <f t="shared" si="395"/>
        <v>-1</v>
      </c>
      <c r="R147" s="47">
        <f t="shared" ref="R147:S147" si="457">SUM(R132,R117,R102,R87,R72,R57,R42,R27,R12)</f>
        <v>47543</v>
      </c>
      <c r="S147" s="30">
        <f t="shared" si="457"/>
        <v>0</v>
      </c>
      <c r="T147" s="89">
        <f t="shared" si="397"/>
        <v>-1</v>
      </c>
      <c r="U147" s="7">
        <f t="shared" ref="U147:V147" si="458">SUM(U132,U117,U102,U87,U72,U57,U42,U27,U12)</f>
        <v>38834</v>
      </c>
      <c r="V147" s="30">
        <f t="shared" si="458"/>
        <v>0</v>
      </c>
      <c r="W147" s="89">
        <f t="shared" si="399"/>
        <v>-1</v>
      </c>
      <c r="X147" s="7">
        <f t="shared" ref="X147:Y147" si="459">SUM(X132,X117,X102,X87,X72,X57,X42,X27,X12)</f>
        <v>44313</v>
      </c>
      <c r="Y147" s="30">
        <f t="shared" si="459"/>
        <v>0</v>
      </c>
      <c r="Z147" s="9">
        <f t="shared" si="401"/>
        <v>-1</v>
      </c>
      <c r="AA147" s="8">
        <f t="shared" ref="AA147:AB147" si="460">SUM(AA132,AA117,AA102,AA87,AA72,AA57,AA42,AA27,AA12)</f>
        <v>130690</v>
      </c>
      <c r="AB147" s="2">
        <f t="shared" si="460"/>
        <v>0</v>
      </c>
      <c r="AC147" s="9">
        <f t="shared" si="403"/>
        <v>-1</v>
      </c>
      <c r="AD147" s="48">
        <f t="shared" ref="AD147:AE147" si="461">SUM(AD132,AD117,AD102,AD87,AD72,AD57,AD42,AD27,AD12)</f>
        <v>67652</v>
      </c>
      <c r="AE147" s="50">
        <f t="shared" si="461"/>
        <v>0</v>
      </c>
      <c r="AF147" s="5">
        <f t="shared" si="405"/>
        <v>-1</v>
      </c>
      <c r="AG147" s="7">
        <f t="shared" ref="AG147:AH147" si="462">SUM(AG132,AG117,AG102,AG87,AG72,AG57,AG42,AG27,AG12)</f>
        <v>39682</v>
      </c>
      <c r="AH147" s="35">
        <f t="shared" si="462"/>
        <v>0</v>
      </c>
      <c r="AI147" s="5">
        <f t="shared" si="407"/>
        <v>-1</v>
      </c>
      <c r="AJ147" s="7">
        <f t="shared" ref="AJ147:AK147" si="463">SUM(AJ132,AJ117,AJ102,AJ87,AJ72,AJ57,AJ42,AJ27,AJ12)</f>
        <v>51277</v>
      </c>
      <c r="AK147" s="35">
        <f t="shared" si="463"/>
        <v>0</v>
      </c>
      <c r="AL147" s="9">
        <f t="shared" si="409"/>
        <v>-1</v>
      </c>
      <c r="AM147" s="8">
        <f t="shared" ref="AM147:AN147" si="464">SUM(AM132,AM117,AM102,AM87,AM72,AM57,AM42,AM27,AM12)</f>
        <v>158611</v>
      </c>
      <c r="AN147" s="2">
        <f t="shared" si="464"/>
        <v>0</v>
      </c>
      <c r="AO147" s="9">
        <f t="shared" si="411"/>
        <v>-1</v>
      </c>
      <c r="AP147" s="7">
        <f t="shared" ref="AP147:AQ147" si="465">SUM(AP132,AP117,AP102,AP87,AP72,AP57,AP42,AP27,AP12)</f>
        <v>45574</v>
      </c>
      <c r="AQ147" s="35">
        <f t="shared" si="465"/>
        <v>0</v>
      </c>
      <c r="AR147" s="5">
        <f t="shared" si="413"/>
        <v>-1</v>
      </c>
      <c r="AS147" s="7">
        <f t="shared" ref="AS147:AT147" si="466">SUM(AS132,AS117,AS102,AS87,AS72,AS57,AS42,AS27,AS12)</f>
        <v>20964</v>
      </c>
      <c r="AT147" s="35">
        <f t="shared" si="466"/>
        <v>0</v>
      </c>
      <c r="AU147" s="5">
        <f t="shared" si="415"/>
        <v>-1</v>
      </c>
      <c r="AV147" s="7">
        <f t="shared" ref="AV147:AW147" si="467">SUM(AV132,AV117,AV102,AV87,AV72,AV57,AV42,AV27,AV12)</f>
        <v>34815</v>
      </c>
      <c r="AW147" s="35">
        <f t="shared" si="467"/>
        <v>0</v>
      </c>
      <c r="AX147" s="9">
        <f t="shared" si="417"/>
        <v>-1</v>
      </c>
      <c r="AY147" s="8">
        <f t="shared" ref="AY147:AZ147" si="468">SUM(AY132,AY117,AY102,AY87,AY72,AY57,AY42,AY27,AY12)</f>
        <v>101353</v>
      </c>
      <c r="AZ147" s="2">
        <f t="shared" si="468"/>
        <v>0</v>
      </c>
      <c r="BA147" s="9">
        <f t="shared" si="419"/>
        <v>-1</v>
      </c>
      <c r="BB147" s="10">
        <f t="shared" si="420"/>
        <v>118409</v>
      </c>
      <c r="BC147" s="6">
        <f t="shared" si="421"/>
        <v>0</v>
      </c>
      <c r="BD147" s="11">
        <f t="shared" si="422"/>
        <v>-1</v>
      </c>
    </row>
    <row r="148" spans="2:56" x14ac:dyDescent="0.3">
      <c r="B148" s="126"/>
      <c r="D148" s="119"/>
      <c r="E148" s="39" t="s">
        <v>17</v>
      </c>
      <c r="F148" s="87">
        <f t="shared" si="389"/>
        <v>0</v>
      </c>
      <c r="G148" s="88">
        <f t="shared" si="389"/>
        <v>0</v>
      </c>
      <c r="H148" s="89">
        <f t="shared" si="423"/>
        <v>0</v>
      </c>
      <c r="I148" s="7">
        <f t="shared" ref="I148:J148" si="469">SUM(I133,I118,I103,I88,I73,I58,I43,I28,I13)</f>
        <v>0</v>
      </c>
      <c r="J148" s="30">
        <f t="shared" si="469"/>
        <v>0</v>
      </c>
      <c r="K148" s="89">
        <f t="shared" si="391"/>
        <v>0</v>
      </c>
      <c r="L148" s="7">
        <f t="shared" ref="L148:M148" si="470">SUM(L133,L118,L103,L88,L73,L58,L43,L28,L13)</f>
        <v>0</v>
      </c>
      <c r="M148" s="30">
        <f t="shared" si="470"/>
        <v>0</v>
      </c>
      <c r="N148" s="89">
        <f t="shared" si="393"/>
        <v>0</v>
      </c>
      <c r="O148" s="8">
        <f t="shared" ref="O148:P148" si="471">SUM(O133,O118,O103,O88,O73,O58,O43,O28,O13)</f>
        <v>0</v>
      </c>
      <c r="P148" s="2">
        <f t="shared" si="471"/>
        <v>0</v>
      </c>
      <c r="Q148" s="89">
        <f t="shared" si="395"/>
        <v>0</v>
      </c>
      <c r="R148" s="47">
        <f t="shared" ref="R148:S148" si="472">SUM(R133,R118,R103,R88,R73,R58,R43,R28,R13)</f>
        <v>20115</v>
      </c>
      <c r="S148" s="30">
        <f t="shared" si="472"/>
        <v>0</v>
      </c>
      <c r="T148" s="89">
        <f t="shared" si="397"/>
        <v>-1</v>
      </c>
      <c r="U148" s="7">
        <f t="shared" ref="U148:V148" si="473">SUM(U133,U118,U103,U88,U73,U58,U43,U28,U13)</f>
        <v>0</v>
      </c>
      <c r="V148" s="30">
        <f t="shared" si="473"/>
        <v>0</v>
      </c>
      <c r="W148" s="89">
        <f t="shared" si="399"/>
        <v>0</v>
      </c>
      <c r="X148" s="7">
        <f t="shared" ref="X148:Y148" si="474">SUM(X133,X118,X103,X88,X73,X58,X43,X28,X13)</f>
        <v>0</v>
      </c>
      <c r="Y148" s="30">
        <f t="shared" si="474"/>
        <v>0</v>
      </c>
      <c r="Z148" s="9">
        <f t="shared" si="401"/>
        <v>0</v>
      </c>
      <c r="AA148" s="8">
        <f t="shared" ref="AA148:AB148" si="475">SUM(AA133,AA118,AA103,AA88,AA73,AA58,AA43,AA28,AA13)</f>
        <v>20115</v>
      </c>
      <c r="AB148" s="2">
        <f t="shared" si="475"/>
        <v>0</v>
      </c>
      <c r="AC148" s="9">
        <f t="shared" si="403"/>
        <v>-1</v>
      </c>
      <c r="AD148" s="48">
        <f t="shared" ref="AD148:AE148" si="476">SUM(AD133,AD118,AD103,AD88,AD73,AD58,AD43,AD28,AD13)</f>
        <v>0</v>
      </c>
      <c r="AE148" s="50">
        <f t="shared" si="476"/>
        <v>0</v>
      </c>
      <c r="AF148" s="5">
        <f t="shared" si="405"/>
        <v>0</v>
      </c>
      <c r="AG148" s="7">
        <f t="shared" ref="AG148:AH148" si="477">SUM(AG133,AG118,AG103,AG88,AG73,AG58,AG43,AG28,AG13)</f>
        <v>0</v>
      </c>
      <c r="AH148" s="35">
        <f t="shared" si="477"/>
        <v>0</v>
      </c>
      <c r="AI148" s="5">
        <f t="shared" si="407"/>
        <v>0</v>
      </c>
      <c r="AJ148" s="7">
        <f t="shared" ref="AJ148:AK148" si="478">SUM(AJ133,AJ118,AJ103,AJ88,AJ73,AJ58,AJ43,AJ28,AJ13)</f>
        <v>0</v>
      </c>
      <c r="AK148" s="35">
        <f t="shared" si="478"/>
        <v>0</v>
      </c>
      <c r="AL148" s="9">
        <f t="shared" si="409"/>
        <v>0</v>
      </c>
      <c r="AM148" s="8">
        <f t="shared" ref="AM148:AN148" si="479">SUM(AM133,AM118,AM103,AM88,AM73,AM58,AM43,AM28,AM13)</f>
        <v>0</v>
      </c>
      <c r="AN148" s="2">
        <f t="shared" si="479"/>
        <v>0</v>
      </c>
      <c r="AO148" s="9">
        <f t="shared" si="411"/>
        <v>0</v>
      </c>
      <c r="AP148" s="7">
        <f t="shared" ref="AP148:AQ148" si="480">SUM(AP133,AP118,AP103,AP88,AP73,AP58,AP43,AP28,AP13)</f>
        <v>0</v>
      </c>
      <c r="AQ148" s="35">
        <f t="shared" si="480"/>
        <v>0</v>
      </c>
      <c r="AR148" s="5">
        <f t="shared" si="413"/>
        <v>0</v>
      </c>
      <c r="AS148" s="7">
        <f t="shared" ref="AS148:AT148" si="481">SUM(AS133,AS118,AS103,AS88,AS73,AS58,AS43,AS28,AS13)</f>
        <v>0</v>
      </c>
      <c r="AT148" s="35">
        <f t="shared" si="481"/>
        <v>0</v>
      </c>
      <c r="AU148" s="5">
        <f t="shared" si="415"/>
        <v>0</v>
      </c>
      <c r="AV148" s="7">
        <f t="shared" ref="AV148:AW148" si="482">SUM(AV133,AV118,AV103,AV88,AV73,AV58,AV43,AV28,AV13)</f>
        <v>0</v>
      </c>
      <c r="AW148" s="35">
        <f t="shared" si="482"/>
        <v>0</v>
      </c>
      <c r="AX148" s="9">
        <f t="shared" si="417"/>
        <v>0</v>
      </c>
      <c r="AY148" s="8">
        <f t="shared" ref="AY148:AZ148" si="483">SUM(AY133,AY118,AY103,AY88,AY73,AY58,AY43,AY28,AY13)</f>
        <v>0</v>
      </c>
      <c r="AZ148" s="2">
        <f t="shared" si="483"/>
        <v>0</v>
      </c>
      <c r="BA148" s="9">
        <f t="shared" si="419"/>
        <v>0</v>
      </c>
      <c r="BB148" s="10">
        <f t="shared" si="420"/>
        <v>0</v>
      </c>
      <c r="BC148" s="6">
        <f t="shared" si="421"/>
        <v>0</v>
      </c>
      <c r="BD148" s="11">
        <f t="shared" si="422"/>
        <v>0</v>
      </c>
    </row>
    <row r="149" spans="2:56" x14ac:dyDescent="0.3">
      <c r="B149" s="126"/>
      <c r="D149" s="119"/>
      <c r="E149" s="39" t="s">
        <v>18</v>
      </c>
      <c r="F149" s="87">
        <f t="shared" si="389"/>
        <v>0</v>
      </c>
      <c r="G149" s="88">
        <f t="shared" si="389"/>
        <v>0</v>
      </c>
      <c r="H149" s="89">
        <f t="shared" si="423"/>
        <v>0</v>
      </c>
      <c r="I149" s="7">
        <f t="shared" ref="I149:J149" si="484">SUM(I134,I119,I104,I89,I74,I59,I44,I29,I14)</f>
        <v>0</v>
      </c>
      <c r="J149" s="30">
        <f t="shared" si="484"/>
        <v>0</v>
      </c>
      <c r="K149" s="89">
        <f t="shared" si="391"/>
        <v>0</v>
      </c>
      <c r="L149" s="7">
        <f t="shared" ref="L149:M149" si="485">SUM(L134,L119,L104,L89,L74,L59,L44,L29,L14)</f>
        <v>0</v>
      </c>
      <c r="M149" s="30">
        <f t="shared" si="485"/>
        <v>0</v>
      </c>
      <c r="N149" s="89">
        <f t="shared" si="393"/>
        <v>0</v>
      </c>
      <c r="O149" s="8">
        <f t="shared" ref="O149:P149" si="486">SUM(O134,O119,O104,O89,O74,O59,O44,O29,O14)</f>
        <v>0</v>
      </c>
      <c r="P149" s="2">
        <f t="shared" si="486"/>
        <v>0</v>
      </c>
      <c r="Q149" s="89">
        <f t="shared" si="395"/>
        <v>0</v>
      </c>
      <c r="R149" s="47">
        <f t="shared" ref="R149:S149" si="487">SUM(R134,R119,R104,R89,R74,R59,R44,R29,R14)</f>
        <v>0</v>
      </c>
      <c r="S149" s="30">
        <f t="shared" si="487"/>
        <v>0</v>
      </c>
      <c r="T149" s="89">
        <f t="shared" si="397"/>
        <v>0</v>
      </c>
      <c r="U149" s="7">
        <f t="shared" ref="U149:V149" si="488">SUM(U134,U119,U104,U89,U74,U59,U44,U29,U14)</f>
        <v>0</v>
      </c>
      <c r="V149" s="30">
        <f t="shared" si="488"/>
        <v>0</v>
      </c>
      <c r="W149" s="89">
        <f t="shared" si="399"/>
        <v>0</v>
      </c>
      <c r="X149" s="7">
        <f t="shared" ref="X149:Y149" si="489">SUM(X134,X119,X104,X89,X74,X59,X44,X29,X14)</f>
        <v>0</v>
      </c>
      <c r="Y149" s="30">
        <f t="shared" si="489"/>
        <v>0</v>
      </c>
      <c r="Z149" s="9">
        <f t="shared" si="401"/>
        <v>0</v>
      </c>
      <c r="AA149" s="8">
        <f t="shared" ref="AA149:AB149" si="490">SUM(AA134,AA119,AA104,AA89,AA74,AA59,AA44,AA29,AA14)</f>
        <v>0</v>
      </c>
      <c r="AB149" s="2">
        <f t="shared" si="490"/>
        <v>0</v>
      </c>
      <c r="AC149" s="9">
        <f t="shared" si="403"/>
        <v>0</v>
      </c>
      <c r="AD149" s="48">
        <f t="shared" ref="AD149:AE149" si="491">SUM(AD134,AD119,AD104,AD89,AD74,AD59,AD44,AD29,AD14)</f>
        <v>0</v>
      </c>
      <c r="AE149" s="50">
        <f t="shared" si="491"/>
        <v>0</v>
      </c>
      <c r="AF149" s="5">
        <f t="shared" si="405"/>
        <v>0</v>
      </c>
      <c r="AG149" s="7">
        <f t="shared" ref="AG149:AH149" si="492">SUM(AG134,AG119,AG104,AG89,AG74,AG59,AG44,AG29,AG14)</f>
        <v>0</v>
      </c>
      <c r="AH149" s="35">
        <f t="shared" si="492"/>
        <v>0</v>
      </c>
      <c r="AI149" s="5">
        <f t="shared" si="407"/>
        <v>0</v>
      </c>
      <c r="AJ149" s="7">
        <f t="shared" ref="AJ149:AK149" si="493">SUM(AJ134,AJ119,AJ104,AJ89,AJ74,AJ59,AJ44,AJ29,AJ14)</f>
        <v>0</v>
      </c>
      <c r="AK149" s="35">
        <f t="shared" si="493"/>
        <v>0</v>
      </c>
      <c r="AL149" s="9">
        <f t="shared" si="409"/>
        <v>0</v>
      </c>
      <c r="AM149" s="8">
        <f t="shared" ref="AM149:AN149" si="494">SUM(AM134,AM119,AM104,AM89,AM74,AM59,AM44,AM29,AM14)</f>
        <v>0</v>
      </c>
      <c r="AN149" s="2">
        <f t="shared" si="494"/>
        <v>0</v>
      </c>
      <c r="AO149" s="9">
        <f t="shared" si="411"/>
        <v>0</v>
      </c>
      <c r="AP149" s="7">
        <f t="shared" ref="AP149:AQ149" si="495">SUM(AP134,AP119,AP104,AP89,AP74,AP59,AP44,AP29,AP14)</f>
        <v>594</v>
      </c>
      <c r="AQ149" s="35">
        <f t="shared" si="495"/>
        <v>0</v>
      </c>
      <c r="AR149" s="5">
        <f t="shared" si="413"/>
        <v>-1</v>
      </c>
      <c r="AS149" s="7">
        <f t="shared" ref="AS149:AT149" si="496">SUM(AS134,AS119,AS104,AS89,AS74,AS59,AS44,AS29,AS14)</f>
        <v>36612</v>
      </c>
      <c r="AT149" s="35">
        <f t="shared" si="496"/>
        <v>0</v>
      </c>
      <c r="AU149" s="5">
        <f t="shared" si="415"/>
        <v>-1</v>
      </c>
      <c r="AV149" s="7">
        <f t="shared" ref="AV149:AW149" si="497">SUM(AV134,AV119,AV104,AV89,AV74,AV59,AV44,AV29,AV14)</f>
        <v>16618</v>
      </c>
      <c r="AW149" s="35">
        <f t="shared" si="497"/>
        <v>0</v>
      </c>
      <c r="AX149" s="9">
        <f t="shared" si="417"/>
        <v>-1</v>
      </c>
      <c r="AY149" s="8">
        <f t="shared" ref="AY149:AZ149" si="498">SUM(AY134,AY119,AY104,AY89,AY74,AY59,AY44,AY29,AY14)</f>
        <v>53824</v>
      </c>
      <c r="AZ149" s="2">
        <f t="shared" si="498"/>
        <v>0</v>
      </c>
      <c r="BA149" s="9">
        <f t="shared" si="419"/>
        <v>-1</v>
      </c>
      <c r="BB149" s="10">
        <f t="shared" si="420"/>
        <v>0</v>
      </c>
      <c r="BC149" s="6">
        <f t="shared" si="421"/>
        <v>0</v>
      </c>
      <c r="BD149" s="11">
        <f t="shared" si="422"/>
        <v>0</v>
      </c>
    </row>
    <row r="150" spans="2:56" x14ac:dyDescent="0.3">
      <c r="B150" s="126"/>
      <c r="D150" s="119"/>
      <c r="E150" s="39" t="s">
        <v>19</v>
      </c>
      <c r="F150" s="87">
        <f t="shared" si="389"/>
        <v>16340</v>
      </c>
      <c r="G150" s="88">
        <f t="shared" si="389"/>
        <v>0</v>
      </c>
      <c r="H150" s="89">
        <f t="shared" si="423"/>
        <v>-1</v>
      </c>
      <c r="I150" s="7">
        <f t="shared" ref="I150:J150" si="499">SUM(I135,I120,I105,I90,I75,I60,I45,I30,I15)</f>
        <v>7765</v>
      </c>
      <c r="J150" s="30">
        <f t="shared" si="499"/>
        <v>0</v>
      </c>
      <c r="K150" s="89">
        <f t="shared" si="391"/>
        <v>-1</v>
      </c>
      <c r="L150" s="7">
        <f t="shared" ref="L150:M150" si="500">SUM(L135,L120,L105,L90,L75,L60,L45,L30,L15)</f>
        <v>10802</v>
      </c>
      <c r="M150" s="30">
        <f t="shared" si="500"/>
        <v>0</v>
      </c>
      <c r="N150" s="89">
        <f t="shared" si="393"/>
        <v>-1</v>
      </c>
      <c r="O150" s="8">
        <f t="shared" ref="O150:P150" si="501">SUM(O135,O120,O105,O90,O75,O60,O45,O30,O15)</f>
        <v>34907</v>
      </c>
      <c r="P150" s="2">
        <f t="shared" si="501"/>
        <v>0</v>
      </c>
      <c r="Q150" s="89">
        <f t="shared" si="395"/>
        <v>-1</v>
      </c>
      <c r="R150" s="47">
        <f t="shared" ref="R150:S150" si="502">SUM(R135,R120,R105,R90,R75,R60,R45,R30,R15)</f>
        <v>13227</v>
      </c>
      <c r="S150" s="30">
        <f t="shared" si="502"/>
        <v>0</v>
      </c>
      <c r="T150" s="89">
        <f t="shared" si="397"/>
        <v>-1</v>
      </c>
      <c r="U150" s="7">
        <f t="shared" ref="U150:V150" si="503">SUM(U135,U120,U105,U90,U75,U60,U45,U30,U15)</f>
        <v>12212</v>
      </c>
      <c r="V150" s="30">
        <f t="shared" si="503"/>
        <v>0</v>
      </c>
      <c r="W150" s="89">
        <f t="shared" si="399"/>
        <v>-1</v>
      </c>
      <c r="X150" s="7">
        <f t="shared" ref="X150:Y150" si="504">SUM(X135,X120,X105,X90,X75,X60,X45,X30,X15)</f>
        <v>11774</v>
      </c>
      <c r="Y150" s="30">
        <f t="shared" si="504"/>
        <v>0</v>
      </c>
      <c r="Z150" s="9">
        <f t="shared" si="401"/>
        <v>-1</v>
      </c>
      <c r="AA150" s="8">
        <f t="shared" ref="AA150:AB150" si="505">SUM(AA135,AA120,AA105,AA90,AA75,AA60,AA45,AA30,AA15)</f>
        <v>37213</v>
      </c>
      <c r="AB150" s="2">
        <f t="shared" si="505"/>
        <v>0</v>
      </c>
      <c r="AC150" s="9">
        <f t="shared" si="403"/>
        <v>-1</v>
      </c>
      <c r="AD150" s="48">
        <f t="shared" ref="AD150:AE150" si="506">SUM(AD135,AD120,AD105,AD90,AD75,AD60,AD45,AD30,AD15)</f>
        <v>15620</v>
      </c>
      <c r="AE150" s="50">
        <f t="shared" si="506"/>
        <v>0</v>
      </c>
      <c r="AF150" s="5">
        <f t="shared" si="405"/>
        <v>-1</v>
      </c>
      <c r="AG150" s="7">
        <f t="shared" ref="AG150:AH150" si="507">SUM(AG135,AG120,AG105,AG90,AG75,AG60,AG45,AG30,AG15)</f>
        <v>9915</v>
      </c>
      <c r="AH150" s="35">
        <f t="shared" si="507"/>
        <v>0</v>
      </c>
      <c r="AI150" s="5">
        <f t="shared" si="407"/>
        <v>-1</v>
      </c>
      <c r="AJ150" s="7">
        <f t="shared" ref="AJ150:AK150" si="508">SUM(AJ135,AJ120,AJ105,AJ90,AJ75,AJ60,AJ45,AJ30,AJ15)</f>
        <v>11964</v>
      </c>
      <c r="AK150" s="35">
        <f t="shared" si="508"/>
        <v>0</v>
      </c>
      <c r="AL150" s="9">
        <f t="shared" si="409"/>
        <v>-1</v>
      </c>
      <c r="AM150" s="8">
        <f t="shared" ref="AM150:AN150" si="509">SUM(AM135,AM120,AM105,AM90,AM75,AM60,AM45,AM30,AM15)</f>
        <v>37499</v>
      </c>
      <c r="AN150" s="2">
        <f t="shared" si="509"/>
        <v>0</v>
      </c>
      <c r="AO150" s="9">
        <f t="shared" si="411"/>
        <v>-1</v>
      </c>
      <c r="AP150" s="7">
        <f t="shared" ref="AP150:AQ150" si="510">SUM(AP135,AP120,AP105,AP90,AP75,AP60,AP45,AP30,AP15)</f>
        <v>11217</v>
      </c>
      <c r="AQ150" s="35">
        <f t="shared" si="510"/>
        <v>0</v>
      </c>
      <c r="AR150" s="5">
        <f t="shared" si="413"/>
        <v>-1</v>
      </c>
      <c r="AS150" s="7">
        <f t="shared" ref="AS150:AT150" si="511">SUM(AS135,AS120,AS105,AS90,AS75,AS60,AS45,AS30,AS15)</f>
        <v>12176</v>
      </c>
      <c r="AT150" s="35">
        <f t="shared" si="511"/>
        <v>0</v>
      </c>
      <c r="AU150" s="5">
        <f t="shared" si="415"/>
        <v>-1</v>
      </c>
      <c r="AV150" s="7">
        <f t="shared" ref="AV150:AW150" si="512">SUM(AV135,AV120,AV105,AV90,AV75,AV60,AV45,AV30,AV15)</f>
        <v>15219</v>
      </c>
      <c r="AW150" s="35">
        <f t="shared" si="512"/>
        <v>0</v>
      </c>
      <c r="AX150" s="9">
        <f t="shared" si="417"/>
        <v>-1</v>
      </c>
      <c r="AY150" s="8">
        <f t="shared" ref="AY150:AZ150" si="513">SUM(AY135,AY120,AY105,AY90,AY75,AY60,AY45,AY30,AY15)</f>
        <v>38612</v>
      </c>
      <c r="AZ150" s="2">
        <f t="shared" si="513"/>
        <v>0</v>
      </c>
      <c r="BA150" s="9">
        <f t="shared" si="419"/>
        <v>-1</v>
      </c>
      <c r="BB150" s="10">
        <f t="shared" si="420"/>
        <v>24105</v>
      </c>
      <c r="BC150" s="6">
        <f t="shared" si="421"/>
        <v>0</v>
      </c>
      <c r="BD150" s="11">
        <f t="shared" si="422"/>
        <v>-1</v>
      </c>
    </row>
    <row r="151" spans="2:56" x14ac:dyDescent="0.3">
      <c r="B151" s="126"/>
      <c r="D151" s="119"/>
      <c r="E151" s="39" t="s">
        <v>26</v>
      </c>
      <c r="F151" s="87">
        <f t="shared" si="389"/>
        <v>1795</v>
      </c>
      <c r="G151" s="88">
        <f t="shared" si="389"/>
        <v>0</v>
      </c>
      <c r="H151" s="89">
        <f t="shared" si="423"/>
        <v>-1</v>
      </c>
      <c r="I151" s="7">
        <f t="shared" ref="I151:J151" si="514">SUM(I136,I121,I106,I91,I76,I61,I46,I31,I16)</f>
        <v>694</v>
      </c>
      <c r="J151" s="30">
        <f t="shared" si="514"/>
        <v>0</v>
      </c>
      <c r="K151" s="89">
        <f t="shared" si="391"/>
        <v>-1</v>
      </c>
      <c r="L151" s="7">
        <f t="shared" ref="L151:M151" si="515">SUM(L136,L121,L106,L91,L76,L61,L46,L31,L16)</f>
        <v>926</v>
      </c>
      <c r="M151" s="30">
        <f t="shared" si="515"/>
        <v>0</v>
      </c>
      <c r="N151" s="89">
        <f t="shared" si="393"/>
        <v>-1</v>
      </c>
      <c r="O151" s="8">
        <f t="shared" ref="O151:P151" si="516">SUM(O136,O121,O106,O91,O76,O61,O46,O31,O16)</f>
        <v>3415</v>
      </c>
      <c r="P151" s="2">
        <f t="shared" si="516"/>
        <v>0</v>
      </c>
      <c r="Q151" s="89">
        <f t="shared" si="395"/>
        <v>-1</v>
      </c>
      <c r="R151" s="47">
        <f t="shared" ref="R151:S151" si="517">SUM(R136,R121,R106,R91,R76,R61,R46,R31,R16)</f>
        <v>886</v>
      </c>
      <c r="S151" s="30">
        <f t="shared" si="517"/>
        <v>0</v>
      </c>
      <c r="T151" s="89">
        <f t="shared" si="397"/>
        <v>-1</v>
      </c>
      <c r="U151" s="7">
        <f t="shared" ref="U151:V151" si="518">SUM(U136,U121,U106,U91,U76,U61,U46,U31,U16)</f>
        <v>1476</v>
      </c>
      <c r="V151" s="30">
        <f t="shared" si="518"/>
        <v>0</v>
      </c>
      <c r="W151" s="89">
        <f t="shared" si="399"/>
        <v>-1</v>
      </c>
      <c r="X151" s="7">
        <f t="shared" ref="X151:Y151" si="519">SUM(X136,X121,X106,X91,X76,X61,X46,X31,X16)</f>
        <v>637</v>
      </c>
      <c r="Y151" s="30">
        <f t="shared" si="519"/>
        <v>0</v>
      </c>
      <c r="Z151" s="9">
        <f t="shared" si="401"/>
        <v>-1</v>
      </c>
      <c r="AA151" s="8">
        <f t="shared" ref="AA151:AB151" si="520">SUM(AA136,AA121,AA106,AA91,AA76,AA61,AA46,AA31,AA16)</f>
        <v>2999</v>
      </c>
      <c r="AB151" s="2">
        <f t="shared" si="520"/>
        <v>0</v>
      </c>
      <c r="AC151" s="9">
        <f t="shared" si="403"/>
        <v>-1</v>
      </c>
      <c r="AD151" s="48">
        <f t="shared" ref="AD151:AE151" si="521">SUM(AD136,AD121,AD106,AD91,AD76,AD61,AD46,AD31,AD16)</f>
        <v>9477</v>
      </c>
      <c r="AE151" s="50">
        <f t="shared" si="521"/>
        <v>0</v>
      </c>
      <c r="AF151" s="5">
        <f t="shared" si="405"/>
        <v>-1</v>
      </c>
      <c r="AG151" s="7">
        <f t="shared" ref="AG151:AH151" si="522">SUM(AG136,AG121,AG106,AG91,AG76,AG61,AG46,AG31,AG16)</f>
        <v>524</v>
      </c>
      <c r="AH151" s="35">
        <f t="shared" si="522"/>
        <v>0</v>
      </c>
      <c r="AI151" s="5">
        <f t="shared" si="407"/>
        <v>-1</v>
      </c>
      <c r="AJ151" s="7">
        <f t="shared" ref="AJ151:AK151" si="523">SUM(AJ136,AJ121,AJ106,AJ91,AJ76,AJ61,AJ46,AJ31,AJ16)</f>
        <v>797</v>
      </c>
      <c r="AK151" s="35">
        <f t="shared" si="523"/>
        <v>0</v>
      </c>
      <c r="AL151" s="9">
        <f t="shared" si="409"/>
        <v>-1</v>
      </c>
      <c r="AM151" s="8">
        <f t="shared" ref="AM151:AN151" si="524">SUM(AM136,AM121,AM106,AM91,AM76,AM61,AM46,AM31,AM16)</f>
        <v>10798</v>
      </c>
      <c r="AN151" s="2">
        <f t="shared" si="524"/>
        <v>0</v>
      </c>
      <c r="AO151" s="9">
        <f t="shared" si="411"/>
        <v>-1</v>
      </c>
      <c r="AP151" s="7">
        <f t="shared" ref="AP151:AQ151" si="525">SUM(AP136,AP121,AP106,AP91,AP76,AP61,AP46,AP31,AP16)</f>
        <v>258</v>
      </c>
      <c r="AQ151" s="35">
        <f t="shared" si="525"/>
        <v>0</v>
      </c>
      <c r="AR151" s="5">
        <f t="shared" si="413"/>
        <v>-1</v>
      </c>
      <c r="AS151" s="7">
        <f t="shared" ref="AS151:AT151" si="526">SUM(AS136,AS121,AS106,AS91,AS76,AS61,AS46,AS31,AS16)</f>
        <v>9237</v>
      </c>
      <c r="AT151" s="35">
        <f t="shared" si="526"/>
        <v>0</v>
      </c>
      <c r="AU151" s="5">
        <f t="shared" si="415"/>
        <v>-1</v>
      </c>
      <c r="AV151" s="7">
        <f t="shared" ref="AV151:AW151" si="527">SUM(AV136,AV121,AV106,AV91,AV76,AV61,AV46,AV31,AV16)</f>
        <v>2066</v>
      </c>
      <c r="AW151" s="35">
        <f t="shared" si="527"/>
        <v>0</v>
      </c>
      <c r="AX151" s="9">
        <f t="shared" si="417"/>
        <v>-1</v>
      </c>
      <c r="AY151" s="8">
        <f t="shared" ref="AY151:AZ151" si="528">SUM(AY136,AY121,AY106,AY91,AY76,AY61,AY46,AY31,AY16)</f>
        <v>11561</v>
      </c>
      <c r="AZ151" s="2">
        <f t="shared" si="528"/>
        <v>0</v>
      </c>
      <c r="BA151" s="9">
        <f t="shared" si="419"/>
        <v>-1</v>
      </c>
      <c r="BB151" s="10">
        <f t="shared" si="420"/>
        <v>2489</v>
      </c>
      <c r="BC151" s="6">
        <f t="shared" si="421"/>
        <v>0</v>
      </c>
      <c r="BD151" s="11">
        <f t="shared" si="422"/>
        <v>-1</v>
      </c>
    </row>
    <row r="152" spans="2:56" ht="15" thickBot="1" x14ac:dyDescent="0.35">
      <c r="B152" s="126"/>
      <c r="D152" s="120"/>
      <c r="E152" s="42" t="s">
        <v>27</v>
      </c>
      <c r="F152" s="90">
        <f t="shared" si="389"/>
        <v>4145</v>
      </c>
      <c r="G152" s="91">
        <f t="shared" si="389"/>
        <v>0</v>
      </c>
      <c r="H152" s="92">
        <f t="shared" si="423"/>
        <v>-1</v>
      </c>
      <c r="I152" s="7">
        <f t="shared" ref="I152:J152" si="529">SUM(I137,I122,I107,I92,I77,I62,I47,I32,I17)</f>
        <v>6536</v>
      </c>
      <c r="J152" s="30">
        <f t="shared" si="529"/>
        <v>0</v>
      </c>
      <c r="K152" s="92">
        <f t="shared" si="391"/>
        <v>-1</v>
      </c>
      <c r="L152" s="7">
        <f t="shared" ref="L152:M152" si="530">SUM(L137,L122,L107,L92,L77,L62,L47,L32,L17)</f>
        <v>4628</v>
      </c>
      <c r="M152" s="30">
        <f t="shared" si="530"/>
        <v>0</v>
      </c>
      <c r="N152" s="92">
        <f t="shared" si="393"/>
        <v>-1</v>
      </c>
      <c r="O152" s="16">
        <f t="shared" ref="O152:P152" si="531">SUM(O137,O122,O107,O92,O77,O62,O47,O32,O17)</f>
        <v>15309</v>
      </c>
      <c r="P152" s="17">
        <f t="shared" si="531"/>
        <v>0</v>
      </c>
      <c r="Q152" s="92">
        <f t="shared" si="395"/>
        <v>-1</v>
      </c>
      <c r="R152" s="47">
        <f t="shared" ref="R152:S152" si="532">SUM(R137,R122,R107,R92,R77,R62,R47,R32,R17)</f>
        <v>2981</v>
      </c>
      <c r="S152" s="30">
        <f t="shared" si="532"/>
        <v>0</v>
      </c>
      <c r="T152" s="92">
        <f t="shared" si="397"/>
        <v>-1</v>
      </c>
      <c r="U152" s="7">
        <f t="shared" ref="U152:V152" si="533">SUM(U137,U122,U107,U92,U77,U62,U47,U32,U17)</f>
        <v>3865</v>
      </c>
      <c r="V152" s="30">
        <f t="shared" si="533"/>
        <v>0</v>
      </c>
      <c r="W152" s="92">
        <f t="shared" si="399"/>
        <v>-1</v>
      </c>
      <c r="X152" s="7">
        <f t="shared" ref="X152:Y152" si="534">SUM(X137,X122,X107,X92,X77,X62,X47,X32,X17)</f>
        <v>3365</v>
      </c>
      <c r="Y152" s="30">
        <f t="shared" si="534"/>
        <v>0</v>
      </c>
      <c r="Z152" s="18">
        <f t="shared" si="401"/>
        <v>-1</v>
      </c>
      <c r="AA152" s="8">
        <f t="shared" ref="AA152:AB152" si="535">SUM(AA137,AA122,AA107,AA92,AA77,AA62,AA47,AA32,AA17)</f>
        <v>10211</v>
      </c>
      <c r="AB152" s="17">
        <f t="shared" si="535"/>
        <v>0</v>
      </c>
      <c r="AC152" s="18">
        <f t="shared" si="403"/>
        <v>-1</v>
      </c>
      <c r="AD152" s="48">
        <f t="shared" ref="AD152:AE152" si="536">SUM(AD137,AD122,AD107,AD92,AD77,AD62,AD47,AD32,AD17)</f>
        <v>5160</v>
      </c>
      <c r="AE152" s="50">
        <f t="shared" si="536"/>
        <v>0</v>
      </c>
      <c r="AF152" s="15">
        <f t="shared" si="405"/>
        <v>-1</v>
      </c>
      <c r="AG152" s="7">
        <f t="shared" ref="AG152:AH152" si="537">SUM(AG137,AG122,AG107,AG92,AG77,AG62,AG47,AG32,AG17)</f>
        <v>5091</v>
      </c>
      <c r="AH152" s="35">
        <f t="shared" si="537"/>
        <v>0</v>
      </c>
      <c r="AI152" s="15">
        <f t="shared" si="407"/>
        <v>-1</v>
      </c>
      <c r="AJ152" s="7">
        <f t="shared" ref="AJ152:AK152" si="538">SUM(AJ137,AJ122,AJ107,AJ92,AJ77,AJ62,AJ47,AJ32,AJ17)</f>
        <v>4048</v>
      </c>
      <c r="AK152" s="35">
        <f t="shared" si="538"/>
        <v>0</v>
      </c>
      <c r="AL152" s="18">
        <f t="shared" si="409"/>
        <v>-1</v>
      </c>
      <c r="AM152" s="16">
        <f t="shared" ref="AM152:AN152" si="539">SUM(AM137,AM122,AM107,AM92,AM77,AM62,AM47,AM32,AM17)</f>
        <v>14299</v>
      </c>
      <c r="AN152" s="17">
        <f t="shared" si="539"/>
        <v>0</v>
      </c>
      <c r="AO152" s="18">
        <f t="shared" si="411"/>
        <v>-1</v>
      </c>
      <c r="AP152" s="7">
        <f t="shared" ref="AP152:AQ152" si="540">SUM(AP137,AP122,AP107,AP92,AP77,AP62,AP47,AP32,AP17)</f>
        <v>2315</v>
      </c>
      <c r="AQ152" s="35">
        <f t="shared" si="540"/>
        <v>0</v>
      </c>
      <c r="AR152" s="15">
        <f t="shared" si="413"/>
        <v>-1</v>
      </c>
      <c r="AS152" s="7">
        <f t="shared" ref="AS152:AT152" si="541">SUM(AS137,AS122,AS107,AS92,AS77,AS62,AS47,AS32,AS17)</f>
        <v>3583</v>
      </c>
      <c r="AT152" s="35">
        <f t="shared" si="541"/>
        <v>0</v>
      </c>
      <c r="AU152" s="15">
        <f t="shared" si="415"/>
        <v>-1</v>
      </c>
      <c r="AV152" s="7">
        <f t="shared" ref="AV152:AW152" si="542">SUM(AV137,AV122,AV107,AV92,AV77,AV62,AV47,AV32,AV17)</f>
        <v>3097</v>
      </c>
      <c r="AW152" s="35">
        <f t="shared" si="542"/>
        <v>0</v>
      </c>
      <c r="AX152" s="18">
        <f t="shared" si="417"/>
        <v>-1</v>
      </c>
      <c r="AY152" s="8">
        <f t="shared" ref="AY152:AZ152" si="543">SUM(AY137,AY122,AY107,AY92,AY77,AY62,AY47,AY32,AY17)</f>
        <v>8995</v>
      </c>
      <c r="AZ152" s="17">
        <f t="shared" si="543"/>
        <v>0</v>
      </c>
      <c r="BA152" s="18">
        <f t="shared" si="419"/>
        <v>-1</v>
      </c>
      <c r="BB152" s="25">
        <f t="shared" si="420"/>
        <v>10681</v>
      </c>
      <c r="BC152" s="19">
        <f t="shared" si="421"/>
        <v>0</v>
      </c>
      <c r="BD152" s="20">
        <f t="shared" si="422"/>
        <v>-1</v>
      </c>
    </row>
    <row r="153" spans="2:56" s="1" customFormat="1" ht="15" thickBot="1" x14ac:dyDescent="0.35">
      <c r="B153" s="127"/>
      <c r="D153" s="3"/>
      <c r="E153" s="44" t="s">
        <v>11</v>
      </c>
      <c r="F153" s="23">
        <f>SUM(F144:F152)</f>
        <v>191377</v>
      </c>
      <c r="G153" s="21">
        <f>SUM(G144:G152)</f>
        <v>0</v>
      </c>
      <c r="H153" s="22">
        <f t="shared" si="423"/>
        <v>-1</v>
      </c>
      <c r="I153" s="21">
        <f>SUM(I144:I152)</f>
        <v>140138</v>
      </c>
      <c r="J153" s="21">
        <f>SUM(J144:J152)</f>
        <v>0</v>
      </c>
      <c r="K153" s="22">
        <f t="shared" si="391"/>
        <v>-1</v>
      </c>
      <c r="L153" s="21">
        <f>SUM(L144:L152)</f>
        <v>123162</v>
      </c>
      <c r="M153" s="21">
        <f>SUM(M144:M152)</f>
        <v>0</v>
      </c>
      <c r="N153" s="22">
        <f t="shared" si="393"/>
        <v>-1</v>
      </c>
      <c r="O153" s="23">
        <f>SUM(O144:O152)</f>
        <v>454677</v>
      </c>
      <c r="P153" s="21">
        <f>SUM(G153,J153,M153)</f>
        <v>0</v>
      </c>
      <c r="Q153" s="22">
        <f t="shared" si="395"/>
        <v>-1</v>
      </c>
      <c r="R153" s="23">
        <f>SUM(R144:R152)</f>
        <v>159040</v>
      </c>
      <c r="S153" s="21">
        <f>SUM(S144:S152)</f>
        <v>0</v>
      </c>
      <c r="T153" s="22">
        <f t="shared" si="397"/>
        <v>-1</v>
      </c>
      <c r="U153" s="21">
        <f>SUM(U144:U152)</f>
        <v>112694</v>
      </c>
      <c r="V153" s="21">
        <f>SUM(V144:V152)</f>
        <v>0</v>
      </c>
      <c r="W153" s="22">
        <f t="shared" si="399"/>
        <v>-1</v>
      </c>
      <c r="X153" s="21">
        <f>SUM(X144:X152)</f>
        <v>118992</v>
      </c>
      <c r="Y153" s="21">
        <f>SUM(Y144:Y152)</f>
        <v>0</v>
      </c>
      <c r="Z153" s="22">
        <f t="shared" si="401"/>
        <v>-1</v>
      </c>
      <c r="AA153" s="27">
        <f>SUM(AA144:AA152)</f>
        <v>390726</v>
      </c>
      <c r="AB153" s="28">
        <f>SUM(AB144:AB152)</f>
        <v>0</v>
      </c>
      <c r="AC153" s="22">
        <f t="shared" si="403"/>
        <v>-1</v>
      </c>
      <c r="AD153" s="55">
        <f>SUM(AD144:AD152)</f>
        <v>174370</v>
      </c>
      <c r="AE153" s="46">
        <f>SUM(AE144:AE152)</f>
        <v>0</v>
      </c>
      <c r="AF153" s="22">
        <f t="shared" si="405"/>
        <v>-1</v>
      </c>
      <c r="AG153" s="46">
        <f>SUM(AG144:AG152)</f>
        <v>120402</v>
      </c>
      <c r="AH153" s="46">
        <f>SUM(AH144:AH152)</f>
        <v>0</v>
      </c>
      <c r="AI153" s="22">
        <f t="shared" si="407"/>
        <v>-1</v>
      </c>
      <c r="AJ153" s="46">
        <f>SUM(AJ144:AJ152)</f>
        <v>140894</v>
      </c>
      <c r="AK153" s="46">
        <f>SUM(AK144:AK152)</f>
        <v>0</v>
      </c>
      <c r="AL153" s="22">
        <f t="shared" si="409"/>
        <v>-1</v>
      </c>
      <c r="AM153" s="27">
        <f>SUM(AM144:AM152)</f>
        <v>435666</v>
      </c>
      <c r="AN153" s="28">
        <f>SUM(AN144:AN152)</f>
        <v>0</v>
      </c>
      <c r="AO153" s="22">
        <f t="shared" si="411"/>
        <v>-1</v>
      </c>
      <c r="AP153" s="45">
        <f>SUM(AP144:AP152)</f>
        <v>126711</v>
      </c>
      <c r="AQ153" s="46">
        <f>SUM(AQ144:AQ152)</f>
        <v>0</v>
      </c>
      <c r="AR153" s="22">
        <f t="shared" si="413"/>
        <v>-1</v>
      </c>
      <c r="AS153" s="46">
        <f>SUM(AS144:AS152)</f>
        <v>131923</v>
      </c>
      <c r="AT153" s="46">
        <f>SUM(AT144:AT152)</f>
        <v>0</v>
      </c>
      <c r="AU153" s="22">
        <f t="shared" si="415"/>
        <v>-1</v>
      </c>
      <c r="AV153" s="46">
        <f>SUM(AV144:AV152)</f>
        <v>140626</v>
      </c>
      <c r="AW153" s="46">
        <f>SUM(AW144:AW152)</f>
        <v>0</v>
      </c>
      <c r="AX153" s="22">
        <f t="shared" si="417"/>
        <v>-1</v>
      </c>
      <c r="AY153" s="27">
        <f>SUM(AY144:AY152)</f>
        <v>399260</v>
      </c>
      <c r="AZ153" s="28">
        <f>SUM(AZ144:AZ152)</f>
        <v>0</v>
      </c>
      <c r="BA153" s="22">
        <f t="shared" si="419"/>
        <v>-1</v>
      </c>
      <c r="BB153" s="23">
        <f t="shared" si="420"/>
        <v>331515</v>
      </c>
      <c r="BC153" s="21">
        <f t="shared" si="421"/>
        <v>0</v>
      </c>
      <c r="BD153" s="22">
        <f t="shared" si="422"/>
        <v>-1</v>
      </c>
    </row>
  </sheetData>
  <mergeCells count="157">
    <mergeCell ref="AS112:AU112"/>
    <mergeCell ref="AV112:AX112"/>
    <mergeCell ref="AY112:BA112"/>
    <mergeCell ref="BB112:BD112"/>
    <mergeCell ref="AV142:AX142"/>
    <mergeCell ref="AY142:BA142"/>
    <mergeCell ref="BB142:BD142"/>
    <mergeCell ref="F142:H142"/>
    <mergeCell ref="I142:K142"/>
    <mergeCell ref="L142:N142"/>
    <mergeCell ref="O142:Q142"/>
    <mergeCell ref="R142:T142"/>
    <mergeCell ref="U142:W142"/>
    <mergeCell ref="X142:Z142"/>
    <mergeCell ref="AA142:AC142"/>
    <mergeCell ref="AD142:AF142"/>
    <mergeCell ref="AG142:AI142"/>
    <mergeCell ref="AJ142:AL142"/>
    <mergeCell ref="AM142:AO142"/>
    <mergeCell ref="AP142:AR142"/>
    <mergeCell ref="AS142:AU142"/>
    <mergeCell ref="U127:W127"/>
    <mergeCell ref="X127:Z127"/>
    <mergeCell ref="AA127:AC127"/>
    <mergeCell ref="AD127:AF127"/>
    <mergeCell ref="AP127:AR127"/>
    <mergeCell ref="AS127:AU127"/>
    <mergeCell ref="AV127:AX127"/>
    <mergeCell ref="AY127:BA127"/>
    <mergeCell ref="BB127:BD127"/>
    <mergeCell ref="AG127:AI127"/>
    <mergeCell ref="AJ127:AL127"/>
    <mergeCell ref="AM127:AO127"/>
    <mergeCell ref="AV97:AX97"/>
    <mergeCell ref="AY97:BA97"/>
    <mergeCell ref="BB97:BD97"/>
    <mergeCell ref="F112:H112"/>
    <mergeCell ref="I112:K112"/>
    <mergeCell ref="L112:N112"/>
    <mergeCell ref="O112:Q112"/>
    <mergeCell ref="R112:T112"/>
    <mergeCell ref="U112:W112"/>
    <mergeCell ref="X112:Z112"/>
    <mergeCell ref="AA112:AC112"/>
    <mergeCell ref="AD112:AF112"/>
    <mergeCell ref="AG112:AI112"/>
    <mergeCell ref="AJ112:AL112"/>
    <mergeCell ref="AM112:AO112"/>
    <mergeCell ref="AP112:AR112"/>
    <mergeCell ref="F127:H127"/>
    <mergeCell ref="I127:K127"/>
    <mergeCell ref="L127:N127"/>
    <mergeCell ref="O127:Q127"/>
    <mergeCell ref="R127:T127"/>
    <mergeCell ref="AY67:BA67"/>
    <mergeCell ref="BB67:BD67"/>
    <mergeCell ref="F97:H97"/>
    <mergeCell ref="I97:K97"/>
    <mergeCell ref="L97:N97"/>
    <mergeCell ref="O97:Q97"/>
    <mergeCell ref="R97:T97"/>
    <mergeCell ref="U97:W97"/>
    <mergeCell ref="X97:Z97"/>
    <mergeCell ref="AA97:AC97"/>
    <mergeCell ref="AD97:AF97"/>
    <mergeCell ref="AG97:AI97"/>
    <mergeCell ref="AJ97:AL97"/>
    <mergeCell ref="AM97:AO97"/>
    <mergeCell ref="AP97:AR97"/>
    <mergeCell ref="AS97:AU97"/>
    <mergeCell ref="AJ67:AL67"/>
    <mergeCell ref="AM67:AO67"/>
    <mergeCell ref="AP67:AR67"/>
    <mergeCell ref="AS67:AU67"/>
    <mergeCell ref="AV67:AX67"/>
    <mergeCell ref="U67:W67"/>
    <mergeCell ref="X67:Z67"/>
    <mergeCell ref="AA67:AC67"/>
    <mergeCell ref="AD67:AF67"/>
    <mergeCell ref="AG67:AI67"/>
    <mergeCell ref="F67:H67"/>
    <mergeCell ref="I67:K67"/>
    <mergeCell ref="L67:N67"/>
    <mergeCell ref="O67:Q67"/>
    <mergeCell ref="R67:T67"/>
    <mergeCell ref="AP37:AR37"/>
    <mergeCell ref="AS37:AU37"/>
    <mergeCell ref="AV37:AX37"/>
    <mergeCell ref="AY37:BA37"/>
    <mergeCell ref="BB37:BD37"/>
    <mergeCell ref="AS22:AU22"/>
    <mergeCell ref="AV22:AX22"/>
    <mergeCell ref="AY22:BA22"/>
    <mergeCell ref="BB22:BD22"/>
    <mergeCell ref="F37:H37"/>
    <mergeCell ref="I37:K37"/>
    <mergeCell ref="L37:N37"/>
    <mergeCell ref="O37:Q37"/>
    <mergeCell ref="R37:T37"/>
    <mergeCell ref="U37:W37"/>
    <mergeCell ref="X37:Z37"/>
    <mergeCell ref="AA37:AC37"/>
    <mergeCell ref="AD37:AF37"/>
    <mergeCell ref="AG37:AI37"/>
    <mergeCell ref="AJ37:AL37"/>
    <mergeCell ref="AM37:AO37"/>
    <mergeCell ref="AV6:AX6"/>
    <mergeCell ref="AY6:BA6"/>
    <mergeCell ref="BB6:BD6"/>
    <mergeCell ref="F22:H22"/>
    <mergeCell ref="I22:K22"/>
    <mergeCell ref="L22:N22"/>
    <mergeCell ref="O22:Q22"/>
    <mergeCell ref="R22:T22"/>
    <mergeCell ref="U22:W22"/>
    <mergeCell ref="X22:Z22"/>
    <mergeCell ref="AA22:AC22"/>
    <mergeCell ref="AD22:AF22"/>
    <mergeCell ref="AG22:AI22"/>
    <mergeCell ref="AJ22:AL22"/>
    <mergeCell ref="AM22:AO22"/>
    <mergeCell ref="AP22:AR22"/>
    <mergeCell ref="AJ6:AL6"/>
    <mergeCell ref="AM6:AO6"/>
    <mergeCell ref="AP6:AR6"/>
    <mergeCell ref="AS6:AU6"/>
    <mergeCell ref="U6:W6"/>
    <mergeCell ref="X6:Z6"/>
    <mergeCell ref="AA6:AC6"/>
    <mergeCell ref="AD6:AF6"/>
    <mergeCell ref="AG6:AI6"/>
    <mergeCell ref="F6:H6"/>
    <mergeCell ref="I6:K6"/>
    <mergeCell ref="L6:N6"/>
    <mergeCell ref="O6:Q6"/>
    <mergeCell ref="R6:T6"/>
    <mergeCell ref="D24:D32"/>
    <mergeCell ref="B36:B48"/>
    <mergeCell ref="D39:D47"/>
    <mergeCell ref="B21:B33"/>
    <mergeCell ref="B5:B18"/>
    <mergeCell ref="D9:D17"/>
    <mergeCell ref="D144:D152"/>
    <mergeCell ref="C2:D3"/>
    <mergeCell ref="B141:B153"/>
    <mergeCell ref="D129:D137"/>
    <mergeCell ref="B126:B138"/>
    <mergeCell ref="D114:D122"/>
    <mergeCell ref="B111:B123"/>
    <mergeCell ref="B96:B108"/>
    <mergeCell ref="D99:D107"/>
    <mergeCell ref="D69:D77"/>
    <mergeCell ref="B81:B93"/>
    <mergeCell ref="D84:D92"/>
    <mergeCell ref="B66:B78"/>
    <mergeCell ref="B51:B63"/>
    <mergeCell ref="D54:D62"/>
  </mergeCells>
  <dataValidations count="1"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48"/>
  <sheetViews>
    <sheetView showZeros="0" zoomScale="78" zoomScaleNormal="78" workbookViewId="0">
      <pane xSplit="5" topLeftCell="AH1" activePane="topRight" state="frozen"/>
      <selection activeCell="AQ28" sqref="AQ28"/>
      <selection pane="topRight" activeCell="BB9" sqref="BB9:BD9"/>
    </sheetView>
  </sheetViews>
  <sheetFormatPr baseColWidth="10" defaultColWidth="9.109375" defaultRowHeight="14.4" x14ac:dyDescent="0.3"/>
  <cols>
    <col min="5" max="5" width="15.6640625" bestFit="1" customWidth="1"/>
    <col min="6" max="6" width="9.109375" customWidth="1"/>
    <col min="7" max="7" width="10" bestFit="1" customWidth="1"/>
    <col min="8" max="8" width="11.44140625" bestFit="1" customWidth="1"/>
    <col min="9" max="53" width="9.109375" customWidth="1"/>
  </cols>
  <sheetData>
    <row r="1" spans="2:56" ht="15" thickBot="1" x14ac:dyDescent="0.35"/>
    <row r="2" spans="2:56" ht="34.200000000000003" thickBot="1" x14ac:dyDescent="0.35">
      <c r="C2" s="121" t="s">
        <v>32</v>
      </c>
      <c r="D2" s="122"/>
      <c r="E2" s="80" t="s">
        <v>40</v>
      </c>
      <c r="F2" s="77">
        <v>2</v>
      </c>
      <c r="G2" s="78">
        <f>DATE(YEAR(G7),$F$2,1)</f>
        <v>1859</v>
      </c>
      <c r="H2" s="79">
        <f>G7</f>
        <v>2015</v>
      </c>
    </row>
    <row r="3" spans="2:56" ht="15" thickBot="1" x14ac:dyDescent="0.35">
      <c r="C3" s="123"/>
      <c r="D3" s="124"/>
    </row>
    <row r="4" spans="2:56" ht="15" thickBot="1" x14ac:dyDescent="0.35"/>
    <row r="5" spans="2:56" ht="15" customHeight="1" thickBot="1" x14ac:dyDescent="0.35">
      <c r="B5" s="137"/>
      <c r="F5" s="56" t="s">
        <v>31</v>
      </c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8"/>
    </row>
    <row r="6" spans="2:56" ht="15" customHeight="1" x14ac:dyDescent="0.3">
      <c r="B6" s="138"/>
      <c r="F6" s="112" t="s">
        <v>0</v>
      </c>
      <c r="G6" s="113"/>
      <c r="H6" s="114"/>
      <c r="I6" s="112" t="s">
        <v>28</v>
      </c>
      <c r="J6" s="113"/>
      <c r="K6" s="114"/>
      <c r="L6" s="112" t="s">
        <v>1</v>
      </c>
      <c r="M6" s="113"/>
      <c r="N6" s="114"/>
      <c r="O6" s="112" t="s">
        <v>20</v>
      </c>
      <c r="P6" s="113"/>
      <c r="Q6" s="114"/>
      <c r="R6" s="112" t="s">
        <v>2</v>
      </c>
      <c r="S6" s="113"/>
      <c r="T6" s="114"/>
      <c r="U6" s="112" t="s">
        <v>3</v>
      </c>
      <c r="V6" s="113"/>
      <c r="W6" s="114"/>
      <c r="X6" s="112" t="s">
        <v>4</v>
      </c>
      <c r="Y6" s="113"/>
      <c r="Z6" s="114"/>
      <c r="AA6" s="112" t="s">
        <v>21</v>
      </c>
      <c r="AB6" s="113"/>
      <c r="AC6" s="114"/>
      <c r="AD6" s="112" t="s">
        <v>5</v>
      </c>
      <c r="AE6" s="113"/>
      <c r="AF6" s="114"/>
      <c r="AG6" s="112" t="s">
        <v>6</v>
      </c>
      <c r="AH6" s="113"/>
      <c r="AI6" s="114"/>
      <c r="AJ6" s="112" t="s">
        <v>7</v>
      </c>
      <c r="AK6" s="113"/>
      <c r="AL6" s="114"/>
      <c r="AM6" s="112" t="s">
        <v>22</v>
      </c>
      <c r="AN6" s="113"/>
      <c r="AO6" s="114"/>
      <c r="AP6" s="112" t="s">
        <v>8</v>
      </c>
      <c r="AQ6" s="113"/>
      <c r="AR6" s="114"/>
      <c r="AS6" s="112" t="s">
        <v>9</v>
      </c>
      <c r="AT6" s="113"/>
      <c r="AU6" s="114"/>
      <c r="AV6" s="112" t="s">
        <v>10</v>
      </c>
      <c r="AW6" s="113"/>
      <c r="AX6" s="114"/>
      <c r="AY6" s="112" t="s">
        <v>23</v>
      </c>
      <c r="AZ6" s="113"/>
      <c r="BA6" s="114"/>
      <c r="BB6" s="115" t="s">
        <v>11</v>
      </c>
      <c r="BC6" s="116"/>
      <c r="BD6" s="117"/>
    </row>
    <row r="7" spans="2:56" ht="15" thickBot="1" x14ac:dyDescent="0.35">
      <c r="B7" s="138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Févr 2014</v>
      </c>
      <c r="BC7" s="76" t="str">
        <f>PROPER(TEXT($G$2,"MMM"))&amp;" "&amp;$H$2</f>
        <v>Févr 2015</v>
      </c>
      <c r="BD7" s="12" t="s">
        <v>24</v>
      </c>
    </row>
    <row r="8" spans="2:56" ht="15" thickBot="1" x14ac:dyDescent="0.35">
      <c r="B8" s="138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38"/>
      <c r="D9" s="128" t="s">
        <v>12</v>
      </c>
      <c r="E9" s="39" t="s">
        <v>13</v>
      </c>
      <c r="F9" s="84">
        <v>15562</v>
      </c>
      <c r="G9" s="85"/>
      <c r="H9" s="86">
        <f>IFERROR((G9-F9)/F9,0)</f>
        <v>-1</v>
      </c>
      <c r="I9" s="84">
        <v>10670</v>
      </c>
      <c r="J9" s="85"/>
      <c r="K9" s="86">
        <f>IFERROR((J9-I9)/I9,0)</f>
        <v>-1</v>
      </c>
      <c r="L9" s="84">
        <v>7881</v>
      </c>
      <c r="M9" s="85"/>
      <c r="N9" s="86">
        <f>IFERROR((M9-L9)/L9,0)</f>
        <v>-1</v>
      </c>
      <c r="O9" s="84">
        <f>F9+I9+L9</f>
        <v>34113</v>
      </c>
      <c r="P9" s="85">
        <f>G9+J9+M9</f>
        <v>0</v>
      </c>
      <c r="Q9" s="86">
        <f>IFERROR((P9-O9)/O9,0)</f>
        <v>-1</v>
      </c>
      <c r="R9" s="84">
        <v>10838</v>
      </c>
      <c r="S9" s="85"/>
      <c r="T9" s="86">
        <f>IFERROR((S9-R9)/R9,0)</f>
        <v>-1</v>
      </c>
      <c r="U9" s="84">
        <v>9539</v>
      </c>
      <c r="V9" s="85"/>
      <c r="W9" s="86">
        <f>IFERROR((V9-U9)/U9,0)</f>
        <v>-1</v>
      </c>
      <c r="X9" s="84">
        <v>11027</v>
      </c>
      <c r="Y9" s="85"/>
      <c r="Z9" s="86">
        <f>IFERROR((Y9-X9)/X9,0)</f>
        <v>-1</v>
      </c>
      <c r="AA9" s="84">
        <f>R9+U9+X9</f>
        <v>31404</v>
      </c>
      <c r="AB9" s="85">
        <f>S9+V9+Y9</f>
        <v>0</v>
      </c>
      <c r="AC9" s="86">
        <f>IFERROR((AB9-AA9)/AA9,0)</f>
        <v>-1</v>
      </c>
      <c r="AD9" s="84">
        <v>10543</v>
      </c>
      <c r="AE9" s="85"/>
      <c r="AF9" s="86">
        <f>IFERROR((AE9-AD9)/AD9,0)</f>
        <v>-1</v>
      </c>
      <c r="AG9" s="84">
        <v>9364</v>
      </c>
      <c r="AH9" s="85"/>
      <c r="AI9" s="86">
        <f>IFERROR((AH9-AG9)/AG9,0)</f>
        <v>-1</v>
      </c>
      <c r="AJ9" s="84">
        <v>9744</v>
      </c>
      <c r="AK9" s="85"/>
      <c r="AL9" s="86">
        <f>IFERROR((AK9-AJ9)/AJ9,0)</f>
        <v>-1</v>
      </c>
      <c r="AM9" s="84">
        <f>AD9+AG9+AJ9</f>
        <v>29651</v>
      </c>
      <c r="AN9" s="85">
        <f>AE9+AH9+AK9</f>
        <v>0</v>
      </c>
      <c r="AO9" s="86">
        <f>IFERROR((AN9-AM9)/AM9,0)</f>
        <v>-1</v>
      </c>
      <c r="AP9" s="84">
        <v>10204</v>
      </c>
      <c r="AQ9" s="85"/>
      <c r="AR9" s="86">
        <f>IFERROR((AQ9-AP9)/AP9,0)</f>
        <v>-1</v>
      </c>
      <c r="AS9" s="84">
        <v>8920</v>
      </c>
      <c r="AT9" s="85"/>
      <c r="AU9" s="86">
        <f>IFERROR((AT9-AS9)/AS9,0)</f>
        <v>-1</v>
      </c>
      <c r="AV9" s="84">
        <v>10925</v>
      </c>
      <c r="AW9" s="85"/>
      <c r="AX9" s="86">
        <f>IFERROR((AW9-AV9)/AV9,0)</f>
        <v>-1</v>
      </c>
      <c r="AY9" s="84">
        <f>AP9+AS9+AV9</f>
        <v>30049</v>
      </c>
      <c r="AZ9" s="85">
        <f>AQ9+AT9+AW9</f>
        <v>0</v>
      </c>
      <c r="BA9" s="86">
        <f>IFERROR((AZ9-AY9)/AY9,0)</f>
        <v>-1</v>
      </c>
      <c r="BB9" s="93">
        <f>SUMIFS($F9:$BA9,$F$7:$BA$7,$F$7,$F$8:$BA$8,"&lt;="&amp;$F$2)</f>
        <v>26232</v>
      </c>
      <c r="BC9" s="94">
        <f>SUMIFS($F9:$BA9,$F$7:$BA$7,$G$7,$F$8:$BA$8,"&lt;="&amp;$F$2)</f>
        <v>0</v>
      </c>
      <c r="BD9" s="95">
        <f>IFERROR((BC9-BB9)/BB9,0)</f>
        <v>-1</v>
      </c>
    </row>
    <row r="10" spans="2:56" x14ac:dyDescent="0.3">
      <c r="B10" s="138"/>
      <c r="D10" s="129"/>
      <c r="E10" s="39" t="s">
        <v>14</v>
      </c>
      <c r="F10" s="87">
        <v>2912</v>
      </c>
      <c r="G10" s="88"/>
      <c r="H10" s="89">
        <f t="shared" ref="H10:H17" si="29">IFERROR((G10-F10)/F10,0)</f>
        <v>-1</v>
      </c>
      <c r="I10" s="87">
        <v>1770</v>
      </c>
      <c r="J10" s="88"/>
      <c r="K10" s="89">
        <f t="shared" ref="K10:K17" si="30">IFERROR((J10-I10)/I10,0)</f>
        <v>-1</v>
      </c>
      <c r="L10" s="87">
        <v>2443</v>
      </c>
      <c r="M10" s="88"/>
      <c r="N10" s="89">
        <f t="shared" ref="N10:N17" si="31">IFERROR((M10-L10)/L10,0)</f>
        <v>-1</v>
      </c>
      <c r="O10" s="87">
        <f t="shared" ref="O10:P17" si="32">F10+I10+L10</f>
        <v>7125</v>
      </c>
      <c r="P10" s="88">
        <f t="shared" si="32"/>
        <v>0</v>
      </c>
      <c r="Q10" s="89">
        <f t="shared" ref="Q10:Q17" si="33">IFERROR((P10-O10)/O10,0)</f>
        <v>-1</v>
      </c>
      <c r="R10" s="87">
        <v>1883</v>
      </c>
      <c r="S10" s="88"/>
      <c r="T10" s="89">
        <f t="shared" ref="T10:T17" si="34">IFERROR((S10-R10)/R10,0)</f>
        <v>-1</v>
      </c>
      <c r="U10" s="87">
        <v>3142</v>
      </c>
      <c r="V10" s="88"/>
      <c r="W10" s="89">
        <f t="shared" ref="W10:W17" si="35">IFERROR((V10-U10)/U10,0)</f>
        <v>-1</v>
      </c>
      <c r="X10" s="87">
        <v>1125</v>
      </c>
      <c r="Y10" s="88"/>
      <c r="Z10" s="89">
        <f t="shared" ref="Z10:Z17" si="36">IFERROR((Y10-X10)/X10,0)</f>
        <v>-1</v>
      </c>
      <c r="AA10" s="87">
        <f t="shared" ref="AA10:AB17" si="37">R10+U10+X10</f>
        <v>6150</v>
      </c>
      <c r="AB10" s="88">
        <f t="shared" si="37"/>
        <v>0</v>
      </c>
      <c r="AC10" s="89">
        <f t="shared" ref="AC10:AC17" si="38">IFERROR((AB10-AA10)/AA10,0)</f>
        <v>-1</v>
      </c>
      <c r="AD10" s="87">
        <v>1702</v>
      </c>
      <c r="AE10" s="88"/>
      <c r="AF10" s="89">
        <f t="shared" ref="AF10:AF17" si="39">IFERROR((AE10-AD10)/AD10,0)</f>
        <v>-1</v>
      </c>
      <c r="AG10" s="87">
        <v>1578</v>
      </c>
      <c r="AH10" s="88"/>
      <c r="AI10" s="89">
        <f t="shared" ref="AI10:AI17" si="40">IFERROR((AH10-AG10)/AG10,0)</f>
        <v>-1</v>
      </c>
      <c r="AJ10" s="87">
        <v>1379</v>
      </c>
      <c r="AK10" s="88"/>
      <c r="AL10" s="89">
        <f t="shared" ref="AL10:AL17" si="41">IFERROR((AK10-AJ10)/AJ10,0)</f>
        <v>-1</v>
      </c>
      <c r="AM10" s="87">
        <f t="shared" ref="AM10:AN17" si="42">AD10+AG10+AJ10</f>
        <v>4659</v>
      </c>
      <c r="AN10" s="88">
        <f t="shared" si="42"/>
        <v>0</v>
      </c>
      <c r="AO10" s="89">
        <f t="shared" ref="AO10:AO17" si="43">IFERROR((AN10-AM10)/AM10,0)</f>
        <v>-1</v>
      </c>
      <c r="AP10" s="87">
        <v>2176</v>
      </c>
      <c r="AQ10" s="88"/>
      <c r="AR10" s="89">
        <f t="shared" ref="AR10:AR17" si="44">IFERROR((AQ10-AP10)/AP10,0)</f>
        <v>-1</v>
      </c>
      <c r="AS10" s="87">
        <v>1141</v>
      </c>
      <c r="AT10" s="88"/>
      <c r="AU10" s="89">
        <f t="shared" ref="AU10:AU17" si="45">IFERROR((AT10-AS10)/AS10,0)</f>
        <v>-1</v>
      </c>
      <c r="AV10" s="87">
        <v>2509</v>
      </c>
      <c r="AW10" s="88"/>
      <c r="AX10" s="89">
        <f t="shared" ref="AX10:AX17" si="46">IFERROR((AW10-AV10)/AV10,0)</f>
        <v>-1</v>
      </c>
      <c r="AY10" s="87">
        <f t="shared" ref="AY10:AZ17" si="47">AP10+AS10+AV10</f>
        <v>5826</v>
      </c>
      <c r="AZ10" s="88">
        <f t="shared" si="47"/>
        <v>0</v>
      </c>
      <c r="BA10" s="89">
        <f t="shared" ref="BA10:BA17" si="48">IFERROR((AZ10-AY10)/AY10,0)</f>
        <v>-1</v>
      </c>
      <c r="BB10" s="96">
        <f t="shared" ref="BB10:BB17" si="49">SUMIFS($F10:$BA10,$F$7:$BA$7,$F$7,$F$8:$BA$8,"&lt;="&amp;$F$2)</f>
        <v>4682</v>
      </c>
      <c r="BC10" s="97">
        <f t="shared" ref="BC10:BC17" si="50">SUMIFS($F10:$BA10,$F$7:$BA$7,$G$7,$F$8:$BA$8,"&lt;="&amp;$F$2)</f>
        <v>0</v>
      </c>
      <c r="BD10" s="98">
        <f t="shared" ref="BD10:BD17" si="51">IFERROR((BC10-BB10)/BB10,0)</f>
        <v>-1</v>
      </c>
    </row>
    <row r="11" spans="2:56" x14ac:dyDescent="0.3">
      <c r="B11" s="138"/>
      <c r="D11" s="129"/>
      <c r="E11" s="39" t="s">
        <v>15</v>
      </c>
      <c r="F11" s="87">
        <v>6239</v>
      </c>
      <c r="G11" s="88"/>
      <c r="H11" s="89">
        <f t="shared" si="29"/>
        <v>-1</v>
      </c>
      <c r="I11" s="87">
        <v>880</v>
      </c>
      <c r="J11" s="88"/>
      <c r="K11" s="89">
        <f t="shared" si="30"/>
        <v>-1</v>
      </c>
      <c r="L11" s="87">
        <v>1025</v>
      </c>
      <c r="M11" s="88"/>
      <c r="N11" s="89">
        <f t="shared" si="31"/>
        <v>-1</v>
      </c>
      <c r="O11" s="87">
        <f t="shared" si="32"/>
        <v>8144</v>
      </c>
      <c r="P11" s="88">
        <f t="shared" si="32"/>
        <v>0</v>
      </c>
      <c r="Q11" s="89">
        <f t="shared" si="33"/>
        <v>-1</v>
      </c>
      <c r="R11" s="87">
        <v>972</v>
      </c>
      <c r="S11" s="88"/>
      <c r="T11" s="89">
        <f t="shared" si="34"/>
        <v>-1</v>
      </c>
      <c r="U11" s="87">
        <v>1197</v>
      </c>
      <c r="V11" s="88"/>
      <c r="W11" s="89">
        <f t="shared" si="35"/>
        <v>-1</v>
      </c>
      <c r="X11" s="87">
        <v>755</v>
      </c>
      <c r="Y11" s="88"/>
      <c r="Z11" s="89">
        <f t="shared" si="36"/>
        <v>-1</v>
      </c>
      <c r="AA11" s="87">
        <f t="shared" si="37"/>
        <v>2924</v>
      </c>
      <c r="AB11" s="88">
        <f t="shared" si="37"/>
        <v>0</v>
      </c>
      <c r="AC11" s="89">
        <f t="shared" si="38"/>
        <v>-1</v>
      </c>
      <c r="AD11" s="87">
        <v>923</v>
      </c>
      <c r="AE11" s="88"/>
      <c r="AF11" s="89">
        <f t="shared" si="39"/>
        <v>-1</v>
      </c>
      <c r="AG11" s="87">
        <v>1500</v>
      </c>
      <c r="AH11" s="88"/>
      <c r="AI11" s="89">
        <f t="shared" si="40"/>
        <v>-1</v>
      </c>
      <c r="AJ11" s="87">
        <v>1135</v>
      </c>
      <c r="AK11" s="88"/>
      <c r="AL11" s="89">
        <f t="shared" si="41"/>
        <v>-1</v>
      </c>
      <c r="AM11" s="87">
        <f t="shared" si="42"/>
        <v>3558</v>
      </c>
      <c r="AN11" s="88">
        <f t="shared" si="42"/>
        <v>0</v>
      </c>
      <c r="AO11" s="89">
        <f t="shared" si="43"/>
        <v>-1</v>
      </c>
      <c r="AP11" s="87">
        <v>1446</v>
      </c>
      <c r="AQ11" s="88"/>
      <c r="AR11" s="89">
        <f t="shared" si="44"/>
        <v>-1</v>
      </c>
      <c r="AS11" s="87">
        <v>946</v>
      </c>
      <c r="AT11" s="88"/>
      <c r="AU11" s="89">
        <f t="shared" si="45"/>
        <v>-1</v>
      </c>
      <c r="AV11" s="87">
        <v>1392</v>
      </c>
      <c r="AW11" s="88"/>
      <c r="AX11" s="89">
        <f t="shared" si="46"/>
        <v>-1</v>
      </c>
      <c r="AY11" s="87">
        <f t="shared" si="47"/>
        <v>3784</v>
      </c>
      <c r="AZ11" s="88">
        <f t="shared" si="47"/>
        <v>0</v>
      </c>
      <c r="BA11" s="89">
        <f t="shared" si="48"/>
        <v>-1</v>
      </c>
      <c r="BB11" s="96">
        <f t="shared" si="49"/>
        <v>7119</v>
      </c>
      <c r="BC11" s="97">
        <f t="shared" si="50"/>
        <v>0</v>
      </c>
      <c r="BD11" s="98">
        <f t="shared" si="51"/>
        <v>-1</v>
      </c>
    </row>
    <row r="12" spans="2:56" x14ac:dyDescent="0.3">
      <c r="B12" s="138"/>
      <c r="D12" s="129"/>
      <c r="E12" s="39" t="s">
        <v>16</v>
      </c>
      <c r="F12" s="87">
        <v>13468</v>
      </c>
      <c r="G12" s="88"/>
      <c r="H12" s="89">
        <f t="shared" si="29"/>
        <v>-1</v>
      </c>
      <c r="I12" s="87">
        <v>9378</v>
      </c>
      <c r="J12" s="88"/>
      <c r="K12" s="89">
        <f t="shared" si="30"/>
        <v>-1</v>
      </c>
      <c r="L12" s="87">
        <v>7757</v>
      </c>
      <c r="M12" s="88"/>
      <c r="N12" s="89">
        <f t="shared" si="31"/>
        <v>-1</v>
      </c>
      <c r="O12" s="87">
        <f t="shared" si="32"/>
        <v>30603</v>
      </c>
      <c r="P12" s="88">
        <f t="shared" si="32"/>
        <v>0</v>
      </c>
      <c r="Q12" s="89">
        <f t="shared" si="33"/>
        <v>-1</v>
      </c>
      <c r="R12" s="87">
        <v>5120</v>
      </c>
      <c r="S12" s="88"/>
      <c r="T12" s="89">
        <f t="shared" si="34"/>
        <v>-1</v>
      </c>
      <c r="U12" s="87">
        <v>9911</v>
      </c>
      <c r="V12" s="88"/>
      <c r="W12" s="89">
        <f t="shared" si="35"/>
        <v>-1</v>
      </c>
      <c r="X12" s="87">
        <v>12298</v>
      </c>
      <c r="Y12" s="88"/>
      <c r="Z12" s="89">
        <f t="shared" si="36"/>
        <v>-1</v>
      </c>
      <c r="AA12" s="87">
        <f t="shared" si="37"/>
        <v>27329</v>
      </c>
      <c r="AB12" s="88">
        <f t="shared" si="37"/>
        <v>0</v>
      </c>
      <c r="AC12" s="89">
        <f t="shared" si="38"/>
        <v>-1</v>
      </c>
      <c r="AD12" s="87">
        <v>9800</v>
      </c>
      <c r="AE12" s="88"/>
      <c r="AF12" s="89">
        <f t="shared" si="39"/>
        <v>-1</v>
      </c>
      <c r="AG12" s="87">
        <v>3725</v>
      </c>
      <c r="AH12" s="88"/>
      <c r="AI12" s="89">
        <f t="shared" si="40"/>
        <v>-1</v>
      </c>
      <c r="AJ12" s="87">
        <v>4403</v>
      </c>
      <c r="AK12" s="88"/>
      <c r="AL12" s="89">
        <f t="shared" si="41"/>
        <v>-1</v>
      </c>
      <c r="AM12" s="87">
        <f t="shared" si="42"/>
        <v>17928</v>
      </c>
      <c r="AN12" s="88">
        <f t="shared" si="42"/>
        <v>0</v>
      </c>
      <c r="AO12" s="89">
        <f t="shared" si="43"/>
        <v>-1</v>
      </c>
      <c r="AP12" s="87">
        <v>7802</v>
      </c>
      <c r="AQ12" s="88"/>
      <c r="AR12" s="89">
        <f t="shared" si="44"/>
        <v>-1</v>
      </c>
      <c r="AS12" s="87">
        <v>6032</v>
      </c>
      <c r="AT12" s="88"/>
      <c r="AU12" s="89">
        <f t="shared" si="45"/>
        <v>-1</v>
      </c>
      <c r="AV12" s="87">
        <v>5958</v>
      </c>
      <c r="AW12" s="88"/>
      <c r="AX12" s="89">
        <f t="shared" si="46"/>
        <v>-1</v>
      </c>
      <c r="AY12" s="87">
        <f t="shared" si="47"/>
        <v>19792</v>
      </c>
      <c r="AZ12" s="88">
        <f t="shared" si="47"/>
        <v>0</v>
      </c>
      <c r="BA12" s="89">
        <f t="shared" si="48"/>
        <v>-1</v>
      </c>
      <c r="BB12" s="96">
        <f t="shared" si="49"/>
        <v>22846</v>
      </c>
      <c r="BC12" s="97">
        <f t="shared" si="50"/>
        <v>0</v>
      </c>
      <c r="BD12" s="98">
        <f t="shared" si="51"/>
        <v>-1</v>
      </c>
    </row>
    <row r="13" spans="2:56" x14ac:dyDescent="0.3">
      <c r="B13" s="138"/>
      <c r="D13" s="129"/>
      <c r="E13" s="39" t="s">
        <v>17</v>
      </c>
      <c r="F13" s="87"/>
      <c r="G13" s="88"/>
      <c r="H13" s="89">
        <f t="shared" si="29"/>
        <v>0</v>
      </c>
      <c r="I13" s="87"/>
      <c r="J13" s="88"/>
      <c r="K13" s="89">
        <f t="shared" si="30"/>
        <v>0</v>
      </c>
      <c r="L13" s="87"/>
      <c r="M13" s="88"/>
      <c r="N13" s="89">
        <f t="shared" si="31"/>
        <v>0</v>
      </c>
      <c r="O13" s="87">
        <f t="shared" si="32"/>
        <v>0</v>
      </c>
      <c r="P13" s="88">
        <f t="shared" si="32"/>
        <v>0</v>
      </c>
      <c r="Q13" s="89">
        <f t="shared" si="33"/>
        <v>0</v>
      </c>
      <c r="R13" s="87">
        <v>1264</v>
      </c>
      <c r="S13" s="88"/>
      <c r="T13" s="89">
        <f t="shared" si="34"/>
        <v>-1</v>
      </c>
      <c r="U13" s="87"/>
      <c r="V13" s="88"/>
      <c r="W13" s="89">
        <f t="shared" si="35"/>
        <v>0</v>
      </c>
      <c r="X13" s="87"/>
      <c r="Y13" s="88"/>
      <c r="Z13" s="89">
        <f t="shared" si="36"/>
        <v>0</v>
      </c>
      <c r="AA13" s="87">
        <f t="shared" si="37"/>
        <v>1264</v>
      </c>
      <c r="AB13" s="88">
        <f t="shared" si="37"/>
        <v>0</v>
      </c>
      <c r="AC13" s="89">
        <f t="shared" si="38"/>
        <v>-1</v>
      </c>
      <c r="AD13" s="87"/>
      <c r="AE13" s="88"/>
      <c r="AF13" s="89">
        <f t="shared" si="39"/>
        <v>0</v>
      </c>
      <c r="AG13" s="87"/>
      <c r="AH13" s="88"/>
      <c r="AI13" s="89">
        <f t="shared" si="40"/>
        <v>0</v>
      </c>
      <c r="AJ13" s="87"/>
      <c r="AK13" s="88"/>
      <c r="AL13" s="89">
        <f t="shared" si="41"/>
        <v>0</v>
      </c>
      <c r="AM13" s="87">
        <f t="shared" si="42"/>
        <v>0</v>
      </c>
      <c r="AN13" s="88">
        <f t="shared" si="42"/>
        <v>0</v>
      </c>
      <c r="AO13" s="89">
        <f t="shared" si="43"/>
        <v>0</v>
      </c>
      <c r="AP13" s="87"/>
      <c r="AQ13" s="88"/>
      <c r="AR13" s="89">
        <f t="shared" si="44"/>
        <v>0</v>
      </c>
      <c r="AS13" s="87"/>
      <c r="AT13" s="88"/>
      <c r="AU13" s="89">
        <f t="shared" si="45"/>
        <v>0</v>
      </c>
      <c r="AV13" s="87"/>
      <c r="AW13" s="88"/>
      <c r="AX13" s="89">
        <f t="shared" si="46"/>
        <v>0</v>
      </c>
      <c r="AY13" s="87">
        <f t="shared" si="47"/>
        <v>0</v>
      </c>
      <c r="AZ13" s="88">
        <f t="shared" si="47"/>
        <v>0</v>
      </c>
      <c r="BA13" s="8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38"/>
      <c r="D14" s="129"/>
      <c r="E14" s="39" t="s">
        <v>18</v>
      </c>
      <c r="F14" s="87"/>
      <c r="G14" s="88"/>
      <c r="H14" s="89">
        <f t="shared" si="29"/>
        <v>0</v>
      </c>
      <c r="I14" s="87"/>
      <c r="J14" s="88"/>
      <c r="K14" s="89">
        <f t="shared" si="30"/>
        <v>0</v>
      </c>
      <c r="L14" s="87"/>
      <c r="M14" s="88"/>
      <c r="N14" s="89">
        <f t="shared" si="31"/>
        <v>0</v>
      </c>
      <c r="O14" s="87">
        <f t="shared" si="32"/>
        <v>0</v>
      </c>
      <c r="P14" s="88">
        <f t="shared" si="32"/>
        <v>0</v>
      </c>
      <c r="Q14" s="89">
        <f t="shared" si="33"/>
        <v>0</v>
      </c>
      <c r="R14" s="87"/>
      <c r="S14" s="88"/>
      <c r="T14" s="89">
        <f t="shared" si="34"/>
        <v>0</v>
      </c>
      <c r="U14" s="87"/>
      <c r="V14" s="88"/>
      <c r="W14" s="89">
        <f t="shared" si="35"/>
        <v>0</v>
      </c>
      <c r="X14" s="87"/>
      <c r="Y14" s="88"/>
      <c r="Z14" s="89">
        <f t="shared" si="36"/>
        <v>0</v>
      </c>
      <c r="AA14" s="87">
        <f t="shared" si="37"/>
        <v>0</v>
      </c>
      <c r="AB14" s="88">
        <f t="shared" si="37"/>
        <v>0</v>
      </c>
      <c r="AC14" s="89">
        <f t="shared" si="38"/>
        <v>0</v>
      </c>
      <c r="AD14" s="87"/>
      <c r="AE14" s="88"/>
      <c r="AF14" s="89">
        <f t="shared" si="39"/>
        <v>0</v>
      </c>
      <c r="AG14" s="87"/>
      <c r="AH14" s="88"/>
      <c r="AI14" s="89">
        <f t="shared" si="40"/>
        <v>0</v>
      </c>
      <c r="AJ14" s="87"/>
      <c r="AK14" s="88"/>
      <c r="AL14" s="89">
        <f t="shared" si="41"/>
        <v>0</v>
      </c>
      <c r="AM14" s="87">
        <f t="shared" si="42"/>
        <v>0</v>
      </c>
      <c r="AN14" s="88">
        <f t="shared" si="42"/>
        <v>0</v>
      </c>
      <c r="AO14" s="89">
        <f t="shared" si="43"/>
        <v>0</v>
      </c>
      <c r="AP14" s="87"/>
      <c r="AQ14" s="88"/>
      <c r="AR14" s="89">
        <f t="shared" si="44"/>
        <v>0</v>
      </c>
      <c r="AS14" s="87">
        <v>443</v>
      </c>
      <c r="AT14" s="88"/>
      <c r="AU14" s="89">
        <f t="shared" si="45"/>
        <v>-1</v>
      </c>
      <c r="AV14" s="87">
        <v>248</v>
      </c>
      <c r="AW14" s="88"/>
      <c r="AX14" s="89">
        <f t="shared" si="46"/>
        <v>-1</v>
      </c>
      <c r="AY14" s="87">
        <f t="shared" si="47"/>
        <v>691</v>
      </c>
      <c r="AZ14" s="88">
        <f t="shared" si="47"/>
        <v>0</v>
      </c>
      <c r="BA14" s="89">
        <f t="shared" si="48"/>
        <v>-1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38"/>
      <c r="D15" s="129"/>
      <c r="E15" s="39" t="s">
        <v>19</v>
      </c>
      <c r="F15" s="87">
        <v>9735</v>
      </c>
      <c r="G15" s="88"/>
      <c r="H15" s="89">
        <f t="shared" si="29"/>
        <v>-1</v>
      </c>
      <c r="I15" s="87">
        <v>9473</v>
      </c>
      <c r="J15" s="88"/>
      <c r="K15" s="89">
        <f t="shared" si="30"/>
        <v>-1</v>
      </c>
      <c r="L15" s="87">
        <v>9611</v>
      </c>
      <c r="M15" s="88"/>
      <c r="N15" s="89">
        <f t="shared" si="31"/>
        <v>-1</v>
      </c>
      <c r="O15" s="87">
        <f t="shared" si="32"/>
        <v>28819</v>
      </c>
      <c r="P15" s="88">
        <f t="shared" si="32"/>
        <v>0</v>
      </c>
      <c r="Q15" s="89">
        <f t="shared" si="33"/>
        <v>-1</v>
      </c>
      <c r="R15" s="87">
        <v>6511</v>
      </c>
      <c r="S15" s="88"/>
      <c r="T15" s="89">
        <f t="shared" si="34"/>
        <v>-1</v>
      </c>
      <c r="U15" s="87">
        <v>7391</v>
      </c>
      <c r="V15" s="88"/>
      <c r="W15" s="89">
        <f t="shared" si="35"/>
        <v>-1</v>
      </c>
      <c r="X15" s="87">
        <v>6604</v>
      </c>
      <c r="Y15" s="88"/>
      <c r="Z15" s="89">
        <f t="shared" si="36"/>
        <v>-1</v>
      </c>
      <c r="AA15" s="87">
        <f t="shared" si="37"/>
        <v>20506</v>
      </c>
      <c r="AB15" s="88">
        <f t="shared" si="37"/>
        <v>0</v>
      </c>
      <c r="AC15" s="89">
        <f t="shared" si="38"/>
        <v>-1</v>
      </c>
      <c r="AD15" s="87">
        <v>6060</v>
      </c>
      <c r="AE15" s="88"/>
      <c r="AF15" s="89">
        <f t="shared" si="39"/>
        <v>-1</v>
      </c>
      <c r="AG15" s="87">
        <v>12497</v>
      </c>
      <c r="AH15" s="88"/>
      <c r="AI15" s="89">
        <f t="shared" si="40"/>
        <v>-1</v>
      </c>
      <c r="AJ15" s="87">
        <v>8738</v>
      </c>
      <c r="AK15" s="88"/>
      <c r="AL15" s="89">
        <f t="shared" si="41"/>
        <v>-1</v>
      </c>
      <c r="AM15" s="87">
        <f t="shared" si="42"/>
        <v>27295</v>
      </c>
      <c r="AN15" s="88">
        <f t="shared" si="42"/>
        <v>0</v>
      </c>
      <c r="AO15" s="89">
        <f t="shared" si="43"/>
        <v>-1</v>
      </c>
      <c r="AP15" s="87">
        <v>10436</v>
      </c>
      <c r="AQ15" s="88"/>
      <c r="AR15" s="89">
        <f t="shared" si="44"/>
        <v>-1</v>
      </c>
      <c r="AS15" s="87">
        <v>6957</v>
      </c>
      <c r="AT15" s="88"/>
      <c r="AU15" s="89">
        <f t="shared" si="45"/>
        <v>-1</v>
      </c>
      <c r="AV15" s="87">
        <v>6947</v>
      </c>
      <c r="AW15" s="88"/>
      <c r="AX15" s="89">
        <f t="shared" si="46"/>
        <v>-1</v>
      </c>
      <c r="AY15" s="87">
        <f t="shared" si="47"/>
        <v>24340</v>
      </c>
      <c r="AZ15" s="88">
        <f t="shared" si="47"/>
        <v>0</v>
      </c>
      <c r="BA15" s="89">
        <f t="shared" si="48"/>
        <v>-1</v>
      </c>
      <c r="BB15" s="96">
        <f t="shared" si="49"/>
        <v>19208</v>
      </c>
      <c r="BC15" s="97">
        <f t="shared" si="50"/>
        <v>0</v>
      </c>
      <c r="BD15" s="98">
        <f t="shared" si="51"/>
        <v>-1</v>
      </c>
    </row>
    <row r="16" spans="2:56" x14ac:dyDescent="0.3">
      <c r="B16" s="138"/>
      <c r="D16" s="129"/>
      <c r="E16" s="39" t="s">
        <v>26</v>
      </c>
      <c r="F16" s="87">
        <v>6349</v>
      </c>
      <c r="G16" s="88"/>
      <c r="H16" s="89">
        <f t="shared" si="29"/>
        <v>-1</v>
      </c>
      <c r="I16" s="87">
        <v>5116</v>
      </c>
      <c r="J16" s="88"/>
      <c r="K16" s="89">
        <f t="shared" si="30"/>
        <v>-1</v>
      </c>
      <c r="L16" s="87">
        <v>4833</v>
      </c>
      <c r="M16" s="88"/>
      <c r="N16" s="89">
        <f t="shared" si="31"/>
        <v>-1</v>
      </c>
      <c r="O16" s="87">
        <f t="shared" si="32"/>
        <v>16298</v>
      </c>
      <c r="P16" s="88">
        <f t="shared" si="32"/>
        <v>0</v>
      </c>
      <c r="Q16" s="89">
        <f t="shared" si="33"/>
        <v>-1</v>
      </c>
      <c r="R16" s="87">
        <v>2600</v>
      </c>
      <c r="S16" s="88"/>
      <c r="T16" s="89">
        <f t="shared" si="34"/>
        <v>-1</v>
      </c>
      <c r="U16" s="87">
        <v>3520</v>
      </c>
      <c r="V16" s="88"/>
      <c r="W16" s="89">
        <f t="shared" si="35"/>
        <v>-1</v>
      </c>
      <c r="X16" s="87">
        <v>6368</v>
      </c>
      <c r="Y16" s="88"/>
      <c r="Z16" s="89">
        <f t="shared" si="36"/>
        <v>-1</v>
      </c>
      <c r="AA16" s="87">
        <f t="shared" si="37"/>
        <v>12488</v>
      </c>
      <c r="AB16" s="88">
        <f t="shared" si="37"/>
        <v>0</v>
      </c>
      <c r="AC16" s="89">
        <f t="shared" si="38"/>
        <v>-1</v>
      </c>
      <c r="AD16" s="87">
        <v>2915</v>
      </c>
      <c r="AE16" s="88"/>
      <c r="AF16" s="89">
        <f t="shared" si="39"/>
        <v>-1</v>
      </c>
      <c r="AG16" s="87">
        <v>9257</v>
      </c>
      <c r="AH16" s="88"/>
      <c r="AI16" s="89">
        <f t="shared" si="40"/>
        <v>-1</v>
      </c>
      <c r="AJ16" s="87">
        <v>5399</v>
      </c>
      <c r="AK16" s="88"/>
      <c r="AL16" s="89">
        <f t="shared" si="41"/>
        <v>-1</v>
      </c>
      <c r="AM16" s="87">
        <f t="shared" si="42"/>
        <v>17571</v>
      </c>
      <c r="AN16" s="88">
        <f t="shared" si="42"/>
        <v>0</v>
      </c>
      <c r="AO16" s="89">
        <f t="shared" si="43"/>
        <v>-1</v>
      </c>
      <c r="AP16" s="87">
        <v>4576</v>
      </c>
      <c r="AQ16" s="88"/>
      <c r="AR16" s="89">
        <f t="shared" si="44"/>
        <v>-1</v>
      </c>
      <c r="AS16" s="87">
        <v>3345</v>
      </c>
      <c r="AT16" s="88"/>
      <c r="AU16" s="89">
        <f t="shared" si="45"/>
        <v>-1</v>
      </c>
      <c r="AV16" s="87">
        <v>3734</v>
      </c>
      <c r="AW16" s="88"/>
      <c r="AX16" s="89">
        <f t="shared" si="46"/>
        <v>-1</v>
      </c>
      <c r="AY16" s="87">
        <f t="shared" si="47"/>
        <v>11655</v>
      </c>
      <c r="AZ16" s="88">
        <f t="shared" si="47"/>
        <v>0</v>
      </c>
      <c r="BA16" s="89">
        <f t="shared" si="48"/>
        <v>-1</v>
      </c>
      <c r="BB16" s="96">
        <f t="shared" si="49"/>
        <v>11465</v>
      </c>
      <c r="BC16" s="97">
        <f t="shared" si="50"/>
        <v>0</v>
      </c>
      <c r="BD16" s="98">
        <f t="shared" si="51"/>
        <v>-1</v>
      </c>
    </row>
    <row r="17" spans="2:56" ht="15" thickBot="1" x14ac:dyDescent="0.35">
      <c r="B17" s="138"/>
      <c r="D17" s="130"/>
      <c r="E17" s="42" t="s">
        <v>27</v>
      </c>
      <c r="F17" s="90">
        <v>9947</v>
      </c>
      <c r="G17" s="91"/>
      <c r="H17" s="92">
        <f t="shared" si="29"/>
        <v>-1</v>
      </c>
      <c r="I17" s="90">
        <v>629</v>
      </c>
      <c r="J17" s="91"/>
      <c r="K17" s="92">
        <f t="shared" si="30"/>
        <v>-1</v>
      </c>
      <c r="L17" s="90">
        <v>286</v>
      </c>
      <c r="M17" s="91"/>
      <c r="N17" s="92">
        <f t="shared" si="31"/>
        <v>-1</v>
      </c>
      <c r="O17" s="90">
        <f t="shared" si="32"/>
        <v>10862</v>
      </c>
      <c r="P17" s="91">
        <f t="shared" si="32"/>
        <v>0</v>
      </c>
      <c r="Q17" s="92">
        <f t="shared" si="33"/>
        <v>-1</v>
      </c>
      <c r="R17" s="90">
        <v>825</v>
      </c>
      <c r="S17" s="91"/>
      <c r="T17" s="92">
        <f t="shared" si="34"/>
        <v>-1</v>
      </c>
      <c r="U17" s="90">
        <v>1185</v>
      </c>
      <c r="V17" s="91"/>
      <c r="W17" s="92">
        <f t="shared" si="35"/>
        <v>-1</v>
      </c>
      <c r="X17" s="90">
        <v>974</v>
      </c>
      <c r="Y17" s="91"/>
      <c r="Z17" s="92">
        <f t="shared" si="36"/>
        <v>-1</v>
      </c>
      <c r="AA17" s="90">
        <f t="shared" si="37"/>
        <v>2984</v>
      </c>
      <c r="AB17" s="91">
        <f t="shared" si="37"/>
        <v>0</v>
      </c>
      <c r="AC17" s="92">
        <f t="shared" si="38"/>
        <v>-1</v>
      </c>
      <c r="AD17" s="90">
        <v>3983</v>
      </c>
      <c r="AE17" s="91"/>
      <c r="AF17" s="92">
        <f t="shared" si="39"/>
        <v>-1</v>
      </c>
      <c r="AG17" s="90">
        <v>1178</v>
      </c>
      <c r="AH17" s="91"/>
      <c r="AI17" s="92">
        <f t="shared" si="40"/>
        <v>-1</v>
      </c>
      <c r="AJ17" s="90">
        <v>499</v>
      </c>
      <c r="AK17" s="91"/>
      <c r="AL17" s="92">
        <f t="shared" si="41"/>
        <v>-1</v>
      </c>
      <c r="AM17" s="90">
        <f t="shared" si="42"/>
        <v>5660</v>
      </c>
      <c r="AN17" s="91">
        <f t="shared" si="42"/>
        <v>0</v>
      </c>
      <c r="AO17" s="92">
        <f t="shared" si="43"/>
        <v>-1</v>
      </c>
      <c r="AP17" s="90">
        <v>2191</v>
      </c>
      <c r="AQ17" s="91"/>
      <c r="AR17" s="92">
        <f t="shared" si="44"/>
        <v>-1</v>
      </c>
      <c r="AS17" s="90"/>
      <c r="AT17" s="91"/>
      <c r="AU17" s="92">
        <f t="shared" si="45"/>
        <v>0</v>
      </c>
      <c r="AV17" s="90">
        <v>253</v>
      </c>
      <c r="AW17" s="91"/>
      <c r="AX17" s="92">
        <f t="shared" si="46"/>
        <v>-1</v>
      </c>
      <c r="AY17" s="90">
        <f t="shared" si="47"/>
        <v>2444</v>
      </c>
      <c r="AZ17" s="91">
        <f t="shared" si="47"/>
        <v>0</v>
      </c>
      <c r="BA17" s="92">
        <f t="shared" si="48"/>
        <v>-1</v>
      </c>
      <c r="BB17" s="99">
        <f t="shared" si="49"/>
        <v>10576</v>
      </c>
      <c r="BC17" s="100">
        <f t="shared" si="50"/>
        <v>0</v>
      </c>
      <c r="BD17" s="101">
        <f t="shared" si="51"/>
        <v>-1</v>
      </c>
    </row>
    <row r="18" spans="2:56" s="1" customFormat="1" ht="15" thickBot="1" x14ac:dyDescent="0.35">
      <c r="B18" s="139"/>
      <c r="D18" s="3"/>
      <c r="E18" s="44" t="s">
        <v>11</v>
      </c>
      <c r="F18" s="23">
        <v>64212</v>
      </c>
      <c r="G18" s="21">
        <f>SUM(G9:G17)</f>
        <v>0</v>
      </c>
      <c r="H18" s="22">
        <f t="shared" ref="H18" si="52">G18/F18-1</f>
        <v>-1</v>
      </c>
      <c r="I18" s="21">
        <v>37916</v>
      </c>
      <c r="J18" s="21">
        <f>SUM(J9:J17)</f>
        <v>0</v>
      </c>
      <c r="K18" s="22">
        <f t="shared" ref="K18" si="53">J18/I18-1</f>
        <v>-1</v>
      </c>
      <c r="L18" s="21">
        <v>33836</v>
      </c>
      <c r="M18" s="21">
        <f>SUM(M9:M17)</f>
        <v>0</v>
      </c>
      <c r="N18" s="22">
        <f t="shared" ref="N18" si="54">M18/L18-1</f>
        <v>-1</v>
      </c>
      <c r="O18" s="23">
        <f>SUM(O9:O17)</f>
        <v>135964</v>
      </c>
      <c r="P18" s="21">
        <f>SUM(G18,J18,M18)</f>
        <v>0</v>
      </c>
      <c r="Q18" s="22">
        <f t="shared" ref="Q18" si="55">P18/O18-1</f>
        <v>-1</v>
      </c>
      <c r="R18" s="23">
        <v>30013</v>
      </c>
      <c r="S18" s="21">
        <f>SUM(S9:S17)</f>
        <v>0</v>
      </c>
      <c r="T18" s="22">
        <f t="shared" ref="T18" si="56">S18/R18-1</f>
        <v>-1</v>
      </c>
      <c r="U18" s="21">
        <v>35885</v>
      </c>
      <c r="V18" s="21">
        <f>SUM(V9:V17)</f>
        <v>0</v>
      </c>
      <c r="W18" s="22">
        <f t="shared" ref="W18" si="57">V18/U18-1</f>
        <v>-1</v>
      </c>
      <c r="X18" s="21">
        <v>39151</v>
      </c>
      <c r="Y18" s="21">
        <f>SUM(Y9:Y17)</f>
        <v>0</v>
      </c>
      <c r="Z18" s="22">
        <f t="shared" ref="Z18" si="58">Y18/X18-1</f>
        <v>-1</v>
      </c>
      <c r="AA18" s="27">
        <f>SUM(AA9:AA17)</f>
        <v>105049</v>
      </c>
      <c r="AB18" s="28">
        <f>SUM(AB9:AB17)</f>
        <v>0</v>
      </c>
      <c r="AC18" s="22">
        <f t="shared" ref="AC18" si="59">AB18/AA18-1</f>
        <v>-1</v>
      </c>
      <c r="AD18" s="55">
        <v>35926</v>
      </c>
      <c r="AE18" s="46">
        <f>SUM(AE9:AE17)</f>
        <v>0</v>
      </c>
      <c r="AF18" s="22">
        <f t="shared" ref="AF18" si="60">AE18/AD18-1</f>
        <v>-1</v>
      </c>
      <c r="AG18" s="46">
        <v>39099</v>
      </c>
      <c r="AH18" s="46">
        <f>SUM(AH9:AH17)</f>
        <v>0</v>
      </c>
      <c r="AI18" s="22">
        <f t="shared" ref="AI18" si="61">AH18/AG18-1</f>
        <v>-1</v>
      </c>
      <c r="AJ18" s="46">
        <v>31297</v>
      </c>
      <c r="AK18" s="46">
        <f>SUM(AK9:AK17)</f>
        <v>0</v>
      </c>
      <c r="AL18" s="22">
        <f t="shared" ref="AL18" si="62">AK18/AJ18-1</f>
        <v>-1</v>
      </c>
      <c r="AM18" s="27">
        <f>SUM(AM9:AM17)</f>
        <v>106322</v>
      </c>
      <c r="AN18" s="28">
        <f>SUM(AN9:AN17)</f>
        <v>0</v>
      </c>
      <c r="AO18" s="22">
        <f t="shared" ref="AO18" si="63">AN18/AM18-1</f>
        <v>-1</v>
      </c>
      <c r="AP18" s="45">
        <v>38831</v>
      </c>
      <c r="AQ18" s="46">
        <f>SUM(AQ9:AQ17)</f>
        <v>0</v>
      </c>
      <c r="AR18" s="22">
        <f t="shared" ref="AR18" si="64">AQ18/AP18-1</f>
        <v>-1</v>
      </c>
      <c r="AS18" s="46">
        <v>27784</v>
      </c>
      <c r="AT18" s="46">
        <f>SUM(AT9:AT17)</f>
        <v>0</v>
      </c>
      <c r="AU18" s="22">
        <f t="shared" ref="AU18" si="65">AT18/AS18-1</f>
        <v>-1</v>
      </c>
      <c r="AV18" s="46">
        <v>31966</v>
      </c>
      <c r="AW18" s="46">
        <f>SUM(AW9:AW17)</f>
        <v>0</v>
      </c>
      <c r="AX18" s="22">
        <f t="shared" ref="AX18" si="66">AW18/AV18-1</f>
        <v>-1</v>
      </c>
      <c r="AY18" s="27">
        <f>SUM(AY9:AY17)</f>
        <v>98581</v>
      </c>
      <c r="AZ18" s="28">
        <f>SUM(AZ9:AZ17)</f>
        <v>0</v>
      </c>
      <c r="BA18" s="22">
        <f t="shared" ref="BA18" si="67">AZ18/AY18-1</f>
        <v>-1</v>
      </c>
      <c r="BB18" s="23">
        <f>SUMIFS($F18:$BA18,$F$7:$BA$7,$F$7,$F$8:$BA$8,"&lt;="&amp;$F$2)</f>
        <v>102128</v>
      </c>
      <c r="BC18" s="21">
        <f>SUMIFS($F18:$BA18,$F$7:$BA$7,$G$7,$F$8:$BA$8,"&lt;="&amp;$F$2)</f>
        <v>0</v>
      </c>
      <c r="BD18" s="24">
        <f t="shared" ref="BD18" si="68">IFERROR((BC18-BB18)/BB18,0)</f>
        <v>-1</v>
      </c>
    </row>
    <row r="20" spans="2:56" ht="15" thickBot="1" x14ac:dyDescent="0.35"/>
    <row r="21" spans="2:56" ht="15" customHeight="1" thickBot="1" x14ac:dyDescent="0.35">
      <c r="B21" s="140"/>
      <c r="F21" s="5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8"/>
    </row>
    <row r="22" spans="2:56" ht="15" customHeight="1" x14ac:dyDescent="0.3">
      <c r="B22" s="141"/>
      <c r="F22" s="112" t="s">
        <v>0</v>
      </c>
      <c r="G22" s="113"/>
      <c r="H22" s="114"/>
      <c r="I22" s="112" t="s">
        <v>28</v>
      </c>
      <c r="J22" s="113"/>
      <c r="K22" s="114"/>
      <c r="L22" s="112" t="s">
        <v>1</v>
      </c>
      <c r="M22" s="113"/>
      <c r="N22" s="114"/>
      <c r="O22" s="112" t="s">
        <v>20</v>
      </c>
      <c r="P22" s="113"/>
      <c r="Q22" s="114"/>
      <c r="R22" s="112" t="s">
        <v>2</v>
      </c>
      <c r="S22" s="113"/>
      <c r="T22" s="114"/>
      <c r="U22" s="112" t="s">
        <v>3</v>
      </c>
      <c r="V22" s="113"/>
      <c r="W22" s="114"/>
      <c r="X22" s="112" t="s">
        <v>4</v>
      </c>
      <c r="Y22" s="113"/>
      <c r="Z22" s="114"/>
      <c r="AA22" s="112" t="s">
        <v>21</v>
      </c>
      <c r="AB22" s="113"/>
      <c r="AC22" s="114"/>
      <c r="AD22" s="112" t="s">
        <v>5</v>
      </c>
      <c r="AE22" s="113"/>
      <c r="AF22" s="114"/>
      <c r="AG22" s="112" t="s">
        <v>6</v>
      </c>
      <c r="AH22" s="113"/>
      <c r="AI22" s="114"/>
      <c r="AJ22" s="112" t="s">
        <v>7</v>
      </c>
      <c r="AK22" s="113"/>
      <c r="AL22" s="114"/>
      <c r="AM22" s="112" t="s">
        <v>22</v>
      </c>
      <c r="AN22" s="113"/>
      <c r="AO22" s="114"/>
      <c r="AP22" s="112" t="s">
        <v>8</v>
      </c>
      <c r="AQ22" s="113"/>
      <c r="AR22" s="114"/>
      <c r="AS22" s="112" t="s">
        <v>9</v>
      </c>
      <c r="AT22" s="113"/>
      <c r="AU22" s="114"/>
      <c r="AV22" s="112" t="s">
        <v>10</v>
      </c>
      <c r="AW22" s="113"/>
      <c r="AX22" s="114"/>
      <c r="AY22" s="112" t="s">
        <v>23</v>
      </c>
      <c r="AZ22" s="113"/>
      <c r="BA22" s="114"/>
      <c r="BB22" s="115" t="s">
        <v>11</v>
      </c>
      <c r="BC22" s="116"/>
      <c r="BD22" s="117"/>
    </row>
    <row r="23" spans="2:56" ht="15" thickBot="1" x14ac:dyDescent="0.35">
      <c r="B23" s="141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Févr 2014</v>
      </c>
      <c r="BC23" s="76" t="str">
        <f>$BC$7</f>
        <v>Févr 2015</v>
      </c>
      <c r="BD23" s="12" t="s">
        <v>24</v>
      </c>
    </row>
    <row r="24" spans="2:56" ht="15" customHeight="1" x14ac:dyDescent="0.3">
      <c r="B24" s="141"/>
      <c r="D24" s="128" t="s">
        <v>12</v>
      </c>
      <c r="E24" s="39" t="s">
        <v>13</v>
      </c>
      <c r="F24" s="84">
        <v>1944</v>
      </c>
      <c r="G24" s="85"/>
      <c r="H24" s="86">
        <f>IFERROR((G24-F24)/F24,0)</f>
        <v>-1</v>
      </c>
      <c r="I24" s="2">
        <v>1938</v>
      </c>
      <c r="J24" s="30"/>
      <c r="K24" s="86">
        <f>IFERROR((J24-I24)/I24,0)</f>
        <v>-1</v>
      </c>
      <c r="L24" s="2">
        <v>1416</v>
      </c>
      <c r="M24" s="30"/>
      <c r="N24" s="86">
        <f>IFERROR((M24-L24)/L24,0)</f>
        <v>-1</v>
      </c>
      <c r="O24" s="32">
        <f>F24+I24+L24</f>
        <v>5298</v>
      </c>
      <c r="P24" s="30">
        <f>G24+J24+M24</f>
        <v>0</v>
      </c>
      <c r="Q24" s="86">
        <f>IFERROR((P24-O24)/O24,0)</f>
        <v>-1</v>
      </c>
      <c r="R24" s="2">
        <v>1689</v>
      </c>
      <c r="S24" s="30"/>
      <c r="T24" s="86">
        <f>IFERROR((S24-R24)/R24,0)</f>
        <v>-1</v>
      </c>
      <c r="U24" s="2">
        <v>1302</v>
      </c>
      <c r="V24" s="30"/>
      <c r="W24" s="86">
        <f>IFERROR((V24-U24)/U24,0)</f>
        <v>-1</v>
      </c>
      <c r="X24" s="2">
        <v>1552</v>
      </c>
      <c r="Y24" s="30"/>
      <c r="Z24" s="86">
        <f>IFERROR((Y24-X24)/X24,0)</f>
        <v>-1</v>
      </c>
      <c r="AA24" s="32">
        <f>R24+U24+X24</f>
        <v>4543</v>
      </c>
      <c r="AB24" s="30">
        <f>S24+V24+Y24</f>
        <v>0</v>
      </c>
      <c r="AC24" s="86">
        <f>IFERROR((AB24-AA24)/AA24,0)</f>
        <v>-1</v>
      </c>
      <c r="AD24" s="47">
        <v>2114</v>
      </c>
      <c r="AE24" s="34"/>
      <c r="AF24" s="86">
        <f>IFERROR((AE24-AD24)/AD24,0)</f>
        <v>-1</v>
      </c>
      <c r="AG24" s="7">
        <v>2249</v>
      </c>
      <c r="AH24" s="35"/>
      <c r="AI24" s="86">
        <f>IFERROR((AH24-AG24)/AG24,0)</f>
        <v>-1</v>
      </c>
      <c r="AJ24" s="7">
        <v>2527</v>
      </c>
      <c r="AK24" s="35"/>
      <c r="AL24" s="86">
        <f>IFERROR((AK24-AJ24)/AJ24,0)</f>
        <v>-1</v>
      </c>
      <c r="AM24" s="32">
        <f>AD24+AG24+AJ24</f>
        <v>6890</v>
      </c>
      <c r="AN24" s="30">
        <f>AE24+AH24+AK24</f>
        <v>0</v>
      </c>
      <c r="AO24" s="86">
        <f>IFERROR((AN24-AM24)/AM24,0)</f>
        <v>-1</v>
      </c>
      <c r="AP24" s="7">
        <v>2596</v>
      </c>
      <c r="AQ24" s="35"/>
      <c r="AR24" s="86">
        <f>IFERROR((AQ24-AP24)/AP24,0)</f>
        <v>-1</v>
      </c>
      <c r="AS24" s="7">
        <v>1241</v>
      </c>
      <c r="AT24" s="35"/>
      <c r="AU24" s="86">
        <f>IFERROR((AT24-AS24)/AS24,0)</f>
        <v>-1</v>
      </c>
      <c r="AV24" s="7">
        <v>1600</v>
      </c>
      <c r="AW24" s="35"/>
      <c r="AX24" s="86">
        <f>IFERROR((AW24-AV24)/AV24,0)</f>
        <v>-1</v>
      </c>
      <c r="AY24" s="32">
        <f>AP24+AS24+AV24</f>
        <v>5437</v>
      </c>
      <c r="AZ24" s="2">
        <f>AQ24+AT24+AW24</f>
        <v>0</v>
      </c>
      <c r="BA24" s="86">
        <f>IFERROR((AZ24-AY24)/AY24,0)</f>
        <v>-1</v>
      </c>
      <c r="BB24" s="41">
        <f t="shared" ref="BB24:BB33" si="69">SUMIFS($F24:$BA24,$F$7:$BA$7,$F$7,$F$8:$BA$8,"&lt;="&amp;$F$2)</f>
        <v>3882</v>
      </c>
      <c r="BC24" s="36">
        <f t="shared" ref="BC24:BC33" si="70">SUMIFS($F24:$BA24,$F$7:$BA$7,$G$7,$F$8:$BA$8,"&lt;="&amp;$F$2)</f>
        <v>0</v>
      </c>
      <c r="BD24" s="86">
        <f>IFERROR((BC24-BB24)/BB24,0)</f>
        <v>-1</v>
      </c>
    </row>
    <row r="25" spans="2:56" x14ac:dyDescent="0.3">
      <c r="B25" s="141"/>
      <c r="D25" s="129"/>
      <c r="E25" s="39" t="s">
        <v>14</v>
      </c>
      <c r="F25" s="87">
        <v>582</v>
      </c>
      <c r="G25" s="88"/>
      <c r="H25" s="89">
        <f t="shared" ref="H25:H32" si="71">IFERROR((G25-F25)/F25,0)</f>
        <v>-1</v>
      </c>
      <c r="I25" s="2">
        <v>401</v>
      </c>
      <c r="J25" s="2"/>
      <c r="K25" s="89">
        <f t="shared" ref="K25:K32" si="72">IFERROR((J25-I25)/I25,0)</f>
        <v>-1</v>
      </c>
      <c r="L25" s="2">
        <v>483</v>
      </c>
      <c r="M25" s="2"/>
      <c r="N25" s="89">
        <f t="shared" ref="N25:N32" si="73">IFERROR((M25-L25)/L25,0)</f>
        <v>-1</v>
      </c>
      <c r="O25" s="8">
        <f t="shared" ref="O25:O32" si="74">F25+I25+L25</f>
        <v>1466</v>
      </c>
      <c r="P25" s="2">
        <f t="shared" ref="P25:P32" si="75">G25+J25+M25</f>
        <v>0</v>
      </c>
      <c r="Q25" s="89">
        <f t="shared" ref="Q25:Q32" si="76">IFERROR((P25-O25)/O25,0)</f>
        <v>-1</v>
      </c>
      <c r="R25" s="2">
        <v>806</v>
      </c>
      <c r="S25" s="2"/>
      <c r="T25" s="89">
        <f t="shared" ref="T25:T32" si="77">IFERROR((S25-R25)/R25,0)</f>
        <v>-1</v>
      </c>
      <c r="U25" s="2">
        <v>318</v>
      </c>
      <c r="V25" s="2"/>
      <c r="W25" s="89">
        <f t="shared" ref="W25:W32" si="78">IFERROR((V25-U25)/U25,0)</f>
        <v>-1</v>
      </c>
      <c r="X25" s="2">
        <v>356</v>
      </c>
      <c r="Y25" s="2"/>
      <c r="Z25" s="89">
        <f t="shared" ref="Z25:Z32" si="79">IFERROR((Y25-X25)/X25,0)</f>
        <v>-1</v>
      </c>
      <c r="AA25" s="8">
        <f t="shared" ref="AA25:AA32" si="80">R25+U25+X25</f>
        <v>1480</v>
      </c>
      <c r="AB25" s="2">
        <f t="shared" ref="AB25:AB32" si="81">S25+V25+Y25</f>
        <v>0</v>
      </c>
      <c r="AC25" s="89">
        <f t="shared" ref="AC25:AC32" si="82">IFERROR((AB25-AA25)/AA25,0)</f>
        <v>-1</v>
      </c>
      <c r="AD25" s="48">
        <v>447</v>
      </c>
      <c r="AE25" s="7"/>
      <c r="AF25" s="89">
        <f t="shared" ref="AF25:AF32" si="83">IFERROR((AE25-AD25)/AD25,0)</f>
        <v>-1</v>
      </c>
      <c r="AG25" s="7">
        <v>476</v>
      </c>
      <c r="AH25" s="7"/>
      <c r="AI25" s="89">
        <f t="shared" ref="AI25:AI32" si="84">IFERROR((AH25-AG25)/AG25,0)</f>
        <v>-1</v>
      </c>
      <c r="AJ25" s="7">
        <v>616</v>
      </c>
      <c r="AK25" s="7"/>
      <c r="AL25" s="89">
        <f t="shared" ref="AL25:AL32" si="85">IFERROR((AK25-AJ25)/AJ25,0)</f>
        <v>-1</v>
      </c>
      <c r="AM25" s="8">
        <f t="shared" ref="AM25:AM32" si="86">AD25+AG25+AJ25</f>
        <v>1539</v>
      </c>
      <c r="AN25" s="2">
        <f t="shared" ref="AN25:AN32" si="87">AE25+AH25+AK25</f>
        <v>0</v>
      </c>
      <c r="AO25" s="89">
        <f t="shared" ref="AO25:AO32" si="88">IFERROR((AN25-AM25)/AM25,0)</f>
        <v>-1</v>
      </c>
      <c r="AP25" s="7">
        <v>567</v>
      </c>
      <c r="AQ25" s="7"/>
      <c r="AR25" s="89">
        <f t="shared" ref="AR25:AR32" si="89">IFERROR((AQ25-AP25)/AP25,0)</f>
        <v>-1</v>
      </c>
      <c r="AS25" s="7">
        <v>346</v>
      </c>
      <c r="AT25" s="7"/>
      <c r="AU25" s="89">
        <f t="shared" ref="AU25:AU32" si="90">IFERROR((AT25-AS25)/AS25,0)</f>
        <v>-1</v>
      </c>
      <c r="AV25" s="7">
        <v>437</v>
      </c>
      <c r="AW25" s="7"/>
      <c r="AX25" s="89">
        <f t="shared" ref="AX25:AX32" si="91">IFERROR((AW25-AV25)/AV25,0)</f>
        <v>-1</v>
      </c>
      <c r="AY25" s="8">
        <f t="shared" ref="AY25:AY32" si="92">AP25+AS25+AV25</f>
        <v>1350</v>
      </c>
      <c r="AZ25" s="2">
        <f t="shared" ref="AZ25:AZ32" si="93">AQ25+AT25+AW25</f>
        <v>0</v>
      </c>
      <c r="BA25" s="89">
        <f t="shared" ref="BA25:BA32" si="94">IFERROR((AZ25-AY25)/AY25,0)</f>
        <v>-1</v>
      </c>
      <c r="BB25" s="10">
        <f t="shared" si="69"/>
        <v>983</v>
      </c>
      <c r="BC25" s="6">
        <f t="shared" si="70"/>
        <v>0</v>
      </c>
      <c r="BD25" s="89">
        <f t="shared" ref="BD25:BD32" si="95">IFERROR((BC25-BB25)/BB25,0)</f>
        <v>-1</v>
      </c>
    </row>
    <row r="26" spans="2:56" x14ac:dyDescent="0.3">
      <c r="B26" s="141"/>
      <c r="D26" s="129"/>
      <c r="E26" s="39" t="s">
        <v>15</v>
      </c>
      <c r="F26" s="87"/>
      <c r="G26" s="88"/>
      <c r="H26" s="89">
        <f t="shared" si="71"/>
        <v>0</v>
      </c>
      <c r="I26" s="2"/>
      <c r="J26" s="2"/>
      <c r="K26" s="89">
        <f t="shared" si="72"/>
        <v>0</v>
      </c>
      <c r="L26" s="2"/>
      <c r="M26" s="2"/>
      <c r="N26" s="89">
        <f t="shared" si="73"/>
        <v>0</v>
      </c>
      <c r="O26" s="8">
        <f t="shared" si="74"/>
        <v>0</v>
      </c>
      <c r="P26" s="2">
        <f t="shared" si="75"/>
        <v>0</v>
      </c>
      <c r="Q26" s="89">
        <f t="shared" si="76"/>
        <v>0</v>
      </c>
      <c r="R26" s="2"/>
      <c r="S26" s="2"/>
      <c r="T26" s="89">
        <f t="shared" si="77"/>
        <v>0</v>
      </c>
      <c r="U26" s="2"/>
      <c r="V26" s="2"/>
      <c r="W26" s="89">
        <f t="shared" si="78"/>
        <v>0</v>
      </c>
      <c r="X26" s="2"/>
      <c r="Y26" s="2"/>
      <c r="Z26" s="89">
        <f t="shared" si="79"/>
        <v>0</v>
      </c>
      <c r="AA26" s="8">
        <f t="shared" si="80"/>
        <v>0</v>
      </c>
      <c r="AB26" s="2">
        <f t="shared" si="81"/>
        <v>0</v>
      </c>
      <c r="AC26" s="89">
        <f t="shared" si="82"/>
        <v>0</v>
      </c>
      <c r="AD26" s="48"/>
      <c r="AE26" s="7"/>
      <c r="AF26" s="89">
        <f t="shared" si="83"/>
        <v>0</v>
      </c>
      <c r="AG26" s="7"/>
      <c r="AH26" s="7"/>
      <c r="AI26" s="89">
        <f t="shared" si="84"/>
        <v>0</v>
      </c>
      <c r="AJ26" s="7"/>
      <c r="AK26" s="7"/>
      <c r="AL26" s="89">
        <f t="shared" si="85"/>
        <v>0</v>
      </c>
      <c r="AM26" s="8">
        <f t="shared" si="86"/>
        <v>0</v>
      </c>
      <c r="AN26" s="2">
        <f t="shared" si="87"/>
        <v>0</v>
      </c>
      <c r="AO26" s="89">
        <f t="shared" si="88"/>
        <v>0</v>
      </c>
      <c r="AP26" s="7"/>
      <c r="AQ26" s="7"/>
      <c r="AR26" s="89">
        <f t="shared" si="89"/>
        <v>0</v>
      </c>
      <c r="AS26" s="7"/>
      <c r="AT26" s="7"/>
      <c r="AU26" s="89">
        <f t="shared" si="90"/>
        <v>0</v>
      </c>
      <c r="AV26" s="7"/>
      <c r="AW26" s="7"/>
      <c r="AX26" s="89">
        <f t="shared" si="91"/>
        <v>0</v>
      </c>
      <c r="AY26" s="8">
        <f t="shared" si="92"/>
        <v>0</v>
      </c>
      <c r="AZ26" s="2">
        <f t="shared" si="93"/>
        <v>0</v>
      </c>
      <c r="BA26" s="89">
        <f t="shared" si="94"/>
        <v>0</v>
      </c>
      <c r="BB26" s="10">
        <f t="shared" si="69"/>
        <v>0</v>
      </c>
      <c r="BC26" s="6">
        <f t="shared" si="70"/>
        <v>0</v>
      </c>
      <c r="BD26" s="89">
        <f t="shared" si="95"/>
        <v>0</v>
      </c>
    </row>
    <row r="27" spans="2:56" x14ac:dyDescent="0.3">
      <c r="B27" s="141"/>
      <c r="D27" s="129"/>
      <c r="E27" s="39" t="s">
        <v>16</v>
      </c>
      <c r="F27" s="87">
        <v>1460</v>
      </c>
      <c r="G27" s="88"/>
      <c r="H27" s="89">
        <f t="shared" si="71"/>
        <v>-1</v>
      </c>
      <c r="I27" s="2">
        <v>1577</v>
      </c>
      <c r="J27" s="2"/>
      <c r="K27" s="89">
        <f t="shared" si="72"/>
        <v>-1</v>
      </c>
      <c r="L27" s="2">
        <v>1150</v>
      </c>
      <c r="M27" s="2"/>
      <c r="N27" s="89">
        <f t="shared" si="73"/>
        <v>-1</v>
      </c>
      <c r="O27" s="8">
        <f t="shared" si="74"/>
        <v>4187</v>
      </c>
      <c r="P27" s="2">
        <f t="shared" si="75"/>
        <v>0</v>
      </c>
      <c r="Q27" s="89">
        <f t="shared" si="76"/>
        <v>-1</v>
      </c>
      <c r="R27" s="2">
        <v>1252</v>
      </c>
      <c r="S27" s="2"/>
      <c r="T27" s="89">
        <f t="shared" si="77"/>
        <v>-1</v>
      </c>
      <c r="U27" s="2">
        <v>799</v>
      </c>
      <c r="V27" s="2"/>
      <c r="W27" s="89">
        <f t="shared" si="78"/>
        <v>-1</v>
      </c>
      <c r="X27" s="2">
        <v>831</v>
      </c>
      <c r="Y27" s="2"/>
      <c r="Z27" s="89">
        <f t="shared" si="79"/>
        <v>-1</v>
      </c>
      <c r="AA27" s="8">
        <f t="shared" si="80"/>
        <v>2882</v>
      </c>
      <c r="AB27" s="2">
        <f t="shared" si="81"/>
        <v>0</v>
      </c>
      <c r="AC27" s="89">
        <f t="shared" si="82"/>
        <v>-1</v>
      </c>
      <c r="AD27" s="48">
        <v>2132</v>
      </c>
      <c r="AE27" s="7"/>
      <c r="AF27" s="89">
        <f t="shared" si="83"/>
        <v>-1</v>
      </c>
      <c r="AG27" s="7">
        <v>1035</v>
      </c>
      <c r="AH27" s="7"/>
      <c r="AI27" s="89">
        <f t="shared" si="84"/>
        <v>-1</v>
      </c>
      <c r="AJ27" s="7">
        <v>1611</v>
      </c>
      <c r="AK27" s="7"/>
      <c r="AL27" s="89">
        <f t="shared" si="85"/>
        <v>-1</v>
      </c>
      <c r="AM27" s="8">
        <f t="shared" si="86"/>
        <v>4778</v>
      </c>
      <c r="AN27" s="2">
        <f t="shared" si="87"/>
        <v>0</v>
      </c>
      <c r="AO27" s="89">
        <f t="shared" si="88"/>
        <v>-1</v>
      </c>
      <c r="AP27" s="7">
        <v>3246</v>
      </c>
      <c r="AQ27" s="7"/>
      <c r="AR27" s="89">
        <f t="shared" si="89"/>
        <v>-1</v>
      </c>
      <c r="AS27" s="7">
        <v>938</v>
      </c>
      <c r="AT27" s="7"/>
      <c r="AU27" s="89">
        <f t="shared" si="90"/>
        <v>-1</v>
      </c>
      <c r="AV27" s="7">
        <v>978</v>
      </c>
      <c r="AW27" s="7"/>
      <c r="AX27" s="89">
        <f t="shared" si="91"/>
        <v>-1</v>
      </c>
      <c r="AY27" s="8">
        <f t="shared" si="92"/>
        <v>5162</v>
      </c>
      <c r="AZ27" s="2">
        <f t="shared" si="93"/>
        <v>0</v>
      </c>
      <c r="BA27" s="89">
        <f t="shared" si="94"/>
        <v>-1</v>
      </c>
      <c r="BB27" s="10">
        <f t="shared" si="69"/>
        <v>3037</v>
      </c>
      <c r="BC27" s="6">
        <f t="shared" si="70"/>
        <v>0</v>
      </c>
      <c r="BD27" s="89">
        <f t="shared" si="95"/>
        <v>-1</v>
      </c>
    </row>
    <row r="28" spans="2:56" x14ac:dyDescent="0.3">
      <c r="B28" s="141"/>
      <c r="D28" s="129"/>
      <c r="E28" s="39" t="s">
        <v>17</v>
      </c>
      <c r="F28" s="87"/>
      <c r="G28" s="88"/>
      <c r="H28" s="89">
        <f t="shared" si="71"/>
        <v>0</v>
      </c>
      <c r="I28" s="2"/>
      <c r="J28" s="2"/>
      <c r="K28" s="89">
        <f t="shared" si="72"/>
        <v>0</v>
      </c>
      <c r="L28" s="2"/>
      <c r="M28" s="2"/>
      <c r="N28" s="89">
        <f t="shared" si="73"/>
        <v>0</v>
      </c>
      <c r="O28" s="8">
        <f t="shared" si="74"/>
        <v>0</v>
      </c>
      <c r="P28" s="2">
        <f t="shared" si="75"/>
        <v>0</v>
      </c>
      <c r="Q28" s="89">
        <f t="shared" si="76"/>
        <v>0</v>
      </c>
      <c r="R28" s="8"/>
      <c r="S28" s="2"/>
      <c r="T28" s="89">
        <f t="shared" si="77"/>
        <v>0</v>
      </c>
      <c r="U28" s="2"/>
      <c r="V28" s="2"/>
      <c r="W28" s="89">
        <f t="shared" si="78"/>
        <v>0</v>
      </c>
      <c r="X28" s="2"/>
      <c r="Y28" s="2"/>
      <c r="Z28" s="89">
        <f t="shared" si="79"/>
        <v>0</v>
      </c>
      <c r="AA28" s="8">
        <f t="shared" si="80"/>
        <v>0</v>
      </c>
      <c r="AB28" s="2">
        <f t="shared" si="81"/>
        <v>0</v>
      </c>
      <c r="AC28" s="89">
        <f t="shared" si="82"/>
        <v>0</v>
      </c>
      <c r="AD28" s="53"/>
      <c r="AE28" s="7"/>
      <c r="AF28" s="89">
        <f t="shared" si="83"/>
        <v>0</v>
      </c>
      <c r="AG28" s="7"/>
      <c r="AH28" s="7"/>
      <c r="AI28" s="89">
        <f t="shared" si="84"/>
        <v>0</v>
      </c>
      <c r="AJ28" s="7"/>
      <c r="AK28" s="7"/>
      <c r="AL28" s="89">
        <f t="shared" si="85"/>
        <v>0</v>
      </c>
      <c r="AM28" s="8">
        <f t="shared" si="86"/>
        <v>0</v>
      </c>
      <c r="AN28" s="2">
        <f t="shared" si="87"/>
        <v>0</v>
      </c>
      <c r="AO28" s="89">
        <f t="shared" si="88"/>
        <v>0</v>
      </c>
      <c r="AP28" s="40"/>
      <c r="AQ28" s="7"/>
      <c r="AR28" s="89">
        <f t="shared" si="89"/>
        <v>0</v>
      </c>
      <c r="AS28" s="7"/>
      <c r="AT28" s="7"/>
      <c r="AU28" s="89">
        <f t="shared" si="90"/>
        <v>0</v>
      </c>
      <c r="AV28" s="7"/>
      <c r="AW28" s="7"/>
      <c r="AX28" s="89">
        <f t="shared" si="91"/>
        <v>0</v>
      </c>
      <c r="AY28" s="8">
        <f t="shared" si="92"/>
        <v>0</v>
      </c>
      <c r="AZ28" s="2">
        <f t="shared" si="93"/>
        <v>0</v>
      </c>
      <c r="BA28" s="89">
        <f t="shared" si="94"/>
        <v>0</v>
      </c>
      <c r="BB28" s="10">
        <f t="shared" si="69"/>
        <v>0</v>
      </c>
      <c r="BC28" s="6">
        <f t="shared" si="70"/>
        <v>0</v>
      </c>
      <c r="BD28" s="89">
        <f t="shared" si="95"/>
        <v>0</v>
      </c>
    </row>
    <row r="29" spans="2:56" x14ac:dyDescent="0.3">
      <c r="B29" s="141"/>
      <c r="D29" s="129"/>
      <c r="E29" s="39" t="s">
        <v>18</v>
      </c>
      <c r="F29" s="87"/>
      <c r="G29" s="88"/>
      <c r="H29" s="89">
        <f t="shared" si="71"/>
        <v>0</v>
      </c>
      <c r="I29" s="2"/>
      <c r="J29" s="2"/>
      <c r="K29" s="89">
        <f t="shared" si="72"/>
        <v>0</v>
      </c>
      <c r="L29" s="2"/>
      <c r="M29" s="2"/>
      <c r="N29" s="89">
        <f t="shared" si="73"/>
        <v>0</v>
      </c>
      <c r="O29" s="8">
        <f t="shared" si="74"/>
        <v>0</v>
      </c>
      <c r="P29" s="2">
        <f t="shared" si="75"/>
        <v>0</v>
      </c>
      <c r="Q29" s="89">
        <f t="shared" si="76"/>
        <v>0</v>
      </c>
      <c r="R29" s="8"/>
      <c r="S29" s="2"/>
      <c r="T29" s="89">
        <f t="shared" si="77"/>
        <v>0</v>
      </c>
      <c r="U29" s="2"/>
      <c r="V29" s="2"/>
      <c r="W29" s="89">
        <f t="shared" si="78"/>
        <v>0</v>
      </c>
      <c r="X29" s="2"/>
      <c r="Y29" s="2"/>
      <c r="Z29" s="89">
        <f t="shared" si="79"/>
        <v>0</v>
      </c>
      <c r="AA29" s="8">
        <f t="shared" si="80"/>
        <v>0</v>
      </c>
      <c r="AB29" s="2">
        <f t="shared" si="81"/>
        <v>0</v>
      </c>
      <c r="AC29" s="89">
        <f t="shared" si="82"/>
        <v>0</v>
      </c>
      <c r="AD29" s="53"/>
      <c r="AE29" s="7"/>
      <c r="AF29" s="89">
        <f t="shared" si="83"/>
        <v>0</v>
      </c>
      <c r="AG29" s="7"/>
      <c r="AH29" s="7"/>
      <c r="AI29" s="89">
        <f t="shared" si="84"/>
        <v>0</v>
      </c>
      <c r="AJ29" s="7"/>
      <c r="AK29" s="7"/>
      <c r="AL29" s="89">
        <f t="shared" si="85"/>
        <v>0</v>
      </c>
      <c r="AM29" s="8">
        <f t="shared" si="86"/>
        <v>0</v>
      </c>
      <c r="AN29" s="2">
        <f t="shared" si="87"/>
        <v>0</v>
      </c>
      <c r="AO29" s="89">
        <f t="shared" si="88"/>
        <v>0</v>
      </c>
      <c r="AP29" s="40"/>
      <c r="AQ29" s="7"/>
      <c r="AR29" s="89">
        <f t="shared" si="89"/>
        <v>0</v>
      </c>
      <c r="AS29" s="7">
        <v>3759</v>
      </c>
      <c r="AT29" s="7"/>
      <c r="AU29" s="89">
        <f t="shared" si="90"/>
        <v>-1</v>
      </c>
      <c r="AV29" s="7">
        <v>120</v>
      </c>
      <c r="AW29" s="7"/>
      <c r="AX29" s="89">
        <f t="shared" si="91"/>
        <v>-1</v>
      </c>
      <c r="AY29" s="8">
        <f t="shared" si="92"/>
        <v>3879</v>
      </c>
      <c r="AZ29" s="2">
        <f t="shared" si="93"/>
        <v>0</v>
      </c>
      <c r="BA29" s="89">
        <f t="shared" si="94"/>
        <v>-1</v>
      </c>
      <c r="BB29" s="10">
        <f t="shared" si="69"/>
        <v>0</v>
      </c>
      <c r="BC29" s="6">
        <f t="shared" si="70"/>
        <v>0</v>
      </c>
      <c r="BD29" s="89">
        <f t="shared" si="95"/>
        <v>0</v>
      </c>
    </row>
    <row r="30" spans="2:56" x14ac:dyDescent="0.3">
      <c r="B30" s="141"/>
      <c r="D30" s="129"/>
      <c r="E30" s="39" t="s">
        <v>19</v>
      </c>
      <c r="F30" s="87">
        <v>3615</v>
      </c>
      <c r="G30" s="88"/>
      <c r="H30" s="89">
        <f t="shared" si="71"/>
        <v>-1</v>
      </c>
      <c r="I30" s="2">
        <v>3455</v>
      </c>
      <c r="J30" s="2"/>
      <c r="K30" s="89">
        <f t="shared" si="72"/>
        <v>-1</v>
      </c>
      <c r="L30" s="2">
        <v>3104</v>
      </c>
      <c r="M30" s="2"/>
      <c r="N30" s="89">
        <f t="shared" si="73"/>
        <v>-1</v>
      </c>
      <c r="O30" s="8">
        <f t="shared" si="74"/>
        <v>10174</v>
      </c>
      <c r="P30" s="2">
        <f t="shared" si="75"/>
        <v>0</v>
      </c>
      <c r="Q30" s="89">
        <f t="shared" si="76"/>
        <v>-1</v>
      </c>
      <c r="R30" s="8">
        <v>4483</v>
      </c>
      <c r="S30" s="2"/>
      <c r="T30" s="89">
        <f t="shared" si="77"/>
        <v>-1</v>
      </c>
      <c r="U30" s="2">
        <v>3512</v>
      </c>
      <c r="V30" s="2"/>
      <c r="W30" s="89">
        <f t="shared" si="78"/>
        <v>-1</v>
      </c>
      <c r="X30" s="2">
        <v>3458</v>
      </c>
      <c r="Y30" s="2"/>
      <c r="Z30" s="89">
        <f t="shared" si="79"/>
        <v>-1</v>
      </c>
      <c r="AA30" s="8">
        <f t="shared" si="80"/>
        <v>11453</v>
      </c>
      <c r="AB30" s="2">
        <f t="shared" si="81"/>
        <v>0</v>
      </c>
      <c r="AC30" s="89">
        <f t="shared" si="82"/>
        <v>-1</v>
      </c>
      <c r="AD30" s="53">
        <v>4353</v>
      </c>
      <c r="AE30" s="7"/>
      <c r="AF30" s="89">
        <f t="shared" si="83"/>
        <v>-1</v>
      </c>
      <c r="AG30" s="7">
        <v>3332</v>
      </c>
      <c r="AH30" s="7"/>
      <c r="AI30" s="89">
        <f t="shared" si="84"/>
        <v>-1</v>
      </c>
      <c r="AJ30" s="7">
        <v>3994</v>
      </c>
      <c r="AK30" s="7"/>
      <c r="AL30" s="89">
        <f t="shared" si="85"/>
        <v>-1</v>
      </c>
      <c r="AM30" s="8">
        <f t="shared" si="86"/>
        <v>11679</v>
      </c>
      <c r="AN30" s="2">
        <f t="shared" si="87"/>
        <v>0</v>
      </c>
      <c r="AO30" s="89">
        <f t="shared" si="88"/>
        <v>-1</v>
      </c>
      <c r="AP30" s="40">
        <v>3442</v>
      </c>
      <c r="AQ30" s="7"/>
      <c r="AR30" s="89">
        <f t="shared" si="89"/>
        <v>-1</v>
      </c>
      <c r="AS30" s="7">
        <v>4034</v>
      </c>
      <c r="AT30" s="7"/>
      <c r="AU30" s="89">
        <f t="shared" si="90"/>
        <v>-1</v>
      </c>
      <c r="AV30" s="7">
        <v>3840</v>
      </c>
      <c r="AW30" s="7"/>
      <c r="AX30" s="89">
        <f t="shared" si="91"/>
        <v>-1</v>
      </c>
      <c r="AY30" s="8">
        <f t="shared" si="92"/>
        <v>11316</v>
      </c>
      <c r="AZ30" s="2">
        <f t="shared" si="93"/>
        <v>0</v>
      </c>
      <c r="BA30" s="89">
        <f t="shared" si="94"/>
        <v>-1</v>
      </c>
      <c r="BB30" s="10">
        <f t="shared" si="69"/>
        <v>7070</v>
      </c>
      <c r="BC30" s="6">
        <f t="shared" si="70"/>
        <v>0</v>
      </c>
      <c r="BD30" s="89">
        <f t="shared" si="95"/>
        <v>-1</v>
      </c>
    </row>
    <row r="31" spans="2:56" x14ac:dyDescent="0.3">
      <c r="B31" s="141"/>
      <c r="D31" s="129"/>
      <c r="E31" s="39" t="s">
        <v>26</v>
      </c>
      <c r="F31" s="87"/>
      <c r="G31" s="88"/>
      <c r="H31" s="89">
        <f t="shared" si="71"/>
        <v>0</v>
      </c>
      <c r="I31" s="30"/>
      <c r="J31" s="30"/>
      <c r="K31" s="89">
        <f t="shared" si="72"/>
        <v>0</v>
      </c>
      <c r="L31" s="30"/>
      <c r="M31" s="2"/>
      <c r="N31" s="89">
        <f t="shared" si="73"/>
        <v>0</v>
      </c>
      <c r="O31" s="8">
        <f t="shared" si="74"/>
        <v>0</v>
      </c>
      <c r="P31" s="2">
        <f t="shared" si="75"/>
        <v>0</v>
      </c>
      <c r="Q31" s="89">
        <f t="shared" si="76"/>
        <v>0</v>
      </c>
      <c r="R31" s="30"/>
      <c r="S31" s="30"/>
      <c r="T31" s="89">
        <f t="shared" si="77"/>
        <v>0</v>
      </c>
      <c r="U31" s="2"/>
      <c r="V31" s="30"/>
      <c r="W31" s="89">
        <f t="shared" si="78"/>
        <v>0</v>
      </c>
      <c r="X31" s="2"/>
      <c r="Y31" s="30"/>
      <c r="Z31" s="89">
        <f t="shared" si="79"/>
        <v>0</v>
      </c>
      <c r="AA31" s="8">
        <f t="shared" si="80"/>
        <v>0</v>
      </c>
      <c r="AB31" s="2">
        <f t="shared" si="81"/>
        <v>0</v>
      </c>
      <c r="AC31" s="89">
        <f t="shared" si="82"/>
        <v>0</v>
      </c>
      <c r="AD31" s="53">
        <v>72</v>
      </c>
      <c r="AE31" s="7"/>
      <c r="AF31" s="89">
        <f t="shared" si="83"/>
        <v>-1</v>
      </c>
      <c r="AG31" s="7">
        <v>96</v>
      </c>
      <c r="AH31" s="7"/>
      <c r="AI31" s="89">
        <f t="shared" si="84"/>
        <v>-1</v>
      </c>
      <c r="AJ31" s="7">
        <v>72</v>
      </c>
      <c r="AK31" s="7"/>
      <c r="AL31" s="89">
        <f t="shared" si="85"/>
        <v>-1</v>
      </c>
      <c r="AM31" s="8">
        <f t="shared" si="86"/>
        <v>240</v>
      </c>
      <c r="AN31" s="2">
        <f t="shared" si="87"/>
        <v>0</v>
      </c>
      <c r="AO31" s="89">
        <f t="shared" si="88"/>
        <v>-1</v>
      </c>
      <c r="AP31" s="40">
        <v>96</v>
      </c>
      <c r="AQ31" s="7"/>
      <c r="AR31" s="89">
        <f t="shared" si="89"/>
        <v>-1</v>
      </c>
      <c r="AS31" s="7"/>
      <c r="AT31" s="7"/>
      <c r="AU31" s="89">
        <f t="shared" si="90"/>
        <v>0</v>
      </c>
      <c r="AV31" s="7"/>
      <c r="AW31" s="7"/>
      <c r="AX31" s="89">
        <f t="shared" si="91"/>
        <v>0</v>
      </c>
      <c r="AY31" s="8">
        <f t="shared" si="92"/>
        <v>96</v>
      </c>
      <c r="AZ31" s="2">
        <f t="shared" si="93"/>
        <v>0</v>
      </c>
      <c r="BA31" s="89">
        <f t="shared" si="94"/>
        <v>-1</v>
      </c>
      <c r="BB31" s="10">
        <f t="shared" si="69"/>
        <v>0</v>
      </c>
      <c r="BC31" s="6">
        <f t="shared" si="70"/>
        <v>0</v>
      </c>
      <c r="BD31" s="89">
        <f t="shared" si="95"/>
        <v>0</v>
      </c>
    </row>
    <row r="32" spans="2:56" ht="15" thickBot="1" x14ac:dyDescent="0.35">
      <c r="B32" s="141"/>
      <c r="D32" s="130"/>
      <c r="E32" s="42" t="s">
        <v>27</v>
      </c>
      <c r="F32" s="90"/>
      <c r="G32" s="91"/>
      <c r="H32" s="92">
        <f t="shared" si="71"/>
        <v>0</v>
      </c>
      <c r="I32" s="17"/>
      <c r="J32" s="17"/>
      <c r="K32" s="92">
        <f t="shared" si="72"/>
        <v>0</v>
      </c>
      <c r="L32" s="17"/>
      <c r="M32" s="17"/>
      <c r="N32" s="92">
        <f t="shared" si="73"/>
        <v>0</v>
      </c>
      <c r="O32" s="16">
        <f t="shared" si="74"/>
        <v>0</v>
      </c>
      <c r="P32" s="17">
        <f t="shared" si="75"/>
        <v>0</v>
      </c>
      <c r="Q32" s="92">
        <f t="shared" si="76"/>
        <v>0</v>
      </c>
      <c r="R32" s="16"/>
      <c r="S32" s="17"/>
      <c r="T32" s="92">
        <f t="shared" si="77"/>
        <v>0</v>
      </c>
      <c r="U32" s="17">
        <v>46</v>
      </c>
      <c r="V32" s="17"/>
      <c r="W32" s="92">
        <f t="shared" si="78"/>
        <v>-1</v>
      </c>
      <c r="X32" s="17"/>
      <c r="Y32" s="17"/>
      <c r="Z32" s="92">
        <f t="shared" si="79"/>
        <v>0</v>
      </c>
      <c r="AA32" s="8">
        <f t="shared" si="80"/>
        <v>46</v>
      </c>
      <c r="AB32" s="17">
        <f t="shared" si="81"/>
        <v>0</v>
      </c>
      <c r="AC32" s="92">
        <f t="shared" si="82"/>
        <v>-1</v>
      </c>
      <c r="AD32" s="54"/>
      <c r="AE32" s="14"/>
      <c r="AF32" s="92">
        <f t="shared" si="83"/>
        <v>0</v>
      </c>
      <c r="AG32" s="14"/>
      <c r="AH32" s="14"/>
      <c r="AI32" s="92">
        <f t="shared" si="84"/>
        <v>0</v>
      </c>
      <c r="AJ32" s="14"/>
      <c r="AK32" s="14"/>
      <c r="AL32" s="92">
        <f t="shared" si="85"/>
        <v>0</v>
      </c>
      <c r="AM32" s="16">
        <f t="shared" si="86"/>
        <v>0</v>
      </c>
      <c r="AN32" s="17">
        <f t="shared" si="87"/>
        <v>0</v>
      </c>
      <c r="AO32" s="92">
        <f t="shared" si="88"/>
        <v>0</v>
      </c>
      <c r="AP32" s="43"/>
      <c r="AQ32" s="14"/>
      <c r="AR32" s="92">
        <f t="shared" si="89"/>
        <v>0</v>
      </c>
      <c r="AS32" s="14"/>
      <c r="AT32" s="14"/>
      <c r="AU32" s="92">
        <f t="shared" si="90"/>
        <v>0</v>
      </c>
      <c r="AV32" s="14"/>
      <c r="AW32" s="14"/>
      <c r="AX32" s="92">
        <f t="shared" si="91"/>
        <v>0</v>
      </c>
      <c r="AY32" s="8">
        <f t="shared" si="92"/>
        <v>0</v>
      </c>
      <c r="AZ32" s="17">
        <f t="shared" si="93"/>
        <v>0</v>
      </c>
      <c r="BA32" s="92">
        <f t="shared" si="94"/>
        <v>0</v>
      </c>
      <c r="BB32" s="25">
        <f t="shared" si="69"/>
        <v>0</v>
      </c>
      <c r="BC32" s="19">
        <f t="shared" si="70"/>
        <v>0</v>
      </c>
      <c r="BD32" s="92">
        <f t="shared" si="95"/>
        <v>0</v>
      </c>
    </row>
    <row r="33" spans="2:56" s="1" customFormat="1" ht="15" thickBot="1" x14ac:dyDescent="0.35">
      <c r="B33" s="142"/>
      <c r="D33" s="3"/>
      <c r="E33" s="44" t="s">
        <v>11</v>
      </c>
      <c r="F33" s="23">
        <v>7601</v>
      </c>
      <c r="G33" s="21">
        <f>SUM(G24:G32)</f>
        <v>0</v>
      </c>
      <c r="H33" s="22">
        <f t="shared" ref="H33" si="96">G33/F33-1</f>
        <v>-1</v>
      </c>
      <c r="I33" s="21">
        <v>7371</v>
      </c>
      <c r="J33" s="21">
        <f>SUM(J24:J32)</f>
        <v>0</v>
      </c>
      <c r="K33" s="22">
        <f t="shared" ref="K33" si="97">J33/I33-1</f>
        <v>-1</v>
      </c>
      <c r="L33" s="21">
        <v>6153</v>
      </c>
      <c r="M33" s="21">
        <f>SUM(M24:M32)</f>
        <v>0</v>
      </c>
      <c r="N33" s="22">
        <f t="shared" ref="N33" si="98">M33/L33-1</f>
        <v>-1</v>
      </c>
      <c r="O33" s="23">
        <f>SUM(O24:O32)</f>
        <v>21125</v>
      </c>
      <c r="P33" s="21">
        <f>SUM(G33,J33,M33)</f>
        <v>0</v>
      </c>
      <c r="Q33" s="22">
        <f t="shared" ref="Q33" si="99">P33/O33-1</f>
        <v>-1</v>
      </c>
      <c r="R33" s="23">
        <v>8230</v>
      </c>
      <c r="S33" s="21">
        <f>SUM(S24:S32)</f>
        <v>0</v>
      </c>
      <c r="T33" s="22">
        <f t="shared" ref="T33" si="100">S33/R33-1</f>
        <v>-1</v>
      </c>
      <c r="U33" s="21">
        <v>5977</v>
      </c>
      <c r="V33" s="21">
        <f>SUM(V24:V32)</f>
        <v>0</v>
      </c>
      <c r="W33" s="22">
        <f t="shared" ref="W33" si="101">V33/U33-1</f>
        <v>-1</v>
      </c>
      <c r="X33" s="21">
        <v>6197</v>
      </c>
      <c r="Y33" s="21">
        <f>SUM(Y24:Y32)</f>
        <v>0</v>
      </c>
      <c r="Z33" s="22">
        <f t="shared" ref="Z33" si="102">Y33/X33-1</f>
        <v>-1</v>
      </c>
      <c r="AA33" s="27">
        <f>SUM(AA24:AA32)</f>
        <v>20404</v>
      </c>
      <c r="AB33" s="28">
        <f>SUM(AB24:AB32)</f>
        <v>0</v>
      </c>
      <c r="AC33" s="22">
        <f t="shared" ref="AC33" si="103">AB33/AA33-1</f>
        <v>-1</v>
      </c>
      <c r="AD33" s="55">
        <v>9118</v>
      </c>
      <c r="AE33" s="46">
        <f>SUM(AE24:AE32)</f>
        <v>0</v>
      </c>
      <c r="AF33" s="22">
        <f t="shared" ref="AF33" si="104">AE33/AD33-1</f>
        <v>-1</v>
      </c>
      <c r="AG33" s="46">
        <v>7188</v>
      </c>
      <c r="AH33" s="46">
        <f>SUM(AH24:AH32)</f>
        <v>0</v>
      </c>
      <c r="AI33" s="22">
        <f t="shared" ref="AI33" si="105">AH33/AG33-1</f>
        <v>-1</v>
      </c>
      <c r="AJ33" s="46">
        <v>8820</v>
      </c>
      <c r="AK33" s="46">
        <f>SUM(AK24:AK32)</f>
        <v>0</v>
      </c>
      <c r="AL33" s="22">
        <f t="shared" ref="AL33" si="106">AK33/AJ33-1</f>
        <v>-1</v>
      </c>
      <c r="AM33" s="27">
        <f>SUM(AM24:AM32)</f>
        <v>25126</v>
      </c>
      <c r="AN33" s="28">
        <f>SUM(AN24:AN32)</f>
        <v>0</v>
      </c>
      <c r="AO33" s="22">
        <f t="shared" ref="AO33" si="107">AN33/AM33-1</f>
        <v>-1</v>
      </c>
      <c r="AP33" s="45">
        <f>SUM(AP24:AP32)</f>
        <v>9947</v>
      </c>
      <c r="AQ33" s="46">
        <f>SUM(AQ24:AQ32)</f>
        <v>0</v>
      </c>
      <c r="AR33" s="22">
        <f t="shared" ref="AR33" si="108">AQ33/AP33-1</f>
        <v>-1</v>
      </c>
      <c r="AS33" s="46">
        <v>10318</v>
      </c>
      <c r="AT33" s="46">
        <f>SUM(AT24:AT32)</f>
        <v>0</v>
      </c>
      <c r="AU33" s="22">
        <f t="shared" ref="AU33" si="109">AT33/AS33-1</f>
        <v>-1</v>
      </c>
      <c r="AV33" s="46">
        <f>SUM(AV24:AV32)</f>
        <v>6975</v>
      </c>
      <c r="AW33" s="46">
        <f>SUM(AW24:AW32)</f>
        <v>0</v>
      </c>
      <c r="AX33" s="22">
        <f t="shared" ref="AX33" si="110">AW33/AV33-1</f>
        <v>-1</v>
      </c>
      <c r="AY33" s="27">
        <f>SUM(AY24:AY32)</f>
        <v>27240</v>
      </c>
      <c r="AZ33" s="28">
        <f>SUM(AZ24:AZ32)</f>
        <v>0</v>
      </c>
      <c r="BA33" s="22">
        <f t="shared" ref="BA33" si="111">AZ33/AY33-1</f>
        <v>-1</v>
      </c>
      <c r="BB33" s="23">
        <f t="shared" si="69"/>
        <v>14972</v>
      </c>
      <c r="BC33" s="21">
        <f t="shared" si="70"/>
        <v>0</v>
      </c>
      <c r="BD33" s="22">
        <f t="shared" ref="BD33" si="112">IFERROR((BC33-BB33)/BB33,0)</f>
        <v>-1</v>
      </c>
    </row>
    <row r="35" spans="2:56" ht="15" thickBot="1" x14ac:dyDescent="0.35"/>
    <row r="36" spans="2:56" ht="15" customHeight="1" thickBot="1" x14ac:dyDescent="0.35">
      <c r="B36" s="125"/>
      <c r="F36" s="106" t="s">
        <v>37</v>
      </c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107"/>
      <c r="AL36" s="107"/>
      <c r="AM36" s="107"/>
      <c r="AN36" s="107"/>
      <c r="AO36" s="107"/>
      <c r="AP36" s="107"/>
      <c r="AQ36" s="107"/>
      <c r="AR36" s="107"/>
      <c r="AS36" s="107"/>
      <c r="AT36" s="107"/>
      <c r="AU36" s="107"/>
      <c r="AV36" s="107"/>
      <c r="AW36" s="107"/>
      <c r="AX36" s="107"/>
      <c r="AY36" s="107"/>
      <c r="AZ36" s="107"/>
      <c r="BA36" s="107"/>
      <c r="BB36" s="107"/>
      <c r="BC36" s="107"/>
      <c r="BD36" s="108"/>
    </row>
    <row r="37" spans="2:56" ht="15" customHeight="1" x14ac:dyDescent="0.3">
      <c r="B37" s="126"/>
      <c r="F37" s="112" t="s">
        <v>0</v>
      </c>
      <c r="G37" s="113"/>
      <c r="H37" s="114"/>
      <c r="I37" s="112" t="s">
        <v>28</v>
      </c>
      <c r="J37" s="113"/>
      <c r="K37" s="114"/>
      <c r="L37" s="112" t="s">
        <v>1</v>
      </c>
      <c r="M37" s="113"/>
      <c r="N37" s="114"/>
      <c r="O37" s="112" t="s">
        <v>20</v>
      </c>
      <c r="P37" s="113"/>
      <c r="Q37" s="114"/>
      <c r="R37" s="112" t="s">
        <v>2</v>
      </c>
      <c r="S37" s="113"/>
      <c r="T37" s="114"/>
      <c r="U37" s="112" t="s">
        <v>3</v>
      </c>
      <c r="V37" s="113"/>
      <c r="W37" s="114"/>
      <c r="X37" s="112" t="s">
        <v>4</v>
      </c>
      <c r="Y37" s="113"/>
      <c r="Z37" s="114"/>
      <c r="AA37" s="112" t="s">
        <v>21</v>
      </c>
      <c r="AB37" s="113"/>
      <c r="AC37" s="114"/>
      <c r="AD37" s="112" t="s">
        <v>5</v>
      </c>
      <c r="AE37" s="113"/>
      <c r="AF37" s="114"/>
      <c r="AG37" s="112" t="s">
        <v>6</v>
      </c>
      <c r="AH37" s="113"/>
      <c r="AI37" s="114"/>
      <c r="AJ37" s="112" t="s">
        <v>7</v>
      </c>
      <c r="AK37" s="113"/>
      <c r="AL37" s="114"/>
      <c r="AM37" s="112" t="s">
        <v>22</v>
      </c>
      <c r="AN37" s="113"/>
      <c r="AO37" s="114"/>
      <c r="AP37" s="112" t="s">
        <v>8</v>
      </c>
      <c r="AQ37" s="113"/>
      <c r="AR37" s="114"/>
      <c r="AS37" s="112" t="s">
        <v>9</v>
      </c>
      <c r="AT37" s="113"/>
      <c r="AU37" s="114"/>
      <c r="AV37" s="112" t="s">
        <v>10</v>
      </c>
      <c r="AW37" s="113"/>
      <c r="AX37" s="114"/>
      <c r="AY37" s="112" t="s">
        <v>23</v>
      </c>
      <c r="AZ37" s="113"/>
      <c r="BA37" s="114"/>
      <c r="BB37" s="115" t="s">
        <v>11</v>
      </c>
      <c r="BC37" s="116"/>
      <c r="BD37" s="117"/>
    </row>
    <row r="38" spans="2:56" ht="15" thickBot="1" x14ac:dyDescent="0.35">
      <c r="B38" s="126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Févr 2014</v>
      </c>
      <c r="BC38" s="76" t="str">
        <f>$BC$7</f>
        <v>Févr 2015</v>
      </c>
      <c r="BD38" s="12" t="s">
        <v>24</v>
      </c>
    </row>
    <row r="39" spans="2:56" ht="15" customHeight="1" x14ac:dyDescent="0.3">
      <c r="B39" s="126"/>
      <c r="D39" s="128" t="s">
        <v>12</v>
      </c>
      <c r="E39" s="39" t="s">
        <v>13</v>
      </c>
      <c r="F39" s="84">
        <f t="shared" ref="F39:G47" si="113">SUM(F9,F24)</f>
        <v>17506</v>
      </c>
      <c r="G39" s="85">
        <f t="shared" si="113"/>
        <v>0</v>
      </c>
      <c r="H39" s="86">
        <f>IFERROR((G39-F39)/F39,0)</f>
        <v>-1</v>
      </c>
      <c r="I39" s="2">
        <f t="shared" ref="I39:J47" si="114">SUM(I9,I24)</f>
        <v>12608</v>
      </c>
      <c r="J39" s="30">
        <f t="shared" si="114"/>
        <v>0</v>
      </c>
      <c r="K39" s="86">
        <f>IFERROR((J39-I39)/I39,0)</f>
        <v>-1</v>
      </c>
      <c r="L39" s="2">
        <f t="shared" ref="L39:M47" si="115">SUM(L9,L24)</f>
        <v>9297</v>
      </c>
      <c r="M39" s="30">
        <f t="shared" si="115"/>
        <v>0</v>
      </c>
      <c r="N39" s="86">
        <f>IFERROR((M39-L39)/L39,0)</f>
        <v>-1</v>
      </c>
      <c r="O39" s="32">
        <f>F39+I39+L39</f>
        <v>39411</v>
      </c>
      <c r="P39" s="30">
        <f>G39+J39+M39</f>
        <v>0</v>
      </c>
      <c r="Q39" s="86">
        <f>IFERROR((P39-O39)/O39,0)</f>
        <v>-1</v>
      </c>
      <c r="R39" s="2">
        <f t="shared" ref="R39:S47" si="116">SUM(R9,R24)</f>
        <v>12527</v>
      </c>
      <c r="S39" s="30">
        <f t="shared" si="116"/>
        <v>0</v>
      </c>
      <c r="T39" s="86">
        <f>IFERROR((S39-R39)/R39,0)</f>
        <v>-1</v>
      </c>
      <c r="U39" s="2">
        <f t="shared" ref="U39:V47" si="117">SUM(U9,U24)</f>
        <v>10841</v>
      </c>
      <c r="V39" s="30">
        <f t="shared" si="117"/>
        <v>0</v>
      </c>
      <c r="W39" s="86">
        <f>IFERROR((V39-U39)/U39,0)</f>
        <v>-1</v>
      </c>
      <c r="X39" s="2">
        <f t="shared" ref="X39:Y47" si="118">SUM(X9,X24)</f>
        <v>12579</v>
      </c>
      <c r="Y39" s="30">
        <f t="shared" si="118"/>
        <v>0</v>
      </c>
      <c r="Z39" s="86">
        <f>IFERROR((Y39-X39)/X39,0)</f>
        <v>-1</v>
      </c>
      <c r="AA39" s="32">
        <f>R39+U39+X39</f>
        <v>35947</v>
      </c>
      <c r="AB39" s="30">
        <f>S39+V39+Y39</f>
        <v>0</v>
      </c>
      <c r="AC39" s="86">
        <f>IFERROR((AB39-AA39)/AA39,0)</f>
        <v>-1</v>
      </c>
      <c r="AD39" s="47">
        <f t="shared" ref="AD39:AE47" si="119">SUM(AD9,AD24)</f>
        <v>12657</v>
      </c>
      <c r="AE39" s="34">
        <f t="shared" si="119"/>
        <v>0</v>
      </c>
      <c r="AF39" s="86">
        <f>IFERROR((AE39-AD39)/AD39,0)</f>
        <v>-1</v>
      </c>
      <c r="AG39" s="7">
        <f t="shared" ref="AG39:AH47" si="120">SUM(AG9,AG24)</f>
        <v>11613</v>
      </c>
      <c r="AH39" s="35">
        <f t="shared" si="120"/>
        <v>0</v>
      </c>
      <c r="AI39" s="86">
        <f>IFERROR((AH39-AG39)/AG39,0)</f>
        <v>-1</v>
      </c>
      <c r="AJ39" s="7">
        <f t="shared" ref="AJ39:AK47" si="121">SUM(AJ9,AJ24)</f>
        <v>12271</v>
      </c>
      <c r="AK39" s="35">
        <f t="shared" si="121"/>
        <v>0</v>
      </c>
      <c r="AL39" s="86">
        <f>IFERROR((AK39-AJ39)/AJ39,0)</f>
        <v>-1</v>
      </c>
      <c r="AM39" s="32">
        <f>AD39+AG39+AJ39</f>
        <v>36541</v>
      </c>
      <c r="AN39" s="30">
        <f>AE39+AH39+AK39</f>
        <v>0</v>
      </c>
      <c r="AO39" s="86">
        <f>IFERROR((AN39-AM39)/AM39,0)</f>
        <v>-1</v>
      </c>
      <c r="AP39" s="7">
        <f t="shared" ref="AP39:AQ47" si="122">SUM(AP9,AP24)</f>
        <v>12800</v>
      </c>
      <c r="AQ39" s="35">
        <f t="shared" si="122"/>
        <v>0</v>
      </c>
      <c r="AR39" s="86">
        <f>IFERROR((AQ39-AP39)/AP39,0)</f>
        <v>-1</v>
      </c>
      <c r="AS39" s="7">
        <f t="shared" ref="AS39:AT47" si="123">SUM(AS9,AS24)</f>
        <v>10161</v>
      </c>
      <c r="AT39" s="35">
        <f t="shared" si="123"/>
        <v>0</v>
      </c>
      <c r="AU39" s="86">
        <f>IFERROR((AT39-AS39)/AS39,0)</f>
        <v>-1</v>
      </c>
      <c r="AV39" s="7">
        <f t="shared" ref="AV39:AW47" si="124">SUM(AV9,AV24)</f>
        <v>12525</v>
      </c>
      <c r="AW39" s="35">
        <f t="shared" si="124"/>
        <v>0</v>
      </c>
      <c r="AX39" s="86">
        <f>IFERROR((AW39-AV39)/AV39,0)</f>
        <v>-1</v>
      </c>
      <c r="AY39" s="32">
        <f>AP39+AS39+AV39</f>
        <v>35486</v>
      </c>
      <c r="AZ39" s="2">
        <f>AQ39+AT39+AW39</f>
        <v>0</v>
      </c>
      <c r="BA39" s="86">
        <f>IFERROR((AZ39-AY39)/AY39,0)</f>
        <v>-1</v>
      </c>
      <c r="BB39" s="41">
        <f t="shared" ref="BB39:BB48" si="125">SUMIFS($F39:$BA39,$F$7:$BA$7,$F$7,$F$8:$BA$8,"&lt;="&amp;$F$2)</f>
        <v>30114</v>
      </c>
      <c r="BC39" s="36">
        <f t="shared" ref="BC39:BC48" si="126">SUMIFS($F39:$BA39,$F$7:$BA$7,$G$7,$F$8:$BA$8,"&lt;="&amp;$F$2)</f>
        <v>0</v>
      </c>
      <c r="BD39" s="86">
        <f>IFERROR((BC39-BB39)/BB39,0)</f>
        <v>-1</v>
      </c>
    </row>
    <row r="40" spans="2:56" x14ac:dyDescent="0.3">
      <c r="B40" s="126"/>
      <c r="D40" s="129"/>
      <c r="E40" s="39" t="s">
        <v>14</v>
      </c>
      <c r="F40" s="87">
        <f t="shared" si="113"/>
        <v>3494</v>
      </c>
      <c r="G40" s="88">
        <f t="shared" si="113"/>
        <v>0</v>
      </c>
      <c r="H40" s="89">
        <f t="shared" ref="H40:H47" si="127">IFERROR((G40-F40)/F40,0)</f>
        <v>-1</v>
      </c>
      <c r="I40" s="2">
        <f t="shared" si="114"/>
        <v>2171</v>
      </c>
      <c r="J40" s="2">
        <f t="shared" si="114"/>
        <v>0</v>
      </c>
      <c r="K40" s="89">
        <f t="shared" ref="K40:K47" si="128">IFERROR((J40-I40)/I40,0)</f>
        <v>-1</v>
      </c>
      <c r="L40" s="2">
        <f t="shared" si="115"/>
        <v>2926</v>
      </c>
      <c r="M40" s="2">
        <f t="shared" si="115"/>
        <v>0</v>
      </c>
      <c r="N40" s="89">
        <f t="shared" ref="N40:N47" si="129">IFERROR((M40-L40)/L40,0)</f>
        <v>-1</v>
      </c>
      <c r="O40" s="8">
        <f t="shared" ref="O40:P47" si="130">F40+I40+L40</f>
        <v>8591</v>
      </c>
      <c r="P40" s="2">
        <f t="shared" si="130"/>
        <v>0</v>
      </c>
      <c r="Q40" s="89">
        <f t="shared" ref="Q40:Q47" si="131">IFERROR((P40-O40)/O40,0)</f>
        <v>-1</v>
      </c>
      <c r="R40" s="2">
        <f t="shared" si="116"/>
        <v>2689</v>
      </c>
      <c r="S40" s="2">
        <f t="shared" si="116"/>
        <v>0</v>
      </c>
      <c r="T40" s="89">
        <f t="shared" ref="T40:T47" si="132">IFERROR((S40-R40)/R40,0)</f>
        <v>-1</v>
      </c>
      <c r="U40" s="2">
        <f t="shared" si="117"/>
        <v>3460</v>
      </c>
      <c r="V40" s="2">
        <f t="shared" si="117"/>
        <v>0</v>
      </c>
      <c r="W40" s="89">
        <f t="shared" ref="W40:W47" si="133">IFERROR((V40-U40)/U40,0)</f>
        <v>-1</v>
      </c>
      <c r="X40" s="2">
        <f t="shared" si="118"/>
        <v>1481</v>
      </c>
      <c r="Y40" s="2">
        <f t="shared" si="118"/>
        <v>0</v>
      </c>
      <c r="Z40" s="89">
        <f t="shared" ref="Z40:Z47" si="134">IFERROR((Y40-X40)/X40,0)</f>
        <v>-1</v>
      </c>
      <c r="AA40" s="8">
        <f t="shared" ref="AA40:AA47" si="135">R40+U40+X40</f>
        <v>7630</v>
      </c>
      <c r="AB40" s="2">
        <f t="shared" ref="AB40:AB47" si="136">S40+V40+Y40</f>
        <v>0</v>
      </c>
      <c r="AC40" s="89">
        <f t="shared" ref="AC40:AC47" si="137">IFERROR((AB40-AA40)/AA40,0)</f>
        <v>-1</v>
      </c>
      <c r="AD40" s="48">
        <f t="shared" si="119"/>
        <v>2149</v>
      </c>
      <c r="AE40" s="7">
        <f t="shared" si="119"/>
        <v>0</v>
      </c>
      <c r="AF40" s="89">
        <f t="shared" ref="AF40:AF47" si="138">IFERROR((AE40-AD40)/AD40,0)</f>
        <v>-1</v>
      </c>
      <c r="AG40" s="7">
        <f t="shared" si="120"/>
        <v>2054</v>
      </c>
      <c r="AH40" s="7">
        <f t="shared" si="120"/>
        <v>0</v>
      </c>
      <c r="AI40" s="89">
        <f t="shared" ref="AI40:AI47" si="139">IFERROR((AH40-AG40)/AG40,0)</f>
        <v>-1</v>
      </c>
      <c r="AJ40" s="7">
        <f t="shared" si="121"/>
        <v>1995</v>
      </c>
      <c r="AK40" s="7">
        <f t="shared" si="121"/>
        <v>0</v>
      </c>
      <c r="AL40" s="89">
        <f t="shared" ref="AL40:AL47" si="140">IFERROR((AK40-AJ40)/AJ40,0)</f>
        <v>-1</v>
      </c>
      <c r="AM40" s="8"/>
      <c r="AN40" s="2"/>
      <c r="AO40" s="89">
        <f t="shared" ref="AO40:AO47" si="141">IFERROR((AN40-AM40)/AM40,0)</f>
        <v>0</v>
      </c>
      <c r="AP40" s="7">
        <f t="shared" si="122"/>
        <v>2743</v>
      </c>
      <c r="AQ40" s="7">
        <f t="shared" si="122"/>
        <v>0</v>
      </c>
      <c r="AR40" s="89">
        <f t="shared" ref="AR40:AR47" si="142">IFERROR((AQ40-AP40)/AP40,0)</f>
        <v>-1</v>
      </c>
      <c r="AS40" s="7">
        <f t="shared" si="123"/>
        <v>1487</v>
      </c>
      <c r="AT40" s="7">
        <f t="shared" si="123"/>
        <v>0</v>
      </c>
      <c r="AU40" s="89">
        <f t="shared" ref="AU40:AU47" si="143">IFERROR((AT40-AS40)/AS40,0)</f>
        <v>-1</v>
      </c>
      <c r="AV40" s="7">
        <f t="shared" si="124"/>
        <v>2946</v>
      </c>
      <c r="AW40" s="7">
        <f t="shared" si="124"/>
        <v>0</v>
      </c>
      <c r="AX40" s="89">
        <f t="shared" ref="AX40:AX47" si="144">IFERROR((AW40-AV40)/AV40,0)</f>
        <v>-1</v>
      </c>
      <c r="AY40" s="8">
        <f t="shared" ref="AY40:AZ47" si="145">AP40+AS40+AV40</f>
        <v>7176</v>
      </c>
      <c r="AZ40" s="2">
        <f t="shared" si="145"/>
        <v>0</v>
      </c>
      <c r="BA40" s="89">
        <f t="shared" ref="BA40:BA47" si="146">IFERROR((AZ40-AY40)/AY40,0)</f>
        <v>-1</v>
      </c>
      <c r="BB40" s="10">
        <f t="shared" si="125"/>
        <v>5665</v>
      </c>
      <c r="BC40" s="6">
        <f t="shared" si="126"/>
        <v>0</v>
      </c>
      <c r="BD40" s="89">
        <f t="shared" ref="BD40:BD47" si="147">IFERROR((BC40-BB40)/BB40,0)</f>
        <v>-1</v>
      </c>
    </row>
    <row r="41" spans="2:56" x14ac:dyDescent="0.3">
      <c r="B41" s="126"/>
      <c r="D41" s="129"/>
      <c r="E41" s="39" t="s">
        <v>15</v>
      </c>
      <c r="F41" s="87">
        <f t="shared" si="113"/>
        <v>6239</v>
      </c>
      <c r="G41" s="88">
        <f t="shared" si="113"/>
        <v>0</v>
      </c>
      <c r="H41" s="89">
        <f t="shared" si="127"/>
        <v>-1</v>
      </c>
      <c r="I41" s="2">
        <f t="shared" si="114"/>
        <v>880</v>
      </c>
      <c r="J41" s="2">
        <f t="shared" si="114"/>
        <v>0</v>
      </c>
      <c r="K41" s="89">
        <f t="shared" si="128"/>
        <v>-1</v>
      </c>
      <c r="L41" s="2">
        <f t="shared" si="115"/>
        <v>1025</v>
      </c>
      <c r="M41" s="2">
        <f t="shared" si="115"/>
        <v>0</v>
      </c>
      <c r="N41" s="89">
        <f t="shared" si="129"/>
        <v>-1</v>
      </c>
      <c r="O41" s="8">
        <f t="shared" si="130"/>
        <v>8144</v>
      </c>
      <c r="P41" s="2">
        <f t="shared" si="130"/>
        <v>0</v>
      </c>
      <c r="Q41" s="89">
        <f t="shared" si="131"/>
        <v>-1</v>
      </c>
      <c r="R41" s="2">
        <f t="shared" si="116"/>
        <v>972</v>
      </c>
      <c r="S41" s="2">
        <f t="shared" si="116"/>
        <v>0</v>
      </c>
      <c r="T41" s="89">
        <f t="shared" si="132"/>
        <v>-1</v>
      </c>
      <c r="U41" s="2">
        <f t="shared" si="117"/>
        <v>1197</v>
      </c>
      <c r="V41" s="2">
        <f t="shared" si="117"/>
        <v>0</v>
      </c>
      <c r="W41" s="89">
        <f t="shared" si="133"/>
        <v>-1</v>
      </c>
      <c r="X41" s="2">
        <f t="shared" si="118"/>
        <v>755</v>
      </c>
      <c r="Y41" s="2">
        <f t="shared" si="118"/>
        <v>0</v>
      </c>
      <c r="Z41" s="89">
        <f t="shared" si="134"/>
        <v>-1</v>
      </c>
      <c r="AA41" s="8">
        <f t="shared" si="135"/>
        <v>2924</v>
      </c>
      <c r="AB41" s="2">
        <f t="shared" si="136"/>
        <v>0</v>
      </c>
      <c r="AC41" s="89">
        <f t="shared" si="137"/>
        <v>-1</v>
      </c>
      <c r="AD41" s="48">
        <f t="shared" si="119"/>
        <v>923</v>
      </c>
      <c r="AE41" s="7">
        <f t="shared" si="119"/>
        <v>0</v>
      </c>
      <c r="AF41" s="89">
        <f t="shared" si="138"/>
        <v>-1</v>
      </c>
      <c r="AG41" s="7">
        <f t="shared" si="120"/>
        <v>1500</v>
      </c>
      <c r="AH41" s="7">
        <f t="shared" si="120"/>
        <v>0</v>
      </c>
      <c r="AI41" s="89">
        <f t="shared" si="139"/>
        <v>-1</v>
      </c>
      <c r="AJ41" s="7">
        <f t="shared" si="121"/>
        <v>1135</v>
      </c>
      <c r="AK41" s="7">
        <f t="shared" si="121"/>
        <v>0</v>
      </c>
      <c r="AL41" s="89">
        <f t="shared" si="140"/>
        <v>-1</v>
      </c>
      <c r="AM41" s="8">
        <f t="shared" ref="AM41:AN47" si="148">AD41+AG41+AJ41</f>
        <v>3558</v>
      </c>
      <c r="AN41" s="2">
        <f t="shared" si="148"/>
        <v>0</v>
      </c>
      <c r="AO41" s="89">
        <f t="shared" si="141"/>
        <v>-1</v>
      </c>
      <c r="AP41" s="7">
        <f t="shared" si="122"/>
        <v>1446</v>
      </c>
      <c r="AQ41" s="7">
        <f t="shared" si="122"/>
        <v>0</v>
      </c>
      <c r="AR41" s="89">
        <f t="shared" si="142"/>
        <v>-1</v>
      </c>
      <c r="AS41" s="7">
        <f t="shared" si="123"/>
        <v>946</v>
      </c>
      <c r="AT41" s="7">
        <f t="shared" si="123"/>
        <v>0</v>
      </c>
      <c r="AU41" s="89">
        <f t="shared" si="143"/>
        <v>-1</v>
      </c>
      <c r="AV41" s="7">
        <f t="shared" si="124"/>
        <v>1392</v>
      </c>
      <c r="AW41" s="7">
        <f t="shared" si="124"/>
        <v>0</v>
      </c>
      <c r="AX41" s="89">
        <f t="shared" si="144"/>
        <v>-1</v>
      </c>
      <c r="AY41" s="8">
        <f t="shared" si="145"/>
        <v>3784</v>
      </c>
      <c r="AZ41" s="2">
        <f t="shared" si="145"/>
        <v>0</v>
      </c>
      <c r="BA41" s="89">
        <f t="shared" si="146"/>
        <v>-1</v>
      </c>
      <c r="BB41" s="10">
        <f t="shared" si="125"/>
        <v>7119</v>
      </c>
      <c r="BC41" s="6">
        <f t="shared" si="126"/>
        <v>0</v>
      </c>
      <c r="BD41" s="89">
        <f t="shared" si="147"/>
        <v>-1</v>
      </c>
    </row>
    <row r="42" spans="2:56" x14ac:dyDescent="0.3">
      <c r="B42" s="126"/>
      <c r="D42" s="129"/>
      <c r="E42" s="39" t="s">
        <v>16</v>
      </c>
      <c r="F42" s="87">
        <f t="shared" si="113"/>
        <v>14928</v>
      </c>
      <c r="G42" s="88">
        <f t="shared" si="113"/>
        <v>0</v>
      </c>
      <c r="H42" s="89">
        <f t="shared" si="127"/>
        <v>-1</v>
      </c>
      <c r="I42" s="2">
        <f t="shared" si="114"/>
        <v>10955</v>
      </c>
      <c r="J42" s="2">
        <f t="shared" si="114"/>
        <v>0</v>
      </c>
      <c r="K42" s="89">
        <f t="shared" si="128"/>
        <v>-1</v>
      </c>
      <c r="L42" s="2">
        <f t="shared" si="115"/>
        <v>8907</v>
      </c>
      <c r="M42" s="2">
        <f t="shared" si="115"/>
        <v>0</v>
      </c>
      <c r="N42" s="89">
        <f t="shared" si="129"/>
        <v>-1</v>
      </c>
      <c r="O42" s="8">
        <f t="shared" si="130"/>
        <v>34790</v>
      </c>
      <c r="P42" s="2">
        <f t="shared" si="130"/>
        <v>0</v>
      </c>
      <c r="Q42" s="89">
        <f t="shared" si="131"/>
        <v>-1</v>
      </c>
      <c r="R42" s="2">
        <f t="shared" si="116"/>
        <v>6372</v>
      </c>
      <c r="S42" s="2">
        <f t="shared" si="116"/>
        <v>0</v>
      </c>
      <c r="T42" s="89">
        <f t="shared" si="132"/>
        <v>-1</v>
      </c>
      <c r="U42" s="2">
        <f t="shared" si="117"/>
        <v>10710</v>
      </c>
      <c r="V42" s="2">
        <f t="shared" si="117"/>
        <v>0</v>
      </c>
      <c r="W42" s="89">
        <f t="shared" si="133"/>
        <v>-1</v>
      </c>
      <c r="X42" s="2">
        <f t="shared" si="118"/>
        <v>13129</v>
      </c>
      <c r="Y42" s="2">
        <f t="shared" si="118"/>
        <v>0</v>
      </c>
      <c r="Z42" s="89">
        <f t="shared" si="134"/>
        <v>-1</v>
      </c>
      <c r="AA42" s="8">
        <f t="shared" si="135"/>
        <v>30211</v>
      </c>
      <c r="AB42" s="2">
        <f t="shared" si="136"/>
        <v>0</v>
      </c>
      <c r="AC42" s="89">
        <f t="shared" si="137"/>
        <v>-1</v>
      </c>
      <c r="AD42" s="48">
        <f t="shared" si="119"/>
        <v>11932</v>
      </c>
      <c r="AE42" s="7">
        <f t="shared" si="119"/>
        <v>0</v>
      </c>
      <c r="AF42" s="89">
        <f t="shared" si="138"/>
        <v>-1</v>
      </c>
      <c r="AG42" s="7">
        <f t="shared" si="120"/>
        <v>4760</v>
      </c>
      <c r="AH42" s="7">
        <f t="shared" si="120"/>
        <v>0</v>
      </c>
      <c r="AI42" s="89">
        <f t="shared" si="139"/>
        <v>-1</v>
      </c>
      <c r="AJ42" s="7">
        <f t="shared" si="121"/>
        <v>6014</v>
      </c>
      <c r="AK42" s="7">
        <f t="shared" si="121"/>
        <v>0</v>
      </c>
      <c r="AL42" s="89">
        <f t="shared" si="140"/>
        <v>-1</v>
      </c>
      <c r="AM42" s="8">
        <f t="shared" si="148"/>
        <v>22706</v>
      </c>
      <c r="AN42" s="2">
        <f t="shared" si="148"/>
        <v>0</v>
      </c>
      <c r="AO42" s="89">
        <f t="shared" si="141"/>
        <v>-1</v>
      </c>
      <c r="AP42" s="7">
        <f t="shared" si="122"/>
        <v>11048</v>
      </c>
      <c r="AQ42" s="7">
        <f t="shared" si="122"/>
        <v>0</v>
      </c>
      <c r="AR42" s="89">
        <f t="shared" si="142"/>
        <v>-1</v>
      </c>
      <c r="AS42" s="7">
        <f t="shared" si="123"/>
        <v>6970</v>
      </c>
      <c r="AT42" s="7">
        <f t="shared" si="123"/>
        <v>0</v>
      </c>
      <c r="AU42" s="89">
        <f t="shared" si="143"/>
        <v>-1</v>
      </c>
      <c r="AV42" s="7">
        <f t="shared" si="124"/>
        <v>6936</v>
      </c>
      <c r="AW42" s="7">
        <f t="shared" si="124"/>
        <v>0</v>
      </c>
      <c r="AX42" s="89">
        <f t="shared" si="144"/>
        <v>-1</v>
      </c>
      <c r="AY42" s="8">
        <f t="shared" si="145"/>
        <v>24954</v>
      </c>
      <c r="AZ42" s="2">
        <f t="shared" si="145"/>
        <v>0</v>
      </c>
      <c r="BA42" s="89">
        <f t="shared" si="146"/>
        <v>-1</v>
      </c>
      <c r="BB42" s="10">
        <f t="shared" si="125"/>
        <v>25883</v>
      </c>
      <c r="BC42" s="6">
        <f t="shared" si="126"/>
        <v>0</v>
      </c>
      <c r="BD42" s="89">
        <f t="shared" si="147"/>
        <v>-1</v>
      </c>
    </row>
    <row r="43" spans="2:56" x14ac:dyDescent="0.3">
      <c r="B43" s="126"/>
      <c r="D43" s="129"/>
      <c r="E43" s="39" t="s">
        <v>17</v>
      </c>
      <c r="F43" s="87">
        <f t="shared" si="113"/>
        <v>0</v>
      </c>
      <c r="G43" s="88">
        <f t="shared" si="113"/>
        <v>0</v>
      </c>
      <c r="H43" s="89">
        <f t="shared" si="127"/>
        <v>0</v>
      </c>
      <c r="I43" s="2">
        <f t="shared" si="114"/>
        <v>0</v>
      </c>
      <c r="J43" s="2">
        <f t="shared" si="114"/>
        <v>0</v>
      </c>
      <c r="K43" s="89">
        <f t="shared" si="128"/>
        <v>0</v>
      </c>
      <c r="L43" s="2">
        <f t="shared" si="115"/>
        <v>0</v>
      </c>
      <c r="M43" s="2">
        <f t="shared" si="115"/>
        <v>0</v>
      </c>
      <c r="N43" s="89">
        <f t="shared" si="129"/>
        <v>0</v>
      </c>
      <c r="O43" s="8">
        <f t="shared" si="130"/>
        <v>0</v>
      </c>
      <c r="P43" s="2">
        <f t="shared" si="130"/>
        <v>0</v>
      </c>
      <c r="Q43" s="89">
        <f t="shared" si="131"/>
        <v>0</v>
      </c>
      <c r="R43" s="8">
        <f t="shared" si="116"/>
        <v>1264</v>
      </c>
      <c r="S43" s="2">
        <f t="shared" si="116"/>
        <v>0</v>
      </c>
      <c r="T43" s="89">
        <f t="shared" si="132"/>
        <v>-1</v>
      </c>
      <c r="U43" s="2">
        <f t="shared" si="117"/>
        <v>0</v>
      </c>
      <c r="V43" s="2">
        <f t="shared" si="117"/>
        <v>0</v>
      </c>
      <c r="W43" s="89">
        <f t="shared" si="133"/>
        <v>0</v>
      </c>
      <c r="X43" s="2">
        <f t="shared" si="118"/>
        <v>0</v>
      </c>
      <c r="Y43" s="2">
        <f t="shared" si="118"/>
        <v>0</v>
      </c>
      <c r="Z43" s="89">
        <f t="shared" si="134"/>
        <v>0</v>
      </c>
      <c r="AA43" s="8">
        <f t="shared" si="135"/>
        <v>1264</v>
      </c>
      <c r="AB43" s="2">
        <f t="shared" si="136"/>
        <v>0</v>
      </c>
      <c r="AC43" s="89">
        <f t="shared" si="137"/>
        <v>-1</v>
      </c>
      <c r="AD43" s="53">
        <f t="shared" si="119"/>
        <v>0</v>
      </c>
      <c r="AE43" s="7">
        <f t="shared" si="119"/>
        <v>0</v>
      </c>
      <c r="AF43" s="89">
        <f t="shared" si="138"/>
        <v>0</v>
      </c>
      <c r="AG43" s="7">
        <f t="shared" si="120"/>
        <v>0</v>
      </c>
      <c r="AH43" s="7">
        <f t="shared" si="120"/>
        <v>0</v>
      </c>
      <c r="AI43" s="89">
        <f t="shared" si="139"/>
        <v>0</v>
      </c>
      <c r="AJ43" s="7">
        <f t="shared" si="121"/>
        <v>0</v>
      </c>
      <c r="AK43" s="7">
        <f t="shared" si="121"/>
        <v>0</v>
      </c>
      <c r="AL43" s="89">
        <f t="shared" si="140"/>
        <v>0</v>
      </c>
      <c r="AM43" s="8">
        <f t="shared" si="148"/>
        <v>0</v>
      </c>
      <c r="AN43" s="2">
        <f t="shared" si="148"/>
        <v>0</v>
      </c>
      <c r="AO43" s="89">
        <f t="shared" si="141"/>
        <v>0</v>
      </c>
      <c r="AP43" s="40">
        <f t="shared" si="122"/>
        <v>0</v>
      </c>
      <c r="AQ43" s="7">
        <f t="shared" si="122"/>
        <v>0</v>
      </c>
      <c r="AR43" s="89">
        <f t="shared" si="142"/>
        <v>0</v>
      </c>
      <c r="AS43" s="7">
        <f t="shared" si="123"/>
        <v>0</v>
      </c>
      <c r="AT43" s="7">
        <f t="shared" si="123"/>
        <v>0</v>
      </c>
      <c r="AU43" s="89">
        <f t="shared" si="143"/>
        <v>0</v>
      </c>
      <c r="AV43" s="7">
        <f t="shared" si="124"/>
        <v>0</v>
      </c>
      <c r="AW43" s="7">
        <f t="shared" si="124"/>
        <v>0</v>
      </c>
      <c r="AX43" s="89">
        <f t="shared" si="144"/>
        <v>0</v>
      </c>
      <c r="AY43" s="8">
        <f t="shared" si="145"/>
        <v>0</v>
      </c>
      <c r="AZ43" s="2">
        <f t="shared" si="145"/>
        <v>0</v>
      </c>
      <c r="BA43" s="89">
        <f t="shared" si="146"/>
        <v>0</v>
      </c>
      <c r="BB43" s="10">
        <f t="shared" si="125"/>
        <v>0</v>
      </c>
      <c r="BC43" s="6">
        <f t="shared" si="126"/>
        <v>0</v>
      </c>
      <c r="BD43" s="89">
        <f t="shared" si="147"/>
        <v>0</v>
      </c>
    </row>
    <row r="44" spans="2:56" x14ac:dyDescent="0.3">
      <c r="B44" s="126"/>
      <c r="D44" s="129"/>
      <c r="E44" s="39" t="s">
        <v>18</v>
      </c>
      <c r="F44" s="87">
        <f t="shared" si="113"/>
        <v>0</v>
      </c>
      <c r="G44" s="88">
        <f t="shared" si="113"/>
        <v>0</v>
      </c>
      <c r="H44" s="89">
        <f t="shared" si="127"/>
        <v>0</v>
      </c>
      <c r="I44" s="2">
        <f t="shared" si="114"/>
        <v>0</v>
      </c>
      <c r="J44" s="2">
        <f t="shared" si="114"/>
        <v>0</v>
      </c>
      <c r="K44" s="89">
        <f t="shared" si="128"/>
        <v>0</v>
      </c>
      <c r="L44" s="2">
        <f t="shared" si="115"/>
        <v>0</v>
      </c>
      <c r="M44" s="2">
        <f t="shared" si="115"/>
        <v>0</v>
      </c>
      <c r="N44" s="89">
        <f t="shared" si="129"/>
        <v>0</v>
      </c>
      <c r="O44" s="8">
        <f t="shared" si="130"/>
        <v>0</v>
      </c>
      <c r="P44" s="2">
        <f t="shared" si="130"/>
        <v>0</v>
      </c>
      <c r="Q44" s="89">
        <f t="shared" si="131"/>
        <v>0</v>
      </c>
      <c r="R44" s="8">
        <f t="shared" si="116"/>
        <v>0</v>
      </c>
      <c r="S44" s="2">
        <f t="shared" si="116"/>
        <v>0</v>
      </c>
      <c r="T44" s="89">
        <f t="shared" si="132"/>
        <v>0</v>
      </c>
      <c r="U44" s="2">
        <f t="shared" si="117"/>
        <v>0</v>
      </c>
      <c r="V44" s="2">
        <f t="shared" si="117"/>
        <v>0</v>
      </c>
      <c r="W44" s="89">
        <f t="shared" si="133"/>
        <v>0</v>
      </c>
      <c r="X44" s="2">
        <f t="shared" si="118"/>
        <v>0</v>
      </c>
      <c r="Y44" s="2">
        <f t="shared" si="118"/>
        <v>0</v>
      </c>
      <c r="Z44" s="89">
        <f t="shared" si="134"/>
        <v>0</v>
      </c>
      <c r="AA44" s="8">
        <f t="shared" si="135"/>
        <v>0</v>
      </c>
      <c r="AB44" s="2">
        <f t="shared" si="136"/>
        <v>0</v>
      </c>
      <c r="AC44" s="89">
        <f t="shared" si="137"/>
        <v>0</v>
      </c>
      <c r="AD44" s="53">
        <f t="shared" si="119"/>
        <v>0</v>
      </c>
      <c r="AE44" s="7">
        <f t="shared" si="119"/>
        <v>0</v>
      </c>
      <c r="AF44" s="89">
        <f t="shared" si="138"/>
        <v>0</v>
      </c>
      <c r="AG44" s="7">
        <f t="shared" si="120"/>
        <v>0</v>
      </c>
      <c r="AH44" s="7">
        <f t="shared" si="120"/>
        <v>0</v>
      </c>
      <c r="AI44" s="89">
        <f t="shared" si="139"/>
        <v>0</v>
      </c>
      <c r="AJ44" s="7">
        <f t="shared" si="121"/>
        <v>0</v>
      </c>
      <c r="AK44" s="7">
        <f t="shared" si="121"/>
        <v>0</v>
      </c>
      <c r="AL44" s="89">
        <f t="shared" si="140"/>
        <v>0</v>
      </c>
      <c r="AM44" s="8">
        <f t="shared" si="148"/>
        <v>0</v>
      </c>
      <c r="AN44" s="2">
        <f t="shared" si="148"/>
        <v>0</v>
      </c>
      <c r="AO44" s="89">
        <f t="shared" si="141"/>
        <v>0</v>
      </c>
      <c r="AP44" s="40">
        <f t="shared" si="122"/>
        <v>0</v>
      </c>
      <c r="AQ44" s="7">
        <f t="shared" si="122"/>
        <v>0</v>
      </c>
      <c r="AR44" s="89">
        <f t="shared" si="142"/>
        <v>0</v>
      </c>
      <c r="AS44" s="7">
        <f t="shared" si="123"/>
        <v>4202</v>
      </c>
      <c r="AT44" s="7">
        <f t="shared" si="123"/>
        <v>0</v>
      </c>
      <c r="AU44" s="89">
        <f t="shared" si="143"/>
        <v>-1</v>
      </c>
      <c r="AV44" s="7">
        <f t="shared" si="124"/>
        <v>368</v>
      </c>
      <c r="AW44" s="7">
        <f t="shared" si="124"/>
        <v>0</v>
      </c>
      <c r="AX44" s="89">
        <f t="shared" si="144"/>
        <v>-1</v>
      </c>
      <c r="AY44" s="8">
        <f t="shared" si="145"/>
        <v>4570</v>
      </c>
      <c r="AZ44" s="2">
        <f t="shared" si="145"/>
        <v>0</v>
      </c>
      <c r="BA44" s="89">
        <f t="shared" si="146"/>
        <v>-1</v>
      </c>
      <c r="BB44" s="10">
        <f t="shared" si="125"/>
        <v>0</v>
      </c>
      <c r="BC44" s="6">
        <f t="shared" si="126"/>
        <v>0</v>
      </c>
      <c r="BD44" s="89">
        <f t="shared" si="147"/>
        <v>0</v>
      </c>
    </row>
    <row r="45" spans="2:56" x14ac:dyDescent="0.3">
      <c r="B45" s="126"/>
      <c r="D45" s="129"/>
      <c r="E45" s="39" t="s">
        <v>19</v>
      </c>
      <c r="F45" s="87">
        <f t="shared" si="113"/>
        <v>13350</v>
      </c>
      <c r="G45" s="88">
        <f t="shared" si="113"/>
        <v>0</v>
      </c>
      <c r="H45" s="89">
        <f t="shared" si="127"/>
        <v>-1</v>
      </c>
      <c r="I45" s="2">
        <f t="shared" si="114"/>
        <v>12928</v>
      </c>
      <c r="J45" s="2">
        <f t="shared" si="114"/>
        <v>0</v>
      </c>
      <c r="K45" s="89">
        <f t="shared" si="128"/>
        <v>-1</v>
      </c>
      <c r="L45" s="2">
        <f t="shared" si="115"/>
        <v>12715</v>
      </c>
      <c r="M45" s="2">
        <f t="shared" si="115"/>
        <v>0</v>
      </c>
      <c r="N45" s="89">
        <f t="shared" si="129"/>
        <v>-1</v>
      </c>
      <c r="O45" s="8">
        <f t="shared" si="130"/>
        <v>38993</v>
      </c>
      <c r="P45" s="2">
        <f t="shared" si="130"/>
        <v>0</v>
      </c>
      <c r="Q45" s="89">
        <f t="shared" si="131"/>
        <v>-1</v>
      </c>
      <c r="R45" s="8">
        <f t="shared" si="116"/>
        <v>10994</v>
      </c>
      <c r="S45" s="2">
        <f t="shared" si="116"/>
        <v>0</v>
      </c>
      <c r="T45" s="89">
        <f t="shared" si="132"/>
        <v>-1</v>
      </c>
      <c r="U45" s="2">
        <f t="shared" si="117"/>
        <v>10903</v>
      </c>
      <c r="V45" s="2">
        <f t="shared" si="117"/>
        <v>0</v>
      </c>
      <c r="W45" s="89">
        <f t="shared" si="133"/>
        <v>-1</v>
      </c>
      <c r="X45" s="2">
        <f t="shared" si="118"/>
        <v>10062</v>
      </c>
      <c r="Y45" s="2">
        <f t="shared" si="118"/>
        <v>0</v>
      </c>
      <c r="Z45" s="89">
        <f t="shared" si="134"/>
        <v>-1</v>
      </c>
      <c r="AA45" s="8">
        <f t="shared" si="135"/>
        <v>31959</v>
      </c>
      <c r="AB45" s="2">
        <f t="shared" si="136"/>
        <v>0</v>
      </c>
      <c r="AC45" s="89">
        <f t="shared" si="137"/>
        <v>-1</v>
      </c>
      <c r="AD45" s="53">
        <f t="shared" si="119"/>
        <v>10413</v>
      </c>
      <c r="AE45" s="7">
        <f t="shared" si="119"/>
        <v>0</v>
      </c>
      <c r="AF45" s="89">
        <f t="shared" si="138"/>
        <v>-1</v>
      </c>
      <c r="AG45" s="7">
        <f t="shared" si="120"/>
        <v>15829</v>
      </c>
      <c r="AH45" s="7">
        <f t="shared" si="120"/>
        <v>0</v>
      </c>
      <c r="AI45" s="89">
        <f t="shared" si="139"/>
        <v>-1</v>
      </c>
      <c r="AJ45" s="7">
        <f t="shared" si="121"/>
        <v>12732</v>
      </c>
      <c r="AK45" s="7">
        <f t="shared" si="121"/>
        <v>0</v>
      </c>
      <c r="AL45" s="89">
        <f t="shared" si="140"/>
        <v>-1</v>
      </c>
      <c r="AM45" s="8">
        <f t="shared" si="148"/>
        <v>38974</v>
      </c>
      <c r="AN45" s="2">
        <f t="shared" si="148"/>
        <v>0</v>
      </c>
      <c r="AO45" s="89">
        <f t="shared" si="141"/>
        <v>-1</v>
      </c>
      <c r="AP45" s="40">
        <f t="shared" si="122"/>
        <v>13878</v>
      </c>
      <c r="AQ45" s="7">
        <f t="shared" si="122"/>
        <v>0</v>
      </c>
      <c r="AR45" s="89">
        <f t="shared" si="142"/>
        <v>-1</v>
      </c>
      <c r="AS45" s="7">
        <f t="shared" si="123"/>
        <v>10991</v>
      </c>
      <c r="AT45" s="7">
        <f t="shared" si="123"/>
        <v>0</v>
      </c>
      <c r="AU45" s="89">
        <f t="shared" si="143"/>
        <v>-1</v>
      </c>
      <c r="AV45" s="7">
        <f t="shared" si="124"/>
        <v>10787</v>
      </c>
      <c r="AW45" s="7">
        <f t="shared" si="124"/>
        <v>0</v>
      </c>
      <c r="AX45" s="89">
        <f t="shared" si="144"/>
        <v>-1</v>
      </c>
      <c r="AY45" s="8">
        <f t="shared" si="145"/>
        <v>35656</v>
      </c>
      <c r="AZ45" s="2">
        <f t="shared" si="145"/>
        <v>0</v>
      </c>
      <c r="BA45" s="89">
        <f t="shared" si="146"/>
        <v>-1</v>
      </c>
      <c r="BB45" s="10">
        <f t="shared" si="125"/>
        <v>26278</v>
      </c>
      <c r="BC45" s="6">
        <f t="shared" si="126"/>
        <v>0</v>
      </c>
      <c r="BD45" s="89">
        <f t="shared" si="147"/>
        <v>-1</v>
      </c>
    </row>
    <row r="46" spans="2:56" x14ac:dyDescent="0.3">
      <c r="B46" s="126"/>
      <c r="D46" s="129"/>
      <c r="E46" s="39" t="s">
        <v>26</v>
      </c>
      <c r="F46" s="87">
        <f t="shared" si="113"/>
        <v>6349</v>
      </c>
      <c r="G46" s="88">
        <f t="shared" si="113"/>
        <v>0</v>
      </c>
      <c r="H46" s="89">
        <f t="shared" si="127"/>
        <v>-1</v>
      </c>
      <c r="I46" s="30">
        <f t="shared" si="114"/>
        <v>5116</v>
      </c>
      <c r="J46" s="30">
        <f t="shared" si="114"/>
        <v>0</v>
      </c>
      <c r="K46" s="89">
        <f t="shared" si="128"/>
        <v>-1</v>
      </c>
      <c r="L46" s="30">
        <f t="shared" si="115"/>
        <v>4833</v>
      </c>
      <c r="M46" s="2">
        <f t="shared" si="115"/>
        <v>0</v>
      </c>
      <c r="N46" s="89">
        <f t="shared" si="129"/>
        <v>-1</v>
      </c>
      <c r="O46" s="8">
        <f t="shared" si="130"/>
        <v>16298</v>
      </c>
      <c r="P46" s="2">
        <f t="shared" si="130"/>
        <v>0</v>
      </c>
      <c r="Q46" s="89">
        <f t="shared" si="131"/>
        <v>-1</v>
      </c>
      <c r="R46" s="30">
        <f t="shared" si="116"/>
        <v>2600</v>
      </c>
      <c r="S46" s="30">
        <f t="shared" si="116"/>
        <v>0</v>
      </c>
      <c r="T46" s="89">
        <f t="shared" si="132"/>
        <v>-1</v>
      </c>
      <c r="U46" s="2">
        <f t="shared" si="117"/>
        <v>3520</v>
      </c>
      <c r="V46" s="30">
        <f t="shared" si="117"/>
        <v>0</v>
      </c>
      <c r="W46" s="89">
        <f t="shared" si="133"/>
        <v>-1</v>
      </c>
      <c r="X46" s="2">
        <f t="shared" si="118"/>
        <v>6368</v>
      </c>
      <c r="Y46" s="30">
        <f t="shared" si="118"/>
        <v>0</v>
      </c>
      <c r="Z46" s="89">
        <f t="shared" si="134"/>
        <v>-1</v>
      </c>
      <c r="AA46" s="8">
        <f t="shared" si="135"/>
        <v>12488</v>
      </c>
      <c r="AB46" s="2">
        <f t="shared" si="136"/>
        <v>0</v>
      </c>
      <c r="AC46" s="89">
        <f t="shared" si="137"/>
        <v>-1</v>
      </c>
      <c r="AD46" s="53">
        <f t="shared" si="119"/>
        <v>2987</v>
      </c>
      <c r="AE46" s="7">
        <f t="shared" si="119"/>
        <v>0</v>
      </c>
      <c r="AF46" s="89">
        <f t="shared" si="138"/>
        <v>-1</v>
      </c>
      <c r="AG46" s="7">
        <f t="shared" si="120"/>
        <v>9353</v>
      </c>
      <c r="AH46" s="7">
        <f t="shared" si="120"/>
        <v>0</v>
      </c>
      <c r="AI46" s="89">
        <f t="shared" si="139"/>
        <v>-1</v>
      </c>
      <c r="AJ46" s="7">
        <f t="shared" si="121"/>
        <v>5471</v>
      </c>
      <c r="AK46" s="7">
        <f t="shared" si="121"/>
        <v>0</v>
      </c>
      <c r="AL46" s="89">
        <f t="shared" si="140"/>
        <v>-1</v>
      </c>
      <c r="AM46" s="8">
        <f t="shared" si="148"/>
        <v>17811</v>
      </c>
      <c r="AN46" s="2">
        <f t="shared" si="148"/>
        <v>0</v>
      </c>
      <c r="AO46" s="89">
        <f t="shared" si="141"/>
        <v>-1</v>
      </c>
      <c r="AP46" s="40">
        <f t="shared" si="122"/>
        <v>4672</v>
      </c>
      <c r="AQ46" s="7">
        <f t="shared" si="122"/>
        <v>0</v>
      </c>
      <c r="AR46" s="89">
        <f t="shared" si="142"/>
        <v>-1</v>
      </c>
      <c r="AS46" s="7">
        <f t="shared" si="123"/>
        <v>3345</v>
      </c>
      <c r="AT46" s="7">
        <f t="shared" si="123"/>
        <v>0</v>
      </c>
      <c r="AU46" s="89">
        <f t="shared" si="143"/>
        <v>-1</v>
      </c>
      <c r="AV46" s="7">
        <f t="shared" si="124"/>
        <v>3734</v>
      </c>
      <c r="AW46" s="7">
        <f t="shared" si="124"/>
        <v>0</v>
      </c>
      <c r="AX46" s="89">
        <f t="shared" si="144"/>
        <v>-1</v>
      </c>
      <c r="AY46" s="8">
        <f t="shared" si="145"/>
        <v>11751</v>
      </c>
      <c r="AZ46" s="2">
        <f t="shared" si="145"/>
        <v>0</v>
      </c>
      <c r="BA46" s="89">
        <f t="shared" si="146"/>
        <v>-1</v>
      </c>
      <c r="BB46" s="10">
        <f t="shared" si="125"/>
        <v>11465</v>
      </c>
      <c r="BC46" s="6">
        <f t="shared" si="126"/>
        <v>0</v>
      </c>
      <c r="BD46" s="89">
        <f t="shared" si="147"/>
        <v>-1</v>
      </c>
    </row>
    <row r="47" spans="2:56" ht="15" thickBot="1" x14ac:dyDescent="0.35">
      <c r="B47" s="126"/>
      <c r="D47" s="130"/>
      <c r="E47" s="42" t="s">
        <v>27</v>
      </c>
      <c r="F47" s="90">
        <f t="shared" si="113"/>
        <v>9947</v>
      </c>
      <c r="G47" s="91">
        <f t="shared" si="113"/>
        <v>0</v>
      </c>
      <c r="H47" s="92">
        <f t="shared" si="127"/>
        <v>-1</v>
      </c>
      <c r="I47" s="17">
        <f t="shared" si="114"/>
        <v>629</v>
      </c>
      <c r="J47" s="17">
        <f t="shared" si="114"/>
        <v>0</v>
      </c>
      <c r="K47" s="92">
        <f t="shared" si="128"/>
        <v>-1</v>
      </c>
      <c r="L47" s="17">
        <f t="shared" si="115"/>
        <v>286</v>
      </c>
      <c r="M47" s="17">
        <f t="shared" si="115"/>
        <v>0</v>
      </c>
      <c r="N47" s="92">
        <f t="shared" si="129"/>
        <v>-1</v>
      </c>
      <c r="O47" s="16">
        <f t="shared" si="130"/>
        <v>10862</v>
      </c>
      <c r="P47" s="17">
        <f t="shared" si="130"/>
        <v>0</v>
      </c>
      <c r="Q47" s="92">
        <f t="shared" si="131"/>
        <v>-1</v>
      </c>
      <c r="R47" s="16">
        <f t="shared" si="116"/>
        <v>825</v>
      </c>
      <c r="S47" s="17">
        <f t="shared" si="116"/>
        <v>0</v>
      </c>
      <c r="T47" s="92">
        <f t="shared" si="132"/>
        <v>-1</v>
      </c>
      <c r="U47" s="17">
        <f t="shared" si="117"/>
        <v>1231</v>
      </c>
      <c r="V47" s="17">
        <f t="shared" si="117"/>
        <v>0</v>
      </c>
      <c r="W47" s="92">
        <f t="shared" si="133"/>
        <v>-1</v>
      </c>
      <c r="X47" s="17">
        <f t="shared" si="118"/>
        <v>974</v>
      </c>
      <c r="Y47" s="17">
        <f t="shared" si="118"/>
        <v>0</v>
      </c>
      <c r="Z47" s="92">
        <f t="shared" si="134"/>
        <v>-1</v>
      </c>
      <c r="AA47" s="8">
        <f t="shared" si="135"/>
        <v>3030</v>
      </c>
      <c r="AB47" s="17">
        <f t="shared" si="136"/>
        <v>0</v>
      </c>
      <c r="AC47" s="92">
        <f t="shared" si="137"/>
        <v>-1</v>
      </c>
      <c r="AD47" s="54">
        <f t="shared" si="119"/>
        <v>3983</v>
      </c>
      <c r="AE47" s="14">
        <f t="shared" si="119"/>
        <v>0</v>
      </c>
      <c r="AF47" s="92">
        <f t="shared" si="138"/>
        <v>-1</v>
      </c>
      <c r="AG47" s="14">
        <f t="shared" si="120"/>
        <v>1178</v>
      </c>
      <c r="AH47" s="14">
        <f t="shared" si="120"/>
        <v>0</v>
      </c>
      <c r="AI47" s="92">
        <f t="shared" si="139"/>
        <v>-1</v>
      </c>
      <c r="AJ47" s="14">
        <f t="shared" si="121"/>
        <v>499</v>
      </c>
      <c r="AK47" s="14">
        <f t="shared" si="121"/>
        <v>0</v>
      </c>
      <c r="AL47" s="92">
        <f t="shared" si="140"/>
        <v>-1</v>
      </c>
      <c r="AM47" s="16">
        <f t="shared" si="148"/>
        <v>5660</v>
      </c>
      <c r="AN47" s="17">
        <f t="shared" si="148"/>
        <v>0</v>
      </c>
      <c r="AO47" s="92">
        <f t="shared" si="141"/>
        <v>-1</v>
      </c>
      <c r="AP47" s="43">
        <f t="shared" si="122"/>
        <v>2191</v>
      </c>
      <c r="AQ47" s="14">
        <f t="shared" si="122"/>
        <v>0</v>
      </c>
      <c r="AR47" s="92">
        <f t="shared" si="142"/>
        <v>-1</v>
      </c>
      <c r="AS47" s="14">
        <f t="shared" si="123"/>
        <v>0</v>
      </c>
      <c r="AT47" s="14">
        <f t="shared" si="123"/>
        <v>0</v>
      </c>
      <c r="AU47" s="92">
        <f t="shared" si="143"/>
        <v>0</v>
      </c>
      <c r="AV47" s="14">
        <f t="shared" si="124"/>
        <v>253</v>
      </c>
      <c r="AW47" s="14">
        <f t="shared" si="124"/>
        <v>0</v>
      </c>
      <c r="AX47" s="92">
        <f t="shared" si="144"/>
        <v>-1</v>
      </c>
      <c r="AY47" s="8">
        <f t="shared" si="145"/>
        <v>2444</v>
      </c>
      <c r="AZ47" s="17">
        <f t="shared" si="145"/>
        <v>0</v>
      </c>
      <c r="BA47" s="92">
        <f t="shared" si="146"/>
        <v>-1</v>
      </c>
      <c r="BB47" s="25">
        <f t="shared" si="125"/>
        <v>10576</v>
      </c>
      <c r="BC47" s="19">
        <f t="shared" si="126"/>
        <v>0</v>
      </c>
      <c r="BD47" s="92">
        <f t="shared" si="147"/>
        <v>-1</v>
      </c>
    </row>
    <row r="48" spans="2:56" s="1" customFormat="1" ht="15" thickBot="1" x14ac:dyDescent="0.35">
      <c r="B48" s="127"/>
      <c r="D48" s="3"/>
      <c r="E48" s="44" t="s">
        <v>11</v>
      </c>
      <c r="F48" s="23">
        <f>SUM(F39:F47)</f>
        <v>71813</v>
      </c>
      <c r="G48" s="21">
        <f>SUM(G39:G47)</f>
        <v>0</v>
      </c>
      <c r="H48" s="22">
        <f t="shared" ref="H48" si="149">G48/F48-1</f>
        <v>-1</v>
      </c>
      <c r="I48" s="21">
        <f>SUM(I39:I47)</f>
        <v>45287</v>
      </c>
      <c r="J48" s="21">
        <f>SUM(J39:J47)</f>
        <v>0</v>
      </c>
      <c r="K48" s="22">
        <f t="shared" ref="K48" si="150">J48/I48-1</f>
        <v>-1</v>
      </c>
      <c r="L48" s="21">
        <f>SUM(L39:L47)</f>
        <v>39989</v>
      </c>
      <c r="M48" s="21">
        <f>SUM(M39:M47)</f>
        <v>0</v>
      </c>
      <c r="N48" s="22">
        <f t="shared" ref="N48" si="151">M48/L48-1</f>
        <v>-1</v>
      </c>
      <c r="O48" s="23">
        <f>SUM(O39:O47)</f>
        <v>157089</v>
      </c>
      <c r="P48" s="21">
        <f>SUM(G48,J48,M48)</f>
        <v>0</v>
      </c>
      <c r="Q48" s="22">
        <f t="shared" ref="Q48" si="152">P48/O48-1</f>
        <v>-1</v>
      </c>
      <c r="R48" s="23">
        <f>SUM(R39:R47)</f>
        <v>38243</v>
      </c>
      <c r="S48" s="21">
        <f>SUM(S39:S47)</f>
        <v>0</v>
      </c>
      <c r="T48" s="22">
        <f t="shared" ref="T48" si="153">S48/R48-1</f>
        <v>-1</v>
      </c>
      <c r="U48" s="21">
        <f>SUM(U39:U47)</f>
        <v>41862</v>
      </c>
      <c r="V48" s="21">
        <f>SUM(V39:V47)</f>
        <v>0</v>
      </c>
      <c r="W48" s="22">
        <f t="shared" ref="W48" si="154">V48/U48-1</f>
        <v>-1</v>
      </c>
      <c r="X48" s="21">
        <f>SUM(X39:X47)</f>
        <v>45348</v>
      </c>
      <c r="Y48" s="21">
        <f>SUM(Y39:Y47)</f>
        <v>0</v>
      </c>
      <c r="Z48" s="22">
        <f t="shared" ref="Z48" si="155">Y48/X48-1</f>
        <v>-1</v>
      </c>
      <c r="AA48" s="27">
        <f>SUM(AA39:AA47)</f>
        <v>125453</v>
      </c>
      <c r="AB48" s="28">
        <f>SUM(AB39:AB47)</f>
        <v>0</v>
      </c>
      <c r="AC48" s="22">
        <f t="shared" ref="AC48" si="156">AB48/AA48-1</f>
        <v>-1</v>
      </c>
      <c r="AD48" s="55">
        <f>SUM(AD39:AD47)</f>
        <v>45044</v>
      </c>
      <c r="AE48" s="46">
        <f>SUM(AE39:AE47)</f>
        <v>0</v>
      </c>
      <c r="AF48" s="22">
        <f t="shared" ref="AF48" si="157">AE48/AD48-1</f>
        <v>-1</v>
      </c>
      <c r="AG48" s="46">
        <f>SUM(AG39:AG47)</f>
        <v>46287</v>
      </c>
      <c r="AH48" s="46">
        <f>SUM(AH39:AH47)</f>
        <v>0</v>
      </c>
      <c r="AI48" s="22">
        <f t="shared" ref="AI48" si="158">AH48/AG48-1</f>
        <v>-1</v>
      </c>
      <c r="AJ48" s="46">
        <f>SUM(AJ39:AJ47)</f>
        <v>40117</v>
      </c>
      <c r="AK48" s="46">
        <f>SUM(AK39:AK47)</f>
        <v>0</v>
      </c>
      <c r="AL48" s="22">
        <f t="shared" ref="AL48" si="159">AK48/AJ48-1</f>
        <v>-1</v>
      </c>
      <c r="AM48" s="27">
        <f>SUM(AM39:AM47)</f>
        <v>125250</v>
      </c>
      <c r="AN48" s="28">
        <f>SUM(AN39:AN47)</f>
        <v>0</v>
      </c>
      <c r="AO48" s="22">
        <f t="shared" ref="AO48" si="160">AN48/AM48-1</f>
        <v>-1</v>
      </c>
      <c r="AP48" s="45">
        <f>SUM(AP39:AP47)</f>
        <v>48778</v>
      </c>
      <c r="AQ48" s="46">
        <f>SUM(AQ39:AQ47)</f>
        <v>0</v>
      </c>
      <c r="AR48" s="22">
        <f t="shared" ref="AR48" si="161">AQ48/AP48-1</f>
        <v>-1</v>
      </c>
      <c r="AS48" s="46">
        <f>SUM(AS39:AS47)</f>
        <v>38102</v>
      </c>
      <c r="AT48" s="46">
        <f>SUM(AT39:AT47)</f>
        <v>0</v>
      </c>
      <c r="AU48" s="22">
        <f t="shared" ref="AU48" si="162">AT48/AS48-1</f>
        <v>-1</v>
      </c>
      <c r="AV48" s="46">
        <f>SUM(AV39:AV47)</f>
        <v>38941</v>
      </c>
      <c r="AW48" s="46">
        <f>SUM(AW39:AW47)</f>
        <v>0</v>
      </c>
      <c r="AX48" s="22">
        <f t="shared" ref="AX48" si="163">AW48/AV48-1</f>
        <v>-1</v>
      </c>
      <c r="AY48" s="27">
        <f>SUM(AY39:AY47)</f>
        <v>125821</v>
      </c>
      <c r="AZ48" s="28">
        <f>SUM(AZ39:AZ47)</f>
        <v>0</v>
      </c>
      <c r="BA48" s="22">
        <f t="shared" ref="BA48" si="164">AZ48/AY48-1</f>
        <v>-1</v>
      </c>
      <c r="BB48" s="23">
        <f t="shared" si="125"/>
        <v>117100</v>
      </c>
      <c r="BC48" s="21">
        <f t="shared" si="126"/>
        <v>0</v>
      </c>
      <c r="BD48" s="22">
        <f t="shared" ref="BD48" si="165">IFERROR((BC48-BB48)/BB48,0)</f>
        <v>-1</v>
      </c>
    </row>
  </sheetData>
  <mergeCells count="58">
    <mergeCell ref="AY37:BA37"/>
    <mergeCell ref="BB37:BD37"/>
    <mergeCell ref="AV22:AX22"/>
    <mergeCell ref="AY22:BA22"/>
    <mergeCell ref="BB22:BD22"/>
    <mergeCell ref="F37:H37"/>
    <mergeCell ref="I37:K37"/>
    <mergeCell ref="L37:N37"/>
    <mergeCell ref="O37:Q37"/>
    <mergeCell ref="R37:T37"/>
    <mergeCell ref="U37:W37"/>
    <mergeCell ref="X37:Z37"/>
    <mergeCell ref="AA37:AC37"/>
    <mergeCell ref="AD37:AF37"/>
    <mergeCell ref="AG37:AI37"/>
    <mergeCell ref="AJ37:AL37"/>
    <mergeCell ref="AM37:AO37"/>
    <mergeCell ref="AP37:AR37"/>
    <mergeCell ref="AY6:BA6"/>
    <mergeCell ref="BB6:BD6"/>
    <mergeCell ref="AJ22:AL22"/>
    <mergeCell ref="AM22:AO22"/>
    <mergeCell ref="AP22:AR22"/>
    <mergeCell ref="AS22:AU22"/>
    <mergeCell ref="AJ6:AL6"/>
    <mergeCell ref="AM6:AO6"/>
    <mergeCell ref="AP6:AR6"/>
    <mergeCell ref="AS6:AU6"/>
    <mergeCell ref="AV6:AX6"/>
    <mergeCell ref="AS37:AU37"/>
    <mergeCell ref="AV37:AX37"/>
    <mergeCell ref="F22:H22"/>
    <mergeCell ref="I22:K22"/>
    <mergeCell ref="L22:N22"/>
    <mergeCell ref="O22:Q22"/>
    <mergeCell ref="R22:T22"/>
    <mergeCell ref="U22:W22"/>
    <mergeCell ref="X22:Z22"/>
    <mergeCell ref="AA22:AC22"/>
    <mergeCell ref="AD22:AF22"/>
    <mergeCell ref="AG22:AI22"/>
    <mergeCell ref="U6:W6"/>
    <mergeCell ref="X6:Z6"/>
    <mergeCell ref="AA6:AC6"/>
    <mergeCell ref="AD6:AF6"/>
    <mergeCell ref="AG6:AI6"/>
    <mergeCell ref="F6:H6"/>
    <mergeCell ref="I6:K6"/>
    <mergeCell ref="L6:N6"/>
    <mergeCell ref="O6:Q6"/>
    <mergeCell ref="R6:T6"/>
    <mergeCell ref="B36:B48"/>
    <mergeCell ref="D39:D47"/>
    <mergeCell ref="C2:D3"/>
    <mergeCell ref="D24:D32"/>
    <mergeCell ref="D9:D17"/>
    <mergeCell ref="B21:B33"/>
    <mergeCell ref="B5:B18"/>
  </mergeCells>
  <dataValidations count="1">
    <dataValidation type="list" allowBlank="1" showInputMessage="1" showErrorMessage="1" sqref="F2">
      <formula1>"1,2,3,4,5,6,7,8,9,10,11,12"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78"/>
  <sheetViews>
    <sheetView showZeros="0" zoomScale="90" zoomScaleNormal="90" workbookViewId="0">
      <pane xSplit="5" topLeftCell="AS1" activePane="topRight" state="frozen"/>
      <selection activeCell="AQ28" sqref="AQ28"/>
      <selection pane="topRight" activeCell="BB9" sqref="BB9:BD9"/>
    </sheetView>
  </sheetViews>
  <sheetFormatPr baseColWidth="10" defaultColWidth="9.109375" defaultRowHeight="14.4" x14ac:dyDescent="0.3"/>
  <cols>
    <col min="4" max="4" width="11.88671875" customWidth="1"/>
    <col min="5" max="5" width="15.6640625" bestFit="1" customWidth="1"/>
    <col min="6" max="6" width="9.109375" customWidth="1"/>
    <col min="7" max="7" width="10" bestFit="1" customWidth="1"/>
    <col min="8" max="8" width="11.44140625" bestFit="1" customWidth="1"/>
    <col min="9" max="53" width="9.109375" customWidth="1"/>
  </cols>
  <sheetData>
    <row r="1" spans="2:56" ht="15" thickBot="1" x14ac:dyDescent="0.35"/>
    <row r="2" spans="2:56" ht="34.200000000000003" thickBot="1" x14ac:dyDescent="0.35">
      <c r="C2" s="121" t="s">
        <v>33</v>
      </c>
      <c r="D2" s="122"/>
      <c r="E2" s="80" t="s">
        <v>40</v>
      </c>
      <c r="F2" s="77">
        <v>5</v>
      </c>
      <c r="G2" s="78">
        <f>DATE(YEAR(G7),$F$2,1)</f>
        <v>1948</v>
      </c>
      <c r="H2" s="79">
        <f>G7</f>
        <v>2015</v>
      </c>
    </row>
    <row r="3" spans="2:56" ht="15" thickBot="1" x14ac:dyDescent="0.35">
      <c r="C3" s="123"/>
      <c r="D3" s="124"/>
    </row>
    <row r="4" spans="2:56" ht="15" thickBot="1" x14ac:dyDescent="0.35"/>
    <row r="5" spans="2:56" ht="15" customHeight="1" thickBot="1" x14ac:dyDescent="0.35">
      <c r="B5" s="146"/>
      <c r="F5" s="73" t="s">
        <v>25</v>
      </c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5"/>
    </row>
    <row r="6" spans="2:56" ht="15" customHeight="1" x14ac:dyDescent="0.3">
      <c r="B6" s="147"/>
      <c r="F6" s="112" t="s">
        <v>39</v>
      </c>
      <c r="G6" s="113"/>
      <c r="H6" s="114"/>
      <c r="I6" s="112" t="s">
        <v>28</v>
      </c>
      <c r="J6" s="113"/>
      <c r="K6" s="114"/>
      <c r="L6" s="112" t="s">
        <v>1</v>
      </c>
      <c r="M6" s="113"/>
      <c r="N6" s="114"/>
      <c r="O6" s="112" t="s">
        <v>20</v>
      </c>
      <c r="P6" s="113"/>
      <c r="Q6" s="114"/>
      <c r="R6" s="112" t="s">
        <v>2</v>
      </c>
      <c r="S6" s="113"/>
      <c r="T6" s="114"/>
      <c r="U6" s="112" t="s">
        <v>3</v>
      </c>
      <c r="V6" s="113"/>
      <c r="W6" s="114"/>
      <c r="X6" s="112" t="s">
        <v>4</v>
      </c>
      <c r="Y6" s="113"/>
      <c r="Z6" s="114"/>
      <c r="AA6" s="112" t="s">
        <v>21</v>
      </c>
      <c r="AB6" s="113"/>
      <c r="AC6" s="114"/>
      <c r="AD6" s="112" t="s">
        <v>5</v>
      </c>
      <c r="AE6" s="113"/>
      <c r="AF6" s="114"/>
      <c r="AG6" s="112" t="s">
        <v>6</v>
      </c>
      <c r="AH6" s="113"/>
      <c r="AI6" s="114"/>
      <c r="AJ6" s="112" t="s">
        <v>7</v>
      </c>
      <c r="AK6" s="113"/>
      <c r="AL6" s="114"/>
      <c r="AM6" s="112" t="s">
        <v>22</v>
      </c>
      <c r="AN6" s="113"/>
      <c r="AO6" s="114"/>
      <c r="AP6" s="112" t="s">
        <v>8</v>
      </c>
      <c r="AQ6" s="113"/>
      <c r="AR6" s="114"/>
      <c r="AS6" s="112" t="s">
        <v>9</v>
      </c>
      <c r="AT6" s="113"/>
      <c r="AU6" s="114"/>
      <c r="AV6" s="112" t="s">
        <v>10</v>
      </c>
      <c r="AW6" s="113"/>
      <c r="AX6" s="114"/>
      <c r="AY6" s="112" t="s">
        <v>23</v>
      </c>
      <c r="AZ6" s="113"/>
      <c r="BA6" s="114"/>
      <c r="BB6" s="115" t="s">
        <v>11</v>
      </c>
      <c r="BC6" s="116"/>
      <c r="BD6" s="117"/>
    </row>
    <row r="7" spans="2:56" ht="15" thickBot="1" x14ac:dyDescent="0.35">
      <c r="B7" s="147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Mai 2014</v>
      </c>
      <c r="BC7" s="76" t="str">
        <f>PROPER(TEXT($G$2,"MMM"))&amp;" "&amp;$H$2</f>
        <v>Mai 2015</v>
      </c>
      <c r="BD7" s="12" t="s">
        <v>24</v>
      </c>
    </row>
    <row r="8" spans="2:56" ht="15" thickBot="1" x14ac:dyDescent="0.35">
      <c r="B8" s="147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47"/>
      <c r="D9" s="128" t="s">
        <v>12</v>
      </c>
      <c r="E9" s="39" t="s">
        <v>13</v>
      </c>
      <c r="F9" s="48">
        <v>1186</v>
      </c>
      <c r="G9" s="30"/>
      <c r="H9" s="31">
        <f>IFERROR((G9-F9)/F9,0)</f>
        <v>-1</v>
      </c>
      <c r="I9" s="48">
        <v>1274</v>
      </c>
      <c r="J9" s="30"/>
      <c r="K9" s="31">
        <f>IFERROR((J9-I9)/I9,0)</f>
        <v>-1</v>
      </c>
      <c r="L9" s="47">
        <v>765</v>
      </c>
      <c r="M9" s="30"/>
      <c r="N9" s="33">
        <f>IFERROR((M9-L9)/L9,0)</f>
        <v>-1</v>
      </c>
      <c r="O9" s="32">
        <f>F9+I9+L9</f>
        <v>3225</v>
      </c>
      <c r="P9" s="30">
        <f>G9+J9+M9</f>
        <v>0</v>
      </c>
      <c r="Q9" s="33">
        <f>IFERROR((P9-O9)/O9,0)</f>
        <v>-1</v>
      </c>
      <c r="R9" s="47">
        <v>1041</v>
      </c>
      <c r="S9" s="30"/>
      <c r="T9" s="31">
        <f>IFERROR((S9-R9)/R9,0)</f>
        <v>-1</v>
      </c>
      <c r="U9" s="47">
        <v>876</v>
      </c>
      <c r="V9" s="30"/>
      <c r="W9" s="31">
        <f>IFERROR((V9-U9)/U9,0)</f>
        <v>-1</v>
      </c>
      <c r="X9" s="47">
        <v>1316</v>
      </c>
      <c r="Y9" s="30"/>
      <c r="Z9" s="33">
        <f>IFERROR((Y9-X9)/X9,0)</f>
        <v>-1</v>
      </c>
      <c r="AA9" s="32">
        <f>R9+U9+X9</f>
        <v>3233</v>
      </c>
      <c r="AB9" s="30">
        <f>S9+V9+Y9</f>
        <v>0</v>
      </c>
      <c r="AC9" s="33">
        <f>IFERROR((AB9-AA9)/AA9,0)</f>
        <v>-1</v>
      </c>
      <c r="AD9" s="47">
        <v>1051</v>
      </c>
      <c r="AE9" s="34"/>
      <c r="AF9" s="31">
        <f>IFERROR((AE9-AD9)/AD9,0)</f>
        <v>-1</v>
      </c>
      <c r="AG9" s="48">
        <v>981</v>
      </c>
      <c r="AH9" s="35"/>
      <c r="AI9" s="31">
        <f>IFERROR((AH9-AG9)/AG9,0)</f>
        <v>-1</v>
      </c>
      <c r="AJ9" s="48">
        <v>904</v>
      </c>
      <c r="AK9" s="35"/>
      <c r="AL9" s="33">
        <f>IFERROR((AK9-AJ9)/AJ9,0)</f>
        <v>-1</v>
      </c>
      <c r="AM9" s="32">
        <f>AD9+AG9+AJ9</f>
        <v>2936</v>
      </c>
      <c r="AN9" s="30">
        <f>AE9+AH9+AK9</f>
        <v>0</v>
      </c>
      <c r="AO9" s="33">
        <f>IFERROR((AN9-AM9)/AM9,0)</f>
        <v>-1</v>
      </c>
      <c r="AP9" s="48">
        <v>1085</v>
      </c>
      <c r="AQ9" s="35"/>
      <c r="AR9" s="31">
        <f>IFERROR((AQ9-AP9)/AP9,0)</f>
        <v>-1</v>
      </c>
      <c r="AS9" s="48">
        <v>672</v>
      </c>
      <c r="AT9" s="35"/>
      <c r="AU9" s="31">
        <f>IFERROR((AT9-AS9)/AS9,0)</f>
        <v>-1</v>
      </c>
      <c r="AV9" s="48">
        <v>872</v>
      </c>
      <c r="AW9" s="35"/>
      <c r="AX9" s="33">
        <f>IFERROR((AW9-AV9)/AV9,0)</f>
        <v>-1</v>
      </c>
      <c r="AY9" s="32">
        <f>AP9+AS9+AV9</f>
        <v>2629</v>
      </c>
      <c r="AZ9" s="30">
        <f>AQ9+AT9+AW9</f>
        <v>0</v>
      </c>
      <c r="BA9" s="33">
        <f>IFERROR((AZ9-AY9)/AY9,0)</f>
        <v>-1</v>
      </c>
      <c r="BB9" s="93">
        <f>SUMIFS($F9:$BA9,$F$7:$BA$7,$F$7,$F$8:$BA$8,"&lt;="&amp;$F$2)</f>
        <v>5142</v>
      </c>
      <c r="BC9" s="94">
        <f>SUMIFS($F9:$BA9,$F$7:$BA$7,$G$7,$F$8:$BA$8,"&lt;="&amp;$F$2)</f>
        <v>0</v>
      </c>
      <c r="BD9" s="95">
        <f>IFERROR((BC9-BB9)/BB9,0)</f>
        <v>-1</v>
      </c>
    </row>
    <row r="10" spans="2:56" x14ac:dyDescent="0.3">
      <c r="B10" s="147"/>
      <c r="D10" s="129"/>
      <c r="E10" s="39" t="s">
        <v>14</v>
      </c>
      <c r="F10" s="48">
        <v>118</v>
      </c>
      <c r="G10" s="30"/>
      <c r="H10" s="5">
        <f t="shared" ref="H10:H18" si="29">IFERROR((G10-F10)/F10,0)</f>
        <v>-1</v>
      </c>
      <c r="I10" s="48">
        <v>59</v>
      </c>
      <c r="J10" s="2"/>
      <c r="K10" s="5">
        <f t="shared" ref="K10:K18" si="30">IFERROR((J10-I10)/I10,0)</f>
        <v>-1</v>
      </c>
      <c r="L10" s="48">
        <v>166</v>
      </c>
      <c r="M10" s="2"/>
      <c r="N10" s="9">
        <f t="shared" ref="N10:N18" si="31">IFERROR((M10-L10)/L10,0)</f>
        <v>-1</v>
      </c>
      <c r="O10" s="8">
        <f t="shared" ref="O10:P17" si="32">F10+I10+L10</f>
        <v>343</v>
      </c>
      <c r="P10" s="2">
        <f t="shared" si="32"/>
        <v>0</v>
      </c>
      <c r="Q10" s="9">
        <f t="shared" ref="Q10:Q18" si="33">IFERROR((P10-O10)/O10,0)</f>
        <v>-1</v>
      </c>
      <c r="R10" s="48">
        <v>148</v>
      </c>
      <c r="S10" s="2"/>
      <c r="T10" s="5">
        <f t="shared" ref="T10:T18" si="34">IFERROR((S10-R10)/R10,0)</f>
        <v>-1</v>
      </c>
      <c r="U10" s="48">
        <v>59</v>
      </c>
      <c r="V10" s="2"/>
      <c r="W10" s="5">
        <f t="shared" ref="W10:W18" si="35">IFERROR((V10-U10)/U10,0)</f>
        <v>-1</v>
      </c>
      <c r="X10" s="48">
        <v>236</v>
      </c>
      <c r="Y10" s="2"/>
      <c r="Z10" s="9">
        <f t="shared" ref="Z10:Z17" si="36">IFERROR((Y10-X10)/X10,0)</f>
        <v>-1</v>
      </c>
      <c r="AA10" s="8">
        <f t="shared" ref="AA10:AB17" si="37">R10+U10+X10</f>
        <v>443</v>
      </c>
      <c r="AB10" s="2">
        <f t="shared" si="37"/>
        <v>0</v>
      </c>
      <c r="AC10" s="9">
        <f t="shared" ref="AC10:AC17" si="38">IFERROR((AB10-AA10)/AA10,0)</f>
        <v>-1</v>
      </c>
      <c r="AD10" s="48">
        <v>177</v>
      </c>
      <c r="AE10" s="7"/>
      <c r="AF10" s="5">
        <f t="shared" ref="AF10:AF18" si="39">IFERROR((AE10-AD10)/AD10,0)</f>
        <v>-1</v>
      </c>
      <c r="AG10" s="48">
        <v>236</v>
      </c>
      <c r="AH10" s="7"/>
      <c r="AI10" s="5">
        <f t="shared" ref="AI10:AI18" si="40">IFERROR((AH10-AG10)/AG10,0)</f>
        <v>-1</v>
      </c>
      <c r="AJ10" s="48">
        <v>148</v>
      </c>
      <c r="AK10" s="7"/>
      <c r="AL10" s="9">
        <f t="shared" ref="AL10:AL18" si="41">IFERROR((AK10-AJ10)/AJ10,0)</f>
        <v>-1</v>
      </c>
      <c r="AM10" s="8">
        <f t="shared" ref="AM10:AN17" si="42">AD10+AG10+AJ10</f>
        <v>561</v>
      </c>
      <c r="AN10" s="2">
        <f t="shared" si="42"/>
        <v>0</v>
      </c>
      <c r="AO10" s="9">
        <f t="shared" ref="AO10:AO18" si="43">IFERROR((AN10-AM10)/AM10,0)</f>
        <v>-1</v>
      </c>
      <c r="AP10" s="48">
        <v>89</v>
      </c>
      <c r="AQ10" s="7"/>
      <c r="AR10" s="5">
        <f t="shared" ref="AR10:AR18" si="44">IFERROR((AQ10-AP10)/AP10,0)</f>
        <v>-1</v>
      </c>
      <c r="AS10" s="48">
        <v>110</v>
      </c>
      <c r="AT10" s="7"/>
      <c r="AU10" s="5">
        <f t="shared" ref="AU10:AU18" si="45">IFERROR((AT10-AS10)/AS10,0)</f>
        <v>-1</v>
      </c>
      <c r="AV10" s="48">
        <v>118</v>
      </c>
      <c r="AW10" s="7"/>
      <c r="AX10" s="9">
        <f t="shared" ref="AX10:AX18" si="46">IFERROR((AW10-AV10)/AV10,0)</f>
        <v>-1</v>
      </c>
      <c r="AY10" s="8">
        <f t="shared" ref="AY10:AZ17" si="47">AP10+AS10+AV10</f>
        <v>317</v>
      </c>
      <c r="AZ10" s="2">
        <f t="shared" si="47"/>
        <v>0</v>
      </c>
      <c r="BA10" s="9">
        <f t="shared" ref="BA10:BA18" si="48">IFERROR((AZ10-AY10)/AY10,0)</f>
        <v>-1</v>
      </c>
      <c r="BB10" s="96">
        <f t="shared" ref="BB10:BB17" si="49">SUMIFS($F10:$BA10,$F$7:$BA$7,$F$7,$F$8:$BA$8,"&lt;="&amp;$F$2)</f>
        <v>550</v>
      </c>
      <c r="BC10" s="97">
        <f t="shared" ref="BC10:BC17" si="50">SUMIFS($F10:$BA10,$F$7:$BA$7,$G$7,$F$8:$BA$8,"&lt;="&amp;$F$2)</f>
        <v>0</v>
      </c>
      <c r="BD10" s="98">
        <f t="shared" ref="BD10:BD18" si="51">IFERROR((BC10-BB10)/BB10,0)</f>
        <v>-1</v>
      </c>
    </row>
    <row r="11" spans="2:56" x14ac:dyDescent="0.3">
      <c r="B11" s="147"/>
      <c r="D11" s="129"/>
      <c r="E11" s="39" t="s">
        <v>15</v>
      </c>
      <c r="F11" s="48"/>
      <c r="G11" s="2"/>
      <c r="H11" s="5">
        <f t="shared" si="29"/>
        <v>0</v>
      </c>
      <c r="I11" s="48"/>
      <c r="J11" s="2"/>
      <c r="K11" s="5">
        <f t="shared" si="30"/>
        <v>0</v>
      </c>
      <c r="L11" s="48">
        <v>15</v>
      </c>
      <c r="M11" s="2"/>
      <c r="N11" s="9">
        <f t="shared" si="31"/>
        <v>-1</v>
      </c>
      <c r="O11" s="8">
        <f t="shared" si="32"/>
        <v>15</v>
      </c>
      <c r="P11" s="2">
        <f t="shared" si="32"/>
        <v>0</v>
      </c>
      <c r="Q11" s="9">
        <f t="shared" si="33"/>
        <v>-1</v>
      </c>
      <c r="R11" s="48">
        <v>56</v>
      </c>
      <c r="S11" s="2"/>
      <c r="T11" s="5">
        <f t="shared" si="34"/>
        <v>-1</v>
      </c>
      <c r="U11" s="48"/>
      <c r="V11" s="2"/>
      <c r="W11" s="5">
        <f t="shared" si="35"/>
        <v>0</v>
      </c>
      <c r="X11" s="48"/>
      <c r="Y11" s="2"/>
      <c r="Z11" s="9">
        <f t="shared" si="36"/>
        <v>0</v>
      </c>
      <c r="AA11" s="8">
        <f t="shared" si="37"/>
        <v>56</v>
      </c>
      <c r="AB11" s="2">
        <f t="shared" si="37"/>
        <v>0</v>
      </c>
      <c r="AC11" s="9">
        <f t="shared" si="38"/>
        <v>-1</v>
      </c>
      <c r="AD11" s="48"/>
      <c r="AE11" s="7"/>
      <c r="AF11" s="5">
        <f t="shared" si="39"/>
        <v>0</v>
      </c>
      <c r="AG11" s="48"/>
      <c r="AH11" s="7"/>
      <c r="AI11" s="5">
        <f t="shared" si="40"/>
        <v>0</v>
      </c>
      <c r="AJ11" s="48"/>
      <c r="AK11" s="7"/>
      <c r="AL11" s="9">
        <f t="shared" si="41"/>
        <v>0</v>
      </c>
      <c r="AM11" s="8">
        <f t="shared" si="42"/>
        <v>0</v>
      </c>
      <c r="AN11" s="2">
        <f t="shared" si="42"/>
        <v>0</v>
      </c>
      <c r="AO11" s="9">
        <f t="shared" si="43"/>
        <v>0</v>
      </c>
      <c r="AP11" s="48"/>
      <c r="AQ11" s="7"/>
      <c r="AR11" s="5">
        <f t="shared" si="44"/>
        <v>0</v>
      </c>
      <c r="AS11" s="48">
        <v>44</v>
      </c>
      <c r="AT11" s="7"/>
      <c r="AU11" s="5">
        <f t="shared" si="45"/>
        <v>-1</v>
      </c>
      <c r="AV11" s="48"/>
      <c r="AW11" s="7"/>
      <c r="AX11" s="9">
        <f t="shared" si="46"/>
        <v>0</v>
      </c>
      <c r="AY11" s="8">
        <f t="shared" si="47"/>
        <v>44</v>
      </c>
      <c r="AZ11" s="2">
        <f t="shared" si="47"/>
        <v>0</v>
      </c>
      <c r="BA11" s="9">
        <f t="shared" si="48"/>
        <v>-1</v>
      </c>
      <c r="BB11" s="96">
        <f t="shared" si="49"/>
        <v>71</v>
      </c>
      <c r="BC11" s="97">
        <f t="shared" si="50"/>
        <v>0</v>
      </c>
      <c r="BD11" s="98">
        <f t="shared" si="51"/>
        <v>-1</v>
      </c>
    </row>
    <row r="12" spans="2:56" x14ac:dyDescent="0.3">
      <c r="B12" s="147"/>
      <c r="D12" s="129"/>
      <c r="E12" s="39" t="s">
        <v>16</v>
      </c>
      <c r="F12" s="48">
        <v>230</v>
      </c>
      <c r="G12" s="2"/>
      <c r="H12" s="5">
        <f t="shared" si="29"/>
        <v>-1</v>
      </c>
      <c r="I12" s="48">
        <v>2330</v>
      </c>
      <c r="J12" s="2"/>
      <c r="K12" s="5">
        <f t="shared" si="30"/>
        <v>-1</v>
      </c>
      <c r="L12" s="48">
        <v>242</v>
      </c>
      <c r="M12" s="2"/>
      <c r="N12" s="9">
        <f t="shared" si="31"/>
        <v>-1</v>
      </c>
      <c r="O12" s="8">
        <f t="shared" si="32"/>
        <v>2802</v>
      </c>
      <c r="P12" s="2">
        <f t="shared" si="32"/>
        <v>0</v>
      </c>
      <c r="Q12" s="9">
        <f t="shared" si="33"/>
        <v>-1</v>
      </c>
      <c r="R12" s="48">
        <v>5358</v>
      </c>
      <c r="S12" s="2"/>
      <c r="T12" s="5">
        <f t="shared" si="34"/>
        <v>-1</v>
      </c>
      <c r="U12" s="48">
        <v>431</v>
      </c>
      <c r="V12" s="2"/>
      <c r="W12" s="5">
        <f t="shared" si="35"/>
        <v>-1</v>
      </c>
      <c r="X12" s="48">
        <v>4346</v>
      </c>
      <c r="Y12" s="2"/>
      <c r="Z12" s="9">
        <f t="shared" si="36"/>
        <v>-1</v>
      </c>
      <c r="AA12" s="8">
        <f t="shared" si="37"/>
        <v>10135</v>
      </c>
      <c r="AB12" s="2">
        <f t="shared" si="37"/>
        <v>0</v>
      </c>
      <c r="AC12" s="9">
        <f t="shared" si="38"/>
        <v>-1</v>
      </c>
      <c r="AD12" s="48"/>
      <c r="AE12" s="7"/>
      <c r="AF12" s="5">
        <f t="shared" si="39"/>
        <v>0</v>
      </c>
      <c r="AG12" s="48">
        <v>170</v>
      </c>
      <c r="AH12" s="7"/>
      <c r="AI12" s="5">
        <f t="shared" si="40"/>
        <v>-1</v>
      </c>
      <c r="AJ12" s="48"/>
      <c r="AK12" s="7"/>
      <c r="AL12" s="9">
        <f t="shared" si="41"/>
        <v>0</v>
      </c>
      <c r="AM12" s="8">
        <f t="shared" si="42"/>
        <v>170</v>
      </c>
      <c r="AN12" s="2">
        <f t="shared" si="42"/>
        <v>0</v>
      </c>
      <c r="AO12" s="9">
        <f t="shared" si="43"/>
        <v>-1</v>
      </c>
      <c r="AP12" s="48">
        <v>7738</v>
      </c>
      <c r="AQ12" s="7"/>
      <c r="AR12" s="5">
        <f t="shared" si="44"/>
        <v>-1</v>
      </c>
      <c r="AS12" s="48">
        <v>-3</v>
      </c>
      <c r="AT12" s="7"/>
      <c r="AU12" s="5">
        <f t="shared" si="45"/>
        <v>-1</v>
      </c>
      <c r="AV12" s="48">
        <v>202</v>
      </c>
      <c r="AW12" s="7"/>
      <c r="AX12" s="9">
        <f t="shared" si="46"/>
        <v>-1</v>
      </c>
      <c r="AY12" s="8">
        <f t="shared" si="47"/>
        <v>7937</v>
      </c>
      <c r="AZ12" s="2">
        <f t="shared" si="47"/>
        <v>0</v>
      </c>
      <c r="BA12" s="9">
        <f t="shared" si="48"/>
        <v>-1</v>
      </c>
      <c r="BB12" s="96">
        <f t="shared" si="49"/>
        <v>8591</v>
      </c>
      <c r="BC12" s="97">
        <f t="shared" si="50"/>
        <v>0</v>
      </c>
      <c r="BD12" s="98">
        <f t="shared" si="51"/>
        <v>-1</v>
      </c>
    </row>
    <row r="13" spans="2:56" x14ac:dyDescent="0.3">
      <c r="B13" s="147"/>
      <c r="D13" s="129"/>
      <c r="E13" s="39" t="s">
        <v>17</v>
      </c>
      <c r="F13" s="48"/>
      <c r="G13" s="2"/>
      <c r="H13" s="5">
        <f t="shared" si="29"/>
        <v>0</v>
      </c>
      <c r="I13" s="48"/>
      <c r="J13" s="2"/>
      <c r="K13" s="5">
        <f t="shared" si="30"/>
        <v>0</v>
      </c>
      <c r="L13" s="48"/>
      <c r="M13" s="2"/>
      <c r="N13" s="9">
        <f t="shared" si="31"/>
        <v>0</v>
      </c>
      <c r="O13" s="8">
        <f t="shared" si="32"/>
        <v>0</v>
      </c>
      <c r="P13" s="2">
        <f t="shared" si="32"/>
        <v>0</v>
      </c>
      <c r="Q13" s="9">
        <f t="shared" si="33"/>
        <v>0</v>
      </c>
      <c r="R13" s="48"/>
      <c r="S13" s="2"/>
      <c r="T13" s="5">
        <f t="shared" si="34"/>
        <v>0</v>
      </c>
      <c r="U13" s="48"/>
      <c r="V13" s="2"/>
      <c r="W13" s="5">
        <f t="shared" si="35"/>
        <v>0</v>
      </c>
      <c r="X13" s="48"/>
      <c r="Y13" s="2"/>
      <c r="Z13" s="9">
        <f t="shared" si="36"/>
        <v>0</v>
      </c>
      <c r="AA13" s="8">
        <f t="shared" si="37"/>
        <v>0</v>
      </c>
      <c r="AB13" s="2">
        <f t="shared" si="37"/>
        <v>0</v>
      </c>
      <c r="AC13" s="9">
        <f t="shared" si="38"/>
        <v>0</v>
      </c>
      <c r="AD13" s="48"/>
      <c r="AE13" s="7"/>
      <c r="AF13" s="5">
        <f t="shared" si="39"/>
        <v>0</v>
      </c>
      <c r="AG13" s="48"/>
      <c r="AH13" s="7"/>
      <c r="AI13" s="5">
        <f t="shared" si="40"/>
        <v>0</v>
      </c>
      <c r="AJ13" s="48"/>
      <c r="AK13" s="7"/>
      <c r="AL13" s="9">
        <f t="shared" si="41"/>
        <v>0</v>
      </c>
      <c r="AM13" s="8">
        <f t="shared" si="42"/>
        <v>0</v>
      </c>
      <c r="AN13" s="2">
        <f t="shared" si="42"/>
        <v>0</v>
      </c>
      <c r="AO13" s="9">
        <f t="shared" si="43"/>
        <v>0</v>
      </c>
      <c r="AP13" s="48"/>
      <c r="AQ13" s="7"/>
      <c r="AR13" s="5">
        <f t="shared" si="44"/>
        <v>0</v>
      </c>
      <c r="AS13" s="48"/>
      <c r="AT13" s="7"/>
      <c r="AU13" s="5">
        <f t="shared" si="45"/>
        <v>0</v>
      </c>
      <c r="AV13" s="48"/>
      <c r="AW13" s="7"/>
      <c r="AX13" s="9">
        <f t="shared" si="46"/>
        <v>0</v>
      </c>
      <c r="AY13" s="8">
        <f t="shared" si="47"/>
        <v>0</v>
      </c>
      <c r="AZ13" s="2">
        <f t="shared" si="47"/>
        <v>0</v>
      </c>
      <c r="BA13" s="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47"/>
      <c r="D14" s="129"/>
      <c r="E14" s="39" t="s">
        <v>18</v>
      </c>
      <c r="F14" s="48"/>
      <c r="G14" s="2"/>
      <c r="H14" s="5">
        <f t="shared" si="29"/>
        <v>0</v>
      </c>
      <c r="I14" s="48"/>
      <c r="J14" s="2"/>
      <c r="K14" s="5">
        <f t="shared" si="30"/>
        <v>0</v>
      </c>
      <c r="L14" s="48"/>
      <c r="M14" s="2"/>
      <c r="N14" s="9">
        <f t="shared" si="31"/>
        <v>0</v>
      </c>
      <c r="O14" s="8">
        <f t="shared" si="32"/>
        <v>0</v>
      </c>
      <c r="P14" s="2">
        <f t="shared" si="32"/>
        <v>0</v>
      </c>
      <c r="Q14" s="9">
        <f t="shared" si="33"/>
        <v>0</v>
      </c>
      <c r="R14" s="48"/>
      <c r="S14" s="2"/>
      <c r="T14" s="5">
        <f t="shared" si="34"/>
        <v>0</v>
      </c>
      <c r="U14" s="48"/>
      <c r="V14" s="2"/>
      <c r="W14" s="5">
        <f t="shared" si="35"/>
        <v>0</v>
      </c>
      <c r="X14" s="48"/>
      <c r="Y14" s="2"/>
      <c r="Z14" s="9">
        <f t="shared" si="36"/>
        <v>0</v>
      </c>
      <c r="AA14" s="8">
        <f t="shared" si="37"/>
        <v>0</v>
      </c>
      <c r="AB14" s="2">
        <f t="shared" si="37"/>
        <v>0</v>
      </c>
      <c r="AC14" s="9">
        <f t="shared" si="38"/>
        <v>0</v>
      </c>
      <c r="AD14" s="48"/>
      <c r="AE14" s="7"/>
      <c r="AF14" s="5">
        <f t="shared" si="39"/>
        <v>0</v>
      </c>
      <c r="AG14" s="48"/>
      <c r="AH14" s="7"/>
      <c r="AI14" s="5">
        <f t="shared" si="40"/>
        <v>0</v>
      </c>
      <c r="AJ14" s="48"/>
      <c r="AK14" s="7"/>
      <c r="AL14" s="9">
        <f t="shared" si="41"/>
        <v>0</v>
      </c>
      <c r="AM14" s="8">
        <f t="shared" si="42"/>
        <v>0</v>
      </c>
      <c r="AN14" s="2">
        <f t="shared" si="42"/>
        <v>0</v>
      </c>
      <c r="AO14" s="9">
        <f t="shared" si="43"/>
        <v>0</v>
      </c>
      <c r="AP14" s="48"/>
      <c r="AQ14" s="7"/>
      <c r="AR14" s="5">
        <f t="shared" si="44"/>
        <v>0</v>
      </c>
      <c r="AS14" s="48"/>
      <c r="AT14" s="7"/>
      <c r="AU14" s="5">
        <f t="shared" si="45"/>
        <v>0</v>
      </c>
      <c r="AV14" s="48"/>
      <c r="AW14" s="7"/>
      <c r="AX14" s="9">
        <f t="shared" si="46"/>
        <v>0</v>
      </c>
      <c r="AY14" s="8">
        <f t="shared" si="47"/>
        <v>0</v>
      </c>
      <c r="AZ14" s="2">
        <f t="shared" si="47"/>
        <v>0</v>
      </c>
      <c r="BA14" s="9">
        <f t="shared" si="48"/>
        <v>0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47"/>
      <c r="D15" s="129"/>
      <c r="E15" s="39" t="s">
        <v>19</v>
      </c>
      <c r="F15" s="48">
        <v>559</v>
      </c>
      <c r="G15" s="2"/>
      <c r="H15" s="5">
        <f t="shared" si="29"/>
        <v>-1</v>
      </c>
      <c r="I15" s="48">
        <v>1230</v>
      </c>
      <c r="J15" s="2"/>
      <c r="K15" s="5">
        <f t="shared" si="30"/>
        <v>-1</v>
      </c>
      <c r="L15" s="48">
        <v>258</v>
      </c>
      <c r="M15" s="2"/>
      <c r="N15" s="9">
        <f t="shared" si="31"/>
        <v>-1</v>
      </c>
      <c r="O15" s="8">
        <f t="shared" si="32"/>
        <v>2047</v>
      </c>
      <c r="P15" s="2">
        <f t="shared" si="32"/>
        <v>0</v>
      </c>
      <c r="Q15" s="9">
        <f t="shared" si="33"/>
        <v>-1</v>
      </c>
      <c r="R15" s="48">
        <v>584</v>
      </c>
      <c r="S15" s="2"/>
      <c r="T15" s="5">
        <f t="shared" si="34"/>
        <v>-1</v>
      </c>
      <c r="U15" s="48">
        <v>528</v>
      </c>
      <c r="V15" s="2"/>
      <c r="W15" s="5">
        <f t="shared" si="35"/>
        <v>-1</v>
      </c>
      <c r="X15" s="48">
        <v>487</v>
      </c>
      <c r="Y15" s="2"/>
      <c r="Z15" s="9">
        <f t="shared" si="36"/>
        <v>-1</v>
      </c>
      <c r="AA15" s="8">
        <f t="shared" si="37"/>
        <v>1599</v>
      </c>
      <c r="AB15" s="2">
        <f t="shared" si="37"/>
        <v>0</v>
      </c>
      <c r="AC15" s="9">
        <f t="shared" si="38"/>
        <v>-1</v>
      </c>
      <c r="AD15" s="48">
        <v>811</v>
      </c>
      <c r="AE15" s="7"/>
      <c r="AF15" s="5">
        <f t="shared" si="39"/>
        <v>-1</v>
      </c>
      <c r="AG15" s="48">
        <v>637</v>
      </c>
      <c r="AH15" s="7"/>
      <c r="AI15" s="5">
        <f t="shared" si="40"/>
        <v>-1</v>
      </c>
      <c r="AJ15" s="48">
        <v>617</v>
      </c>
      <c r="AK15" s="7"/>
      <c r="AL15" s="9">
        <f t="shared" si="41"/>
        <v>-1</v>
      </c>
      <c r="AM15" s="8">
        <f t="shared" si="42"/>
        <v>2065</v>
      </c>
      <c r="AN15" s="2">
        <f t="shared" si="42"/>
        <v>0</v>
      </c>
      <c r="AO15" s="9">
        <f t="shared" si="43"/>
        <v>-1</v>
      </c>
      <c r="AP15" s="48">
        <v>1074</v>
      </c>
      <c r="AQ15" s="7"/>
      <c r="AR15" s="5">
        <f t="shared" si="44"/>
        <v>-1</v>
      </c>
      <c r="AS15" s="48">
        <v>345</v>
      </c>
      <c r="AT15" s="7"/>
      <c r="AU15" s="5">
        <f t="shared" si="45"/>
        <v>-1</v>
      </c>
      <c r="AV15" s="48">
        <v>705</v>
      </c>
      <c r="AW15" s="7"/>
      <c r="AX15" s="9">
        <f t="shared" si="46"/>
        <v>-1</v>
      </c>
      <c r="AY15" s="8">
        <f t="shared" si="47"/>
        <v>2124</v>
      </c>
      <c r="AZ15" s="2">
        <f t="shared" si="47"/>
        <v>0</v>
      </c>
      <c r="BA15" s="9">
        <f t="shared" si="48"/>
        <v>-1</v>
      </c>
      <c r="BB15" s="96">
        <f t="shared" si="49"/>
        <v>3159</v>
      </c>
      <c r="BC15" s="97">
        <f t="shared" si="50"/>
        <v>0</v>
      </c>
      <c r="BD15" s="98">
        <f t="shared" si="51"/>
        <v>-1</v>
      </c>
    </row>
    <row r="16" spans="2:56" x14ac:dyDescent="0.3">
      <c r="B16" s="147"/>
      <c r="D16" s="129"/>
      <c r="E16" s="39" t="s">
        <v>26</v>
      </c>
      <c r="F16" s="30">
        <v>24</v>
      </c>
      <c r="G16" s="30"/>
      <c r="H16" s="5">
        <f t="shared" si="29"/>
        <v>-1</v>
      </c>
      <c r="I16" s="30"/>
      <c r="J16" s="30"/>
      <c r="K16" s="5">
        <f t="shared" si="30"/>
        <v>0</v>
      </c>
      <c r="L16" s="30">
        <v>24</v>
      </c>
      <c r="M16" s="2"/>
      <c r="N16" s="9">
        <f t="shared" si="31"/>
        <v>-1</v>
      </c>
      <c r="O16" s="8">
        <f t="shared" si="32"/>
        <v>48</v>
      </c>
      <c r="P16" s="2">
        <f t="shared" si="32"/>
        <v>0</v>
      </c>
      <c r="Q16" s="9">
        <f t="shared" si="33"/>
        <v>-1</v>
      </c>
      <c r="R16" s="30"/>
      <c r="S16" s="30"/>
      <c r="T16" s="5">
        <f t="shared" si="34"/>
        <v>0</v>
      </c>
      <c r="U16" s="2">
        <v>46</v>
      </c>
      <c r="V16" s="30"/>
      <c r="W16" s="5">
        <f t="shared" si="35"/>
        <v>-1</v>
      </c>
      <c r="X16" s="2">
        <v>24</v>
      </c>
      <c r="Y16" s="30"/>
      <c r="Z16" s="9">
        <f t="shared" si="36"/>
        <v>-1</v>
      </c>
      <c r="AA16" s="8">
        <f t="shared" si="37"/>
        <v>70</v>
      </c>
      <c r="AB16" s="2">
        <f t="shared" si="37"/>
        <v>0</v>
      </c>
      <c r="AC16" s="9">
        <f t="shared" si="38"/>
        <v>-1</v>
      </c>
      <c r="AD16" s="40"/>
      <c r="AE16" s="7"/>
      <c r="AF16" s="5">
        <f t="shared" si="39"/>
        <v>0</v>
      </c>
      <c r="AG16" s="7">
        <v>72</v>
      </c>
      <c r="AH16" s="7"/>
      <c r="AI16" s="5">
        <f t="shared" si="40"/>
        <v>-1</v>
      </c>
      <c r="AJ16" s="7">
        <v>193</v>
      </c>
      <c r="AK16" s="7"/>
      <c r="AL16" s="9">
        <f t="shared" si="41"/>
        <v>-1</v>
      </c>
      <c r="AM16" s="8">
        <f t="shared" si="42"/>
        <v>265</v>
      </c>
      <c r="AN16" s="2">
        <f t="shared" si="42"/>
        <v>0</v>
      </c>
      <c r="AO16" s="9">
        <f t="shared" si="43"/>
        <v>-1</v>
      </c>
      <c r="AP16" s="40">
        <v>121</v>
      </c>
      <c r="AQ16" s="7"/>
      <c r="AR16" s="5">
        <f t="shared" si="44"/>
        <v>-1</v>
      </c>
      <c r="AS16" s="7">
        <v>72</v>
      </c>
      <c r="AT16" s="7"/>
      <c r="AU16" s="5">
        <f t="shared" si="45"/>
        <v>-1</v>
      </c>
      <c r="AV16" s="7">
        <v>77</v>
      </c>
      <c r="AW16" s="7"/>
      <c r="AX16" s="9">
        <f t="shared" si="46"/>
        <v>-1</v>
      </c>
      <c r="AY16" s="8">
        <f t="shared" si="47"/>
        <v>270</v>
      </c>
      <c r="AZ16" s="2">
        <f t="shared" si="47"/>
        <v>0</v>
      </c>
      <c r="BA16" s="9">
        <f t="shared" si="48"/>
        <v>-1</v>
      </c>
      <c r="BB16" s="96">
        <f t="shared" si="49"/>
        <v>94</v>
      </c>
      <c r="BC16" s="97">
        <f t="shared" si="50"/>
        <v>0</v>
      </c>
      <c r="BD16" s="98">
        <f t="shared" si="51"/>
        <v>-1</v>
      </c>
    </row>
    <row r="17" spans="2:56" ht="15" thickBot="1" x14ac:dyDescent="0.35">
      <c r="B17" s="147"/>
      <c r="D17" s="130"/>
      <c r="E17" s="42" t="s">
        <v>27</v>
      </c>
      <c r="F17" s="16"/>
      <c r="G17" s="17"/>
      <c r="H17" s="15">
        <f t="shared" si="29"/>
        <v>0</v>
      </c>
      <c r="I17" s="17"/>
      <c r="J17" s="17"/>
      <c r="K17" s="15">
        <f t="shared" si="30"/>
        <v>0</v>
      </c>
      <c r="L17" s="17"/>
      <c r="M17" s="17"/>
      <c r="N17" s="18">
        <f t="shared" si="31"/>
        <v>0</v>
      </c>
      <c r="O17" s="16">
        <f t="shared" si="32"/>
        <v>0</v>
      </c>
      <c r="P17" s="17">
        <f t="shared" si="32"/>
        <v>0</v>
      </c>
      <c r="Q17" s="18">
        <f t="shared" si="33"/>
        <v>0</v>
      </c>
      <c r="R17" s="16"/>
      <c r="S17" s="17"/>
      <c r="T17" s="15">
        <f t="shared" si="34"/>
        <v>0</v>
      </c>
      <c r="U17" s="17"/>
      <c r="V17" s="17"/>
      <c r="W17" s="15">
        <f t="shared" si="35"/>
        <v>0</v>
      </c>
      <c r="X17" s="17"/>
      <c r="Y17" s="17"/>
      <c r="Z17" s="18">
        <f t="shared" si="36"/>
        <v>0</v>
      </c>
      <c r="AA17" s="8">
        <f t="shared" si="37"/>
        <v>0</v>
      </c>
      <c r="AB17" s="17">
        <f t="shared" si="37"/>
        <v>0</v>
      </c>
      <c r="AC17" s="18">
        <f t="shared" si="38"/>
        <v>0</v>
      </c>
      <c r="AD17" s="43"/>
      <c r="AE17" s="14"/>
      <c r="AF17" s="15">
        <f t="shared" si="39"/>
        <v>0</v>
      </c>
      <c r="AG17" s="14"/>
      <c r="AH17" s="14"/>
      <c r="AI17" s="15">
        <f t="shared" si="40"/>
        <v>0</v>
      </c>
      <c r="AJ17" s="14">
        <v>0</v>
      </c>
      <c r="AK17" s="14"/>
      <c r="AL17" s="18">
        <f t="shared" si="41"/>
        <v>0</v>
      </c>
      <c r="AM17" s="16">
        <f t="shared" si="42"/>
        <v>0</v>
      </c>
      <c r="AN17" s="17">
        <f t="shared" si="42"/>
        <v>0</v>
      </c>
      <c r="AO17" s="18">
        <f t="shared" si="43"/>
        <v>0</v>
      </c>
      <c r="AP17" s="43"/>
      <c r="AQ17" s="14"/>
      <c r="AR17" s="15">
        <f t="shared" si="44"/>
        <v>0</v>
      </c>
      <c r="AS17" s="14"/>
      <c r="AT17" s="14"/>
      <c r="AU17" s="15">
        <f t="shared" si="45"/>
        <v>0</v>
      </c>
      <c r="AV17" s="14"/>
      <c r="AW17" s="14"/>
      <c r="AX17" s="18">
        <f t="shared" si="46"/>
        <v>0</v>
      </c>
      <c r="AY17" s="8">
        <f t="shared" si="47"/>
        <v>0</v>
      </c>
      <c r="AZ17" s="17">
        <f t="shared" si="47"/>
        <v>0</v>
      </c>
      <c r="BA17" s="18">
        <f t="shared" si="48"/>
        <v>0</v>
      </c>
      <c r="BB17" s="99">
        <f t="shared" si="49"/>
        <v>0</v>
      </c>
      <c r="BC17" s="100">
        <f t="shared" si="50"/>
        <v>0</v>
      </c>
      <c r="BD17" s="101">
        <f t="shared" si="51"/>
        <v>0</v>
      </c>
    </row>
    <row r="18" spans="2:56" s="1" customFormat="1" ht="15" thickBot="1" x14ac:dyDescent="0.35">
      <c r="B18" s="148"/>
      <c r="D18" s="3"/>
      <c r="E18" s="44" t="s">
        <v>11</v>
      </c>
      <c r="F18" s="23">
        <f>SUM(F9:F17)</f>
        <v>2117</v>
      </c>
      <c r="G18" s="21">
        <f>SUM(G9:G17)</f>
        <v>0</v>
      </c>
      <c r="H18" s="22">
        <f t="shared" si="29"/>
        <v>-1</v>
      </c>
      <c r="I18" s="23">
        <f>SUM(I9:I17)</f>
        <v>4893</v>
      </c>
      <c r="J18" s="21">
        <f>SUM(J9:J17)</f>
        <v>0</v>
      </c>
      <c r="K18" s="22">
        <f t="shared" si="30"/>
        <v>-1</v>
      </c>
      <c r="L18" s="23">
        <f>SUM(L9:L17)</f>
        <v>1470</v>
      </c>
      <c r="M18" s="21">
        <f>SUM(M9:M17)</f>
        <v>0</v>
      </c>
      <c r="N18" s="24">
        <f t="shared" si="31"/>
        <v>-1</v>
      </c>
      <c r="O18" s="23">
        <f>SUM(O9:O17)</f>
        <v>8480</v>
      </c>
      <c r="P18" s="21">
        <f>SUM(G18,J18,M18)</f>
        <v>0</v>
      </c>
      <c r="Q18" s="26">
        <f t="shared" si="33"/>
        <v>-1</v>
      </c>
      <c r="R18" s="23">
        <f>SUM(R9:R17)</f>
        <v>7187</v>
      </c>
      <c r="S18" s="21">
        <f>SUM(S9:S17)</f>
        <v>0</v>
      </c>
      <c r="T18" s="22">
        <f t="shared" si="34"/>
        <v>-1</v>
      </c>
      <c r="U18" s="23">
        <f>SUM(U9:U17)</f>
        <v>1940</v>
      </c>
      <c r="V18" s="21">
        <f>SUM(V9:V17)</f>
        <v>0</v>
      </c>
      <c r="W18" s="22">
        <f t="shared" si="35"/>
        <v>-1</v>
      </c>
      <c r="X18" s="23">
        <f>SUM(X9:X17)</f>
        <v>6409</v>
      </c>
      <c r="Y18" s="21">
        <f>SUM(Y9:Y17)</f>
        <v>0</v>
      </c>
      <c r="Z18" s="24">
        <f t="shared" ref="Z18" si="52">Y18/X18-1</f>
        <v>-1</v>
      </c>
      <c r="AA18" s="23">
        <f>SUM(AA9:AA17)</f>
        <v>15536</v>
      </c>
      <c r="AB18" s="28">
        <f>SUM(AB9:AB17)</f>
        <v>0</v>
      </c>
      <c r="AC18" s="26">
        <f t="shared" ref="AC18" si="53">AB18/AA18-1</f>
        <v>-1</v>
      </c>
      <c r="AD18" s="23">
        <f>SUM(AD9:AD17)</f>
        <v>2039</v>
      </c>
      <c r="AE18" s="46">
        <f>SUM(AE9:AE17)</f>
        <v>0</v>
      </c>
      <c r="AF18" s="22">
        <f t="shared" si="39"/>
        <v>-1</v>
      </c>
      <c r="AG18" s="23">
        <f>SUM(AG9:AG17)</f>
        <v>2096</v>
      </c>
      <c r="AH18" s="46">
        <f>SUM(AH9:AH17)</f>
        <v>0</v>
      </c>
      <c r="AI18" s="22">
        <f t="shared" si="40"/>
        <v>-1</v>
      </c>
      <c r="AJ18" s="23">
        <f>SUM(AJ9:AJ17)</f>
        <v>1862</v>
      </c>
      <c r="AK18" s="46">
        <f>SUM(AK9:AK17)</f>
        <v>0</v>
      </c>
      <c r="AL18" s="24">
        <f t="shared" si="41"/>
        <v>-1</v>
      </c>
      <c r="AM18" s="23">
        <f>SUM(AM9:AM17)</f>
        <v>5997</v>
      </c>
      <c r="AN18" s="28">
        <f>SUM(AN9:AN17)</f>
        <v>0</v>
      </c>
      <c r="AO18" s="26">
        <f t="shared" si="43"/>
        <v>-1</v>
      </c>
      <c r="AP18" s="23">
        <f>SUM(AP9:AP17)</f>
        <v>10107</v>
      </c>
      <c r="AQ18" s="46">
        <f>SUM(AQ9:AQ17)</f>
        <v>0</v>
      </c>
      <c r="AR18" s="22">
        <f t="shared" si="44"/>
        <v>-1</v>
      </c>
      <c r="AS18" s="23">
        <f>SUM(AS9:AS17)</f>
        <v>1240</v>
      </c>
      <c r="AT18" s="46">
        <f>SUM(AT9:AT17)</f>
        <v>0</v>
      </c>
      <c r="AU18" s="22">
        <f t="shared" si="45"/>
        <v>-1</v>
      </c>
      <c r="AV18" s="23">
        <f>SUM(AV9:AV17)</f>
        <v>1974</v>
      </c>
      <c r="AW18" s="46">
        <f>SUM(AW9:AW17)</f>
        <v>0</v>
      </c>
      <c r="AX18" s="24">
        <f t="shared" si="46"/>
        <v>-1</v>
      </c>
      <c r="AY18" s="23">
        <f>SUM(AY9:AY17)</f>
        <v>13321</v>
      </c>
      <c r="AZ18" s="28">
        <f>SUM(AZ9:AZ17)</f>
        <v>0</v>
      </c>
      <c r="BA18" s="26">
        <f t="shared" si="48"/>
        <v>-1</v>
      </c>
      <c r="BB18" s="23">
        <f>SUMIFS($F18:$BA18,$F$7:$BA$7,$F$7,$F$8:$BA$8,"&lt;="&amp;$F$2)</f>
        <v>17607</v>
      </c>
      <c r="BC18" s="21">
        <f>SUMIFS($F18:$BA18,$F$7:$BA$7,$G$7,$F$8:$BA$8,"&lt;="&amp;$F$2)</f>
        <v>0</v>
      </c>
      <c r="BD18" s="24">
        <f t="shared" si="51"/>
        <v>-1</v>
      </c>
    </row>
    <row r="20" spans="2:56" ht="15" thickBot="1" x14ac:dyDescent="0.35"/>
    <row r="21" spans="2:56" ht="15" customHeight="1" thickBot="1" x14ac:dyDescent="0.35">
      <c r="B21" s="137"/>
      <c r="F21" s="73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5"/>
    </row>
    <row r="22" spans="2:56" ht="15" customHeight="1" x14ac:dyDescent="0.3">
      <c r="B22" s="138"/>
      <c r="F22" s="112" t="s">
        <v>39</v>
      </c>
      <c r="G22" s="113"/>
      <c r="H22" s="114"/>
      <c r="I22" s="112" t="s">
        <v>28</v>
      </c>
      <c r="J22" s="113"/>
      <c r="K22" s="114"/>
      <c r="L22" s="112" t="s">
        <v>1</v>
      </c>
      <c r="M22" s="113"/>
      <c r="N22" s="114"/>
      <c r="O22" s="112" t="s">
        <v>20</v>
      </c>
      <c r="P22" s="113"/>
      <c r="Q22" s="114"/>
      <c r="R22" s="112" t="s">
        <v>2</v>
      </c>
      <c r="S22" s="113"/>
      <c r="T22" s="114"/>
      <c r="U22" s="112" t="s">
        <v>3</v>
      </c>
      <c r="V22" s="113"/>
      <c r="W22" s="114"/>
      <c r="X22" s="112" t="s">
        <v>4</v>
      </c>
      <c r="Y22" s="113"/>
      <c r="Z22" s="114"/>
      <c r="AA22" s="112" t="s">
        <v>21</v>
      </c>
      <c r="AB22" s="113"/>
      <c r="AC22" s="114"/>
      <c r="AD22" s="112" t="s">
        <v>5</v>
      </c>
      <c r="AE22" s="113"/>
      <c r="AF22" s="114"/>
      <c r="AG22" s="112" t="s">
        <v>6</v>
      </c>
      <c r="AH22" s="113"/>
      <c r="AI22" s="114"/>
      <c r="AJ22" s="112" t="s">
        <v>7</v>
      </c>
      <c r="AK22" s="113"/>
      <c r="AL22" s="114"/>
      <c r="AM22" s="112" t="s">
        <v>22</v>
      </c>
      <c r="AN22" s="113"/>
      <c r="AO22" s="114"/>
      <c r="AP22" s="112" t="s">
        <v>8</v>
      </c>
      <c r="AQ22" s="113"/>
      <c r="AR22" s="114"/>
      <c r="AS22" s="112" t="s">
        <v>9</v>
      </c>
      <c r="AT22" s="113"/>
      <c r="AU22" s="114"/>
      <c r="AV22" s="112" t="s">
        <v>10</v>
      </c>
      <c r="AW22" s="113"/>
      <c r="AX22" s="114"/>
      <c r="AY22" s="112" t="s">
        <v>23</v>
      </c>
      <c r="AZ22" s="113"/>
      <c r="BA22" s="114"/>
      <c r="BB22" s="115" t="s">
        <v>11</v>
      </c>
      <c r="BC22" s="116"/>
      <c r="BD22" s="117"/>
    </row>
    <row r="23" spans="2:56" ht="15" thickBot="1" x14ac:dyDescent="0.35">
      <c r="B23" s="138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Mai 2014</v>
      </c>
      <c r="BC23" s="76" t="str">
        <f>$BC$7</f>
        <v>Mai 2015</v>
      </c>
      <c r="BD23" s="12" t="s">
        <v>24</v>
      </c>
    </row>
    <row r="24" spans="2:56" ht="15" customHeight="1" x14ac:dyDescent="0.3">
      <c r="B24" s="138"/>
      <c r="D24" s="128" t="s">
        <v>12</v>
      </c>
      <c r="E24" s="39" t="s">
        <v>13</v>
      </c>
      <c r="F24" s="51">
        <v>3859</v>
      </c>
      <c r="G24" s="30"/>
      <c r="H24" s="31">
        <f>IFERROR((G24-F24)/F24,0)</f>
        <v>-1</v>
      </c>
      <c r="I24" s="51">
        <v>4210</v>
      </c>
      <c r="J24" s="30"/>
      <c r="K24" s="31">
        <f>IFERROR((J24-I24)/I24,0)</f>
        <v>-1</v>
      </c>
      <c r="L24" s="51">
        <v>3719</v>
      </c>
      <c r="M24" s="30"/>
      <c r="N24" s="33">
        <f>IFERROR((M24-L24)/L24,0)</f>
        <v>-1</v>
      </c>
      <c r="O24" s="32">
        <f>F24+I24+L24</f>
        <v>11788</v>
      </c>
      <c r="P24" s="30">
        <f>G24+J24+M24</f>
        <v>0</v>
      </c>
      <c r="Q24" s="33">
        <f>IFERROR((P24-O24)/O24,0)</f>
        <v>-1</v>
      </c>
      <c r="R24" s="51">
        <v>3708</v>
      </c>
      <c r="S24" s="30"/>
      <c r="T24" s="31">
        <f>IFERROR((S24-R24)/R24,0)</f>
        <v>-1</v>
      </c>
      <c r="U24" s="51">
        <v>2784</v>
      </c>
      <c r="V24" s="30"/>
      <c r="W24" s="31">
        <f>IFERROR((V24-U24)/U24,0)</f>
        <v>-1</v>
      </c>
      <c r="X24" s="51">
        <v>3432</v>
      </c>
      <c r="Y24" s="30"/>
      <c r="Z24" s="33">
        <f>IFERROR((Y24-X24)/X24,0)</f>
        <v>-1</v>
      </c>
      <c r="AA24" s="32">
        <f>R24+U24+X24</f>
        <v>9924</v>
      </c>
      <c r="AB24" s="30">
        <f>S24+V24+Y24</f>
        <v>0</v>
      </c>
      <c r="AC24" s="33">
        <f>IFERROR((AB24-AA24)/AA24,0)</f>
        <v>-1</v>
      </c>
      <c r="AD24" s="47">
        <v>4199</v>
      </c>
      <c r="AE24" s="34"/>
      <c r="AF24" s="31">
        <f>IFERROR((AE24-AD24)/AD24,0)</f>
        <v>-1</v>
      </c>
      <c r="AG24" s="48">
        <v>5238</v>
      </c>
      <c r="AH24" s="35"/>
      <c r="AI24" s="31">
        <f>IFERROR((AH24-AG24)/AG24,0)</f>
        <v>-1</v>
      </c>
      <c r="AJ24" s="48">
        <v>3357</v>
      </c>
      <c r="AK24" s="35"/>
      <c r="AL24" s="33">
        <f>IFERROR((AK24-AJ24)/AJ24,0)</f>
        <v>-1</v>
      </c>
      <c r="AM24" s="32">
        <f>AD24+AG24+AJ24</f>
        <v>12794</v>
      </c>
      <c r="AN24" s="30">
        <f>AE24+AH24+AK24</f>
        <v>0</v>
      </c>
      <c r="AO24" s="33">
        <f>IFERROR((AN24-AM24)/AM24,0)</f>
        <v>-1</v>
      </c>
      <c r="AP24" s="48">
        <v>4030</v>
      </c>
      <c r="AQ24" s="35"/>
      <c r="AR24" s="31">
        <f>IFERROR((AQ24-AP24)/AP24,0)</f>
        <v>-1</v>
      </c>
      <c r="AS24" s="48">
        <v>2158</v>
      </c>
      <c r="AT24" s="35"/>
      <c r="AU24" s="31">
        <f>IFERROR((AT24-AS24)/AS24,0)</f>
        <v>-1</v>
      </c>
      <c r="AV24" s="48">
        <v>4005</v>
      </c>
      <c r="AW24" s="35"/>
      <c r="AX24" s="33">
        <f>IFERROR((AW24-AV24)/AV24,0)</f>
        <v>-1</v>
      </c>
      <c r="AY24" s="32">
        <f>AP24+AS24+AV24</f>
        <v>10193</v>
      </c>
      <c r="AZ24" s="30">
        <f>AQ24+AT24+AW24</f>
        <v>0</v>
      </c>
      <c r="BA24" s="33">
        <f>IFERROR((AZ24-AY24)/AY24,0)</f>
        <v>-1</v>
      </c>
      <c r="BB24" s="93">
        <f>SUMIFS($F24:$BA24,$F$7:$BA$7,$F$7,$F$8:$BA$8,"&lt;="&amp;$F$2)</f>
        <v>18280</v>
      </c>
      <c r="BC24" s="94">
        <f>SUMIFS($F24:$BA24,$F$7:$BA$7,$G$7,$F$8:$BA$8,"&lt;="&amp;$F$2)</f>
        <v>0</v>
      </c>
      <c r="BD24" s="95">
        <f>IFERROR((BC24-BB24)/BB24,0)</f>
        <v>-1</v>
      </c>
    </row>
    <row r="25" spans="2:56" x14ac:dyDescent="0.3">
      <c r="B25" s="138"/>
      <c r="D25" s="129"/>
      <c r="E25" s="39" t="s">
        <v>14</v>
      </c>
      <c r="F25" s="51">
        <v>524</v>
      </c>
      <c r="G25" s="30"/>
      <c r="H25" s="5">
        <f t="shared" ref="H25:H33" si="54">IFERROR((G25-F25)/F25,0)</f>
        <v>-1</v>
      </c>
      <c r="I25" s="51">
        <v>588</v>
      </c>
      <c r="J25" s="2"/>
      <c r="K25" s="5">
        <f t="shared" ref="K25:K33" si="55">IFERROR((J25-I25)/I25,0)</f>
        <v>-1</v>
      </c>
      <c r="L25" s="51">
        <v>603</v>
      </c>
      <c r="M25" s="2"/>
      <c r="N25" s="9">
        <f t="shared" ref="N25:N33" si="56">IFERROR((M25-L25)/L25,0)</f>
        <v>-1</v>
      </c>
      <c r="O25" s="8">
        <f t="shared" ref="O25:O32" si="57">F25+I25+L25</f>
        <v>1715</v>
      </c>
      <c r="P25" s="2">
        <f t="shared" ref="P25:P32" si="58">G25+J25+M25</f>
        <v>0</v>
      </c>
      <c r="Q25" s="9">
        <f t="shared" ref="Q25:Q33" si="59">IFERROR((P25-O25)/O25,0)</f>
        <v>-1</v>
      </c>
      <c r="R25" s="51">
        <v>517</v>
      </c>
      <c r="S25" s="2"/>
      <c r="T25" s="5">
        <f t="shared" ref="T25:T33" si="60">IFERROR((S25-R25)/R25,0)</f>
        <v>-1</v>
      </c>
      <c r="U25" s="51">
        <v>139</v>
      </c>
      <c r="V25" s="2"/>
      <c r="W25" s="5">
        <f t="shared" ref="W25:W33" si="61">IFERROR((V25-U25)/U25,0)</f>
        <v>-1</v>
      </c>
      <c r="X25" s="51">
        <v>486</v>
      </c>
      <c r="Y25" s="2"/>
      <c r="Z25" s="9">
        <f t="shared" ref="Z25:Z32" si="62">IFERROR((Y25-X25)/X25,0)</f>
        <v>-1</v>
      </c>
      <c r="AA25" s="8">
        <f t="shared" ref="AA25:AA32" si="63">R25+U25+X25</f>
        <v>1142</v>
      </c>
      <c r="AB25" s="2">
        <f t="shared" ref="AB25:AB32" si="64">S25+V25+Y25</f>
        <v>0</v>
      </c>
      <c r="AC25" s="9">
        <f t="shared" ref="AC25:AC32" si="65">IFERROR((AB25-AA25)/AA25,0)</f>
        <v>-1</v>
      </c>
      <c r="AD25" s="48">
        <v>553</v>
      </c>
      <c r="AE25" s="7"/>
      <c r="AF25" s="5">
        <f t="shared" ref="AF25:AF33" si="66">IFERROR((AE25-AD25)/AD25,0)</f>
        <v>-1</v>
      </c>
      <c r="AG25" s="48">
        <v>411</v>
      </c>
      <c r="AH25" s="7"/>
      <c r="AI25" s="5">
        <f t="shared" ref="AI25:AI33" si="67">IFERROR((AH25-AG25)/AG25,0)</f>
        <v>-1</v>
      </c>
      <c r="AJ25" s="48">
        <v>137</v>
      </c>
      <c r="AK25" s="7"/>
      <c r="AL25" s="9">
        <f t="shared" ref="AL25:AL33" si="68">IFERROR((AK25-AJ25)/AJ25,0)</f>
        <v>-1</v>
      </c>
      <c r="AM25" s="8">
        <f t="shared" ref="AM25:AM32" si="69">AD25+AG25+AJ25</f>
        <v>1101</v>
      </c>
      <c r="AN25" s="2">
        <f t="shared" ref="AN25:AN32" si="70">AE25+AH25+AK25</f>
        <v>0</v>
      </c>
      <c r="AO25" s="9">
        <f t="shared" ref="AO25:AO33" si="71">IFERROR((AN25-AM25)/AM25,0)</f>
        <v>-1</v>
      </c>
      <c r="AP25" s="48">
        <v>621</v>
      </c>
      <c r="AQ25" s="7"/>
      <c r="AR25" s="5">
        <f t="shared" ref="AR25:AR33" si="72">IFERROR((AQ25-AP25)/AP25,0)</f>
        <v>-1</v>
      </c>
      <c r="AS25" s="48">
        <v>165</v>
      </c>
      <c r="AT25" s="7"/>
      <c r="AU25" s="5">
        <f t="shared" ref="AU25:AU33" si="73">IFERROR((AT25-AS25)/AS25,0)</f>
        <v>-1</v>
      </c>
      <c r="AV25" s="48">
        <v>678</v>
      </c>
      <c r="AW25" s="7"/>
      <c r="AX25" s="9">
        <f t="shared" ref="AX25:AX33" si="74">IFERROR((AW25-AV25)/AV25,0)</f>
        <v>-1</v>
      </c>
      <c r="AY25" s="8">
        <f t="shared" ref="AY25:AY32" si="75">AP25+AS25+AV25</f>
        <v>1464</v>
      </c>
      <c r="AZ25" s="2">
        <f t="shared" ref="AZ25:AZ32" si="76">AQ25+AT25+AW25</f>
        <v>0</v>
      </c>
      <c r="BA25" s="9">
        <f t="shared" ref="BA25:BA33" si="77">IFERROR((AZ25-AY25)/AY25,0)</f>
        <v>-1</v>
      </c>
      <c r="BB25" s="96">
        <f t="shared" ref="BB25:BB32" si="78">SUMIFS($F25:$BA25,$F$7:$BA$7,$F$7,$F$8:$BA$8,"&lt;="&amp;$F$2)</f>
        <v>2371</v>
      </c>
      <c r="BC25" s="97">
        <f t="shared" ref="BC25:BC32" si="79">SUMIFS($F25:$BA25,$F$7:$BA$7,$G$7,$F$8:$BA$8,"&lt;="&amp;$F$2)</f>
        <v>0</v>
      </c>
      <c r="BD25" s="98">
        <f t="shared" ref="BD25:BD33" si="80">IFERROR((BC25-BB25)/BB25,0)</f>
        <v>-1</v>
      </c>
    </row>
    <row r="26" spans="2:56" x14ac:dyDescent="0.3">
      <c r="B26" s="138"/>
      <c r="D26" s="129"/>
      <c r="E26" s="39" t="s">
        <v>15</v>
      </c>
      <c r="F26" s="51">
        <v>174</v>
      </c>
      <c r="G26" s="2"/>
      <c r="H26" s="5">
        <f t="shared" si="54"/>
        <v>-1</v>
      </c>
      <c r="I26" s="51">
        <v>112</v>
      </c>
      <c r="J26" s="2"/>
      <c r="K26" s="5">
        <f t="shared" si="55"/>
        <v>-1</v>
      </c>
      <c r="L26" s="51">
        <v>71</v>
      </c>
      <c r="M26" s="2"/>
      <c r="N26" s="9">
        <f t="shared" si="56"/>
        <v>-1</v>
      </c>
      <c r="O26" s="8">
        <f t="shared" si="57"/>
        <v>357</v>
      </c>
      <c r="P26" s="2">
        <f t="shared" si="58"/>
        <v>0</v>
      </c>
      <c r="Q26" s="9">
        <f t="shared" si="59"/>
        <v>-1</v>
      </c>
      <c r="R26" s="51">
        <v>156</v>
      </c>
      <c r="S26" s="2"/>
      <c r="T26" s="5">
        <f t="shared" si="60"/>
        <v>-1</v>
      </c>
      <c r="U26" s="51">
        <v>43</v>
      </c>
      <c r="V26" s="2"/>
      <c r="W26" s="5">
        <f t="shared" si="61"/>
        <v>-1</v>
      </c>
      <c r="X26" s="51">
        <v>221</v>
      </c>
      <c r="Y26" s="2"/>
      <c r="Z26" s="9">
        <f t="shared" si="62"/>
        <v>-1</v>
      </c>
      <c r="AA26" s="8">
        <f t="shared" si="63"/>
        <v>420</v>
      </c>
      <c r="AB26" s="2">
        <f t="shared" si="64"/>
        <v>0</v>
      </c>
      <c r="AC26" s="9">
        <f t="shared" si="65"/>
        <v>-1</v>
      </c>
      <c r="AD26" s="48">
        <v>160</v>
      </c>
      <c r="AE26" s="7"/>
      <c r="AF26" s="5">
        <f t="shared" si="66"/>
        <v>-1</v>
      </c>
      <c r="AG26" s="48">
        <v>266</v>
      </c>
      <c r="AH26" s="7"/>
      <c r="AI26" s="5">
        <f t="shared" si="67"/>
        <v>-1</v>
      </c>
      <c r="AJ26" s="48">
        <v>86</v>
      </c>
      <c r="AK26" s="7"/>
      <c r="AL26" s="9">
        <f t="shared" si="68"/>
        <v>-1</v>
      </c>
      <c r="AM26" s="8">
        <f t="shared" si="69"/>
        <v>512</v>
      </c>
      <c r="AN26" s="2">
        <f t="shared" si="70"/>
        <v>0</v>
      </c>
      <c r="AO26" s="9">
        <f t="shared" si="71"/>
        <v>-1</v>
      </c>
      <c r="AP26" s="48">
        <v>421</v>
      </c>
      <c r="AQ26" s="7"/>
      <c r="AR26" s="5">
        <f t="shared" si="72"/>
        <v>-1</v>
      </c>
      <c r="AS26" s="48">
        <v>58</v>
      </c>
      <c r="AT26" s="7"/>
      <c r="AU26" s="5">
        <f t="shared" si="73"/>
        <v>-1</v>
      </c>
      <c r="AV26" s="48">
        <v>396</v>
      </c>
      <c r="AW26" s="7"/>
      <c r="AX26" s="9">
        <f t="shared" si="74"/>
        <v>-1</v>
      </c>
      <c r="AY26" s="8">
        <f t="shared" si="75"/>
        <v>875</v>
      </c>
      <c r="AZ26" s="2">
        <f t="shared" si="76"/>
        <v>0</v>
      </c>
      <c r="BA26" s="9">
        <f t="shared" si="77"/>
        <v>-1</v>
      </c>
      <c r="BB26" s="96">
        <f t="shared" si="78"/>
        <v>556</v>
      </c>
      <c r="BC26" s="97">
        <f t="shared" si="79"/>
        <v>0</v>
      </c>
      <c r="BD26" s="98">
        <f t="shared" si="80"/>
        <v>-1</v>
      </c>
    </row>
    <row r="27" spans="2:56" x14ac:dyDescent="0.3">
      <c r="B27" s="138"/>
      <c r="D27" s="129"/>
      <c r="E27" s="39" t="s">
        <v>16</v>
      </c>
      <c r="F27" s="51">
        <v>534</v>
      </c>
      <c r="G27" s="2"/>
      <c r="H27" s="5">
        <f t="shared" si="54"/>
        <v>-1</v>
      </c>
      <c r="I27" s="51">
        <v>557</v>
      </c>
      <c r="J27" s="2"/>
      <c r="K27" s="5">
        <f t="shared" si="55"/>
        <v>-1</v>
      </c>
      <c r="L27" s="51">
        <v>863</v>
      </c>
      <c r="M27" s="2"/>
      <c r="N27" s="9">
        <f t="shared" si="56"/>
        <v>-1</v>
      </c>
      <c r="O27" s="8">
        <f t="shared" si="57"/>
        <v>1954</v>
      </c>
      <c r="P27" s="2">
        <f t="shared" si="58"/>
        <v>0</v>
      </c>
      <c r="Q27" s="9">
        <f t="shared" si="59"/>
        <v>-1</v>
      </c>
      <c r="R27" s="51">
        <v>566</v>
      </c>
      <c r="S27" s="2"/>
      <c r="T27" s="5">
        <f t="shared" si="60"/>
        <v>-1</v>
      </c>
      <c r="U27" s="51">
        <v>58</v>
      </c>
      <c r="V27" s="2"/>
      <c r="W27" s="5">
        <f t="shared" si="61"/>
        <v>-1</v>
      </c>
      <c r="X27" s="51">
        <v>218</v>
      </c>
      <c r="Y27" s="2"/>
      <c r="Z27" s="9">
        <f t="shared" si="62"/>
        <v>-1</v>
      </c>
      <c r="AA27" s="8">
        <f t="shared" si="63"/>
        <v>842</v>
      </c>
      <c r="AB27" s="2">
        <f t="shared" si="64"/>
        <v>0</v>
      </c>
      <c r="AC27" s="9">
        <f t="shared" si="65"/>
        <v>-1</v>
      </c>
      <c r="AD27" s="48">
        <v>618</v>
      </c>
      <c r="AE27" s="7"/>
      <c r="AF27" s="5">
        <f t="shared" si="66"/>
        <v>-1</v>
      </c>
      <c r="AG27" s="48">
        <v>390</v>
      </c>
      <c r="AH27" s="7"/>
      <c r="AI27" s="5">
        <f t="shared" si="67"/>
        <v>-1</v>
      </c>
      <c r="AJ27" s="48">
        <v>577</v>
      </c>
      <c r="AK27" s="7"/>
      <c r="AL27" s="9">
        <f t="shared" si="68"/>
        <v>-1</v>
      </c>
      <c r="AM27" s="8">
        <f t="shared" si="69"/>
        <v>1585</v>
      </c>
      <c r="AN27" s="2">
        <f t="shared" si="70"/>
        <v>0</v>
      </c>
      <c r="AO27" s="9">
        <f t="shared" si="71"/>
        <v>-1</v>
      </c>
      <c r="AP27" s="48">
        <v>361</v>
      </c>
      <c r="AQ27" s="7"/>
      <c r="AR27" s="5">
        <f t="shared" si="72"/>
        <v>-1</v>
      </c>
      <c r="AS27" s="48">
        <v>130</v>
      </c>
      <c r="AT27" s="7"/>
      <c r="AU27" s="5">
        <f t="shared" si="73"/>
        <v>-1</v>
      </c>
      <c r="AV27" s="48">
        <v>565</v>
      </c>
      <c r="AW27" s="7"/>
      <c r="AX27" s="9">
        <f t="shared" si="74"/>
        <v>-1</v>
      </c>
      <c r="AY27" s="8">
        <f t="shared" si="75"/>
        <v>1056</v>
      </c>
      <c r="AZ27" s="2">
        <f t="shared" si="76"/>
        <v>0</v>
      </c>
      <c r="BA27" s="9">
        <f t="shared" si="77"/>
        <v>-1</v>
      </c>
      <c r="BB27" s="96">
        <f t="shared" si="78"/>
        <v>2578</v>
      </c>
      <c r="BC27" s="97">
        <f t="shared" si="79"/>
        <v>0</v>
      </c>
      <c r="BD27" s="98">
        <f t="shared" si="80"/>
        <v>-1</v>
      </c>
    </row>
    <row r="28" spans="2:56" x14ac:dyDescent="0.3">
      <c r="B28" s="138"/>
      <c r="D28" s="129"/>
      <c r="E28" s="39" t="s">
        <v>17</v>
      </c>
      <c r="F28" s="51"/>
      <c r="G28" s="2"/>
      <c r="H28" s="5">
        <f t="shared" si="54"/>
        <v>0</v>
      </c>
      <c r="I28" s="51"/>
      <c r="J28" s="2"/>
      <c r="K28" s="5">
        <f t="shared" si="55"/>
        <v>0</v>
      </c>
      <c r="L28" s="51"/>
      <c r="M28" s="2"/>
      <c r="N28" s="9">
        <f t="shared" si="56"/>
        <v>0</v>
      </c>
      <c r="O28" s="8">
        <f t="shared" si="57"/>
        <v>0</v>
      </c>
      <c r="P28" s="2">
        <f t="shared" si="58"/>
        <v>0</v>
      </c>
      <c r="Q28" s="9">
        <f t="shared" si="59"/>
        <v>0</v>
      </c>
      <c r="R28" s="51"/>
      <c r="S28" s="2"/>
      <c r="T28" s="5">
        <f t="shared" si="60"/>
        <v>0</v>
      </c>
      <c r="U28" s="51"/>
      <c r="V28" s="2"/>
      <c r="W28" s="5">
        <f t="shared" si="61"/>
        <v>0</v>
      </c>
      <c r="X28" s="51"/>
      <c r="Y28" s="2"/>
      <c r="Z28" s="9">
        <f t="shared" si="62"/>
        <v>0</v>
      </c>
      <c r="AA28" s="8">
        <f t="shared" si="63"/>
        <v>0</v>
      </c>
      <c r="AB28" s="2">
        <f t="shared" si="64"/>
        <v>0</v>
      </c>
      <c r="AC28" s="9">
        <f t="shared" si="65"/>
        <v>0</v>
      </c>
      <c r="AD28" s="48"/>
      <c r="AE28" s="7"/>
      <c r="AF28" s="5">
        <f t="shared" si="66"/>
        <v>0</v>
      </c>
      <c r="AG28" s="48"/>
      <c r="AH28" s="7"/>
      <c r="AI28" s="5">
        <f t="shared" si="67"/>
        <v>0</v>
      </c>
      <c r="AJ28" s="48"/>
      <c r="AK28" s="7"/>
      <c r="AL28" s="9">
        <f t="shared" si="68"/>
        <v>0</v>
      </c>
      <c r="AM28" s="8">
        <f t="shared" si="69"/>
        <v>0</v>
      </c>
      <c r="AN28" s="2">
        <f t="shared" si="70"/>
        <v>0</v>
      </c>
      <c r="AO28" s="9">
        <f t="shared" si="71"/>
        <v>0</v>
      </c>
      <c r="AP28" s="48"/>
      <c r="AQ28" s="7"/>
      <c r="AR28" s="5">
        <f t="shared" si="72"/>
        <v>0</v>
      </c>
      <c r="AS28" s="48"/>
      <c r="AT28" s="7"/>
      <c r="AU28" s="5">
        <f t="shared" si="73"/>
        <v>0</v>
      </c>
      <c r="AV28" s="48"/>
      <c r="AW28" s="7"/>
      <c r="AX28" s="9">
        <f t="shared" si="74"/>
        <v>0</v>
      </c>
      <c r="AY28" s="8">
        <f t="shared" si="75"/>
        <v>0</v>
      </c>
      <c r="AZ28" s="2">
        <f t="shared" si="76"/>
        <v>0</v>
      </c>
      <c r="BA28" s="9">
        <f t="shared" si="77"/>
        <v>0</v>
      </c>
      <c r="BB28" s="96">
        <f t="shared" si="78"/>
        <v>0</v>
      </c>
      <c r="BC28" s="97">
        <f t="shared" si="79"/>
        <v>0</v>
      </c>
      <c r="BD28" s="98">
        <f t="shared" si="80"/>
        <v>0</v>
      </c>
    </row>
    <row r="29" spans="2:56" x14ac:dyDescent="0.3">
      <c r="B29" s="138"/>
      <c r="D29" s="129"/>
      <c r="E29" s="39" t="s">
        <v>18</v>
      </c>
      <c r="F29" s="51"/>
      <c r="G29" s="2"/>
      <c r="H29" s="5">
        <f t="shared" si="54"/>
        <v>0</v>
      </c>
      <c r="I29" s="51"/>
      <c r="J29" s="2"/>
      <c r="K29" s="5">
        <f t="shared" si="55"/>
        <v>0</v>
      </c>
      <c r="L29" s="51"/>
      <c r="M29" s="2"/>
      <c r="N29" s="9">
        <f t="shared" si="56"/>
        <v>0</v>
      </c>
      <c r="O29" s="8">
        <f t="shared" si="57"/>
        <v>0</v>
      </c>
      <c r="P29" s="2">
        <f t="shared" si="58"/>
        <v>0</v>
      </c>
      <c r="Q29" s="9">
        <f t="shared" si="59"/>
        <v>0</v>
      </c>
      <c r="R29" s="51"/>
      <c r="S29" s="2"/>
      <c r="T29" s="5">
        <f t="shared" si="60"/>
        <v>0</v>
      </c>
      <c r="U29" s="51"/>
      <c r="V29" s="2"/>
      <c r="W29" s="5">
        <f t="shared" si="61"/>
        <v>0</v>
      </c>
      <c r="X29" s="51"/>
      <c r="Y29" s="2"/>
      <c r="Z29" s="9">
        <f t="shared" si="62"/>
        <v>0</v>
      </c>
      <c r="AA29" s="8">
        <f t="shared" si="63"/>
        <v>0</v>
      </c>
      <c r="AB29" s="2">
        <f t="shared" si="64"/>
        <v>0</v>
      </c>
      <c r="AC29" s="9">
        <f t="shared" si="65"/>
        <v>0</v>
      </c>
      <c r="AD29" s="48"/>
      <c r="AE29" s="7"/>
      <c r="AF29" s="5">
        <f t="shared" si="66"/>
        <v>0</v>
      </c>
      <c r="AG29" s="48"/>
      <c r="AH29" s="7"/>
      <c r="AI29" s="5">
        <f t="shared" si="67"/>
        <v>0</v>
      </c>
      <c r="AJ29" s="48"/>
      <c r="AK29" s="7"/>
      <c r="AL29" s="9">
        <f t="shared" si="68"/>
        <v>0</v>
      </c>
      <c r="AM29" s="8">
        <f t="shared" si="69"/>
        <v>0</v>
      </c>
      <c r="AN29" s="2">
        <f t="shared" si="70"/>
        <v>0</v>
      </c>
      <c r="AO29" s="9">
        <f t="shared" si="71"/>
        <v>0</v>
      </c>
      <c r="AP29" s="48"/>
      <c r="AQ29" s="7"/>
      <c r="AR29" s="5">
        <f t="shared" si="72"/>
        <v>0</v>
      </c>
      <c r="AS29" s="48">
        <v>724</v>
      </c>
      <c r="AT29" s="7"/>
      <c r="AU29" s="5">
        <f t="shared" si="73"/>
        <v>-1</v>
      </c>
      <c r="AV29" s="48"/>
      <c r="AW29" s="7"/>
      <c r="AX29" s="9">
        <f t="shared" si="74"/>
        <v>0</v>
      </c>
      <c r="AY29" s="8">
        <f t="shared" si="75"/>
        <v>724</v>
      </c>
      <c r="AZ29" s="2">
        <f t="shared" si="76"/>
        <v>0</v>
      </c>
      <c r="BA29" s="9">
        <f t="shared" si="77"/>
        <v>-1</v>
      </c>
      <c r="BB29" s="96">
        <f t="shared" si="78"/>
        <v>0</v>
      </c>
      <c r="BC29" s="97">
        <f t="shared" si="79"/>
        <v>0</v>
      </c>
      <c r="BD29" s="98">
        <f t="shared" si="80"/>
        <v>0</v>
      </c>
    </row>
    <row r="30" spans="2:56" x14ac:dyDescent="0.3">
      <c r="B30" s="138"/>
      <c r="D30" s="129"/>
      <c r="E30" s="39" t="s">
        <v>19</v>
      </c>
      <c r="F30" s="51">
        <v>2301</v>
      </c>
      <c r="G30" s="2"/>
      <c r="H30" s="5">
        <f t="shared" si="54"/>
        <v>-1</v>
      </c>
      <c r="I30" s="51">
        <v>3196</v>
      </c>
      <c r="J30" s="2"/>
      <c r="K30" s="5">
        <f t="shared" si="55"/>
        <v>-1</v>
      </c>
      <c r="L30" s="51">
        <v>2573</v>
      </c>
      <c r="M30" s="2"/>
      <c r="N30" s="9">
        <f t="shared" si="56"/>
        <v>-1</v>
      </c>
      <c r="O30" s="8">
        <f t="shared" si="57"/>
        <v>8070</v>
      </c>
      <c r="P30" s="2">
        <f t="shared" si="58"/>
        <v>0</v>
      </c>
      <c r="Q30" s="9">
        <f t="shared" si="59"/>
        <v>-1</v>
      </c>
      <c r="R30" s="51">
        <v>2172</v>
      </c>
      <c r="S30" s="2"/>
      <c r="T30" s="5">
        <f t="shared" si="60"/>
        <v>-1</v>
      </c>
      <c r="U30" s="51">
        <v>1798</v>
      </c>
      <c r="V30" s="2"/>
      <c r="W30" s="5">
        <f t="shared" si="61"/>
        <v>-1</v>
      </c>
      <c r="X30" s="51">
        <v>2687</v>
      </c>
      <c r="Y30" s="2"/>
      <c r="Z30" s="9">
        <f t="shared" si="62"/>
        <v>-1</v>
      </c>
      <c r="AA30" s="8">
        <f t="shared" si="63"/>
        <v>6657</v>
      </c>
      <c r="AB30" s="2">
        <f t="shared" si="64"/>
        <v>0</v>
      </c>
      <c r="AC30" s="9">
        <f t="shared" si="65"/>
        <v>-1</v>
      </c>
      <c r="AD30" s="48">
        <v>4918</v>
      </c>
      <c r="AE30" s="7"/>
      <c r="AF30" s="5">
        <f t="shared" si="66"/>
        <v>-1</v>
      </c>
      <c r="AG30" s="48">
        <v>2090</v>
      </c>
      <c r="AH30" s="7"/>
      <c r="AI30" s="5">
        <f t="shared" si="67"/>
        <v>-1</v>
      </c>
      <c r="AJ30" s="48">
        <v>2454</v>
      </c>
      <c r="AK30" s="7"/>
      <c r="AL30" s="9">
        <f t="shared" si="68"/>
        <v>-1</v>
      </c>
      <c r="AM30" s="8">
        <f t="shared" si="69"/>
        <v>9462</v>
      </c>
      <c r="AN30" s="2">
        <f t="shared" si="70"/>
        <v>0</v>
      </c>
      <c r="AO30" s="9">
        <f t="shared" si="71"/>
        <v>-1</v>
      </c>
      <c r="AP30" s="48">
        <v>3035</v>
      </c>
      <c r="AQ30" s="7"/>
      <c r="AR30" s="5">
        <f t="shared" si="72"/>
        <v>-1</v>
      </c>
      <c r="AS30" s="48">
        <v>1615</v>
      </c>
      <c r="AT30" s="7"/>
      <c r="AU30" s="5">
        <f t="shared" si="73"/>
        <v>-1</v>
      </c>
      <c r="AV30" s="48">
        <v>2470</v>
      </c>
      <c r="AW30" s="7"/>
      <c r="AX30" s="9">
        <f t="shared" si="74"/>
        <v>-1</v>
      </c>
      <c r="AY30" s="8">
        <f t="shared" si="75"/>
        <v>7120</v>
      </c>
      <c r="AZ30" s="2">
        <f t="shared" si="76"/>
        <v>0</v>
      </c>
      <c r="BA30" s="9">
        <f t="shared" si="77"/>
        <v>-1</v>
      </c>
      <c r="BB30" s="96">
        <f t="shared" si="78"/>
        <v>12040</v>
      </c>
      <c r="BC30" s="97">
        <f t="shared" si="79"/>
        <v>0</v>
      </c>
      <c r="BD30" s="98">
        <f t="shared" si="80"/>
        <v>-1</v>
      </c>
    </row>
    <row r="31" spans="2:56" x14ac:dyDescent="0.3">
      <c r="B31" s="138"/>
      <c r="D31" s="129"/>
      <c r="E31" s="39" t="s">
        <v>26</v>
      </c>
      <c r="F31" s="30">
        <v>205</v>
      </c>
      <c r="G31" s="30"/>
      <c r="H31" s="5">
        <f t="shared" si="54"/>
        <v>-1</v>
      </c>
      <c r="I31" s="30">
        <v>304</v>
      </c>
      <c r="J31" s="30"/>
      <c r="K31" s="5">
        <f t="shared" si="55"/>
        <v>-1</v>
      </c>
      <c r="L31" s="30">
        <v>442</v>
      </c>
      <c r="M31" s="2"/>
      <c r="N31" s="9">
        <f t="shared" si="56"/>
        <v>-1</v>
      </c>
      <c r="O31" s="8">
        <f t="shared" si="57"/>
        <v>951</v>
      </c>
      <c r="P31" s="2">
        <f t="shared" si="58"/>
        <v>0</v>
      </c>
      <c r="Q31" s="9">
        <f t="shared" si="59"/>
        <v>-1</v>
      </c>
      <c r="R31" s="30">
        <v>344</v>
      </c>
      <c r="S31" s="30"/>
      <c r="T31" s="5">
        <f t="shared" si="60"/>
        <v>-1</v>
      </c>
      <c r="U31" s="2">
        <v>229</v>
      </c>
      <c r="V31" s="30"/>
      <c r="W31" s="5">
        <f t="shared" si="61"/>
        <v>-1</v>
      </c>
      <c r="X31" s="2">
        <v>249</v>
      </c>
      <c r="Y31" s="30"/>
      <c r="Z31" s="9">
        <f t="shared" si="62"/>
        <v>-1</v>
      </c>
      <c r="AA31" s="8">
        <f t="shared" si="63"/>
        <v>822</v>
      </c>
      <c r="AB31" s="2">
        <f t="shared" si="64"/>
        <v>0</v>
      </c>
      <c r="AC31" s="9">
        <f t="shared" si="65"/>
        <v>-1</v>
      </c>
      <c r="AD31" s="40">
        <v>395</v>
      </c>
      <c r="AE31" s="7"/>
      <c r="AF31" s="5">
        <f t="shared" si="66"/>
        <v>-1</v>
      </c>
      <c r="AG31" s="7">
        <v>181</v>
      </c>
      <c r="AH31" s="7"/>
      <c r="AI31" s="5">
        <f t="shared" si="67"/>
        <v>-1</v>
      </c>
      <c r="AJ31" s="7">
        <v>416</v>
      </c>
      <c r="AK31" s="7"/>
      <c r="AL31" s="9">
        <f t="shared" si="68"/>
        <v>-1</v>
      </c>
      <c r="AM31" s="8">
        <f t="shared" si="69"/>
        <v>992</v>
      </c>
      <c r="AN31" s="2">
        <f t="shared" si="70"/>
        <v>0</v>
      </c>
      <c r="AO31" s="9">
        <f t="shared" si="71"/>
        <v>-1</v>
      </c>
      <c r="AP31" s="40">
        <v>225</v>
      </c>
      <c r="AQ31" s="7"/>
      <c r="AR31" s="5">
        <f t="shared" si="72"/>
        <v>-1</v>
      </c>
      <c r="AS31" s="7">
        <v>135</v>
      </c>
      <c r="AT31" s="7"/>
      <c r="AU31" s="5">
        <f t="shared" si="73"/>
        <v>-1</v>
      </c>
      <c r="AV31" s="7">
        <v>167</v>
      </c>
      <c r="AW31" s="7"/>
      <c r="AX31" s="9">
        <f t="shared" si="74"/>
        <v>-1</v>
      </c>
      <c r="AY31" s="8">
        <f t="shared" si="75"/>
        <v>527</v>
      </c>
      <c r="AZ31" s="2">
        <f t="shared" si="76"/>
        <v>0</v>
      </c>
      <c r="BA31" s="9">
        <f t="shared" si="77"/>
        <v>-1</v>
      </c>
      <c r="BB31" s="96">
        <f t="shared" si="78"/>
        <v>1524</v>
      </c>
      <c r="BC31" s="97">
        <f t="shared" si="79"/>
        <v>0</v>
      </c>
      <c r="BD31" s="98">
        <f t="shared" si="80"/>
        <v>-1</v>
      </c>
    </row>
    <row r="32" spans="2:56" ht="15" thickBot="1" x14ac:dyDescent="0.35">
      <c r="B32" s="138"/>
      <c r="D32" s="130"/>
      <c r="E32" s="42" t="s">
        <v>27</v>
      </c>
      <c r="F32" s="16"/>
      <c r="G32" s="17"/>
      <c r="H32" s="15">
        <f t="shared" si="54"/>
        <v>0</v>
      </c>
      <c r="I32" s="17"/>
      <c r="J32" s="17"/>
      <c r="K32" s="15">
        <f t="shared" si="55"/>
        <v>0</v>
      </c>
      <c r="L32" s="17"/>
      <c r="M32" s="17"/>
      <c r="N32" s="18">
        <f t="shared" si="56"/>
        <v>0</v>
      </c>
      <c r="O32" s="16">
        <f t="shared" si="57"/>
        <v>0</v>
      </c>
      <c r="P32" s="17">
        <f t="shared" si="58"/>
        <v>0</v>
      </c>
      <c r="Q32" s="18">
        <f t="shared" si="59"/>
        <v>0</v>
      </c>
      <c r="R32" s="16"/>
      <c r="S32" s="17"/>
      <c r="T32" s="15">
        <f t="shared" si="60"/>
        <v>0</v>
      </c>
      <c r="U32" s="17"/>
      <c r="V32" s="17"/>
      <c r="W32" s="15">
        <f t="shared" si="61"/>
        <v>0</v>
      </c>
      <c r="X32" s="17"/>
      <c r="Y32" s="17"/>
      <c r="Z32" s="18">
        <f t="shared" si="62"/>
        <v>0</v>
      </c>
      <c r="AA32" s="8">
        <f t="shared" si="63"/>
        <v>0</v>
      </c>
      <c r="AB32" s="17">
        <f t="shared" si="64"/>
        <v>0</v>
      </c>
      <c r="AC32" s="18">
        <f t="shared" si="65"/>
        <v>0</v>
      </c>
      <c r="AD32" s="43"/>
      <c r="AE32" s="14"/>
      <c r="AF32" s="15">
        <f t="shared" si="66"/>
        <v>0</v>
      </c>
      <c r="AG32" s="14"/>
      <c r="AH32" s="14"/>
      <c r="AI32" s="15">
        <f t="shared" si="67"/>
        <v>0</v>
      </c>
      <c r="AJ32" s="14">
        <v>53</v>
      </c>
      <c r="AK32" s="14"/>
      <c r="AL32" s="18">
        <f t="shared" si="68"/>
        <v>-1</v>
      </c>
      <c r="AM32" s="16">
        <f t="shared" si="69"/>
        <v>53</v>
      </c>
      <c r="AN32" s="17">
        <f t="shared" si="70"/>
        <v>0</v>
      </c>
      <c r="AO32" s="18">
        <f t="shared" si="71"/>
        <v>-1</v>
      </c>
      <c r="AP32" s="43"/>
      <c r="AQ32" s="14"/>
      <c r="AR32" s="15">
        <f t="shared" si="72"/>
        <v>0</v>
      </c>
      <c r="AS32" s="14"/>
      <c r="AT32" s="14"/>
      <c r="AU32" s="15">
        <f t="shared" si="73"/>
        <v>0</v>
      </c>
      <c r="AV32" s="14"/>
      <c r="AW32" s="14"/>
      <c r="AX32" s="18">
        <f t="shared" si="74"/>
        <v>0</v>
      </c>
      <c r="AY32" s="8">
        <f t="shared" si="75"/>
        <v>0</v>
      </c>
      <c r="AZ32" s="17">
        <f t="shared" si="76"/>
        <v>0</v>
      </c>
      <c r="BA32" s="18">
        <f t="shared" si="77"/>
        <v>0</v>
      </c>
      <c r="BB32" s="99">
        <f t="shared" si="78"/>
        <v>0</v>
      </c>
      <c r="BC32" s="100">
        <f t="shared" si="79"/>
        <v>0</v>
      </c>
      <c r="BD32" s="101">
        <f t="shared" si="80"/>
        <v>0</v>
      </c>
    </row>
    <row r="33" spans="2:56" s="1" customFormat="1" ht="15" thickBot="1" x14ac:dyDescent="0.35">
      <c r="B33" s="139"/>
      <c r="D33" s="3"/>
      <c r="E33" s="44" t="s">
        <v>11</v>
      </c>
      <c r="F33" s="23">
        <f>SUM(F24:F32)</f>
        <v>7597</v>
      </c>
      <c r="G33" s="21">
        <f>SUM(G24:G32)</f>
        <v>0</v>
      </c>
      <c r="H33" s="22">
        <f t="shared" si="54"/>
        <v>-1</v>
      </c>
      <c r="I33" s="23">
        <f>SUM(I24:I32)</f>
        <v>8967</v>
      </c>
      <c r="J33" s="21">
        <f>SUM(J24:J32)</f>
        <v>0</v>
      </c>
      <c r="K33" s="22">
        <f t="shared" si="55"/>
        <v>-1</v>
      </c>
      <c r="L33" s="23">
        <f>SUM(L24:L32)</f>
        <v>8271</v>
      </c>
      <c r="M33" s="21">
        <f>SUM(M24:M32)</f>
        <v>0</v>
      </c>
      <c r="N33" s="24">
        <f t="shared" si="56"/>
        <v>-1</v>
      </c>
      <c r="O33" s="23">
        <f>SUM(O24:O32)</f>
        <v>24835</v>
      </c>
      <c r="P33" s="21">
        <f>SUM(G33,J33,M33)</f>
        <v>0</v>
      </c>
      <c r="Q33" s="26">
        <f t="shared" si="59"/>
        <v>-1</v>
      </c>
      <c r="R33" s="23">
        <f>SUM(R24:R32)</f>
        <v>7463</v>
      </c>
      <c r="S33" s="21">
        <f>SUM(S24:S32)</f>
        <v>0</v>
      </c>
      <c r="T33" s="22">
        <f t="shared" si="60"/>
        <v>-1</v>
      </c>
      <c r="U33" s="23">
        <f>SUM(U24:U32)</f>
        <v>5051</v>
      </c>
      <c r="V33" s="21">
        <f>SUM(V24:V32)</f>
        <v>0</v>
      </c>
      <c r="W33" s="22">
        <f t="shared" si="61"/>
        <v>-1</v>
      </c>
      <c r="X33" s="23">
        <f>SUM(X24:X32)</f>
        <v>7293</v>
      </c>
      <c r="Y33" s="21">
        <f>SUM(Y24:Y32)</f>
        <v>0</v>
      </c>
      <c r="Z33" s="24">
        <f t="shared" ref="Z33" si="81">Y33/X33-1</f>
        <v>-1</v>
      </c>
      <c r="AA33" s="23">
        <f>SUM(AA24:AA32)</f>
        <v>19807</v>
      </c>
      <c r="AB33" s="28">
        <f>SUM(AB24:AB32)</f>
        <v>0</v>
      </c>
      <c r="AC33" s="26">
        <f t="shared" ref="AC33" si="82">AB33/AA33-1</f>
        <v>-1</v>
      </c>
      <c r="AD33" s="23">
        <f>SUM(AD24:AD32)</f>
        <v>10843</v>
      </c>
      <c r="AE33" s="46">
        <f>SUM(AE24:AE32)</f>
        <v>0</v>
      </c>
      <c r="AF33" s="22">
        <f t="shared" si="66"/>
        <v>-1</v>
      </c>
      <c r="AG33" s="23">
        <f>SUM(AG24:AG32)</f>
        <v>8576</v>
      </c>
      <c r="AH33" s="46">
        <f>SUM(AH24:AH32)</f>
        <v>0</v>
      </c>
      <c r="AI33" s="22">
        <f t="shared" si="67"/>
        <v>-1</v>
      </c>
      <c r="AJ33" s="23">
        <f>SUM(AJ24:AJ32)</f>
        <v>7080</v>
      </c>
      <c r="AK33" s="46">
        <f>SUM(AK24:AK32)</f>
        <v>0</v>
      </c>
      <c r="AL33" s="24">
        <f t="shared" si="68"/>
        <v>-1</v>
      </c>
      <c r="AM33" s="23">
        <f>SUM(AM24:AM32)</f>
        <v>26499</v>
      </c>
      <c r="AN33" s="28">
        <f>SUM(AN24:AN32)</f>
        <v>0</v>
      </c>
      <c r="AO33" s="26">
        <f t="shared" si="71"/>
        <v>-1</v>
      </c>
      <c r="AP33" s="23">
        <f>SUM(AP24:AP32)</f>
        <v>8693</v>
      </c>
      <c r="AQ33" s="46">
        <f>SUM(AQ24:AQ32)</f>
        <v>0</v>
      </c>
      <c r="AR33" s="22">
        <f t="shared" si="72"/>
        <v>-1</v>
      </c>
      <c r="AS33" s="23">
        <f>SUM(AS24:AS32)</f>
        <v>4985</v>
      </c>
      <c r="AT33" s="46">
        <f>SUM(AT24:AT32)</f>
        <v>0</v>
      </c>
      <c r="AU33" s="22">
        <f t="shared" si="73"/>
        <v>-1</v>
      </c>
      <c r="AV33" s="23">
        <f>SUM(AV24:AV32)</f>
        <v>8281</v>
      </c>
      <c r="AW33" s="46">
        <f>SUM(AW24:AW32)</f>
        <v>0</v>
      </c>
      <c r="AX33" s="24">
        <f t="shared" si="74"/>
        <v>-1</v>
      </c>
      <c r="AY33" s="23">
        <f>SUM(AY24:AY32)</f>
        <v>21959</v>
      </c>
      <c r="AZ33" s="28">
        <f>SUM(AZ24:AZ32)</f>
        <v>0</v>
      </c>
      <c r="BA33" s="26">
        <f t="shared" si="77"/>
        <v>-1</v>
      </c>
      <c r="BB33" s="23">
        <f>SUMIFS($F33:$BA33,$F$7:$BA$7,$F$7,$F$8:$BA$8,"&lt;="&amp;$F$2)</f>
        <v>37349</v>
      </c>
      <c r="BC33" s="21">
        <f>SUMIFS($F33:$BA33,$F$7:$BA$7,$G$7,$F$8:$BA$8,"&lt;="&amp;$F$2)</f>
        <v>0</v>
      </c>
      <c r="BD33" s="24">
        <f t="shared" si="80"/>
        <v>-1</v>
      </c>
    </row>
    <row r="35" spans="2:56" ht="15" thickBot="1" x14ac:dyDescent="0.35"/>
    <row r="36" spans="2:56" ht="15" customHeight="1" thickBot="1" x14ac:dyDescent="0.35">
      <c r="B36" s="149"/>
      <c r="F36" s="73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5"/>
    </row>
    <row r="37" spans="2:56" ht="15" customHeight="1" x14ac:dyDescent="0.3">
      <c r="B37" s="150"/>
      <c r="F37" s="112" t="s">
        <v>39</v>
      </c>
      <c r="G37" s="113"/>
      <c r="H37" s="114"/>
      <c r="I37" s="112" t="s">
        <v>28</v>
      </c>
      <c r="J37" s="113"/>
      <c r="K37" s="114"/>
      <c r="L37" s="112" t="s">
        <v>1</v>
      </c>
      <c r="M37" s="113"/>
      <c r="N37" s="114"/>
      <c r="O37" s="112" t="s">
        <v>20</v>
      </c>
      <c r="P37" s="113"/>
      <c r="Q37" s="114"/>
      <c r="R37" s="112" t="s">
        <v>2</v>
      </c>
      <c r="S37" s="113"/>
      <c r="T37" s="114"/>
      <c r="U37" s="112" t="s">
        <v>3</v>
      </c>
      <c r="V37" s="113"/>
      <c r="W37" s="114"/>
      <c r="X37" s="112" t="s">
        <v>4</v>
      </c>
      <c r="Y37" s="113"/>
      <c r="Z37" s="114"/>
      <c r="AA37" s="112" t="s">
        <v>21</v>
      </c>
      <c r="AB37" s="113"/>
      <c r="AC37" s="114"/>
      <c r="AD37" s="112" t="s">
        <v>5</v>
      </c>
      <c r="AE37" s="113"/>
      <c r="AF37" s="114"/>
      <c r="AG37" s="112" t="s">
        <v>6</v>
      </c>
      <c r="AH37" s="113"/>
      <c r="AI37" s="114"/>
      <c r="AJ37" s="112" t="s">
        <v>7</v>
      </c>
      <c r="AK37" s="113"/>
      <c r="AL37" s="114"/>
      <c r="AM37" s="112" t="s">
        <v>22</v>
      </c>
      <c r="AN37" s="113"/>
      <c r="AO37" s="114"/>
      <c r="AP37" s="112" t="s">
        <v>8</v>
      </c>
      <c r="AQ37" s="113"/>
      <c r="AR37" s="114"/>
      <c r="AS37" s="112" t="s">
        <v>9</v>
      </c>
      <c r="AT37" s="113"/>
      <c r="AU37" s="114"/>
      <c r="AV37" s="112" t="s">
        <v>10</v>
      </c>
      <c r="AW37" s="113"/>
      <c r="AX37" s="114"/>
      <c r="AY37" s="112" t="s">
        <v>23</v>
      </c>
      <c r="AZ37" s="113"/>
      <c r="BA37" s="114"/>
      <c r="BB37" s="115" t="s">
        <v>11</v>
      </c>
      <c r="BC37" s="116"/>
      <c r="BD37" s="117"/>
    </row>
    <row r="38" spans="2:56" ht="15" thickBot="1" x14ac:dyDescent="0.35">
      <c r="B38" s="150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Mai 2014</v>
      </c>
      <c r="BC38" s="76" t="str">
        <f>$BC$7</f>
        <v>Mai 2015</v>
      </c>
      <c r="BD38" s="12" t="s">
        <v>24</v>
      </c>
    </row>
    <row r="39" spans="2:56" ht="15" customHeight="1" x14ac:dyDescent="0.3">
      <c r="B39" s="150"/>
      <c r="D39" s="128" t="s">
        <v>12</v>
      </c>
      <c r="E39" s="39" t="s">
        <v>13</v>
      </c>
      <c r="F39" s="51"/>
      <c r="G39" s="30"/>
      <c r="H39" s="31">
        <f>IFERROR((G39-F39)/F39,0)</f>
        <v>0</v>
      </c>
      <c r="I39" s="51"/>
      <c r="J39" s="30"/>
      <c r="K39" s="31">
        <f>IFERROR((J39-I39)/I39,0)</f>
        <v>0</v>
      </c>
      <c r="L39" s="51"/>
      <c r="M39" s="30"/>
      <c r="N39" s="33">
        <f>IFERROR((M39-L39)/L39,0)</f>
        <v>0</v>
      </c>
      <c r="O39" s="32">
        <f>SUM(F39,I39,L39)</f>
        <v>0</v>
      </c>
      <c r="P39" s="30">
        <f>G39+J39+M39</f>
        <v>0</v>
      </c>
      <c r="Q39" s="33">
        <f>IFERROR((P39-O39)/O39,0)</f>
        <v>0</v>
      </c>
      <c r="R39" s="51"/>
      <c r="S39" s="30"/>
      <c r="T39" s="31">
        <f>IFERROR((S39-R39)/R39,0)</f>
        <v>0</v>
      </c>
      <c r="U39" s="51"/>
      <c r="V39" s="30"/>
      <c r="W39" s="31">
        <f>IFERROR((V39-U39)/U39,0)</f>
        <v>0</v>
      </c>
      <c r="X39" s="51"/>
      <c r="Y39" s="30"/>
      <c r="Z39" s="33">
        <f>IFERROR((Y39-X39)/X39,0)</f>
        <v>0</v>
      </c>
      <c r="AA39" s="32">
        <f>R39+U39+X39</f>
        <v>0</v>
      </c>
      <c r="AB39" s="30">
        <f>S39+V39+Y39</f>
        <v>0</v>
      </c>
      <c r="AC39" s="33">
        <f>IFERROR((AB39-AA39)/AA39,0)</f>
        <v>0</v>
      </c>
      <c r="AD39" s="47"/>
      <c r="AE39" s="34"/>
      <c r="AF39" s="31">
        <f>IFERROR((AE39-AD39)/AD39,0)</f>
        <v>0</v>
      </c>
      <c r="AG39" s="48"/>
      <c r="AH39" s="35"/>
      <c r="AI39" s="31">
        <f>IFERROR((AH39-AG39)/AG39,0)</f>
        <v>0</v>
      </c>
      <c r="AJ39" s="48"/>
      <c r="AK39" s="35"/>
      <c r="AL39" s="33">
        <f>IFERROR((AK39-AJ39)/AJ39,0)</f>
        <v>0</v>
      </c>
      <c r="AM39" s="32">
        <f>AD39+AG39+AJ39</f>
        <v>0</v>
      </c>
      <c r="AN39" s="30">
        <f>AE39+AH39+AK39</f>
        <v>0</v>
      </c>
      <c r="AO39" s="33">
        <f>IFERROR((AN39-AM39)/AM39,0)</f>
        <v>0</v>
      </c>
      <c r="AP39" s="48">
        <v>1758</v>
      </c>
      <c r="AQ39" s="35"/>
      <c r="AR39" s="31">
        <f>IFERROR((AQ39-AP39)/AP39,0)</f>
        <v>-1</v>
      </c>
      <c r="AS39" s="48"/>
      <c r="AT39" s="35"/>
      <c r="AU39" s="31">
        <f>IFERROR((AT39-AS39)/AS39,0)</f>
        <v>0</v>
      </c>
      <c r="AV39" s="48"/>
      <c r="AW39" s="35"/>
      <c r="AX39" s="33">
        <f>IFERROR((AW39-AV39)/AV39,0)</f>
        <v>0</v>
      </c>
      <c r="AY39" s="32">
        <f>AP39+AS39+AV39</f>
        <v>1758</v>
      </c>
      <c r="AZ39" s="30">
        <f>AQ39+AT39+AW39</f>
        <v>0</v>
      </c>
      <c r="BA39" s="33">
        <f>IFERROR((AZ39-AY39)/AY39,0)</f>
        <v>-1</v>
      </c>
      <c r="BB39" s="93">
        <f>SUMIFS($F39:$BA39,$F$7:$BA$7,$F$7,$F$8:$BA$8,"&lt;="&amp;$F$2)</f>
        <v>0</v>
      </c>
      <c r="BC39" s="94">
        <f>SUMIFS($F39:$BA39,$F$7:$BA$7,$G$7,$F$8:$BA$8,"&lt;="&amp;$F$2)</f>
        <v>0</v>
      </c>
      <c r="BD39" s="95">
        <f>IFERROR((BC39-BB39)/BB39,0)</f>
        <v>0</v>
      </c>
    </row>
    <row r="40" spans="2:56" x14ac:dyDescent="0.3">
      <c r="B40" s="150"/>
      <c r="D40" s="129"/>
      <c r="E40" s="39" t="s">
        <v>14</v>
      </c>
      <c r="F40" s="51"/>
      <c r="G40" s="30"/>
      <c r="H40" s="5">
        <f t="shared" ref="H40:H48" si="83">IFERROR((G40-F40)/F40,0)</f>
        <v>0</v>
      </c>
      <c r="I40" s="51"/>
      <c r="J40" s="2"/>
      <c r="K40" s="5">
        <f t="shared" ref="K40:K48" si="84">IFERROR((J40-I40)/I40,0)</f>
        <v>0</v>
      </c>
      <c r="L40" s="51"/>
      <c r="M40" s="2"/>
      <c r="N40" s="9">
        <f t="shared" ref="N40:N48" si="85">IFERROR((M40-L40)/L40,0)</f>
        <v>0</v>
      </c>
      <c r="O40" s="32">
        <f t="shared" ref="O40:O47" si="86">SUM(F40,I40,L40)</f>
        <v>0</v>
      </c>
      <c r="P40" s="30">
        <f t="shared" ref="P40:P47" si="87">G40+J40+M40</f>
        <v>0</v>
      </c>
      <c r="Q40" s="9">
        <f t="shared" ref="Q40:Q48" si="88">IFERROR((P40-O40)/O40,0)</f>
        <v>0</v>
      </c>
      <c r="R40" s="51"/>
      <c r="S40" s="2"/>
      <c r="T40" s="5">
        <f t="shared" ref="T40:T48" si="89">IFERROR((S40-R40)/R40,0)</f>
        <v>0</v>
      </c>
      <c r="U40" s="51"/>
      <c r="V40" s="2"/>
      <c r="W40" s="5">
        <f t="shared" ref="W40:W48" si="90">IFERROR((V40-U40)/U40,0)</f>
        <v>0</v>
      </c>
      <c r="X40" s="51"/>
      <c r="Y40" s="2"/>
      <c r="Z40" s="9">
        <f t="shared" ref="Z40:Z47" si="91">IFERROR((Y40-X40)/X40,0)</f>
        <v>0</v>
      </c>
      <c r="AA40" s="8">
        <f t="shared" ref="AA40:AA47" si="92">R40+U40+X40</f>
        <v>0</v>
      </c>
      <c r="AB40" s="2">
        <f t="shared" ref="AB40:AB47" si="93">S40+V40+Y40</f>
        <v>0</v>
      </c>
      <c r="AC40" s="9">
        <f t="shared" ref="AC40:AC47" si="94">IFERROR((AB40-AA40)/AA40,0)</f>
        <v>0</v>
      </c>
      <c r="AD40" s="48"/>
      <c r="AE40" s="7"/>
      <c r="AF40" s="5">
        <f t="shared" ref="AF40:AF48" si="95">IFERROR((AE40-AD40)/AD40,0)</f>
        <v>0</v>
      </c>
      <c r="AG40" s="48"/>
      <c r="AH40" s="7"/>
      <c r="AI40" s="5">
        <f t="shared" ref="AI40:AI48" si="96">IFERROR((AH40-AG40)/AG40,0)</f>
        <v>0</v>
      </c>
      <c r="AJ40" s="48"/>
      <c r="AK40" s="7"/>
      <c r="AL40" s="9">
        <f t="shared" ref="AL40:AL48" si="97">IFERROR((AK40-AJ40)/AJ40,0)</f>
        <v>0</v>
      </c>
      <c r="AM40" s="8">
        <f t="shared" ref="AM40:AM47" si="98">AD40+AG40+AJ40</f>
        <v>0</v>
      </c>
      <c r="AN40" s="2">
        <f t="shared" ref="AN40:AN47" si="99">AE40+AH40+AK40</f>
        <v>0</v>
      </c>
      <c r="AO40" s="9">
        <f t="shared" ref="AO40:AO48" si="100">IFERROR((AN40-AM40)/AM40,0)</f>
        <v>0</v>
      </c>
      <c r="AP40" s="48">
        <v>278</v>
      </c>
      <c r="AQ40" s="7"/>
      <c r="AR40" s="5">
        <f t="shared" ref="AR40:AR48" si="101">IFERROR((AQ40-AP40)/AP40,0)</f>
        <v>-1</v>
      </c>
      <c r="AS40" s="48"/>
      <c r="AT40" s="7"/>
      <c r="AU40" s="5">
        <f t="shared" ref="AU40:AU48" si="102">IFERROR((AT40-AS40)/AS40,0)</f>
        <v>0</v>
      </c>
      <c r="AV40" s="48"/>
      <c r="AW40" s="7"/>
      <c r="AX40" s="9">
        <f t="shared" ref="AX40:AX48" si="103">IFERROR((AW40-AV40)/AV40,0)</f>
        <v>0</v>
      </c>
      <c r="AY40" s="8">
        <f t="shared" ref="AY40:AY47" si="104">AP40+AS40+AV40</f>
        <v>278</v>
      </c>
      <c r="AZ40" s="2">
        <f t="shared" ref="AZ40:AZ47" si="105">AQ40+AT40+AW40</f>
        <v>0</v>
      </c>
      <c r="BA40" s="9">
        <f t="shared" ref="BA40:BA48" si="106">IFERROR((AZ40-AY40)/AY40,0)</f>
        <v>-1</v>
      </c>
      <c r="BB40" s="96">
        <f t="shared" ref="BB40:BB47" si="107">SUMIFS($F40:$BA40,$F$7:$BA$7,$F$7,$F$8:$BA$8,"&lt;="&amp;$F$2)</f>
        <v>0</v>
      </c>
      <c r="BC40" s="97">
        <f t="shared" ref="BC40:BC47" si="108">SUMIFS($F40:$BA40,$F$7:$BA$7,$G$7,$F$8:$BA$8,"&lt;="&amp;$F$2)</f>
        <v>0</v>
      </c>
      <c r="BD40" s="98">
        <f t="shared" ref="BD40:BD47" si="109">IFERROR((BC40-BB40)/BB40,0)</f>
        <v>0</v>
      </c>
    </row>
    <row r="41" spans="2:56" x14ac:dyDescent="0.3">
      <c r="B41" s="150"/>
      <c r="D41" s="129"/>
      <c r="E41" s="39" t="s">
        <v>15</v>
      </c>
      <c r="F41" s="51"/>
      <c r="G41" s="2"/>
      <c r="H41" s="5">
        <f t="shared" si="83"/>
        <v>0</v>
      </c>
      <c r="I41" s="51"/>
      <c r="J41" s="2"/>
      <c r="K41" s="5">
        <f t="shared" si="84"/>
        <v>0</v>
      </c>
      <c r="L41" s="51"/>
      <c r="M41" s="2"/>
      <c r="N41" s="9">
        <f t="shared" si="85"/>
        <v>0</v>
      </c>
      <c r="O41" s="32">
        <f t="shared" si="86"/>
        <v>0</v>
      </c>
      <c r="P41" s="30">
        <f t="shared" si="87"/>
        <v>0</v>
      </c>
      <c r="Q41" s="9">
        <f t="shared" si="88"/>
        <v>0</v>
      </c>
      <c r="R41" s="51"/>
      <c r="S41" s="2"/>
      <c r="T41" s="5">
        <f t="shared" si="89"/>
        <v>0</v>
      </c>
      <c r="U41" s="51"/>
      <c r="V41" s="2"/>
      <c r="W41" s="5">
        <f t="shared" si="90"/>
        <v>0</v>
      </c>
      <c r="X41" s="51"/>
      <c r="Y41" s="2"/>
      <c r="Z41" s="9">
        <f t="shared" si="91"/>
        <v>0</v>
      </c>
      <c r="AA41" s="8">
        <f t="shared" si="92"/>
        <v>0</v>
      </c>
      <c r="AB41" s="2">
        <f t="shared" si="93"/>
        <v>0</v>
      </c>
      <c r="AC41" s="9">
        <f t="shared" si="94"/>
        <v>0</v>
      </c>
      <c r="AD41" s="48"/>
      <c r="AE41" s="7"/>
      <c r="AF41" s="5">
        <f t="shared" si="95"/>
        <v>0</v>
      </c>
      <c r="AG41" s="48"/>
      <c r="AH41" s="7"/>
      <c r="AI41" s="5">
        <f t="shared" si="96"/>
        <v>0</v>
      </c>
      <c r="AJ41" s="48"/>
      <c r="AK41" s="7"/>
      <c r="AL41" s="9">
        <f t="shared" si="97"/>
        <v>0</v>
      </c>
      <c r="AM41" s="8">
        <f t="shared" si="98"/>
        <v>0</v>
      </c>
      <c r="AN41" s="2">
        <f t="shared" si="99"/>
        <v>0</v>
      </c>
      <c r="AO41" s="9">
        <f t="shared" si="100"/>
        <v>0</v>
      </c>
      <c r="AP41" s="48"/>
      <c r="AQ41" s="7"/>
      <c r="AR41" s="5">
        <f t="shared" si="101"/>
        <v>0</v>
      </c>
      <c r="AS41" s="48"/>
      <c r="AT41" s="7"/>
      <c r="AU41" s="5">
        <f t="shared" si="102"/>
        <v>0</v>
      </c>
      <c r="AV41" s="48"/>
      <c r="AW41" s="7"/>
      <c r="AX41" s="9">
        <f t="shared" si="103"/>
        <v>0</v>
      </c>
      <c r="AY41" s="8">
        <f t="shared" si="104"/>
        <v>0</v>
      </c>
      <c r="AZ41" s="2">
        <f t="shared" si="105"/>
        <v>0</v>
      </c>
      <c r="BA41" s="9">
        <f t="shared" si="106"/>
        <v>0</v>
      </c>
      <c r="BB41" s="96">
        <f t="shared" si="107"/>
        <v>0</v>
      </c>
      <c r="BC41" s="97">
        <f t="shared" si="108"/>
        <v>0</v>
      </c>
      <c r="BD41" s="98">
        <f t="shared" si="109"/>
        <v>0</v>
      </c>
    </row>
    <row r="42" spans="2:56" x14ac:dyDescent="0.3">
      <c r="B42" s="150"/>
      <c r="D42" s="129"/>
      <c r="E42" s="39" t="s">
        <v>16</v>
      </c>
      <c r="F42" s="51"/>
      <c r="G42" s="2"/>
      <c r="H42" s="5">
        <f t="shared" si="83"/>
        <v>0</v>
      </c>
      <c r="I42" s="51"/>
      <c r="J42" s="2"/>
      <c r="K42" s="5">
        <f t="shared" si="84"/>
        <v>0</v>
      </c>
      <c r="L42" s="51"/>
      <c r="M42" s="2"/>
      <c r="N42" s="9">
        <f t="shared" si="85"/>
        <v>0</v>
      </c>
      <c r="O42" s="32">
        <f t="shared" si="86"/>
        <v>0</v>
      </c>
      <c r="P42" s="30">
        <f t="shared" si="87"/>
        <v>0</v>
      </c>
      <c r="Q42" s="9">
        <f t="shared" si="88"/>
        <v>0</v>
      </c>
      <c r="R42" s="51"/>
      <c r="S42" s="2"/>
      <c r="T42" s="5">
        <f t="shared" si="89"/>
        <v>0</v>
      </c>
      <c r="U42" s="51"/>
      <c r="V42" s="2"/>
      <c r="W42" s="5">
        <f t="shared" si="90"/>
        <v>0</v>
      </c>
      <c r="X42" s="51"/>
      <c r="Y42" s="2"/>
      <c r="Z42" s="9">
        <f t="shared" si="91"/>
        <v>0</v>
      </c>
      <c r="AA42" s="8">
        <f t="shared" si="92"/>
        <v>0</v>
      </c>
      <c r="AB42" s="2">
        <f t="shared" si="93"/>
        <v>0</v>
      </c>
      <c r="AC42" s="9">
        <f t="shared" si="94"/>
        <v>0</v>
      </c>
      <c r="AD42" s="48"/>
      <c r="AE42" s="7"/>
      <c r="AF42" s="5">
        <f t="shared" si="95"/>
        <v>0</v>
      </c>
      <c r="AG42" s="48"/>
      <c r="AH42" s="7"/>
      <c r="AI42" s="5">
        <f t="shared" si="96"/>
        <v>0</v>
      </c>
      <c r="AJ42" s="48"/>
      <c r="AK42" s="7"/>
      <c r="AL42" s="9">
        <f t="shared" si="97"/>
        <v>0</v>
      </c>
      <c r="AM42" s="8">
        <f t="shared" si="98"/>
        <v>0</v>
      </c>
      <c r="AN42" s="2">
        <f t="shared" si="99"/>
        <v>0</v>
      </c>
      <c r="AO42" s="9">
        <f t="shared" si="100"/>
        <v>0</v>
      </c>
      <c r="AP42" s="48">
        <v>747</v>
      </c>
      <c r="AQ42" s="7"/>
      <c r="AR42" s="5">
        <f t="shared" si="101"/>
        <v>-1</v>
      </c>
      <c r="AS42" s="48"/>
      <c r="AT42" s="7"/>
      <c r="AU42" s="5">
        <f t="shared" si="102"/>
        <v>0</v>
      </c>
      <c r="AV42" s="48"/>
      <c r="AW42" s="7"/>
      <c r="AX42" s="9">
        <f t="shared" si="103"/>
        <v>0</v>
      </c>
      <c r="AY42" s="8">
        <f t="shared" si="104"/>
        <v>747</v>
      </c>
      <c r="AZ42" s="2">
        <f t="shared" si="105"/>
        <v>0</v>
      </c>
      <c r="BA42" s="9">
        <f t="shared" si="106"/>
        <v>-1</v>
      </c>
      <c r="BB42" s="96">
        <f t="shared" si="107"/>
        <v>0</v>
      </c>
      <c r="BC42" s="97">
        <f t="shared" si="108"/>
        <v>0</v>
      </c>
      <c r="BD42" s="98">
        <f t="shared" si="109"/>
        <v>0</v>
      </c>
    </row>
    <row r="43" spans="2:56" x14ac:dyDescent="0.3">
      <c r="B43" s="150"/>
      <c r="D43" s="129"/>
      <c r="E43" s="39" t="s">
        <v>17</v>
      </c>
      <c r="F43" s="51"/>
      <c r="G43" s="2"/>
      <c r="H43" s="5">
        <f t="shared" si="83"/>
        <v>0</v>
      </c>
      <c r="I43" s="51"/>
      <c r="J43" s="2"/>
      <c r="K43" s="5">
        <f t="shared" si="84"/>
        <v>0</v>
      </c>
      <c r="L43" s="51"/>
      <c r="M43" s="2"/>
      <c r="N43" s="9">
        <f t="shared" si="85"/>
        <v>0</v>
      </c>
      <c r="O43" s="32">
        <f t="shared" si="86"/>
        <v>0</v>
      </c>
      <c r="P43" s="30">
        <f t="shared" si="87"/>
        <v>0</v>
      </c>
      <c r="Q43" s="9">
        <f t="shared" si="88"/>
        <v>0</v>
      </c>
      <c r="R43" s="51"/>
      <c r="S43" s="2"/>
      <c r="T43" s="5">
        <f t="shared" si="89"/>
        <v>0</v>
      </c>
      <c r="U43" s="51"/>
      <c r="V43" s="2"/>
      <c r="W43" s="5">
        <f t="shared" si="90"/>
        <v>0</v>
      </c>
      <c r="X43" s="51"/>
      <c r="Y43" s="2"/>
      <c r="Z43" s="9">
        <f t="shared" si="91"/>
        <v>0</v>
      </c>
      <c r="AA43" s="8">
        <f t="shared" si="92"/>
        <v>0</v>
      </c>
      <c r="AB43" s="2">
        <f t="shared" si="93"/>
        <v>0</v>
      </c>
      <c r="AC43" s="9">
        <f t="shared" si="94"/>
        <v>0</v>
      </c>
      <c r="AD43" s="48"/>
      <c r="AE43" s="7"/>
      <c r="AF43" s="5">
        <f t="shared" si="95"/>
        <v>0</v>
      </c>
      <c r="AG43" s="48"/>
      <c r="AH43" s="7"/>
      <c r="AI43" s="5">
        <f t="shared" si="96"/>
        <v>0</v>
      </c>
      <c r="AJ43" s="48"/>
      <c r="AK43" s="7"/>
      <c r="AL43" s="9">
        <f t="shared" si="97"/>
        <v>0</v>
      </c>
      <c r="AM43" s="8">
        <f t="shared" si="98"/>
        <v>0</v>
      </c>
      <c r="AN43" s="2">
        <f t="shared" si="99"/>
        <v>0</v>
      </c>
      <c r="AO43" s="9">
        <f t="shared" si="100"/>
        <v>0</v>
      </c>
      <c r="AP43" s="48"/>
      <c r="AQ43" s="7"/>
      <c r="AR43" s="5">
        <f t="shared" si="101"/>
        <v>0</v>
      </c>
      <c r="AS43" s="48"/>
      <c r="AT43" s="7"/>
      <c r="AU43" s="5">
        <f t="shared" si="102"/>
        <v>0</v>
      </c>
      <c r="AV43" s="48"/>
      <c r="AW43" s="7"/>
      <c r="AX43" s="9">
        <f t="shared" si="103"/>
        <v>0</v>
      </c>
      <c r="AY43" s="8">
        <f t="shared" si="104"/>
        <v>0</v>
      </c>
      <c r="AZ43" s="2">
        <f t="shared" si="105"/>
        <v>0</v>
      </c>
      <c r="BA43" s="9">
        <f t="shared" si="106"/>
        <v>0</v>
      </c>
      <c r="BB43" s="96">
        <f t="shared" si="107"/>
        <v>0</v>
      </c>
      <c r="BC43" s="97">
        <f t="shared" si="108"/>
        <v>0</v>
      </c>
      <c r="BD43" s="98">
        <f t="shared" si="109"/>
        <v>0</v>
      </c>
    </row>
    <row r="44" spans="2:56" x14ac:dyDescent="0.3">
      <c r="B44" s="150"/>
      <c r="D44" s="129"/>
      <c r="E44" s="39" t="s">
        <v>18</v>
      </c>
      <c r="F44" s="51"/>
      <c r="G44" s="2"/>
      <c r="H44" s="5">
        <f t="shared" si="83"/>
        <v>0</v>
      </c>
      <c r="I44" s="51"/>
      <c r="J44" s="2"/>
      <c r="K44" s="5">
        <f t="shared" si="84"/>
        <v>0</v>
      </c>
      <c r="L44" s="51"/>
      <c r="M44" s="2"/>
      <c r="N44" s="9">
        <f t="shared" si="85"/>
        <v>0</v>
      </c>
      <c r="O44" s="32">
        <f t="shared" si="86"/>
        <v>0</v>
      </c>
      <c r="P44" s="30">
        <f t="shared" si="87"/>
        <v>0</v>
      </c>
      <c r="Q44" s="9">
        <f t="shared" si="88"/>
        <v>0</v>
      </c>
      <c r="R44" s="51"/>
      <c r="S44" s="2"/>
      <c r="T44" s="5">
        <f t="shared" si="89"/>
        <v>0</v>
      </c>
      <c r="U44" s="51"/>
      <c r="V44" s="2"/>
      <c r="W44" s="5">
        <f t="shared" si="90"/>
        <v>0</v>
      </c>
      <c r="X44" s="51"/>
      <c r="Y44" s="2"/>
      <c r="Z44" s="9">
        <f t="shared" si="91"/>
        <v>0</v>
      </c>
      <c r="AA44" s="8">
        <f t="shared" si="92"/>
        <v>0</v>
      </c>
      <c r="AB44" s="2">
        <f t="shared" si="93"/>
        <v>0</v>
      </c>
      <c r="AC44" s="9">
        <f t="shared" si="94"/>
        <v>0</v>
      </c>
      <c r="AD44" s="48"/>
      <c r="AE44" s="7"/>
      <c r="AF44" s="5">
        <f t="shared" si="95"/>
        <v>0</v>
      </c>
      <c r="AG44" s="48"/>
      <c r="AH44" s="7"/>
      <c r="AI44" s="5">
        <f t="shared" si="96"/>
        <v>0</v>
      </c>
      <c r="AJ44" s="48"/>
      <c r="AK44" s="7"/>
      <c r="AL44" s="9">
        <f t="shared" si="97"/>
        <v>0</v>
      </c>
      <c r="AM44" s="8">
        <f t="shared" si="98"/>
        <v>0</v>
      </c>
      <c r="AN44" s="2">
        <f t="shared" si="99"/>
        <v>0</v>
      </c>
      <c r="AO44" s="9">
        <f t="shared" si="100"/>
        <v>0</v>
      </c>
      <c r="AP44" s="48"/>
      <c r="AQ44" s="7"/>
      <c r="AR44" s="5">
        <f t="shared" si="101"/>
        <v>0</v>
      </c>
      <c r="AS44" s="48"/>
      <c r="AT44" s="7"/>
      <c r="AU44" s="5">
        <f t="shared" si="102"/>
        <v>0</v>
      </c>
      <c r="AV44" s="48"/>
      <c r="AW44" s="7"/>
      <c r="AX44" s="9">
        <f t="shared" si="103"/>
        <v>0</v>
      </c>
      <c r="AY44" s="8">
        <f t="shared" si="104"/>
        <v>0</v>
      </c>
      <c r="AZ44" s="2">
        <f t="shared" si="105"/>
        <v>0</v>
      </c>
      <c r="BA44" s="9">
        <f t="shared" si="106"/>
        <v>0</v>
      </c>
      <c r="BB44" s="96">
        <f t="shared" si="107"/>
        <v>0</v>
      </c>
      <c r="BC44" s="97">
        <f t="shared" si="108"/>
        <v>0</v>
      </c>
      <c r="BD44" s="98">
        <f t="shared" si="109"/>
        <v>0</v>
      </c>
    </row>
    <row r="45" spans="2:56" x14ac:dyDescent="0.3">
      <c r="B45" s="150"/>
      <c r="D45" s="129"/>
      <c r="E45" s="39" t="s">
        <v>19</v>
      </c>
      <c r="F45" s="51"/>
      <c r="G45" s="2"/>
      <c r="H45" s="5">
        <f t="shared" si="83"/>
        <v>0</v>
      </c>
      <c r="I45" s="51"/>
      <c r="J45" s="2"/>
      <c r="K45" s="5">
        <f t="shared" si="84"/>
        <v>0</v>
      </c>
      <c r="L45" s="51"/>
      <c r="M45" s="2"/>
      <c r="N45" s="9">
        <f t="shared" si="85"/>
        <v>0</v>
      </c>
      <c r="O45" s="32">
        <f t="shared" si="86"/>
        <v>0</v>
      </c>
      <c r="P45" s="30">
        <f t="shared" si="87"/>
        <v>0</v>
      </c>
      <c r="Q45" s="9">
        <f t="shared" si="88"/>
        <v>0</v>
      </c>
      <c r="R45" s="51"/>
      <c r="S45" s="2"/>
      <c r="T45" s="5">
        <f t="shared" si="89"/>
        <v>0</v>
      </c>
      <c r="U45" s="51"/>
      <c r="V45" s="2"/>
      <c r="W45" s="5">
        <f t="shared" si="90"/>
        <v>0</v>
      </c>
      <c r="X45" s="51"/>
      <c r="Y45" s="2"/>
      <c r="Z45" s="9">
        <f t="shared" si="91"/>
        <v>0</v>
      </c>
      <c r="AA45" s="8">
        <f t="shared" si="92"/>
        <v>0</v>
      </c>
      <c r="AB45" s="2">
        <f t="shared" si="93"/>
        <v>0</v>
      </c>
      <c r="AC45" s="9">
        <f t="shared" si="94"/>
        <v>0</v>
      </c>
      <c r="AD45" s="48"/>
      <c r="AE45" s="7"/>
      <c r="AF45" s="5">
        <f t="shared" si="95"/>
        <v>0</v>
      </c>
      <c r="AG45" s="48"/>
      <c r="AH45" s="7"/>
      <c r="AI45" s="5">
        <f t="shared" si="96"/>
        <v>0</v>
      </c>
      <c r="AJ45" s="48"/>
      <c r="AK45" s="7"/>
      <c r="AL45" s="9">
        <f t="shared" si="97"/>
        <v>0</v>
      </c>
      <c r="AM45" s="8">
        <f t="shared" si="98"/>
        <v>0</v>
      </c>
      <c r="AN45" s="2">
        <f t="shared" si="99"/>
        <v>0</v>
      </c>
      <c r="AO45" s="9">
        <f t="shared" si="100"/>
        <v>0</v>
      </c>
      <c r="AP45" s="48">
        <v>3078</v>
      </c>
      <c r="AQ45" s="7"/>
      <c r="AR45" s="5">
        <f t="shared" si="101"/>
        <v>-1</v>
      </c>
      <c r="AS45" s="48"/>
      <c r="AT45" s="7"/>
      <c r="AU45" s="5">
        <f t="shared" si="102"/>
        <v>0</v>
      </c>
      <c r="AV45" s="48"/>
      <c r="AW45" s="7"/>
      <c r="AX45" s="9">
        <f t="shared" si="103"/>
        <v>0</v>
      </c>
      <c r="AY45" s="8">
        <f t="shared" si="104"/>
        <v>3078</v>
      </c>
      <c r="AZ45" s="2">
        <f t="shared" si="105"/>
        <v>0</v>
      </c>
      <c r="BA45" s="9">
        <f t="shared" si="106"/>
        <v>-1</v>
      </c>
      <c r="BB45" s="96">
        <f t="shared" si="107"/>
        <v>0</v>
      </c>
      <c r="BC45" s="97">
        <f t="shared" si="108"/>
        <v>0</v>
      </c>
      <c r="BD45" s="98">
        <f t="shared" si="109"/>
        <v>0</v>
      </c>
    </row>
    <row r="46" spans="2:56" x14ac:dyDescent="0.3">
      <c r="B46" s="150"/>
      <c r="D46" s="129"/>
      <c r="E46" s="39" t="s">
        <v>26</v>
      </c>
      <c r="F46" s="30"/>
      <c r="G46" s="30"/>
      <c r="H46" s="5">
        <f t="shared" si="83"/>
        <v>0</v>
      </c>
      <c r="I46" s="30"/>
      <c r="J46" s="30"/>
      <c r="K46" s="5">
        <f t="shared" si="84"/>
        <v>0</v>
      </c>
      <c r="L46" s="30"/>
      <c r="M46" s="2"/>
      <c r="N46" s="9">
        <f t="shared" si="85"/>
        <v>0</v>
      </c>
      <c r="O46" s="32">
        <f t="shared" si="86"/>
        <v>0</v>
      </c>
      <c r="P46" s="30">
        <f t="shared" si="87"/>
        <v>0</v>
      </c>
      <c r="Q46" s="9">
        <f t="shared" si="88"/>
        <v>0</v>
      </c>
      <c r="R46" s="30"/>
      <c r="S46" s="30"/>
      <c r="T46" s="5">
        <f t="shared" si="89"/>
        <v>0</v>
      </c>
      <c r="U46" s="2"/>
      <c r="V46" s="30"/>
      <c r="W46" s="5">
        <f t="shared" si="90"/>
        <v>0</v>
      </c>
      <c r="X46" s="2"/>
      <c r="Y46" s="30"/>
      <c r="Z46" s="9">
        <f t="shared" si="91"/>
        <v>0</v>
      </c>
      <c r="AA46" s="8">
        <f t="shared" si="92"/>
        <v>0</v>
      </c>
      <c r="AB46" s="2">
        <f t="shared" si="93"/>
        <v>0</v>
      </c>
      <c r="AC46" s="9">
        <f t="shared" si="94"/>
        <v>0</v>
      </c>
      <c r="AD46" s="40"/>
      <c r="AE46" s="7"/>
      <c r="AF46" s="5">
        <f t="shared" si="95"/>
        <v>0</v>
      </c>
      <c r="AG46" s="7"/>
      <c r="AH46" s="7"/>
      <c r="AI46" s="5">
        <f t="shared" si="96"/>
        <v>0</v>
      </c>
      <c r="AJ46" s="7"/>
      <c r="AK46" s="7"/>
      <c r="AL46" s="9">
        <f t="shared" si="97"/>
        <v>0</v>
      </c>
      <c r="AM46" s="8">
        <f t="shared" si="98"/>
        <v>0</v>
      </c>
      <c r="AN46" s="2">
        <f t="shared" si="99"/>
        <v>0</v>
      </c>
      <c r="AO46" s="9">
        <f t="shared" si="100"/>
        <v>0</v>
      </c>
      <c r="AP46" s="40">
        <v>48</v>
      </c>
      <c r="AQ46" s="7"/>
      <c r="AR46" s="5">
        <f t="shared" si="101"/>
        <v>-1</v>
      </c>
      <c r="AS46" s="7"/>
      <c r="AT46" s="7"/>
      <c r="AU46" s="5">
        <f t="shared" si="102"/>
        <v>0</v>
      </c>
      <c r="AV46" s="7"/>
      <c r="AW46" s="7"/>
      <c r="AX46" s="9">
        <f t="shared" si="103"/>
        <v>0</v>
      </c>
      <c r="AY46" s="8">
        <f t="shared" si="104"/>
        <v>48</v>
      </c>
      <c r="AZ46" s="2">
        <f t="shared" si="105"/>
        <v>0</v>
      </c>
      <c r="BA46" s="9">
        <f t="shared" si="106"/>
        <v>-1</v>
      </c>
      <c r="BB46" s="96">
        <f t="shared" si="107"/>
        <v>0</v>
      </c>
      <c r="BC46" s="97">
        <f t="shared" si="108"/>
        <v>0</v>
      </c>
      <c r="BD46" s="98">
        <f t="shared" si="109"/>
        <v>0</v>
      </c>
    </row>
    <row r="47" spans="2:56" ht="15" thickBot="1" x14ac:dyDescent="0.35">
      <c r="B47" s="150"/>
      <c r="D47" s="130"/>
      <c r="E47" s="42" t="s">
        <v>27</v>
      </c>
      <c r="F47" s="16"/>
      <c r="G47" s="17"/>
      <c r="H47" s="15">
        <f t="shared" si="83"/>
        <v>0</v>
      </c>
      <c r="I47" s="17"/>
      <c r="J47" s="17"/>
      <c r="K47" s="15">
        <f t="shared" si="84"/>
        <v>0</v>
      </c>
      <c r="L47" s="17"/>
      <c r="M47" s="17"/>
      <c r="N47" s="18">
        <f t="shared" si="85"/>
        <v>0</v>
      </c>
      <c r="O47" s="32">
        <f t="shared" si="86"/>
        <v>0</v>
      </c>
      <c r="P47" s="30">
        <f t="shared" si="87"/>
        <v>0</v>
      </c>
      <c r="Q47" s="18">
        <f t="shared" si="88"/>
        <v>0</v>
      </c>
      <c r="R47" s="16"/>
      <c r="S47" s="17"/>
      <c r="T47" s="15">
        <f t="shared" si="89"/>
        <v>0</v>
      </c>
      <c r="U47" s="17"/>
      <c r="V47" s="17"/>
      <c r="W47" s="15">
        <f t="shared" si="90"/>
        <v>0</v>
      </c>
      <c r="X47" s="17"/>
      <c r="Y47" s="17"/>
      <c r="Z47" s="18">
        <f t="shared" si="91"/>
        <v>0</v>
      </c>
      <c r="AA47" s="8">
        <f t="shared" si="92"/>
        <v>0</v>
      </c>
      <c r="AB47" s="17">
        <f t="shared" si="93"/>
        <v>0</v>
      </c>
      <c r="AC47" s="18">
        <f t="shared" si="94"/>
        <v>0</v>
      </c>
      <c r="AD47" s="43"/>
      <c r="AE47" s="14"/>
      <c r="AF47" s="15">
        <f t="shared" si="95"/>
        <v>0</v>
      </c>
      <c r="AG47" s="14"/>
      <c r="AH47" s="14"/>
      <c r="AI47" s="15">
        <f t="shared" si="96"/>
        <v>0</v>
      </c>
      <c r="AJ47" s="14"/>
      <c r="AK47" s="14"/>
      <c r="AL47" s="18">
        <f t="shared" si="97"/>
        <v>0</v>
      </c>
      <c r="AM47" s="16">
        <f t="shared" si="98"/>
        <v>0</v>
      </c>
      <c r="AN47" s="17">
        <f t="shared" si="99"/>
        <v>0</v>
      </c>
      <c r="AO47" s="18">
        <f t="shared" si="100"/>
        <v>0</v>
      </c>
      <c r="AP47" s="43"/>
      <c r="AQ47" s="14"/>
      <c r="AR47" s="15">
        <f t="shared" si="101"/>
        <v>0</v>
      </c>
      <c r="AS47" s="14"/>
      <c r="AT47" s="14"/>
      <c r="AU47" s="15">
        <f t="shared" si="102"/>
        <v>0</v>
      </c>
      <c r="AV47" s="14"/>
      <c r="AW47" s="14"/>
      <c r="AX47" s="18">
        <f t="shared" si="103"/>
        <v>0</v>
      </c>
      <c r="AY47" s="8">
        <f t="shared" si="104"/>
        <v>0</v>
      </c>
      <c r="AZ47" s="17">
        <f t="shared" si="105"/>
        <v>0</v>
      </c>
      <c r="BA47" s="18">
        <f t="shared" si="106"/>
        <v>0</v>
      </c>
      <c r="BB47" s="99">
        <f t="shared" si="107"/>
        <v>0</v>
      </c>
      <c r="BC47" s="100">
        <f t="shared" si="108"/>
        <v>0</v>
      </c>
      <c r="BD47" s="101">
        <f t="shared" si="109"/>
        <v>0</v>
      </c>
    </row>
    <row r="48" spans="2:56" s="1" customFormat="1" ht="15" thickBot="1" x14ac:dyDescent="0.35">
      <c r="B48" s="151"/>
      <c r="D48" s="3"/>
      <c r="E48" s="44" t="s">
        <v>11</v>
      </c>
      <c r="F48" s="23">
        <f>SUM(F39:F47)</f>
        <v>0</v>
      </c>
      <c r="G48" s="21">
        <f>SUM(G39:G47)</f>
        <v>0</v>
      </c>
      <c r="H48" s="22">
        <f t="shared" si="83"/>
        <v>0</v>
      </c>
      <c r="I48" s="23">
        <f>SUM(I39:I47)</f>
        <v>0</v>
      </c>
      <c r="J48" s="21">
        <f>SUM(J39:J47)</f>
        <v>0</v>
      </c>
      <c r="K48" s="22">
        <f t="shared" si="84"/>
        <v>0</v>
      </c>
      <c r="L48" s="23">
        <f>SUM(L39:L47)</f>
        <v>0</v>
      </c>
      <c r="M48" s="21">
        <f>SUM(M39:M47)</f>
        <v>0</v>
      </c>
      <c r="N48" s="24">
        <f t="shared" si="85"/>
        <v>0</v>
      </c>
      <c r="O48" s="23">
        <f>SUM(O39:O47)</f>
        <v>0</v>
      </c>
      <c r="P48" s="21">
        <f>SUM(G48,J48,M48)</f>
        <v>0</v>
      </c>
      <c r="Q48" s="26">
        <f t="shared" si="88"/>
        <v>0</v>
      </c>
      <c r="R48" s="23">
        <f>SUM(R39:R47)</f>
        <v>0</v>
      </c>
      <c r="S48" s="21">
        <f>SUM(S39:S47)</f>
        <v>0</v>
      </c>
      <c r="T48" s="22">
        <f t="shared" si="89"/>
        <v>0</v>
      </c>
      <c r="U48" s="23">
        <f>SUM(U39:U47)</f>
        <v>0</v>
      </c>
      <c r="V48" s="21">
        <f>SUM(V39:V47)</f>
        <v>0</v>
      </c>
      <c r="W48" s="22">
        <f t="shared" si="90"/>
        <v>0</v>
      </c>
      <c r="X48" s="23">
        <f>SUM(X39:X47)</f>
        <v>0</v>
      </c>
      <c r="Y48" s="21">
        <f>SUM(Y39:Y47)</f>
        <v>0</v>
      </c>
      <c r="Z48" s="24" t="e">
        <f t="shared" ref="Z48" si="110">Y48/X48-1</f>
        <v>#DIV/0!</v>
      </c>
      <c r="AA48" s="23">
        <f>SUM(AA39:AA47)</f>
        <v>0</v>
      </c>
      <c r="AB48" s="28">
        <f>SUM(AB39:AB47)</f>
        <v>0</v>
      </c>
      <c r="AC48" s="26" t="e">
        <f t="shared" ref="AC48" si="111">AB48/AA48-1</f>
        <v>#DIV/0!</v>
      </c>
      <c r="AD48" s="23">
        <f>SUM(AD39:AD47)</f>
        <v>0</v>
      </c>
      <c r="AE48" s="46">
        <f>SUM(AE39:AE47)</f>
        <v>0</v>
      </c>
      <c r="AF48" s="22">
        <f t="shared" si="95"/>
        <v>0</v>
      </c>
      <c r="AG48" s="23">
        <f>SUM(AG39:AG47)</f>
        <v>0</v>
      </c>
      <c r="AH48" s="46">
        <f>SUM(AH39:AH47)</f>
        <v>0</v>
      </c>
      <c r="AI48" s="22">
        <f t="shared" si="96"/>
        <v>0</v>
      </c>
      <c r="AJ48" s="23">
        <f>SUM(AJ39:AJ47)</f>
        <v>0</v>
      </c>
      <c r="AK48" s="46">
        <f>SUM(AK39:AK47)</f>
        <v>0</v>
      </c>
      <c r="AL48" s="24">
        <f t="shared" si="97"/>
        <v>0</v>
      </c>
      <c r="AM48" s="23">
        <f>SUM(AM39:AM47)</f>
        <v>0</v>
      </c>
      <c r="AN48" s="28">
        <f>SUM(AN39:AN47)</f>
        <v>0</v>
      </c>
      <c r="AO48" s="26">
        <f t="shared" si="100"/>
        <v>0</v>
      </c>
      <c r="AP48" s="23">
        <f>SUM(AP39:AP47)</f>
        <v>5909</v>
      </c>
      <c r="AQ48" s="46">
        <f>SUM(AQ39:AQ47)</f>
        <v>0</v>
      </c>
      <c r="AR48" s="22">
        <f t="shared" si="101"/>
        <v>-1</v>
      </c>
      <c r="AS48" s="23">
        <f>SUM(AS39:AS47)</f>
        <v>0</v>
      </c>
      <c r="AT48" s="46">
        <f>SUM(AT39:AT47)</f>
        <v>0</v>
      </c>
      <c r="AU48" s="22">
        <f t="shared" si="102"/>
        <v>0</v>
      </c>
      <c r="AV48" s="23">
        <f>SUM(AV39:AV47)</f>
        <v>0</v>
      </c>
      <c r="AW48" s="46">
        <f>SUM(AW39:AW47)</f>
        <v>0</v>
      </c>
      <c r="AX48" s="24">
        <f t="shared" si="103"/>
        <v>0</v>
      </c>
      <c r="AY48" s="23">
        <f>SUM(AY39:AY47)</f>
        <v>5909</v>
      </c>
      <c r="AZ48" s="28">
        <f>SUM(AZ39:AZ47)</f>
        <v>0</v>
      </c>
      <c r="BA48" s="26">
        <f t="shared" si="106"/>
        <v>-1</v>
      </c>
      <c r="BB48" s="23">
        <f>SUMIFS($F48:$BA48,$F$7:$BA$7,$F$7,$F$8:$BA$8,"&lt;="&amp;$F$2)</f>
        <v>0</v>
      </c>
      <c r="BC48" s="21">
        <f>SUMIFS($F48:$BA48,$F$7:$BA$7,$G$7,$F$8:$BA$8,"&lt;="&amp;$F$2)</f>
        <v>0</v>
      </c>
      <c r="BD48" s="24" t="e">
        <f t="shared" ref="BD48" si="112">BC48/BB48-1</f>
        <v>#DIV/0!</v>
      </c>
    </row>
    <row r="50" spans="2:56" ht="15" thickBot="1" x14ac:dyDescent="0.35"/>
    <row r="51" spans="2:56" ht="15" customHeight="1" thickBot="1" x14ac:dyDescent="0.35">
      <c r="B51" s="143"/>
      <c r="F51" s="73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5"/>
    </row>
    <row r="52" spans="2:56" ht="15" customHeight="1" x14ac:dyDescent="0.3">
      <c r="B52" s="144"/>
      <c r="F52" s="112" t="s">
        <v>39</v>
      </c>
      <c r="G52" s="113"/>
      <c r="H52" s="114"/>
      <c r="I52" s="112" t="s">
        <v>28</v>
      </c>
      <c r="J52" s="113"/>
      <c r="K52" s="114"/>
      <c r="L52" s="112" t="s">
        <v>1</v>
      </c>
      <c r="M52" s="113"/>
      <c r="N52" s="114"/>
      <c r="O52" s="112" t="s">
        <v>20</v>
      </c>
      <c r="P52" s="113"/>
      <c r="Q52" s="114"/>
      <c r="R52" s="112" t="s">
        <v>2</v>
      </c>
      <c r="S52" s="113"/>
      <c r="T52" s="114"/>
      <c r="U52" s="112" t="s">
        <v>3</v>
      </c>
      <c r="V52" s="113"/>
      <c r="W52" s="114"/>
      <c r="X52" s="112" t="s">
        <v>4</v>
      </c>
      <c r="Y52" s="113"/>
      <c r="Z52" s="114"/>
      <c r="AA52" s="112" t="s">
        <v>21</v>
      </c>
      <c r="AB52" s="113"/>
      <c r="AC52" s="114"/>
      <c r="AD52" s="112" t="s">
        <v>5</v>
      </c>
      <c r="AE52" s="113"/>
      <c r="AF52" s="114"/>
      <c r="AG52" s="112" t="s">
        <v>6</v>
      </c>
      <c r="AH52" s="113"/>
      <c r="AI52" s="114"/>
      <c r="AJ52" s="112" t="s">
        <v>7</v>
      </c>
      <c r="AK52" s="113"/>
      <c r="AL52" s="114"/>
      <c r="AM52" s="112" t="s">
        <v>22</v>
      </c>
      <c r="AN52" s="113"/>
      <c r="AO52" s="114"/>
      <c r="AP52" s="112" t="s">
        <v>8</v>
      </c>
      <c r="AQ52" s="113"/>
      <c r="AR52" s="114"/>
      <c r="AS52" s="112" t="s">
        <v>9</v>
      </c>
      <c r="AT52" s="113"/>
      <c r="AU52" s="114"/>
      <c r="AV52" s="112" t="s">
        <v>10</v>
      </c>
      <c r="AW52" s="113"/>
      <c r="AX52" s="114"/>
      <c r="AY52" s="112" t="s">
        <v>23</v>
      </c>
      <c r="AZ52" s="113"/>
      <c r="BA52" s="114"/>
      <c r="BB52" s="115" t="s">
        <v>11</v>
      </c>
      <c r="BC52" s="116"/>
      <c r="BD52" s="117"/>
    </row>
    <row r="53" spans="2:56" ht="15" thickBot="1" x14ac:dyDescent="0.35">
      <c r="B53" s="144"/>
      <c r="F53" s="81">
        <f>$F$7</f>
        <v>2014</v>
      </c>
      <c r="G53" s="82">
        <f>$G$7</f>
        <v>2015</v>
      </c>
      <c r="H53" s="83" t="str">
        <f>$H$7</f>
        <v>%</v>
      </c>
      <c r="I53" s="81">
        <f>$I$7</f>
        <v>2014</v>
      </c>
      <c r="J53" s="82">
        <f>$J$7</f>
        <v>2015</v>
      </c>
      <c r="K53" s="83" t="str">
        <f>$K$7</f>
        <v>%</v>
      </c>
      <c r="L53" s="81">
        <f>$L$7</f>
        <v>2014</v>
      </c>
      <c r="M53" s="82">
        <f>$M$7</f>
        <v>2015</v>
      </c>
      <c r="N53" s="83" t="str">
        <f>$N$7</f>
        <v>%</v>
      </c>
      <c r="O53" s="81">
        <f>$O$7</f>
        <v>2014</v>
      </c>
      <c r="P53" s="82">
        <f>$P$7</f>
        <v>2015</v>
      </c>
      <c r="Q53" s="83" t="str">
        <f>$Q$7</f>
        <v>%</v>
      </c>
      <c r="R53" s="81">
        <f>$R$7</f>
        <v>2014</v>
      </c>
      <c r="S53" s="82">
        <f>$S$7</f>
        <v>2015</v>
      </c>
      <c r="T53" s="83" t="str">
        <f>$T$7</f>
        <v>%</v>
      </c>
      <c r="U53" s="81">
        <f>$U$7</f>
        <v>2014</v>
      </c>
      <c r="V53" s="82">
        <f>$V$7</f>
        <v>2015</v>
      </c>
      <c r="W53" s="83" t="str">
        <f>$W$7</f>
        <v>%</v>
      </c>
      <c r="X53" s="81">
        <f>$X$7</f>
        <v>2014</v>
      </c>
      <c r="Y53" s="82">
        <f>$Y$7</f>
        <v>2015</v>
      </c>
      <c r="Z53" s="83" t="str">
        <f>$Z$7</f>
        <v>%</v>
      </c>
      <c r="AA53" s="81">
        <f>$AA$7</f>
        <v>2014</v>
      </c>
      <c r="AB53" s="82">
        <f>$AB$7</f>
        <v>2015</v>
      </c>
      <c r="AC53" s="83" t="str">
        <f>$AC$7</f>
        <v>%</v>
      </c>
      <c r="AD53" s="81">
        <f>$AD$7</f>
        <v>2014</v>
      </c>
      <c r="AE53" s="82">
        <f>$AE$7</f>
        <v>2015</v>
      </c>
      <c r="AF53" s="83" t="str">
        <f>$AF$7</f>
        <v>%</v>
      </c>
      <c r="AG53" s="81">
        <f>$AG$7</f>
        <v>2014</v>
      </c>
      <c r="AH53" s="82">
        <f>$AH$7</f>
        <v>2015</v>
      </c>
      <c r="AI53" s="83" t="str">
        <f>$AI$7</f>
        <v>%</v>
      </c>
      <c r="AJ53" s="81">
        <f>$AJ$7</f>
        <v>2014</v>
      </c>
      <c r="AK53" s="82">
        <f>$AK$7</f>
        <v>2015</v>
      </c>
      <c r="AL53" s="83" t="str">
        <f>$AL$7</f>
        <v>%</v>
      </c>
      <c r="AM53" s="81">
        <f>$AM$7</f>
        <v>2014</v>
      </c>
      <c r="AN53" s="82">
        <f>$AN$7</f>
        <v>2015</v>
      </c>
      <c r="AO53" s="83" t="str">
        <f>$AO$7</f>
        <v>%</v>
      </c>
      <c r="AP53" s="81">
        <f>$AP$7</f>
        <v>2014</v>
      </c>
      <c r="AQ53" s="82">
        <f>$AQ$7</f>
        <v>2015</v>
      </c>
      <c r="AR53" s="83" t="str">
        <f>$AR$7</f>
        <v>%</v>
      </c>
      <c r="AS53" s="81">
        <f>$AS$7</f>
        <v>2014</v>
      </c>
      <c r="AT53" s="82">
        <f>$AT$7</f>
        <v>2015</v>
      </c>
      <c r="AU53" s="83" t="str">
        <f>$AU$7</f>
        <v>%</v>
      </c>
      <c r="AV53" s="81">
        <f>$AV$7</f>
        <v>2014</v>
      </c>
      <c r="AW53" s="82">
        <f>$AW$7</f>
        <v>2015</v>
      </c>
      <c r="AX53" s="83" t="str">
        <f>$AX$7</f>
        <v>%</v>
      </c>
      <c r="AY53" s="81">
        <f>$AY$7</f>
        <v>2014</v>
      </c>
      <c r="AZ53" s="82">
        <f>$AZ$7</f>
        <v>2015</v>
      </c>
      <c r="BA53" s="83" t="str">
        <f>$BA$7</f>
        <v>%</v>
      </c>
      <c r="BB53" s="76" t="str">
        <f>$BB$7</f>
        <v>Mai 2014</v>
      </c>
      <c r="BC53" s="76" t="str">
        <f>$BC$7</f>
        <v>Mai 2015</v>
      </c>
      <c r="BD53" s="12" t="s">
        <v>24</v>
      </c>
    </row>
    <row r="54" spans="2:56" ht="15" customHeight="1" x14ac:dyDescent="0.3">
      <c r="B54" s="144"/>
      <c r="D54" s="128" t="s">
        <v>12</v>
      </c>
      <c r="E54" s="39" t="s">
        <v>13</v>
      </c>
      <c r="F54" s="2">
        <v>1249</v>
      </c>
      <c r="G54" s="30"/>
      <c r="H54" s="31">
        <f>IFERROR((G54-F54)/F54,0)</f>
        <v>-1</v>
      </c>
      <c r="I54" s="2">
        <v>1289</v>
      </c>
      <c r="J54" s="30"/>
      <c r="K54" s="31">
        <f>IFERROR((J54-I54)/I54,0)</f>
        <v>-1</v>
      </c>
      <c r="L54" s="2">
        <v>1148</v>
      </c>
      <c r="M54" s="30"/>
      <c r="N54" s="33">
        <f>IFERROR((M54-L54)/L54,0)</f>
        <v>-1</v>
      </c>
      <c r="O54" s="32">
        <f>SUM(F54,I54,L54)</f>
        <v>3686</v>
      </c>
      <c r="P54" s="30">
        <f>G54+J54+M54</f>
        <v>0</v>
      </c>
      <c r="Q54" s="33">
        <f>IFERROR((P54-O54)/O54,0)</f>
        <v>-1</v>
      </c>
      <c r="R54" s="2">
        <v>1250</v>
      </c>
      <c r="S54" s="30"/>
      <c r="T54" s="31">
        <f>IFERROR((S54-R54)/R54,0)</f>
        <v>-1</v>
      </c>
      <c r="U54" s="2">
        <v>1721</v>
      </c>
      <c r="V54" s="30"/>
      <c r="W54" s="31">
        <f>IFERROR((V54-U54)/U54,0)</f>
        <v>-1</v>
      </c>
      <c r="X54" s="2">
        <v>1481</v>
      </c>
      <c r="Y54" s="30"/>
      <c r="Z54" s="33">
        <f>IFERROR((Y54-X54)/X54,0)</f>
        <v>-1</v>
      </c>
      <c r="AA54" s="32">
        <f>R54+U54+X54</f>
        <v>4452</v>
      </c>
      <c r="AB54" s="30"/>
      <c r="AC54" s="33">
        <f>IFERROR((AB54-AA54)/AA54,0)</f>
        <v>-1</v>
      </c>
      <c r="AD54" s="47">
        <v>1666</v>
      </c>
      <c r="AE54" s="34"/>
      <c r="AF54" s="31">
        <f>IFERROR((AE54-AD54)/AD54,0)</f>
        <v>-1</v>
      </c>
      <c r="AG54" s="7">
        <v>693</v>
      </c>
      <c r="AH54" s="35"/>
      <c r="AI54" s="31">
        <f>IFERROR((AH54-AG54)/AG54,0)</f>
        <v>-1</v>
      </c>
      <c r="AJ54" s="7">
        <v>1187</v>
      </c>
      <c r="AK54" s="35"/>
      <c r="AL54" s="33">
        <f>IFERROR((AK54-AJ54)/AJ54,0)</f>
        <v>-1</v>
      </c>
      <c r="AM54" s="32">
        <f>AD54+AG54+AJ54</f>
        <v>3546</v>
      </c>
      <c r="AN54" s="30">
        <f>AE54+AH54+AK54</f>
        <v>0</v>
      </c>
      <c r="AO54" s="33">
        <f>IFERROR((AN54-AM54)/AM54,0)</f>
        <v>-1</v>
      </c>
      <c r="AP54" s="7">
        <v>1123</v>
      </c>
      <c r="AQ54" s="35"/>
      <c r="AR54" s="31">
        <f>IFERROR((AQ54-AP54)/AP54,0)</f>
        <v>-1</v>
      </c>
      <c r="AS54" s="7">
        <v>1001</v>
      </c>
      <c r="AT54" s="35"/>
      <c r="AU54" s="31">
        <f>IFERROR((AT54-AS54)/AS54,0)</f>
        <v>-1</v>
      </c>
      <c r="AV54" s="7">
        <v>1487</v>
      </c>
      <c r="AW54" s="35"/>
      <c r="AX54" s="33">
        <f>IFERROR((AW54-AV54)/AV54,0)</f>
        <v>-1</v>
      </c>
      <c r="AY54" s="32">
        <f>AP54+AS54+AV54</f>
        <v>3611</v>
      </c>
      <c r="AZ54" s="30">
        <f>AQ54+AT54+AW54</f>
        <v>0</v>
      </c>
      <c r="BA54" s="33">
        <f>IFERROR((AZ54-AY54)/AY54,0)</f>
        <v>-1</v>
      </c>
      <c r="BB54" s="93">
        <f>SUMIFS($F54:$BA54,$F$7:$BA$7,$F$7,$F$8:$BA$8,"&lt;="&amp;$F$2)</f>
        <v>6657</v>
      </c>
      <c r="BC54" s="94">
        <f>SUMIFS($F54:$BA54,$F$7:$BA$7,$G$7,$F$8:$BA$8,"&lt;="&amp;$F$2)</f>
        <v>0</v>
      </c>
      <c r="BD54" s="95">
        <f>IFERROR((BC54-BB54)/BB54,0)</f>
        <v>-1</v>
      </c>
    </row>
    <row r="55" spans="2:56" x14ac:dyDescent="0.3">
      <c r="B55" s="144"/>
      <c r="D55" s="129"/>
      <c r="E55" s="39" t="s">
        <v>14</v>
      </c>
      <c r="F55" s="2">
        <v>143</v>
      </c>
      <c r="G55" s="30"/>
      <c r="H55" s="5">
        <f t="shared" ref="H55:H63" si="113">IFERROR((G55-F55)/F55,0)</f>
        <v>-1</v>
      </c>
      <c r="I55" s="2">
        <v>320</v>
      </c>
      <c r="J55" s="2"/>
      <c r="K55" s="5">
        <f t="shared" ref="K55:K63" si="114">IFERROR((J55-I55)/I55,0)</f>
        <v>-1</v>
      </c>
      <c r="L55" s="2">
        <v>197</v>
      </c>
      <c r="M55" s="2"/>
      <c r="N55" s="9">
        <f t="shared" ref="N55:N63" si="115">IFERROR((M55-L55)/L55,0)</f>
        <v>-1</v>
      </c>
      <c r="O55" s="32">
        <f t="shared" ref="O55:O62" si="116">SUM(F55,I55,L55)</f>
        <v>660</v>
      </c>
      <c r="P55" s="2">
        <f t="shared" ref="P55:P62" si="117">G55+J55+M55</f>
        <v>0</v>
      </c>
      <c r="Q55" s="9">
        <f t="shared" ref="Q55:Q63" si="118">IFERROR((P55-O55)/O55,0)</f>
        <v>-1</v>
      </c>
      <c r="R55" s="2">
        <v>231</v>
      </c>
      <c r="S55" s="2"/>
      <c r="T55" s="5">
        <f t="shared" ref="T55:T63" si="119">IFERROR((S55-R55)/R55,0)</f>
        <v>-1</v>
      </c>
      <c r="U55" s="2">
        <v>320</v>
      </c>
      <c r="V55" s="2"/>
      <c r="W55" s="5">
        <f t="shared" ref="W55:W63" si="120">IFERROR((V55-U55)/U55,0)</f>
        <v>-1</v>
      </c>
      <c r="X55" s="2">
        <v>145</v>
      </c>
      <c r="Y55" s="2"/>
      <c r="Z55" s="9">
        <f t="shared" ref="Z55:Z62" si="121">IFERROR((Y55-X55)/X55,0)</f>
        <v>-1</v>
      </c>
      <c r="AA55" s="8">
        <f t="shared" ref="AA55:AA62" si="122">R55+U55+X55</f>
        <v>696</v>
      </c>
      <c r="AB55" s="2"/>
      <c r="AC55" s="9">
        <f t="shared" ref="AC55:AC62" si="123">IFERROR((AB55-AA55)/AA55,0)</f>
        <v>-1</v>
      </c>
      <c r="AD55" s="48">
        <v>140</v>
      </c>
      <c r="AE55" s="7"/>
      <c r="AF55" s="5">
        <f t="shared" ref="AF55:AF63" si="124">IFERROR((AE55-AD55)/AD55,0)</f>
        <v>-1</v>
      </c>
      <c r="AG55" s="7">
        <v>145</v>
      </c>
      <c r="AH55" s="7"/>
      <c r="AI55" s="5">
        <f t="shared" ref="AI55:AI63" si="125">IFERROR((AH55-AG55)/AG55,0)</f>
        <v>-1</v>
      </c>
      <c r="AJ55" s="7">
        <v>116</v>
      </c>
      <c r="AK55" s="7"/>
      <c r="AL55" s="9">
        <f t="shared" ref="AL55:AL63" si="126">IFERROR((AK55-AJ55)/AJ55,0)</f>
        <v>-1</v>
      </c>
      <c r="AM55" s="8">
        <f t="shared" ref="AM55:AM62" si="127">AD55+AG55+AJ55</f>
        <v>401</v>
      </c>
      <c r="AN55" s="2">
        <f t="shared" ref="AN55:AN62" si="128">AE55+AH55+AK55</f>
        <v>0</v>
      </c>
      <c r="AO55" s="9">
        <f t="shared" ref="AO55:AO63" si="129">IFERROR((AN55-AM55)/AM55,0)</f>
        <v>-1</v>
      </c>
      <c r="AP55" s="7">
        <v>177</v>
      </c>
      <c r="AQ55" s="7"/>
      <c r="AR55" s="5">
        <f t="shared" ref="AR55:AR63" si="130">IFERROR((AQ55-AP55)/AP55,0)</f>
        <v>-1</v>
      </c>
      <c r="AS55" s="7">
        <v>145</v>
      </c>
      <c r="AT55" s="7"/>
      <c r="AU55" s="5">
        <f t="shared" ref="AU55:AU63" si="131">IFERROR((AT55-AS55)/AS55,0)</f>
        <v>-1</v>
      </c>
      <c r="AV55" s="7">
        <v>436</v>
      </c>
      <c r="AW55" s="7"/>
      <c r="AX55" s="9">
        <f t="shared" ref="AX55:AX63" si="132">IFERROR((AW55-AV55)/AV55,0)</f>
        <v>-1</v>
      </c>
      <c r="AY55" s="8">
        <f t="shared" ref="AY55:AY62" si="133">AP55+AS55+AV55</f>
        <v>758</v>
      </c>
      <c r="AZ55" s="2">
        <f t="shared" ref="AZ55:AZ62" si="134">AQ55+AT55+AW55</f>
        <v>0</v>
      </c>
      <c r="BA55" s="9">
        <f t="shared" ref="BA55:BA63" si="135">IFERROR((AZ55-AY55)/AY55,0)</f>
        <v>-1</v>
      </c>
      <c r="BB55" s="96">
        <f t="shared" ref="BB55:BB62" si="136">SUMIFS($F55:$BA55,$F$7:$BA$7,$F$7,$F$8:$BA$8,"&lt;="&amp;$F$2)</f>
        <v>1211</v>
      </c>
      <c r="BC55" s="97">
        <f t="shared" ref="BC55:BC62" si="137">SUMIFS($F55:$BA55,$F$7:$BA$7,$G$7,$F$8:$BA$8,"&lt;="&amp;$F$2)</f>
        <v>0</v>
      </c>
      <c r="BD55" s="98">
        <f t="shared" ref="BD55:BD62" si="138">IFERROR((BC55-BB55)/BB55,0)</f>
        <v>-1</v>
      </c>
    </row>
    <row r="56" spans="2:56" x14ac:dyDescent="0.3">
      <c r="B56" s="144"/>
      <c r="D56" s="129"/>
      <c r="E56" s="39" t="s">
        <v>15</v>
      </c>
      <c r="F56" s="2"/>
      <c r="G56" s="2"/>
      <c r="H56" s="5">
        <f t="shared" si="113"/>
        <v>0</v>
      </c>
      <c r="I56" s="2"/>
      <c r="J56" s="2"/>
      <c r="K56" s="5">
        <f t="shared" si="114"/>
        <v>0</v>
      </c>
      <c r="L56" s="2"/>
      <c r="M56" s="2"/>
      <c r="N56" s="9">
        <f t="shared" si="115"/>
        <v>0</v>
      </c>
      <c r="O56" s="32">
        <f t="shared" si="116"/>
        <v>0</v>
      </c>
      <c r="P56" s="2">
        <f t="shared" si="117"/>
        <v>0</v>
      </c>
      <c r="Q56" s="9">
        <f t="shared" si="118"/>
        <v>0</v>
      </c>
      <c r="R56" s="2"/>
      <c r="S56" s="2"/>
      <c r="T56" s="5">
        <f t="shared" si="119"/>
        <v>0</v>
      </c>
      <c r="U56" s="2"/>
      <c r="V56" s="2"/>
      <c r="W56" s="5">
        <f t="shared" si="120"/>
        <v>0</v>
      </c>
      <c r="X56" s="2"/>
      <c r="Y56" s="2"/>
      <c r="Z56" s="9">
        <f t="shared" si="121"/>
        <v>0</v>
      </c>
      <c r="AA56" s="8">
        <f t="shared" si="122"/>
        <v>0</v>
      </c>
      <c r="AB56" s="2"/>
      <c r="AC56" s="9">
        <f t="shared" si="123"/>
        <v>0</v>
      </c>
      <c r="AD56" s="48"/>
      <c r="AE56" s="7"/>
      <c r="AF56" s="5">
        <f t="shared" si="124"/>
        <v>0</v>
      </c>
      <c r="AG56" s="7"/>
      <c r="AH56" s="7"/>
      <c r="AI56" s="5">
        <f t="shared" si="125"/>
        <v>0</v>
      </c>
      <c r="AJ56" s="7"/>
      <c r="AK56" s="7"/>
      <c r="AL56" s="9">
        <f t="shared" si="126"/>
        <v>0</v>
      </c>
      <c r="AM56" s="8">
        <f t="shared" si="127"/>
        <v>0</v>
      </c>
      <c r="AN56" s="2">
        <f t="shared" si="128"/>
        <v>0</v>
      </c>
      <c r="AO56" s="9">
        <f t="shared" si="129"/>
        <v>0</v>
      </c>
      <c r="AP56" s="7"/>
      <c r="AQ56" s="7"/>
      <c r="AR56" s="5">
        <f t="shared" si="130"/>
        <v>0</v>
      </c>
      <c r="AS56" s="7"/>
      <c r="AT56" s="7"/>
      <c r="AU56" s="5">
        <f t="shared" si="131"/>
        <v>0</v>
      </c>
      <c r="AV56" s="7"/>
      <c r="AW56" s="7"/>
      <c r="AX56" s="9">
        <f t="shared" si="132"/>
        <v>0</v>
      </c>
      <c r="AY56" s="8">
        <f t="shared" si="133"/>
        <v>0</v>
      </c>
      <c r="AZ56" s="2">
        <f t="shared" si="134"/>
        <v>0</v>
      </c>
      <c r="BA56" s="9">
        <f t="shared" si="135"/>
        <v>0</v>
      </c>
      <c r="BB56" s="96">
        <f t="shared" si="136"/>
        <v>0</v>
      </c>
      <c r="BC56" s="97">
        <f t="shared" si="137"/>
        <v>0</v>
      </c>
      <c r="BD56" s="98">
        <f t="shared" si="138"/>
        <v>0</v>
      </c>
    </row>
    <row r="57" spans="2:56" x14ac:dyDescent="0.3">
      <c r="B57" s="144"/>
      <c r="D57" s="129"/>
      <c r="E57" s="39" t="s">
        <v>16</v>
      </c>
      <c r="F57" s="2">
        <v>1311</v>
      </c>
      <c r="G57" s="2"/>
      <c r="H57" s="5">
        <f t="shared" si="113"/>
        <v>-1</v>
      </c>
      <c r="I57" s="2">
        <v>2913</v>
      </c>
      <c r="J57" s="2"/>
      <c r="K57" s="5">
        <f t="shared" si="114"/>
        <v>-1</v>
      </c>
      <c r="L57" s="2">
        <v>1215</v>
      </c>
      <c r="M57" s="2"/>
      <c r="N57" s="9">
        <f t="shared" si="115"/>
        <v>-1</v>
      </c>
      <c r="O57" s="32">
        <f t="shared" si="116"/>
        <v>5439</v>
      </c>
      <c r="P57" s="2">
        <f t="shared" si="117"/>
        <v>0</v>
      </c>
      <c r="Q57" s="9">
        <f t="shared" si="118"/>
        <v>-1</v>
      </c>
      <c r="R57" s="2">
        <v>817</v>
      </c>
      <c r="S57" s="2"/>
      <c r="T57" s="5">
        <f t="shared" si="119"/>
        <v>-1</v>
      </c>
      <c r="U57" s="2">
        <v>1598</v>
      </c>
      <c r="V57" s="2"/>
      <c r="W57" s="5">
        <f t="shared" si="120"/>
        <v>-1</v>
      </c>
      <c r="X57" s="2">
        <v>1983</v>
      </c>
      <c r="Y57" s="2"/>
      <c r="Z57" s="9">
        <f t="shared" si="121"/>
        <v>-1</v>
      </c>
      <c r="AA57" s="8">
        <f t="shared" si="122"/>
        <v>4398</v>
      </c>
      <c r="AB57" s="2"/>
      <c r="AC57" s="9">
        <f t="shared" si="123"/>
        <v>-1</v>
      </c>
      <c r="AD57" s="48">
        <v>2053</v>
      </c>
      <c r="AE57" s="7"/>
      <c r="AF57" s="5">
        <f t="shared" si="124"/>
        <v>-1</v>
      </c>
      <c r="AG57" s="7">
        <v>1008</v>
      </c>
      <c r="AH57" s="7"/>
      <c r="AI57" s="5">
        <f t="shared" si="125"/>
        <v>-1</v>
      </c>
      <c r="AJ57" s="7">
        <v>2013</v>
      </c>
      <c r="AK57" s="7"/>
      <c r="AL57" s="9">
        <f t="shared" si="126"/>
        <v>-1</v>
      </c>
      <c r="AM57" s="8">
        <f t="shared" si="127"/>
        <v>5074</v>
      </c>
      <c r="AN57" s="2">
        <f t="shared" si="128"/>
        <v>0</v>
      </c>
      <c r="AO57" s="9">
        <f t="shared" si="129"/>
        <v>-1</v>
      </c>
      <c r="AP57" s="7">
        <v>6278</v>
      </c>
      <c r="AQ57" s="7"/>
      <c r="AR57" s="5">
        <f t="shared" si="130"/>
        <v>-1</v>
      </c>
      <c r="AS57" s="7">
        <v>4632</v>
      </c>
      <c r="AT57" s="7"/>
      <c r="AU57" s="5">
        <f t="shared" si="131"/>
        <v>-1</v>
      </c>
      <c r="AV57" s="7">
        <v>307</v>
      </c>
      <c r="AW57" s="7"/>
      <c r="AX57" s="9">
        <f t="shared" si="132"/>
        <v>-1</v>
      </c>
      <c r="AY57" s="8">
        <f t="shared" si="133"/>
        <v>11217</v>
      </c>
      <c r="AZ57" s="2">
        <f t="shared" si="134"/>
        <v>0</v>
      </c>
      <c r="BA57" s="9">
        <f t="shared" si="135"/>
        <v>-1</v>
      </c>
      <c r="BB57" s="96">
        <f t="shared" si="136"/>
        <v>7854</v>
      </c>
      <c r="BC57" s="97">
        <f t="shared" si="137"/>
        <v>0</v>
      </c>
      <c r="BD57" s="98">
        <f t="shared" si="138"/>
        <v>-1</v>
      </c>
    </row>
    <row r="58" spans="2:56" x14ac:dyDescent="0.3">
      <c r="B58" s="144"/>
      <c r="D58" s="129"/>
      <c r="E58" s="39" t="s">
        <v>17</v>
      </c>
      <c r="F58" s="2"/>
      <c r="G58" s="2"/>
      <c r="H58" s="5">
        <f t="shared" si="113"/>
        <v>0</v>
      </c>
      <c r="I58" s="2"/>
      <c r="J58" s="2"/>
      <c r="K58" s="5">
        <f t="shared" si="114"/>
        <v>0</v>
      </c>
      <c r="L58" s="2"/>
      <c r="M58" s="2"/>
      <c r="N58" s="9">
        <f t="shared" si="115"/>
        <v>0</v>
      </c>
      <c r="O58" s="32">
        <f t="shared" si="116"/>
        <v>0</v>
      </c>
      <c r="P58" s="2">
        <f t="shared" si="117"/>
        <v>0</v>
      </c>
      <c r="Q58" s="9">
        <f t="shared" si="118"/>
        <v>0</v>
      </c>
      <c r="R58" s="2"/>
      <c r="S58" s="2"/>
      <c r="T58" s="5">
        <f t="shared" si="119"/>
        <v>0</v>
      </c>
      <c r="U58" s="2"/>
      <c r="V58" s="2"/>
      <c r="W58" s="5">
        <f t="shared" si="120"/>
        <v>0</v>
      </c>
      <c r="X58" s="2"/>
      <c r="Y58" s="2"/>
      <c r="Z58" s="9">
        <f t="shared" si="121"/>
        <v>0</v>
      </c>
      <c r="AA58" s="8">
        <f t="shared" si="122"/>
        <v>0</v>
      </c>
      <c r="AB58" s="2"/>
      <c r="AC58" s="9">
        <f t="shared" si="123"/>
        <v>0</v>
      </c>
      <c r="AD58" s="48"/>
      <c r="AE58" s="7"/>
      <c r="AF58" s="5">
        <f t="shared" si="124"/>
        <v>0</v>
      </c>
      <c r="AG58" s="7"/>
      <c r="AH58" s="7"/>
      <c r="AI58" s="5">
        <f t="shared" si="125"/>
        <v>0</v>
      </c>
      <c r="AJ58" s="7"/>
      <c r="AK58" s="7"/>
      <c r="AL58" s="9">
        <f t="shared" si="126"/>
        <v>0</v>
      </c>
      <c r="AM58" s="8">
        <f t="shared" si="127"/>
        <v>0</v>
      </c>
      <c r="AN58" s="2">
        <f t="shared" si="128"/>
        <v>0</v>
      </c>
      <c r="AO58" s="9">
        <f t="shared" si="129"/>
        <v>0</v>
      </c>
      <c r="AP58" s="7"/>
      <c r="AQ58" s="7"/>
      <c r="AR58" s="5">
        <f t="shared" si="130"/>
        <v>0</v>
      </c>
      <c r="AS58" s="7"/>
      <c r="AT58" s="7"/>
      <c r="AU58" s="5">
        <f t="shared" si="131"/>
        <v>0</v>
      </c>
      <c r="AV58" s="7"/>
      <c r="AW58" s="7"/>
      <c r="AX58" s="9">
        <f t="shared" si="132"/>
        <v>0</v>
      </c>
      <c r="AY58" s="8">
        <f t="shared" si="133"/>
        <v>0</v>
      </c>
      <c r="AZ58" s="2">
        <f t="shared" si="134"/>
        <v>0</v>
      </c>
      <c r="BA58" s="9">
        <f t="shared" si="135"/>
        <v>0</v>
      </c>
      <c r="BB58" s="96">
        <f t="shared" si="136"/>
        <v>0</v>
      </c>
      <c r="BC58" s="97">
        <f t="shared" si="137"/>
        <v>0</v>
      </c>
      <c r="BD58" s="98">
        <f t="shared" si="138"/>
        <v>0</v>
      </c>
    </row>
    <row r="59" spans="2:56" x14ac:dyDescent="0.3">
      <c r="B59" s="144"/>
      <c r="D59" s="129"/>
      <c r="E59" s="39" t="s">
        <v>18</v>
      </c>
      <c r="F59" s="2"/>
      <c r="G59" s="2"/>
      <c r="H59" s="5">
        <f t="shared" si="113"/>
        <v>0</v>
      </c>
      <c r="I59" s="2"/>
      <c r="J59" s="2"/>
      <c r="K59" s="5">
        <f t="shared" si="114"/>
        <v>0</v>
      </c>
      <c r="L59" s="2"/>
      <c r="M59" s="2"/>
      <c r="N59" s="9">
        <f t="shared" si="115"/>
        <v>0</v>
      </c>
      <c r="O59" s="32">
        <f t="shared" si="116"/>
        <v>0</v>
      </c>
      <c r="P59" s="2">
        <f t="shared" si="117"/>
        <v>0</v>
      </c>
      <c r="Q59" s="9">
        <f t="shared" si="118"/>
        <v>0</v>
      </c>
      <c r="R59" s="2"/>
      <c r="S59" s="2"/>
      <c r="T59" s="5">
        <f t="shared" si="119"/>
        <v>0</v>
      </c>
      <c r="U59" s="2"/>
      <c r="V59" s="2"/>
      <c r="W59" s="5">
        <f t="shared" si="120"/>
        <v>0</v>
      </c>
      <c r="X59" s="2"/>
      <c r="Y59" s="2"/>
      <c r="Z59" s="9">
        <f t="shared" si="121"/>
        <v>0</v>
      </c>
      <c r="AA59" s="8">
        <f t="shared" si="122"/>
        <v>0</v>
      </c>
      <c r="AB59" s="2"/>
      <c r="AC59" s="9">
        <f t="shared" si="123"/>
        <v>0</v>
      </c>
      <c r="AD59" s="48"/>
      <c r="AE59" s="7"/>
      <c r="AF59" s="5">
        <f t="shared" si="124"/>
        <v>0</v>
      </c>
      <c r="AG59" s="7"/>
      <c r="AH59" s="7"/>
      <c r="AI59" s="5">
        <f t="shared" si="125"/>
        <v>0</v>
      </c>
      <c r="AJ59" s="7"/>
      <c r="AK59" s="7"/>
      <c r="AL59" s="9">
        <f t="shared" si="126"/>
        <v>0</v>
      </c>
      <c r="AM59" s="8">
        <f t="shared" si="127"/>
        <v>0</v>
      </c>
      <c r="AN59" s="2">
        <f t="shared" si="128"/>
        <v>0</v>
      </c>
      <c r="AO59" s="9">
        <f t="shared" si="129"/>
        <v>0</v>
      </c>
      <c r="AP59" s="7"/>
      <c r="AQ59" s="7"/>
      <c r="AR59" s="5">
        <f t="shared" si="130"/>
        <v>0</v>
      </c>
      <c r="AS59" s="7"/>
      <c r="AT59" s="7"/>
      <c r="AU59" s="5">
        <f t="shared" si="131"/>
        <v>0</v>
      </c>
      <c r="AV59" s="7"/>
      <c r="AW59" s="7"/>
      <c r="AX59" s="9">
        <f t="shared" si="132"/>
        <v>0</v>
      </c>
      <c r="AY59" s="8">
        <f t="shared" si="133"/>
        <v>0</v>
      </c>
      <c r="AZ59" s="2">
        <f t="shared" si="134"/>
        <v>0</v>
      </c>
      <c r="BA59" s="9">
        <f t="shared" si="135"/>
        <v>0</v>
      </c>
      <c r="BB59" s="96">
        <f t="shared" si="136"/>
        <v>0</v>
      </c>
      <c r="BC59" s="97">
        <f t="shared" si="137"/>
        <v>0</v>
      </c>
      <c r="BD59" s="98">
        <f t="shared" si="138"/>
        <v>0</v>
      </c>
    </row>
    <row r="60" spans="2:56" x14ac:dyDescent="0.3">
      <c r="B60" s="144"/>
      <c r="D60" s="129"/>
      <c r="E60" s="39" t="s">
        <v>19</v>
      </c>
      <c r="F60" s="2">
        <v>3183</v>
      </c>
      <c r="G60" s="2"/>
      <c r="H60" s="5">
        <f t="shared" si="113"/>
        <v>-1</v>
      </c>
      <c r="I60" s="2">
        <v>4360</v>
      </c>
      <c r="J60" s="2"/>
      <c r="K60" s="5">
        <f t="shared" si="114"/>
        <v>-1</v>
      </c>
      <c r="L60" s="2">
        <v>3455</v>
      </c>
      <c r="M60" s="2"/>
      <c r="N60" s="9">
        <f t="shared" si="115"/>
        <v>-1</v>
      </c>
      <c r="O60" s="32">
        <f t="shared" si="116"/>
        <v>10998</v>
      </c>
      <c r="P60" s="2">
        <f t="shared" si="117"/>
        <v>0</v>
      </c>
      <c r="Q60" s="9">
        <f t="shared" si="118"/>
        <v>-1</v>
      </c>
      <c r="R60" s="2">
        <v>4175</v>
      </c>
      <c r="S60" s="2"/>
      <c r="T60" s="5">
        <f t="shared" si="119"/>
        <v>-1</v>
      </c>
      <c r="U60" s="2">
        <v>3064</v>
      </c>
      <c r="V60" s="2"/>
      <c r="W60" s="5">
        <f t="shared" si="120"/>
        <v>-1</v>
      </c>
      <c r="X60" s="2">
        <v>3826</v>
      </c>
      <c r="Y60" s="2"/>
      <c r="Z60" s="9">
        <f t="shared" si="121"/>
        <v>-1</v>
      </c>
      <c r="AA60" s="8">
        <f t="shared" si="122"/>
        <v>11065</v>
      </c>
      <c r="AB60" s="2"/>
      <c r="AC60" s="9">
        <f t="shared" si="123"/>
        <v>-1</v>
      </c>
      <c r="AD60" s="48">
        <v>4643</v>
      </c>
      <c r="AE60" s="7"/>
      <c r="AF60" s="5">
        <f t="shared" si="124"/>
        <v>-1</v>
      </c>
      <c r="AG60" s="7">
        <v>4761</v>
      </c>
      <c r="AH60" s="7"/>
      <c r="AI60" s="5">
        <f t="shared" si="125"/>
        <v>-1</v>
      </c>
      <c r="AJ60" s="7">
        <v>4341</v>
      </c>
      <c r="AK60" s="7"/>
      <c r="AL60" s="9">
        <f t="shared" si="126"/>
        <v>-1</v>
      </c>
      <c r="AM60" s="8">
        <f t="shared" si="127"/>
        <v>13745</v>
      </c>
      <c r="AN60" s="2">
        <f t="shared" si="128"/>
        <v>0</v>
      </c>
      <c r="AO60" s="9">
        <f t="shared" si="129"/>
        <v>-1</v>
      </c>
      <c r="AP60" s="7">
        <v>4010</v>
      </c>
      <c r="AQ60" s="7"/>
      <c r="AR60" s="5">
        <f t="shared" si="130"/>
        <v>-1</v>
      </c>
      <c r="AS60" s="7">
        <v>4738</v>
      </c>
      <c r="AT60" s="7"/>
      <c r="AU60" s="5">
        <f t="shared" si="131"/>
        <v>-1</v>
      </c>
      <c r="AV60" s="7">
        <v>3524</v>
      </c>
      <c r="AW60" s="7"/>
      <c r="AX60" s="9">
        <f t="shared" si="132"/>
        <v>-1</v>
      </c>
      <c r="AY60" s="8">
        <f t="shared" si="133"/>
        <v>12272</v>
      </c>
      <c r="AZ60" s="2">
        <f t="shared" si="134"/>
        <v>0</v>
      </c>
      <c r="BA60" s="9">
        <f t="shared" si="135"/>
        <v>-1</v>
      </c>
      <c r="BB60" s="96">
        <f t="shared" si="136"/>
        <v>18237</v>
      </c>
      <c r="BC60" s="97">
        <f t="shared" si="137"/>
        <v>0</v>
      </c>
      <c r="BD60" s="98">
        <f t="shared" si="138"/>
        <v>-1</v>
      </c>
    </row>
    <row r="61" spans="2:56" x14ac:dyDescent="0.3">
      <c r="B61" s="144"/>
      <c r="D61" s="129"/>
      <c r="E61" s="39" t="s">
        <v>26</v>
      </c>
      <c r="F61" s="30">
        <v>338</v>
      </c>
      <c r="G61" s="30"/>
      <c r="H61" s="5">
        <f t="shared" si="113"/>
        <v>-1</v>
      </c>
      <c r="I61" s="30">
        <v>145</v>
      </c>
      <c r="J61" s="30"/>
      <c r="K61" s="5">
        <f t="shared" si="114"/>
        <v>-1</v>
      </c>
      <c r="L61" s="30">
        <v>458</v>
      </c>
      <c r="M61" s="2"/>
      <c r="N61" s="9">
        <f t="shared" si="115"/>
        <v>-1</v>
      </c>
      <c r="O61" s="32">
        <f t="shared" si="116"/>
        <v>941</v>
      </c>
      <c r="P61" s="2">
        <f t="shared" si="117"/>
        <v>0</v>
      </c>
      <c r="Q61" s="9">
        <f t="shared" si="118"/>
        <v>-1</v>
      </c>
      <c r="R61" s="30">
        <v>4992</v>
      </c>
      <c r="S61" s="30"/>
      <c r="T61" s="5">
        <f t="shared" si="119"/>
        <v>-1</v>
      </c>
      <c r="U61" s="2">
        <v>386</v>
      </c>
      <c r="V61" s="30"/>
      <c r="W61" s="5">
        <f t="shared" si="120"/>
        <v>-1</v>
      </c>
      <c r="X61" s="2">
        <v>265</v>
      </c>
      <c r="Y61" s="30"/>
      <c r="Z61" s="9">
        <f t="shared" si="121"/>
        <v>-1</v>
      </c>
      <c r="AA61" s="8">
        <f t="shared" si="122"/>
        <v>5643</v>
      </c>
      <c r="AB61" s="2"/>
      <c r="AC61" s="9">
        <f t="shared" si="123"/>
        <v>-1</v>
      </c>
      <c r="AD61" s="40">
        <v>265</v>
      </c>
      <c r="AE61" s="7"/>
      <c r="AF61" s="5">
        <f t="shared" si="124"/>
        <v>-1</v>
      </c>
      <c r="AG61" s="7">
        <v>217</v>
      </c>
      <c r="AH61" s="7"/>
      <c r="AI61" s="5">
        <f t="shared" si="125"/>
        <v>-1</v>
      </c>
      <c r="AJ61" s="7">
        <v>265</v>
      </c>
      <c r="AK61" s="7"/>
      <c r="AL61" s="9">
        <f t="shared" si="126"/>
        <v>-1</v>
      </c>
      <c r="AM61" s="8">
        <f t="shared" si="127"/>
        <v>747</v>
      </c>
      <c r="AN61" s="2">
        <f t="shared" si="128"/>
        <v>0</v>
      </c>
      <c r="AO61" s="9">
        <f t="shared" si="129"/>
        <v>-1</v>
      </c>
      <c r="AP61" s="40">
        <v>96</v>
      </c>
      <c r="AQ61" s="7"/>
      <c r="AR61" s="5">
        <f t="shared" si="130"/>
        <v>-1</v>
      </c>
      <c r="AS61" s="7"/>
      <c r="AT61" s="7"/>
      <c r="AU61" s="5">
        <f t="shared" si="131"/>
        <v>0</v>
      </c>
      <c r="AV61" s="7"/>
      <c r="AW61" s="7"/>
      <c r="AX61" s="9">
        <f t="shared" si="132"/>
        <v>0</v>
      </c>
      <c r="AY61" s="8">
        <f t="shared" si="133"/>
        <v>96</v>
      </c>
      <c r="AZ61" s="2">
        <f t="shared" si="134"/>
        <v>0</v>
      </c>
      <c r="BA61" s="9">
        <f t="shared" si="135"/>
        <v>-1</v>
      </c>
      <c r="BB61" s="96">
        <f t="shared" si="136"/>
        <v>6319</v>
      </c>
      <c r="BC61" s="97">
        <f t="shared" si="137"/>
        <v>0</v>
      </c>
      <c r="BD61" s="98">
        <f t="shared" si="138"/>
        <v>-1</v>
      </c>
    </row>
    <row r="62" spans="2:56" ht="15" thickBot="1" x14ac:dyDescent="0.35">
      <c r="B62" s="144"/>
      <c r="D62" s="130"/>
      <c r="E62" s="42" t="s">
        <v>27</v>
      </c>
      <c r="F62" s="16"/>
      <c r="G62" s="17"/>
      <c r="H62" s="15">
        <f t="shared" si="113"/>
        <v>0</v>
      </c>
      <c r="I62" s="17"/>
      <c r="J62" s="17"/>
      <c r="K62" s="15">
        <f t="shared" si="114"/>
        <v>0</v>
      </c>
      <c r="L62" s="17"/>
      <c r="M62" s="17"/>
      <c r="N62" s="18">
        <f t="shared" si="115"/>
        <v>0</v>
      </c>
      <c r="O62" s="32">
        <f t="shared" si="116"/>
        <v>0</v>
      </c>
      <c r="P62" s="17">
        <f t="shared" si="117"/>
        <v>0</v>
      </c>
      <c r="Q62" s="18">
        <f t="shared" si="118"/>
        <v>0</v>
      </c>
      <c r="R62" s="16">
        <v>338</v>
      </c>
      <c r="S62" s="17"/>
      <c r="T62" s="15">
        <f t="shared" si="119"/>
        <v>-1</v>
      </c>
      <c r="U62" s="17"/>
      <c r="V62" s="17"/>
      <c r="W62" s="15">
        <f t="shared" si="120"/>
        <v>0</v>
      </c>
      <c r="X62" s="17"/>
      <c r="Y62" s="17"/>
      <c r="Z62" s="18">
        <f t="shared" si="121"/>
        <v>0</v>
      </c>
      <c r="AA62" s="8">
        <f t="shared" si="122"/>
        <v>338</v>
      </c>
      <c r="AB62" s="17"/>
      <c r="AC62" s="18">
        <f t="shared" si="123"/>
        <v>-1</v>
      </c>
      <c r="AD62" s="43"/>
      <c r="AE62" s="14"/>
      <c r="AF62" s="15">
        <f t="shared" si="124"/>
        <v>0</v>
      </c>
      <c r="AG62" s="14"/>
      <c r="AH62" s="14"/>
      <c r="AI62" s="15">
        <f t="shared" si="125"/>
        <v>0</v>
      </c>
      <c r="AJ62" s="14"/>
      <c r="AK62" s="14"/>
      <c r="AL62" s="18">
        <f t="shared" si="126"/>
        <v>0</v>
      </c>
      <c r="AM62" s="16">
        <f t="shared" si="127"/>
        <v>0</v>
      </c>
      <c r="AN62" s="17">
        <f t="shared" si="128"/>
        <v>0</v>
      </c>
      <c r="AO62" s="18">
        <f t="shared" si="129"/>
        <v>0</v>
      </c>
      <c r="AP62" s="43"/>
      <c r="AQ62" s="14"/>
      <c r="AR62" s="15">
        <f t="shared" si="130"/>
        <v>0</v>
      </c>
      <c r="AS62" s="14"/>
      <c r="AT62" s="14"/>
      <c r="AU62" s="15">
        <f t="shared" si="131"/>
        <v>0</v>
      </c>
      <c r="AV62" s="14"/>
      <c r="AW62" s="14"/>
      <c r="AX62" s="18">
        <f t="shared" si="132"/>
        <v>0</v>
      </c>
      <c r="AY62" s="8">
        <f t="shared" si="133"/>
        <v>0</v>
      </c>
      <c r="AZ62" s="17">
        <f t="shared" si="134"/>
        <v>0</v>
      </c>
      <c r="BA62" s="18">
        <f t="shared" si="135"/>
        <v>0</v>
      </c>
      <c r="BB62" s="99">
        <f t="shared" si="136"/>
        <v>338</v>
      </c>
      <c r="BC62" s="100">
        <f t="shared" si="137"/>
        <v>0</v>
      </c>
      <c r="BD62" s="101">
        <f t="shared" si="138"/>
        <v>-1</v>
      </c>
    </row>
    <row r="63" spans="2:56" s="1" customFormat="1" ht="15" thickBot="1" x14ac:dyDescent="0.35">
      <c r="B63" s="145"/>
      <c r="D63" s="3"/>
      <c r="E63" s="44" t="s">
        <v>11</v>
      </c>
      <c r="F63" s="23">
        <f>SUM(F54:F62)</f>
        <v>6224</v>
      </c>
      <c r="G63" s="21">
        <f>SUM(G54:G62)</f>
        <v>0</v>
      </c>
      <c r="H63" s="22">
        <f t="shared" si="113"/>
        <v>-1</v>
      </c>
      <c r="I63" s="23">
        <f>SUM(I54:I62)</f>
        <v>9027</v>
      </c>
      <c r="J63" s="21">
        <f>SUM(J54:J62)</f>
        <v>0</v>
      </c>
      <c r="K63" s="22">
        <f t="shared" si="114"/>
        <v>-1</v>
      </c>
      <c r="L63" s="23">
        <f>SUM(L54:L62)</f>
        <v>6473</v>
      </c>
      <c r="M63" s="21">
        <f>SUM(M54:M62)</f>
        <v>0</v>
      </c>
      <c r="N63" s="24">
        <f t="shared" si="115"/>
        <v>-1</v>
      </c>
      <c r="O63" s="23">
        <f>SUM(O54:O62)</f>
        <v>21724</v>
      </c>
      <c r="P63" s="21">
        <f>SUM(G63,J63,M63)</f>
        <v>0</v>
      </c>
      <c r="Q63" s="26">
        <f t="shared" si="118"/>
        <v>-1</v>
      </c>
      <c r="R63" s="23">
        <f>SUM(R54:R62)</f>
        <v>11803</v>
      </c>
      <c r="S63" s="21">
        <f>SUM(S54:S62)</f>
        <v>0</v>
      </c>
      <c r="T63" s="22">
        <f t="shared" si="119"/>
        <v>-1</v>
      </c>
      <c r="U63" s="23">
        <f>SUM(U54:U62)</f>
        <v>7089</v>
      </c>
      <c r="V63" s="21">
        <f>SUM(V54:V62)</f>
        <v>0</v>
      </c>
      <c r="W63" s="22">
        <f t="shared" si="120"/>
        <v>-1</v>
      </c>
      <c r="X63" s="23">
        <f>SUM(X54:X62)</f>
        <v>7700</v>
      </c>
      <c r="Y63" s="21">
        <f>SUM(Y54:Y62)</f>
        <v>0</v>
      </c>
      <c r="Z63" s="24">
        <f t="shared" ref="Z63" si="139">Y63/X63-1</f>
        <v>-1</v>
      </c>
      <c r="AA63" s="23">
        <f>SUM(AA54:AA62)</f>
        <v>26592</v>
      </c>
      <c r="AB63" s="28">
        <f>SUM(AB54:AB62)</f>
        <v>0</v>
      </c>
      <c r="AC63" s="26">
        <f t="shared" ref="AC63" si="140">AB63/AA63-1</f>
        <v>-1</v>
      </c>
      <c r="AD63" s="23">
        <f>SUM(AD54:AD62)</f>
        <v>8767</v>
      </c>
      <c r="AE63" s="46">
        <f>SUM(AE54:AE62)</f>
        <v>0</v>
      </c>
      <c r="AF63" s="22">
        <f t="shared" si="124"/>
        <v>-1</v>
      </c>
      <c r="AG63" s="23">
        <f>SUM(AG54:AG62)</f>
        <v>6824</v>
      </c>
      <c r="AH63" s="46">
        <f>SUM(AH54:AH62)</f>
        <v>0</v>
      </c>
      <c r="AI63" s="22">
        <f t="shared" si="125"/>
        <v>-1</v>
      </c>
      <c r="AJ63" s="23">
        <f>SUM(AJ54:AJ62)</f>
        <v>7922</v>
      </c>
      <c r="AK63" s="46">
        <f>SUM(AK54:AK62)</f>
        <v>0</v>
      </c>
      <c r="AL63" s="24">
        <f t="shared" si="126"/>
        <v>-1</v>
      </c>
      <c r="AM63" s="23">
        <f>SUM(AM54:AM62)</f>
        <v>23513</v>
      </c>
      <c r="AN63" s="28">
        <f>SUM(AN54:AN62)</f>
        <v>0</v>
      </c>
      <c r="AO63" s="26">
        <f t="shared" si="129"/>
        <v>-1</v>
      </c>
      <c r="AP63" s="23">
        <f>SUM(AP54:AP62)</f>
        <v>11684</v>
      </c>
      <c r="AQ63" s="46">
        <f>SUM(AQ54:AQ62)</f>
        <v>0</v>
      </c>
      <c r="AR63" s="22">
        <f t="shared" si="130"/>
        <v>-1</v>
      </c>
      <c r="AS63" s="23">
        <f>SUM(AS54:AS62)</f>
        <v>10516</v>
      </c>
      <c r="AT63" s="46">
        <f>SUM(AT54:AT62)</f>
        <v>0</v>
      </c>
      <c r="AU63" s="22">
        <f t="shared" si="131"/>
        <v>-1</v>
      </c>
      <c r="AV63" s="23">
        <f>SUM(AV54:AV62)</f>
        <v>5754</v>
      </c>
      <c r="AW63" s="46">
        <f>SUM(AW54:AW62)</f>
        <v>0</v>
      </c>
      <c r="AX63" s="24">
        <f t="shared" si="132"/>
        <v>-1</v>
      </c>
      <c r="AY63" s="23">
        <f>SUM(AY54:AY62)</f>
        <v>27954</v>
      </c>
      <c r="AZ63" s="28">
        <f>SUM(AZ54:AZ62)</f>
        <v>0</v>
      </c>
      <c r="BA63" s="26">
        <f t="shared" si="135"/>
        <v>-1</v>
      </c>
      <c r="BB63" s="23">
        <f>SUMIFS($F63:$BA63,$F$7:$BA$7,$F$7,$F$8:$BA$8,"&lt;="&amp;$F$2)</f>
        <v>40616</v>
      </c>
      <c r="BC63" s="21">
        <f>SUMIFS($F63:$BA63,$F$7:$BA$7,$G$7,$F$8:$BA$8,"&lt;="&amp;$F$2)</f>
        <v>0</v>
      </c>
      <c r="BD63" s="24">
        <f t="shared" ref="BD63" si="141">BC63/BB63-1</f>
        <v>-1</v>
      </c>
    </row>
    <row r="65" spans="2:56" ht="15" thickBot="1" x14ac:dyDescent="0.35"/>
    <row r="66" spans="2:56" ht="15" customHeight="1" thickBot="1" x14ac:dyDescent="0.35">
      <c r="B66" s="125" t="s">
        <v>34</v>
      </c>
      <c r="F66" s="70" t="s">
        <v>35</v>
      </c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2"/>
    </row>
    <row r="67" spans="2:56" ht="15" customHeight="1" x14ac:dyDescent="0.3">
      <c r="B67" s="126"/>
      <c r="F67" s="112" t="s">
        <v>39</v>
      </c>
      <c r="G67" s="113"/>
      <c r="H67" s="114"/>
      <c r="I67" s="112" t="s">
        <v>28</v>
      </c>
      <c r="J67" s="113"/>
      <c r="K67" s="114"/>
      <c r="L67" s="112" t="s">
        <v>1</v>
      </c>
      <c r="M67" s="113"/>
      <c r="N67" s="114"/>
      <c r="O67" s="112" t="s">
        <v>20</v>
      </c>
      <c r="P67" s="113"/>
      <c r="Q67" s="114"/>
      <c r="R67" s="112" t="s">
        <v>2</v>
      </c>
      <c r="S67" s="113"/>
      <c r="T67" s="114"/>
      <c r="U67" s="112" t="s">
        <v>3</v>
      </c>
      <c r="V67" s="113"/>
      <c r="W67" s="114"/>
      <c r="X67" s="112" t="s">
        <v>4</v>
      </c>
      <c r="Y67" s="113"/>
      <c r="Z67" s="114"/>
      <c r="AA67" s="112" t="s">
        <v>21</v>
      </c>
      <c r="AB67" s="113"/>
      <c r="AC67" s="114"/>
      <c r="AD67" s="112" t="s">
        <v>5</v>
      </c>
      <c r="AE67" s="113"/>
      <c r="AF67" s="114"/>
      <c r="AG67" s="112" t="s">
        <v>6</v>
      </c>
      <c r="AH67" s="113"/>
      <c r="AI67" s="114"/>
      <c r="AJ67" s="112" t="s">
        <v>7</v>
      </c>
      <c r="AK67" s="113"/>
      <c r="AL67" s="114"/>
      <c r="AM67" s="112" t="s">
        <v>22</v>
      </c>
      <c r="AN67" s="113"/>
      <c r="AO67" s="114"/>
      <c r="AP67" s="112" t="s">
        <v>8</v>
      </c>
      <c r="AQ67" s="113"/>
      <c r="AR67" s="114"/>
      <c r="AS67" s="112" t="s">
        <v>9</v>
      </c>
      <c r="AT67" s="113"/>
      <c r="AU67" s="114"/>
      <c r="AV67" s="112" t="s">
        <v>10</v>
      </c>
      <c r="AW67" s="113"/>
      <c r="AX67" s="114"/>
      <c r="AY67" s="112" t="s">
        <v>23</v>
      </c>
      <c r="AZ67" s="113"/>
      <c r="BA67" s="114"/>
      <c r="BB67" s="115" t="s">
        <v>11</v>
      </c>
      <c r="BC67" s="116"/>
      <c r="BD67" s="117"/>
    </row>
    <row r="68" spans="2:56" ht="15" thickBot="1" x14ac:dyDescent="0.35">
      <c r="B68" s="126"/>
      <c r="F68" s="81">
        <f>$F$7</f>
        <v>2014</v>
      </c>
      <c r="G68" s="82">
        <f>$G$7</f>
        <v>2015</v>
      </c>
      <c r="H68" s="83" t="str">
        <f>$H$7</f>
        <v>%</v>
      </c>
      <c r="I68" s="81">
        <f>$I$7</f>
        <v>2014</v>
      </c>
      <c r="J68" s="82">
        <f>$J$7</f>
        <v>2015</v>
      </c>
      <c r="K68" s="83" t="str">
        <f>$K$7</f>
        <v>%</v>
      </c>
      <c r="L68" s="81">
        <f>$L$7</f>
        <v>2014</v>
      </c>
      <c r="M68" s="82">
        <f>$M$7</f>
        <v>2015</v>
      </c>
      <c r="N68" s="83" t="str">
        <f>$N$7</f>
        <v>%</v>
      </c>
      <c r="O68" s="81">
        <f>$O$7</f>
        <v>2014</v>
      </c>
      <c r="P68" s="82">
        <f>$P$7</f>
        <v>2015</v>
      </c>
      <c r="Q68" s="83" t="str">
        <f>$Q$7</f>
        <v>%</v>
      </c>
      <c r="R68" s="81">
        <f>$R$7</f>
        <v>2014</v>
      </c>
      <c r="S68" s="82">
        <f>$S$7</f>
        <v>2015</v>
      </c>
      <c r="T68" s="83" t="str">
        <f>$T$7</f>
        <v>%</v>
      </c>
      <c r="U68" s="81">
        <f>$U$7</f>
        <v>2014</v>
      </c>
      <c r="V68" s="82">
        <f>$V$7</f>
        <v>2015</v>
      </c>
      <c r="W68" s="83" t="str">
        <f>$W$7</f>
        <v>%</v>
      </c>
      <c r="X68" s="81">
        <f>$X$7</f>
        <v>2014</v>
      </c>
      <c r="Y68" s="82">
        <f>$Y$7</f>
        <v>2015</v>
      </c>
      <c r="Z68" s="83" t="str">
        <f>$Z$7</f>
        <v>%</v>
      </c>
      <c r="AA68" s="81">
        <f>$AA$7</f>
        <v>2014</v>
      </c>
      <c r="AB68" s="82">
        <f>$AB$7</f>
        <v>2015</v>
      </c>
      <c r="AC68" s="83" t="str">
        <f>$AC$7</f>
        <v>%</v>
      </c>
      <c r="AD68" s="81">
        <f>$AD$7</f>
        <v>2014</v>
      </c>
      <c r="AE68" s="82">
        <f>$AE$7</f>
        <v>2015</v>
      </c>
      <c r="AF68" s="83" t="str">
        <f>$AF$7</f>
        <v>%</v>
      </c>
      <c r="AG68" s="81">
        <f>$AG$7</f>
        <v>2014</v>
      </c>
      <c r="AH68" s="82">
        <f>$AH$7</f>
        <v>2015</v>
      </c>
      <c r="AI68" s="83" t="str">
        <f>$AI$7</f>
        <v>%</v>
      </c>
      <c r="AJ68" s="81">
        <f>$AJ$7</f>
        <v>2014</v>
      </c>
      <c r="AK68" s="82">
        <f>$AK$7</f>
        <v>2015</v>
      </c>
      <c r="AL68" s="83" t="str">
        <f>$AL$7</f>
        <v>%</v>
      </c>
      <c r="AM68" s="81">
        <f>$AM$7</f>
        <v>2014</v>
      </c>
      <c r="AN68" s="82">
        <f>$AN$7</f>
        <v>2015</v>
      </c>
      <c r="AO68" s="83" t="str">
        <f>$AO$7</f>
        <v>%</v>
      </c>
      <c r="AP68" s="81">
        <f>$AP$7</f>
        <v>2014</v>
      </c>
      <c r="AQ68" s="82">
        <f>$AQ$7</f>
        <v>2015</v>
      </c>
      <c r="AR68" s="83" t="str">
        <f>$AR$7</f>
        <v>%</v>
      </c>
      <c r="AS68" s="81">
        <f>$AS$7</f>
        <v>2014</v>
      </c>
      <c r="AT68" s="82">
        <f>$AT$7</f>
        <v>2015</v>
      </c>
      <c r="AU68" s="83" t="str">
        <f>$AU$7</f>
        <v>%</v>
      </c>
      <c r="AV68" s="81">
        <f>$AV$7</f>
        <v>2014</v>
      </c>
      <c r="AW68" s="82">
        <f>$AW$7</f>
        <v>2015</v>
      </c>
      <c r="AX68" s="83" t="str">
        <f>$AX$7</f>
        <v>%</v>
      </c>
      <c r="AY68" s="81">
        <f>$AY$7</f>
        <v>2014</v>
      </c>
      <c r="AZ68" s="82">
        <f>$AZ$7</f>
        <v>2015</v>
      </c>
      <c r="BA68" s="83" t="str">
        <f>$BA$7</f>
        <v>%</v>
      </c>
      <c r="BB68" s="76" t="str">
        <f>$BB$7</f>
        <v>Mai 2014</v>
      </c>
      <c r="BC68" s="76" t="str">
        <f>$BC$7</f>
        <v>Mai 2015</v>
      </c>
      <c r="BD68" s="12" t="s">
        <v>24</v>
      </c>
    </row>
    <row r="69" spans="2:56" ht="15" customHeight="1" x14ac:dyDescent="0.3">
      <c r="B69" s="126"/>
      <c r="D69" s="118" t="s">
        <v>12</v>
      </c>
      <c r="E69" s="39" t="s">
        <v>13</v>
      </c>
      <c r="F69" s="7">
        <f t="shared" ref="F69:G77" si="142">SUM(F54,F39,F24,F9)</f>
        <v>6294</v>
      </c>
      <c r="G69" s="7">
        <f t="shared" si="142"/>
        <v>0</v>
      </c>
      <c r="H69" s="31">
        <f>IFERROR((G69-F69)/F69,0)</f>
        <v>-1</v>
      </c>
      <c r="I69" s="7">
        <f t="shared" ref="I69:J77" si="143">SUM(I54,I39,I24,I9)</f>
        <v>6773</v>
      </c>
      <c r="J69" s="30">
        <f t="shared" si="143"/>
        <v>0</v>
      </c>
      <c r="K69" s="31">
        <f>IFERROR((J69-I69)/I69,0)</f>
        <v>-1</v>
      </c>
      <c r="L69" s="7">
        <f t="shared" ref="L69:M77" si="144">SUM(L54,L39,L24,L9)</f>
        <v>5632</v>
      </c>
      <c r="M69" s="30">
        <f t="shared" si="144"/>
        <v>0</v>
      </c>
      <c r="N69" s="33">
        <f>IFERROR((M69-L69)/L69,0)</f>
        <v>-1</v>
      </c>
      <c r="O69" s="32">
        <f>F69+I69+L69</f>
        <v>18699</v>
      </c>
      <c r="P69" s="30">
        <f>G69+J69+M69</f>
        <v>0</v>
      </c>
      <c r="Q69" s="33">
        <f>IFERROR((P69-O69)/O69,0)</f>
        <v>-1</v>
      </c>
      <c r="R69" s="47">
        <f t="shared" ref="R69:S77" si="145">SUM(R54,R39,R24,R9)</f>
        <v>5999</v>
      </c>
      <c r="S69" s="30">
        <f t="shared" si="145"/>
        <v>0</v>
      </c>
      <c r="T69" s="31">
        <f>IFERROR((S69-R69)/R69,0)</f>
        <v>-1</v>
      </c>
      <c r="U69" s="7">
        <f t="shared" ref="U69:V77" si="146">SUM(U54,U39,U24,U9)</f>
        <v>5381</v>
      </c>
      <c r="V69" s="30">
        <f t="shared" si="146"/>
        <v>0</v>
      </c>
      <c r="W69" s="31">
        <f>IFERROR((V69-U69)/U69,0)</f>
        <v>-1</v>
      </c>
      <c r="X69" s="7">
        <f t="shared" ref="X69:Y77" si="147">SUM(X54,X39,X24,X9)</f>
        <v>6229</v>
      </c>
      <c r="Y69" s="30">
        <f t="shared" si="147"/>
        <v>0</v>
      </c>
      <c r="Z69" s="33">
        <f>Y69/X69-1</f>
        <v>-1</v>
      </c>
      <c r="AA69" s="32">
        <f>R69+U69+X69</f>
        <v>17609</v>
      </c>
      <c r="AB69" s="30">
        <f>S69+V69+Y69</f>
        <v>0</v>
      </c>
      <c r="AC69" s="33">
        <f>AB69/AA69-1</f>
        <v>-1</v>
      </c>
      <c r="AD69" s="7">
        <f t="shared" ref="AD69:AE77" si="148">SUM(AD54,AD39,AD24,AD9)</f>
        <v>6916</v>
      </c>
      <c r="AE69" s="50">
        <f t="shared" si="148"/>
        <v>0</v>
      </c>
      <c r="AF69" s="31">
        <f>AE69/AD69-1</f>
        <v>-1</v>
      </c>
      <c r="AG69" s="7">
        <f t="shared" ref="AG69:AH77" si="149">SUM(AG54,AG39,AG24,AG9)</f>
        <v>6912</v>
      </c>
      <c r="AH69" s="35">
        <f t="shared" si="149"/>
        <v>0</v>
      </c>
      <c r="AI69" s="31">
        <f>AH69/AG69-1</f>
        <v>-1</v>
      </c>
      <c r="AJ69" s="7">
        <f t="shared" ref="AJ69:AK77" si="150">SUM(AJ54,AJ39,AJ24,AJ9)</f>
        <v>5448</v>
      </c>
      <c r="AK69" s="35">
        <f t="shared" si="150"/>
        <v>0</v>
      </c>
      <c r="AL69" s="33">
        <f>AK69/AJ69-1</f>
        <v>-1</v>
      </c>
      <c r="AM69" s="32">
        <f>SUM(AJ69,AG69,AD69)</f>
        <v>19276</v>
      </c>
      <c r="AN69" s="32">
        <f>SUM(AK69,AH69,AE69)</f>
        <v>0</v>
      </c>
      <c r="AO69" s="33">
        <f>AN69/AM69-1</f>
        <v>-1</v>
      </c>
      <c r="AP69" s="7">
        <f t="shared" ref="AP69:AQ77" si="151">SUM(AP54,AP39,AP24,AP9)</f>
        <v>7996</v>
      </c>
      <c r="AQ69" s="35">
        <f t="shared" si="151"/>
        <v>0</v>
      </c>
      <c r="AR69" s="31">
        <f>AQ69/AP69-1</f>
        <v>-1</v>
      </c>
      <c r="AS69" s="7">
        <f t="shared" ref="AS69:AT77" si="152">SUM(AS54,AS39,AS24,AS9)</f>
        <v>3831</v>
      </c>
      <c r="AT69" s="35">
        <f t="shared" si="152"/>
        <v>0</v>
      </c>
      <c r="AU69" s="31">
        <f>AT69/AS69-1</f>
        <v>-1</v>
      </c>
      <c r="AV69" s="7">
        <f t="shared" ref="AV69:AW77" si="153">SUM(AV54,AV39,AV24,AV9)</f>
        <v>6364</v>
      </c>
      <c r="AW69" s="35">
        <f t="shared" si="153"/>
        <v>0</v>
      </c>
      <c r="AX69" s="33">
        <f>AW69/AV69-1</f>
        <v>-1</v>
      </c>
      <c r="AY69" s="32">
        <f>AP69+AS69+AV69</f>
        <v>18191</v>
      </c>
      <c r="AZ69" s="30">
        <f>AQ69+AT69+AW69</f>
        <v>0</v>
      </c>
      <c r="BA69" s="33">
        <f>AZ69/AY69-1</f>
        <v>-1</v>
      </c>
      <c r="BB69" s="93">
        <f>SUMIFS($F69:$BA69,$F$7:$BA$7,$F$7,$F$8:$BA$8,"&lt;="&amp;$F$2)</f>
        <v>30079</v>
      </c>
      <c r="BC69" s="94">
        <f>SUMIFS($F69:$BA69,$F$7:$BA$7,$G$7,$F$8:$BA$8,"&lt;="&amp;$F$2)</f>
        <v>0</v>
      </c>
      <c r="BD69" s="95">
        <f>IFERROR((BC69-BB69)/BB69,0)</f>
        <v>-1</v>
      </c>
    </row>
    <row r="70" spans="2:56" x14ac:dyDescent="0.3">
      <c r="B70" s="126"/>
      <c r="D70" s="119"/>
      <c r="E70" s="39" t="s">
        <v>14</v>
      </c>
      <c r="F70" s="7">
        <f t="shared" si="142"/>
        <v>785</v>
      </c>
      <c r="G70" s="7">
        <f t="shared" si="142"/>
        <v>0</v>
      </c>
      <c r="H70" s="5">
        <f t="shared" ref="H70:H78" si="154">IFERROR((G70-F70)/F70,0)</f>
        <v>-1</v>
      </c>
      <c r="I70" s="7">
        <f t="shared" si="143"/>
        <v>967</v>
      </c>
      <c r="J70" s="30">
        <f t="shared" si="143"/>
        <v>0</v>
      </c>
      <c r="K70" s="5">
        <f t="shared" ref="K70:K78" si="155">IFERROR((J70-I70)/I70,0)</f>
        <v>-1</v>
      </c>
      <c r="L70" s="7">
        <f t="shared" si="144"/>
        <v>966</v>
      </c>
      <c r="M70" s="30">
        <f t="shared" si="144"/>
        <v>0</v>
      </c>
      <c r="N70" s="9">
        <f t="shared" ref="N70:N78" si="156">IFERROR((M70-L70)/L70,0)</f>
        <v>-1</v>
      </c>
      <c r="O70" s="8">
        <f t="shared" ref="O70:P77" si="157">F70+I70+L70</f>
        <v>2718</v>
      </c>
      <c r="P70" s="2">
        <f t="shared" si="157"/>
        <v>0</v>
      </c>
      <c r="Q70" s="9">
        <f t="shared" ref="Q70:Q78" si="158">IFERROR((P70-O70)/O70,0)</f>
        <v>-1</v>
      </c>
      <c r="R70" s="47">
        <f t="shared" si="145"/>
        <v>896</v>
      </c>
      <c r="S70" s="30">
        <f t="shared" si="145"/>
        <v>0</v>
      </c>
      <c r="T70" s="5">
        <f t="shared" ref="T70:T78" si="159">IFERROR((S70-R70)/R70,0)</f>
        <v>-1</v>
      </c>
      <c r="U70" s="7">
        <f t="shared" si="146"/>
        <v>518</v>
      </c>
      <c r="V70" s="30">
        <f t="shared" si="146"/>
        <v>0</v>
      </c>
      <c r="W70" s="5">
        <f t="shared" ref="W70:W78" si="160">IFERROR((V70-U70)/U70,0)</f>
        <v>-1</v>
      </c>
      <c r="X70" s="7">
        <f t="shared" si="147"/>
        <v>867</v>
      </c>
      <c r="Y70" s="30">
        <f t="shared" si="147"/>
        <v>0</v>
      </c>
      <c r="Z70" s="9">
        <f t="shared" ref="Z70:Z78" si="161">Y70/X70-1</f>
        <v>-1</v>
      </c>
      <c r="AA70" s="8">
        <f t="shared" ref="AA70:AB77" si="162">R70+U70+X70</f>
        <v>2281</v>
      </c>
      <c r="AB70" s="2">
        <f t="shared" si="162"/>
        <v>0</v>
      </c>
      <c r="AC70" s="9">
        <f t="shared" ref="AC70:AC78" si="163">AB70/AA70-1</f>
        <v>-1</v>
      </c>
      <c r="AD70" s="7">
        <f t="shared" si="148"/>
        <v>870</v>
      </c>
      <c r="AE70" s="50">
        <f t="shared" si="148"/>
        <v>0</v>
      </c>
      <c r="AF70" s="5">
        <f t="shared" ref="AF70:AF77" si="164">AE70/AD70-1</f>
        <v>-1</v>
      </c>
      <c r="AG70" s="7">
        <f t="shared" si="149"/>
        <v>792</v>
      </c>
      <c r="AH70" s="35">
        <f t="shared" si="149"/>
        <v>0</v>
      </c>
      <c r="AI70" s="5">
        <f t="shared" ref="AI70:AI77" si="165">AH70/AG70-1</f>
        <v>-1</v>
      </c>
      <c r="AJ70" s="7">
        <f t="shared" si="150"/>
        <v>401</v>
      </c>
      <c r="AK70" s="35">
        <f t="shared" si="150"/>
        <v>0</v>
      </c>
      <c r="AL70" s="9">
        <f t="shared" ref="AL70:AL77" si="166">AK70/AJ70-1</f>
        <v>-1</v>
      </c>
      <c r="AM70" s="8">
        <f t="shared" ref="AM70:AN77" si="167">AD70+AG70+AJ70</f>
        <v>2063</v>
      </c>
      <c r="AN70" s="2">
        <f t="shared" si="167"/>
        <v>0</v>
      </c>
      <c r="AO70" s="9">
        <f t="shared" ref="AO70:AO77" si="168">AN70/AM70-1</f>
        <v>-1</v>
      </c>
      <c r="AP70" s="7">
        <f t="shared" si="151"/>
        <v>1165</v>
      </c>
      <c r="AQ70" s="35">
        <f t="shared" si="151"/>
        <v>0</v>
      </c>
      <c r="AR70" s="5">
        <f t="shared" ref="AR70:AR77" si="169">AQ70/AP70-1</f>
        <v>-1</v>
      </c>
      <c r="AS70" s="7">
        <f t="shared" si="152"/>
        <v>420</v>
      </c>
      <c r="AT70" s="35">
        <f t="shared" si="152"/>
        <v>0</v>
      </c>
      <c r="AU70" s="5">
        <f t="shared" ref="AU70:AU77" si="170">AT70/AS70-1</f>
        <v>-1</v>
      </c>
      <c r="AV70" s="7">
        <f t="shared" si="153"/>
        <v>1232</v>
      </c>
      <c r="AW70" s="35">
        <f t="shared" si="153"/>
        <v>0</v>
      </c>
      <c r="AX70" s="9">
        <f t="shared" ref="AX70:AX77" si="171">AW70/AV70-1</f>
        <v>-1</v>
      </c>
      <c r="AY70" s="8">
        <f t="shared" ref="AY70:AZ77" si="172">AP70+AS70+AV70</f>
        <v>2817</v>
      </c>
      <c r="AZ70" s="2">
        <f t="shared" si="172"/>
        <v>0</v>
      </c>
      <c r="BA70" s="9">
        <f t="shared" ref="BA70:BA77" si="173">AZ70/AY70-1</f>
        <v>-1</v>
      </c>
      <c r="BB70" s="96">
        <f t="shared" ref="BB70:BB77" si="174">SUMIFS($F70:$BA70,$F$7:$BA$7,$F$7,$F$8:$BA$8,"&lt;="&amp;$F$2)</f>
        <v>4132</v>
      </c>
      <c r="BC70" s="97">
        <f t="shared" ref="BC70:BC77" si="175">SUMIFS($F70:$BA70,$F$7:$BA$7,$G$7,$F$8:$BA$8,"&lt;="&amp;$F$2)</f>
        <v>0</v>
      </c>
      <c r="BD70" s="98">
        <f t="shared" ref="BD70:BD78" si="176">IFERROR((BC70-BB70)/BB70,0)</f>
        <v>-1</v>
      </c>
    </row>
    <row r="71" spans="2:56" x14ac:dyDescent="0.3">
      <c r="B71" s="126"/>
      <c r="D71" s="119"/>
      <c r="E71" s="39" t="s">
        <v>15</v>
      </c>
      <c r="F71" s="7">
        <f t="shared" si="142"/>
        <v>174</v>
      </c>
      <c r="G71" s="7">
        <f t="shared" si="142"/>
        <v>0</v>
      </c>
      <c r="H71" s="5">
        <f t="shared" si="154"/>
        <v>-1</v>
      </c>
      <c r="I71" s="7">
        <f t="shared" si="143"/>
        <v>112</v>
      </c>
      <c r="J71" s="30">
        <f t="shared" si="143"/>
        <v>0</v>
      </c>
      <c r="K71" s="5">
        <f t="shared" si="155"/>
        <v>-1</v>
      </c>
      <c r="L71" s="7">
        <f t="shared" si="144"/>
        <v>86</v>
      </c>
      <c r="M71" s="30">
        <f t="shared" si="144"/>
        <v>0</v>
      </c>
      <c r="N71" s="9">
        <f t="shared" si="156"/>
        <v>-1</v>
      </c>
      <c r="O71" s="8">
        <f t="shared" si="157"/>
        <v>372</v>
      </c>
      <c r="P71" s="2">
        <f t="shared" si="157"/>
        <v>0</v>
      </c>
      <c r="Q71" s="9">
        <f t="shared" si="158"/>
        <v>-1</v>
      </c>
      <c r="R71" s="47">
        <f t="shared" si="145"/>
        <v>212</v>
      </c>
      <c r="S71" s="30">
        <f t="shared" si="145"/>
        <v>0</v>
      </c>
      <c r="T71" s="5">
        <f t="shared" si="159"/>
        <v>-1</v>
      </c>
      <c r="U71" s="7">
        <f t="shared" si="146"/>
        <v>43</v>
      </c>
      <c r="V71" s="30">
        <f t="shared" si="146"/>
        <v>0</v>
      </c>
      <c r="W71" s="5">
        <f t="shared" si="160"/>
        <v>-1</v>
      </c>
      <c r="X71" s="7">
        <f t="shared" si="147"/>
        <v>221</v>
      </c>
      <c r="Y71" s="30">
        <f t="shared" si="147"/>
        <v>0</v>
      </c>
      <c r="Z71" s="9">
        <f t="shared" si="161"/>
        <v>-1</v>
      </c>
      <c r="AA71" s="8">
        <f t="shared" si="162"/>
        <v>476</v>
      </c>
      <c r="AB71" s="2">
        <f t="shared" si="162"/>
        <v>0</v>
      </c>
      <c r="AC71" s="9">
        <f t="shared" si="163"/>
        <v>-1</v>
      </c>
      <c r="AD71" s="7">
        <f t="shared" si="148"/>
        <v>160</v>
      </c>
      <c r="AE71" s="50">
        <f t="shared" si="148"/>
        <v>0</v>
      </c>
      <c r="AF71" s="5">
        <f t="shared" si="164"/>
        <v>-1</v>
      </c>
      <c r="AG71" s="7">
        <f t="shared" si="149"/>
        <v>266</v>
      </c>
      <c r="AH71" s="35">
        <f t="shared" si="149"/>
        <v>0</v>
      </c>
      <c r="AI71" s="5">
        <f t="shared" si="165"/>
        <v>-1</v>
      </c>
      <c r="AJ71" s="7">
        <f t="shared" si="150"/>
        <v>86</v>
      </c>
      <c r="AK71" s="35">
        <f t="shared" si="150"/>
        <v>0</v>
      </c>
      <c r="AL71" s="9">
        <f t="shared" si="166"/>
        <v>-1</v>
      </c>
      <c r="AM71" s="8">
        <f t="shared" si="167"/>
        <v>512</v>
      </c>
      <c r="AN71" s="2">
        <f t="shared" si="167"/>
        <v>0</v>
      </c>
      <c r="AO71" s="9">
        <f t="shared" si="168"/>
        <v>-1</v>
      </c>
      <c r="AP71" s="7">
        <f t="shared" si="151"/>
        <v>421</v>
      </c>
      <c r="AQ71" s="35">
        <f t="shared" si="151"/>
        <v>0</v>
      </c>
      <c r="AR71" s="5">
        <f t="shared" si="169"/>
        <v>-1</v>
      </c>
      <c r="AS71" s="7">
        <f t="shared" si="152"/>
        <v>102</v>
      </c>
      <c r="AT71" s="35">
        <f t="shared" si="152"/>
        <v>0</v>
      </c>
      <c r="AU71" s="5">
        <f t="shared" si="170"/>
        <v>-1</v>
      </c>
      <c r="AV71" s="7">
        <f t="shared" si="153"/>
        <v>396</v>
      </c>
      <c r="AW71" s="35">
        <f t="shared" si="153"/>
        <v>0</v>
      </c>
      <c r="AX71" s="9">
        <f t="shared" si="171"/>
        <v>-1</v>
      </c>
      <c r="AY71" s="8">
        <f t="shared" si="172"/>
        <v>919</v>
      </c>
      <c r="AZ71" s="2">
        <f t="shared" si="172"/>
        <v>0</v>
      </c>
      <c r="BA71" s="9">
        <f t="shared" si="173"/>
        <v>-1</v>
      </c>
      <c r="BB71" s="96">
        <f t="shared" si="174"/>
        <v>627</v>
      </c>
      <c r="BC71" s="97">
        <f t="shared" si="175"/>
        <v>0</v>
      </c>
      <c r="BD71" s="98">
        <f t="shared" si="176"/>
        <v>-1</v>
      </c>
    </row>
    <row r="72" spans="2:56" x14ac:dyDescent="0.3">
      <c r="B72" s="126"/>
      <c r="D72" s="119"/>
      <c r="E72" s="39" t="s">
        <v>16</v>
      </c>
      <c r="F72" s="7">
        <f t="shared" si="142"/>
        <v>2075</v>
      </c>
      <c r="G72" s="7">
        <f t="shared" si="142"/>
        <v>0</v>
      </c>
      <c r="H72" s="5">
        <f t="shared" si="154"/>
        <v>-1</v>
      </c>
      <c r="I72" s="7">
        <f t="shared" si="143"/>
        <v>5800</v>
      </c>
      <c r="J72" s="30">
        <f t="shared" si="143"/>
        <v>0</v>
      </c>
      <c r="K72" s="5">
        <f t="shared" si="155"/>
        <v>-1</v>
      </c>
      <c r="L72" s="7">
        <f t="shared" si="144"/>
        <v>2320</v>
      </c>
      <c r="M72" s="30">
        <f t="shared" si="144"/>
        <v>0</v>
      </c>
      <c r="N72" s="9">
        <f t="shared" si="156"/>
        <v>-1</v>
      </c>
      <c r="O72" s="8">
        <f t="shared" si="157"/>
        <v>10195</v>
      </c>
      <c r="P72" s="2">
        <f t="shared" si="157"/>
        <v>0</v>
      </c>
      <c r="Q72" s="9">
        <f t="shared" si="158"/>
        <v>-1</v>
      </c>
      <c r="R72" s="47">
        <f t="shared" si="145"/>
        <v>6741</v>
      </c>
      <c r="S72" s="30">
        <f t="shared" si="145"/>
        <v>0</v>
      </c>
      <c r="T72" s="5">
        <f t="shared" si="159"/>
        <v>-1</v>
      </c>
      <c r="U72" s="7">
        <f t="shared" si="146"/>
        <v>2087</v>
      </c>
      <c r="V72" s="30">
        <f t="shared" si="146"/>
        <v>0</v>
      </c>
      <c r="W72" s="5">
        <f t="shared" si="160"/>
        <v>-1</v>
      </c>
      <c r="X72" s="7">
        <f t="shared" si="147"/>
        <v>6547</v>
      </c>
      <c r="Y72" s="30">
        <f t="shared" si="147"/>
        <v>0</v>
      </c>
      <c r="Z72" s="9">
        <f t="shared" si="161"/>
        <v>-1</v>
      </c>
      <c r="AA72" s="8">
        <f t="shared" si="162"/>
        <v>15375</v>
      </c>
      <c r="AB72" s="2">
        <f t="shared" si="162"/>
        <v>0</v>
      </c>
      <c r="AC72" s="9">
        <f t="shared" si="163"/>
        <v>-1</v>
      </c>
      <c r="AD72" s="7">
        <f t="shared" si="148"/>
        <v>2671</v>
      </c>
      <c r="AE72" s="50">
        <f t="shared" si="148"/>
        <v>0</v>
      </c>
      <c r="AF72" s="5">
        <f t="shared" si="164"/>
        <v>-1</v>
      </c>
      <c r="AG72" s="7">
        <f t="shared" si="149"/>
        <v>1568</v>
      </c>
      <c r="AH72" s="35">
        <f t="shared" si="149"/>
        <v>0</v>
      </c>
      <c r="AI72" s="5">
        <f t="shared" si="165"/>
        <v>-1</v>
      </c>
      <c r="AJ72" s="7">
        <f t="shared" si="150"/>
        <v>2590</v>
      </c>
      <c r="AK72" s="35">
        <f t="shared" si="150"/>
        <v>0</v>
      </c>
      <c r="AL72" s="9">
        <f t="shared" si="166"/>
        <v>-1</v>
      </c>
      <c r="AM72" s="8">
        <f t="shared" si="167"/>
        <v>6829</v>
      </c>
      <c r="AN72" s="2">
        <f t="shared" si="167"/>
        <v>0</v>
      </c>
      <c r="AO72" s="9">
        <f t="shared" si="168"/>
        <v>-1</v>
      </c>
      <c r="AP72" s="7">
        <f t="shared" si="151"/>
        <v>15124</v>
      </c>
      <c r="AQ72" s="35">
        <f t="shared" si="151"/>
        <v>0</v>
      </c>
      <c r="AR72" s="5">
        <f t="shared" si="169"/>
        <v>-1</v>
      </c>
      <c r="AS72" s="7">
        <f t="shared" si="152"/>
        <v>4759</v>
      </c>
      <c r="AT72" s="35">
        <f t="shared" si="152"/>
        <v>0</v>
      </c>
      <c r="AU72" s="5">
        <f t="shared" si="170"/>
        <v>-1</v>
      </c>
      <c r="AV72" s="7">
        <f t="shared" si="153"/>
        <v>1074</v>
      </c>
      <c r="AW72" s="35">
        <f t="shared" si="153"/>
        <v>0</v>
      </c>
      <c r="AX72" s="9">
        <f t="shared" si="171"/>
        <v>-1</v>
      </c>
      <c r="AY72" s="8">
        <f t="shared" si="172"/>
        <v>20957</v>
      </c>
      <c r="AZ72" s="2">
        <f t="shared" si="172"/>
        <v>0</v>
      </c>
      <c r="BA72" s="9">
        <f t="shared" si="173"/>
        <v>-1</v>
      </c>
      <c r="BB72" s="96">
        <f t="shared" si="174"/>
        <v>19023</v>
      </c>
      <c r="BC72" s="97">
        <f t="shared" si="175"/>
        <v>0</v>
      </c>
      <c r="BD72" s="98">
        <f t="shared" si="176"/>
        <v>-1</v>
      </c>
    </row>
    <row r="73" spans="2:56" x14ac:dyDescent="0.3">
      <c r="B73" s="126"/>
      <c r="D73" s="119"/>
      <c r="E73" s="39" t="s">
        <v>17</v>
      </c>
      <c r="F73" s="7">
        <f t="shared" si="142"/>
        <v>0</v>
      </c>
      <c r="G73" s="7">
        <f t="shared" si="142"/>
        <v>0</v>
      </c>
      <c r="H73" s="5">
        <f t="shared" si="154"/>
        <v>0</v>
      </c>
      <c r="I73" s="7">
        <f t="shared" si="143"/>
        <v>0</v>
      </c>
      <c r="J73" s="30">
        <f t="shared" si="143"/>
        <v>0</v>
      </c>
      <c r="K73" s="5">
        <f t="shared" si="155"/>
        <v>0</v>
      </c>
      <c r="L73" s="7">
        <f t="shared" si="144"/>
        <v>0</v>
      </c>
      <c r="M73" s="30">
        <f t="shared" si="144"/>
        <v>0</v>
      </c>
      <c r="N73" s="9">
        <f t="shared" si="156"/>
        <v>0</v>
      </c>
      <c r="O73" s="8">
        <f t="shared" si="157"/>
        <v>0</v>
      </c>
      <c r="P73" s="2">
        <f t="shared" si="157"/>
        <v>0</v>
      </c>
      <c r="Q73" s="9">
        <f t="shared" si="158"/>
        <v>0</v>
      </c>
      <c r="R73" s="47">
        <f t="shared" si="145"/>
        <v>0</v>
      </c>
      <c r="S73" s="30">
        <f t="shared" si="145"/>
        <v>0</v>
      </c>
      <c r="T73" s="5">
        <f t="shared" si="159"/>
        <v>0</v>
      </c>
      <c r="U73" s="7">
        <f t="shared" si="146"/>
        <v>0</v>
      </c>
      <c r="V73" s="30">
        <f t="shared" si="146"/>
        <v>0</v>
      </c>
      <c r="W73" s="5">
        <f t="shared" si="160"/>
        <v>0</v>
      </c>
      <c r="X73" s="7">
        <f t="shared" si="147"/>
        <v>0</v>
      </c>
      <c r="Y73" s="30">
        <f t="shared" si="147"/>
        <v>0</v>
      </c>
      <c r="Z73" s="9" t="e">
        <f t="shared" si="161"/>
        <v>#DIV/0!</v>
      </c>
      <c r="AA73" s="8">
        <f t="shared" si="162"/>
        <v>0</v>
      </c>
      <c r="AB73" s="2">
        <f t="shared" si="162"/>
        <v>0</v>
      </c>
      <c r="AC73" s="9" t="e">
        <f t="shared" si="163"/>
        <v>#DIV/0!</v>
      </c>
      <c r="AD73" s="7">
        <f t="shared" si="148"/>
        <v>0</v>
      </c>
      <c r="AE73" s="50">
        <f t="shared" si="148"/>
        <v>0</v>
      </c>
      <c r="AF73" s="5" t="e">
        <f t="shared" si="164"/>
        <v>#DIV/0!</v>
      </c>
      <c r="AG73" s="7">
        <f t="shared" si="149"/>
        <v>0</v>
      </c>
      <c r="AH73" s="35">
        <f t="shared" si="149"/>
        <v>0</v>
      </c>
      <c r="AI73" s="5" t="e">
        <f t="shared" si="165"/>
        <v>#DIV/0!</v>
      </c>
      <c r="AJ73" s="7">
        <f t="shared" si="150"/>
        <v>0</v>
      </c>
      <c r="AK73" s="35">
        <f t="shared" si="150"/>
        <v>0</v>
      </c>
      <c r="AL73" s="9" t="e">
        <f t="shared" si="166"/>
        <v>#DIV/0!</v>
      </c>
      <c r="AM73" s="8">
        <f t="shared" si="167"/>
        <v>0</v>
      </c>
      <c r="AN73" s="2">
        <f t="shared" si="167"/>
        <v>0</v>
      </c>
      <c r="AO73" s="9" t="e">
        <f t="shared" si="168"/>
        <v>#DIV/0!</v>
      </c>
      <c r="AP73" s="7">
        <f t="shared" si="151"/>
        <v>0</v>
      </c>
      <c r="AQ73" s="35">
        <f t="shared" si="151"/>
        <v>0</v>
      </c>
      <c r="AR73" s="5" t="e">
        <f t="shared" si="169"/>
        <v>#DIV/0!</v>
      </c>
      <c r="AS73" s="7">
        <f t="shared" si="152"/>
        <v>0</v>
      </c>
      <c r="AT73" s="35">
        <f t="shared" si="152"/>
        <v>0</v>
      </c>
      <c r="AU73" s="5" t="e">
        <f t="shared" si="170"/>
        <v>#DIV/0!</v>
      </c>
      <c r="AV73" s="7">
        <f t="shared" si="153"/>
        <v>0</v>
      </c>
      <c r="AW73" s="35">
        <f t="shared" si="153"/>
        <v>0</v>
      </c>
      <c r="AX73" s="9" t="e">
        <f t="shared" si="171"/>
        <v>#DIV/0!</v>
      </c>
      <c r="AY73" s="8">
        <f t="shared" si="172"/>
        <v>0</v>
      </c>
      <c r="AZ73" s="2">
        <f t="shared" si="172"/>
        <v>0</v>
      </c>
      <c r="BA73" s="9" t="e">
        <f t="shared" si="173"/>
        <v>#DIV/0!</v>
      </c>
      <c r="BB73" s="96">
        <f t="shared" si="174"/>
        <v>0</v>
      </c>
      <c r="BC73" s="97">
        <f t="shared" si="175"/>
        <v>0</v>
      </c>
      <c r="BD73" s="98">
        <f t="shared" si="176"/>
        <v>0</v>
      </c>
    </row>
    <row r="74" spans="2:56" x14ac:dyDescent="0.3">
      <c r="B74" s="126"/>
      <c r="D74" s="119"/>
      <c r="E74" s="39" t="s">
        <v>18</v>
      </c>
      <c r="F74" s="7">
        <f t="shared" si="142"/>
        <v>0</v>
      </c>
      <c r="G74" s="7">
        <f t="shared" si="142"/>
        <v>0</v>
      </c>
      <c r="H74" s="5">
        <f t="shared" si="154"/>
        <v>0</v>
      </c>
      <c r="I74" s="7">
        <f t="shared" si="143"/>
        <v>0</v>
      </c>
      <c r="J74" s="30">
        <f t="shared" si="143"/>
        <v>0</v>
      </c>
      <c r="K74" s="5">
        <f t="shared" si="155"/>
        <v>0</v>
      </c>
      <c r="L74" s="7">
        <f t="shared" si="144"/>
        <v>0</v>
      </c>
      <c r="M74" s="30">
        <f t="shared" si="144"/>
        <v>0</v>
      </c>
      <c r="N74" s="9">
        <f t="shared" si="156"/>
        <v>0</v>
      </c>
      <c r="O74" s="8">
        <f t="shared" si="157"/>
        <v>0</v>
      </c>
      <c r="P74" s="2">
        <f t="shared" si="157"/>
        <v>0</v>
      </c>
      <c r="Q74" s="9">
        <f t="shared" si="158"/>
        <v>0</v>
      </c>
      <c r="R74" s="47">
        <f t="shared" si="145"/>
        <v>0</v>
      </c>
      <c r="S74" s="30">
        <f t="shared" si="145"/>
        <v>0</v>
      </c>
      <c r="T74" s="5">
        <f t="shared" si="159"/>
        <v>0</v>
      </c>
      <c r="U74" s="7">
        <f t="shared" si="146"/>
        <v>0</v>
      </c>
      <c r="V74" s="30">
        <f t="shared" si="146"/>
        <v>0</v>
      </c>
      <c r="W74" s="5">
        <f t="shared" si="160"/>
        <v>0</v>
      </c>
      <c r="X74" s="7">
        <f t="shared" si="147"/>
        <v>0</v>
      </c>
      <c r="Y74" s="30">
        <f t="shared" si="147"/>
        <v>0</v>
      </c>
      <c r="Z74" s="9" t="e">
        <f t="shared" si="161"/>
        <v>#DIV/0!</v>
      </c>
      <c r="AA74" s="8">
        <f t="shared" si="162"/>
        <v>0</v>
      </c>
      <c r="AB74" s="2">
        <f t="shared" si="162"/>
        <v>0</v>
      </c>
      <c r="AC74" s="9" t="e">
        <f t="shared" si="163"/>
        <v>#DIV/0!</v>
      </c>
      <c r="AD74" s="7">
        <f t="shared" si="148"/>
        <v>0</v>
      </c>
      <c r="AE74" s="50">
        <f t="shared" si="148"/>
        <v>0</v>
      </c>
      <c r="AF74" s="5" t="e">
        <f t="shared" si="164"/>
        <v>#DIV/0!</v>
      </c>
      <c r="AG74" s="7">
        <f t="shared" si="149"/>
        <v>0</v>
      </c>
      <c r="AH74" s="35">
        <f t="shared" si="149"/>
        <v>0</v>
      </c>
      <c r="AI74" s="5" t="e">
        <f t="shared" si="165"/>
        <v>#DIV/0!</v>
      </c>
      <c r="AJ74" s="7">
        <f t="shared" si="150"/>
        <v>0</v>
      </c>
      <c r="AK74" s="35">
        <f t="shared" si="150"/>
        <v>0</v>
      </c>
      <c r="AL74" s="9" t="e">
        <f t="shared" si="166"/>
        <v>#DIV/0!</v>
      </c>
      <c r="AM74" s="8">
        <f t="shared" si="167"/>
        <v>0</v>
      </c>
      <c r="AN74" s="2">
        <f t="shared" si="167"/>
        <v>0</v>
      </c>
      <c r="AO74" s="9" t="e">
        <f t="shared" si="168"/>
        <v>#DIV/0!</v>
      </c>
      <c r="AP74" s="7">
        <f t="shared" si="151"/>
        <v>0</v>
      </c>
      <c r="AQ74" s="35">
        <f t="shared" si="151"/>
        <v>0</v>
      </c>
      <c r="AR74" s="5" t="e">
        <f t="shared" si="169"/>
        <v>#DIV/0!</v>
      </c>
      <c r="AS74" s="7">
        <f t="shared" si="152"/>
        <v>724</v>
      </c>
      <c r="AT74" s="35">
        <f t="shared" si="152"/>
        <v>0</v>
      </c>
      <c r="AU74" s="5">
        <f t="shared" si="170"/>
        <v>-1</v>
      </c>
      <c r="AV74" s="7">
        <f t="shared" si="153"/>
        <v>0</v>
      </c>
      <c r="AW74" s="35">
        <f t="shared" si="153"/>
        <v>0</v>
      </c>
      <c r="AX74" s="9" t="e">
        <f t="shared" si="171"/>
        <v>#DIV/0!</v>
      </c>
      <c r="AY74" s="8">
        <f t="shared" si="172"/>
        <v>724</v>
      </c>
      <c r="AZ74" s="2">
        <f t="shared" si="172"/>
        <v>0</v>
      </c>
      <c r="BA74" s="9">
        <f t="shared" si="173"/>
        <v>-1</v>
      </c>
      <c r="BB74" s="96">
        <f t="shared" si="174"/>
        <v>0</v>
      </c>
      <c r="BC74" s="97">
        <f t="shared" si="175"/>
        <v>0</v>
      </c>
      <c r="BD74" s="98">
        <f t="shared" si="176"/>
        <v>0</v>
      </c>
    </row>
    <row r="75" spans="2:56" x14ac:dyDescent="0.3">
      <c r="B75" s="126"/>
      <c r="D75" s="119"/>
      <c r="E75" s="39" t="s">
        <v>19</v>
      </c>
      <c r="F75" s="7">
        <f t="shared" si="142"/>
        <v>6043</v>
      </c>
      <c r="G75" s="7">
        <f t="shared" si="142"/>
        <v>0</v>
      </c>
      <c r="H75" s="5">
        <f t="shared" si="154"/>
        <v>-1</v>
      </c>
      <c r="I75" s="7">
        <f t="shared" si="143"/>
        <v>8786</v>
      </c>
      <c r="J75" s="30">
        <f t="shared" si="143"/>
        <v>0</v>
      </c>
      <c r="K75" s="5">
        <f t="shared" si="155"/>
        <v>-1</v>
      </c>
      <c r="L75" s="7">
        <f t="shared" si="144"/>
        <v>6286</v>
      </c>
      <c r="M75" s="30">
        <f t="shared" si="144"/>
        <v>0</v>
      </c>
      <c r="N75" s="9">
        <f t="shared" si="156"/>
        <v>-1</v>
      </c>
      <c r="O75" s="8">
        <f t="shared" si="157"/>
        <v>21115</v>
      </c>
      <c r="P75" s="2">
        <f t="shared" si="157"/>
        <v>0</v>
      </c>
      <c r="Q75" s="9">
        <f t="shared" si="158"/>
        <v>-1</v>
      </c>
      <c r="R75" s="47">
        <f t="shared" si="145"/>
        <v>6931</v>
      </c>
      <c r="S75" s="30">
        <f t="shared" si="145"/>
        <v>0</v>
      </c>
      <c r="T75" s="5">
        <f t="shared" si="159"/>
        <v>-1</v>
      </c>
      <c r="U75" s="7">
        <f t="shared" si="146"/>
        <v>5390</v>
      </c>
      <c r="V75" s="30">
        <f t="shared" si="146"/>
        <v>0</v>
      </c>
      <c r="W75" s="5">
        <f t="shared" si="160"/>
        <v>-1</v>
      </c>
      <c r="X75" s="7">
        <f t="shared" si="147"/>
        <v>7000</v>
      </c>
      <c r="Y75" s="30">
        <f t="shared" si="147"/>
        <v>0</v>
      </c>
      <c r="Z75" s="9">
        <f t="shared" si="161"/>
        <v>-1</v>
      </c>
      <c r="AA75" s="8">
        <f t="shared" si="162"/>
        <v>19321</v>
      </c>
      <c r="AB75" s="2">
        <f t="shared" si="162"/>
        <v>0</v>
      </c>
      <c r="AC75" s="9">
        <f t="shared" si="163"/>
        <v>-1</v>
      </c>
      <c r="AD75" s="7">
        <f t="shared" si="148"/>
        <v>10372</v>
      </c>
      <c r="AE75" s="50">
        <f t="shared" si="148"/>
        <v>0</v>
      </c>
      <c r="AF75" s="5">
        <f t="shared" si="164"/>
        <v>-1</v>
      </c>
      <c r="AG75" s="7">
        <f t="shared" si="149"/>
        <v>7488</v>
      </c>
      <c r="AH75" s="35">
        <f t="shared" si="149"/>
        <v>0</v>
      </c>
      <c r="AI75" s="5">
        <f t="shared" si="165"/>
        <v>-1</v>
      </c>
      <c r="AJ75" s="7">
        <f t="shared" si="150"/>
        <v>7412</v>
      </c>
      <c r="AK75" s="35">
        <f t="shared" si="150"/>
        <v>0</v>
      </c>
      <c r="AL75" s="9">
        <f t="shared" si="166"/>
        <v>-1</v>
      </c>
      <c r="AM75" s="8">
        <f t="shared" si="167"/>
        <v>25272</v>
      </c>
      <c r="AN75" s="2">
        <f t="shared" si="167"/>
        <v>0</v>
      </c>
      <c r="AO75" s="9">
        <f t="shared" si="168"/>
        <v>-1</v>
      </c>
      <c r="AP75" s="7">
        <f t="shared" si="151"/>
        <v>11197</v>
      </c>
      <c r="AQ75" s="35">
        <f t="shared" si="151"/>
        <v>0</v>
      </c>
      <c r="AR75" s="5">
        <f t="shared" si="169"/>
        <v>-1</v>
      </c>
      <c r="AS75" s="7">
        <f t="shared" si="152"/>
        <v>6698</v>
      </c>
      <c r="AT75" s="35">
        <f t="shared" si="152"/>
        <v>0</v>
      </c>
      <c r="AU75" s="5">
        <f t="shared" si="170"/>
        <v>-1</v>
      </c>
      <c r="AV75" s="7">
        <f t="shared" si="153"/>
        <v>6699</v>
      </c>
      <c r="AW75" s="35">
        <f t="shared" si="153"/>
        <v>0</v>
      </c>
      <c r="AX75" s="9">
        <f t="shared" si="171"/>
        <v>-1</v>
      </c>
      <c r="AY75" s="8">
        <f t="shared" si="172"/>
        <v>24594</v>
      </c>
      <c r="AZ75" s="2">
        <f t="shared" si="172"/>
        <v>0</v>
      </c>
      <c r="BA75" s="9">
        <f t="shared" si="173"/>
        <v>-1</v>
      </c>
      <c r="BB75" s="96">
        <f t="shared" si="174"/>
        <v>33436</v>
      </c>
      <c r="BC75" s="97">
        <f t="shared" si="175"/>
        <v>0</v>
      </c>
      <c r="BD75" s="98">
        <f t="shared" si="176"/>
        <v>-1</v>
      </c>
    </row>
    <row r="76" spans="2:56" x14ac:dyDescent="0.3">
      <c r="B76" s="126"/>
      <c r="D76" s="119"/>
      <c r="E76" s="39" t="s">
        <v>26</v>
      </c>
      <c r="F76" s="7">
        <f t="shared" si="142"/>
        <v>567</v>
      </c>
      <c r="G76" s="7">
        <f t="shared" si="142"/>
        <v>0</v>
      </c>
      <c r="H76" s="5">
        <f t="shared" si="154"/>
        <v>-1</v>
      </c>
      <c r="I76" s="7">
        <f t="shared" si="143"/>
        <v>449</v>
      </c>
      <c r="J76" s="30">
        <f t="shared" si="143"/>
        <v>0</v>
      </c>
      <c r="K76" s="5">
        <f t="shared" si="155"/>
        <v>-1</v>
      </c>
      <c r="L76" s="7">
        <f t="shared" si="144"/>
        <v>924</v>
      </c>
      <c r="M76" s="30">
        <f t="shared" si="144"/>
        <v>0</v>
      </c>
      <c r="N76" s="9">
        <f t="shared" si="156"/>
        <v>-1</v>
      </c>
      <c r="O76" s="8">
        <f t="shared" si="157"/>
        <v>1940</v>
      </c>
      <c r="P76" s="2">
        <f t="shared" si="157"/>
        <v>0</v>
      </c>
      <c r="Q76" s="9">
        <f t="shared" si="158"/>
        <v>-1</v>
      </c>
      <c r="R76" s="47">
        <f t="shared" si="145"/>
        <v>5336</v>
      </c>
      <c r="S76" s="30">
        <f t="shared" si="145"/>
        <v>0</v>
      </c>
      <c r="T76" s="5">
        <f t="shared" si="159"/>
        <v>-1</v>
      </c>
      <c r="U76" s="7">
        <f t="shared" si="146"/>
        <v>661</v>
      </c>
      <c r="V76" s="30">
        <f t="shared" si="146"/>
        <v>0</v>
      </c>
      <c r="W76" s="5">
        <f t="shared" si="160"/>
        <v>-1</v>
      </c>
      <c r="X76" s="7">
        <f t="shared" si="147"/>
        <v>538</v>
      </c>
      <c r="Y76" s="30">
        <f t="shared" si="147"/>
        <v>0</v>
      </c>
      <c r="Z76" s="9">
        <f t="shared" si="161"/>
        <v>-1</v>
      </c>
      <c r="AA76" s="8">
        <f t="shared" si="162"/>
        <v>6535</v>
      </c>
      <c r="AB76" s="2">
        <f t="shared" si="162"/>
        <v>0</v>
      </c>
      <c r="AC76" s="9">
        <f t="shared" si="163"/>
        <v>-1</v>
      </c>
      <c r="AD76" s="7">
        <f t="shared" si="148"/>
        <v>660</v>
      </c>
      <c r="AE76" s="50">
        <f t="shared" si="148"/>
        <v>0</v>
      </c>
      <c r="AF76" s="5">
        <f t="shared" si="164"/>
        <v>-1</v>
      </c>
      <c r="AG76" s="7">
        <f t="shared" si="149"/>
        <v>470</v>
      </c>
      <c r="AH76" s="35">
        <f t="shared" si="149"/>
        <v>0</v>
      </c>
      <c r="AI76" s="5">
        <f t="shared" si="165"/>
        <v>-1</v>
      </c>
      <c r="AJ76" s="7">
        <f t="shared" si="150"/>
        <v>874</v>
      </c>
      <c r="AK76" s="35">
        <f t="shared" si="150"/>
        <v>0</v>
      </c>
      <c r="AL76" s="9">
        <f t="shared" si="166"/>
        <v>-1</v>
      </c>
      <c r="AM76" s="8">
        <f t="shared" si="167"/>
        <v>2004</v>
      </c>
      <c r="AN76" s="2">
        <f t="shared" si="167"/>
        <v>0</v>
      </c>
      <c r="AO76" s="9">
        <f t="shared" si="168"/>
        <v>-1</v>
      </c>
      <c r="AP76" s="7">
        <f t="shared" si="151"/>
        <v>490</v>
      </c>
      <c r="AQ76" s="35">
        <f t="shared" si="151"/>
        <v>0</v>
      </c>
      <c r="AR76" s="5">
        <f t="shared" si="169"/>
        <v>-1</v>
      </c>
      <c r="AS76" s="7">
        <f t="shared" si="152"/>
        <v>207</v>
      </c>
      <c r="AT76" s="35">
        <f t="shared" si="152"/>
        <v>0</v>
      </c>
      <c r="AU76" s="5">
        <f t="shared" si="170"/>
        <v>-1</v>
      </c>
      <c r="AV76" s="7">
        <f t="shared" si="153"/>
        <v>244</v>
      </c>
      <c r="AW76" s="35">
        <f t="shared" si="153"/>
        <v>0</v>
      </c>
      <c r="AX76" s="9">
        <f t="shared" si="171"/>
        <v>-1</v>
      </c>
      <c r="AY76" s="8">
        <f t="shared" si="172"/>
        <v>941</v>
      </c>
      <c r="AZ76" s="2">
        <f t="shared" si="172"/>
        <v>0</v>
      </c>
      <c r="BA76" s="9">
        <f t="shared" si="173"/>
        <v>-1</v>
      </c>
      <c r="BB76" s="96">
        <f t="shared" si="174"/>
        <v>7937</v>
      </c>
      <c r="BC76" s="97">
        <f t="shared" si="175"/>
        <v>0</v>
      </c>
      <c r="BD76" s="98">
        <f t="shared" si="176"/>
        <v>-1</v>
      </c>
    </row>
    <row r="77" spans="2:56" ht="15" thickBot="1" x14ac:dyDescent="0.35">
      <c r="B77" s="126"/>
      <c r="D77" s="120"/>
      <c r="E77" s="42" t="s">
        <v>27</v>
      </c>
      <c r="F77" s="7">
        <f t="shared" si="142"/>
        <v>0</v>
      </c>
      <c r="G77" s="7">
        <f t="shared" si="142"/>
        <v>0</v>
      </c>
      <c r="H77" s="15">
        <f t="shared" si="154"/>
        <v>0</v>
      </c>
      <c r="I77" s="7">
        <f t="shared" si="143"/>
        <v>0</v>
      </c>
      <c r="J77" s="30">
        <f t="shared" si="143"/>
        <v>0</v>
      </c>
      <c r="K77" s="15">
        <f t="shared" si="155"/>
        <v>0</v>
      </c>
      <c r="L77" s="7">
        <f t="shared" si="144"/>
        <v>0</v>
      </c>
      <c r="M77" s="30">
        <f t="shared" si="144"/>
        <v>0</v>
      </c>
      <c r="N77" s="18">
        <f t="shared" si="156"/>
        <v>0</v>
      </c>
      <c r="O77" s="16">
        <f t="shared" si="157"/>
        <v>0</v>
      </c>
      <c r="P77" s="17">
        <f t="shared" si="157"/>
        <v>0</v>
      </c>
      <c r="Q77" s="18">
        <f t="shared" si="158"/>
        <v>0</v>
      </c>
      <c r="R77" s="47">
        <f t="shared" si="145"/>
        <v>338</v>
      </c>
      <c r="S77" s="30">
        <f t="shared" si="145"/>
        <v>0</v>
      </c>
      <c r="T77" s="15">
        <f t="shared" si="159"/>
        <v>-1</v>
      </c>
      <c r="U77" s="7">
        <f t="shared" si="146"/>
        <v>0</v>
      </c>
      <c r="V77" s="30">
        <f t="shared" si="146"/>
        <v>0</v>
      </c>
      <c r="W77" s="15">
        <f t="shared" si="160"/>
        <v>0</v>
      </c>
      <c r="X77" s="7">
        <f t="shared" si="147"/>
        <v>0</v>
      </c>
      <c r="Y77" s="30">
        <f t="shared" si="147"/>
        <v>0</v>
      </c>
      <c r="Z77" s="18" t="e">
        <f t="shared" si="161"/>
        <v>#DIV/0!</v>
      </c>
      <c r="AA77" s="8">
        <f t="shared" si="162"/>
        <v>338</v>
      </c>
      <c r="AB77" s="17">
        <f t="shared" si="162"/>
        <v>0</v>
      </c>
      <c r="AC77" s="18">
        <f t="shared" si="163"/>
        <v>-1</v>
      </c>
      <c r="AD77" s="7">
        <f t="shared" si="148"/>
        <v>0</v>
      </c>
      <c r="AE77" s="50">
        <f t="shared" si="148"/>
        <v>0</v>
      </c>
      <c r="AF77" s="15" t="e">
        <f t="shared" si="164"/>
        <v>#DIV/0!</v>
      </c>
      <c r="AG77" s="7">
        <f t="shared" si="149"/>
        <v>0</v>
      </c>
      <c r="AH77" s="35">
        <f t="shared" si="149"/>
        <v>0</v>
      </c>
      <c r="AI77" s="15" t="e">
        <f t="shared" si="165"/>
        <v>#DIV/0!</v>
      </c>
      <c r="AJ77" s="7">
        <f t="shared" si="150"/>
        <v>53</v>
      </c>
      <c r="AK77" s="35">
        <f t="shared" si="150"/>
        <v>0</v>
      </c>
      <c r="AL77" s="18">
        <f t="shared" si="166"/>
        <v>-1</v>
      </c>
      <c r="AM77" s="16">
        <f t="shared" si="167"/>
        <v>53</v>
      </c>
      <c r="AN77" s="17">
        <f t="shared" si="167"/>
        <v>0</v>
      </c>
      <c r="AO77" s="18">
        <f t="shared" si="168"/>
        <v>-1</v>
      </c>
      <c r="AP77" s="7">
        <f t="shared" si="151"/>
        <v>0</v>
      </c>
      <c r="AQ77" s="35">
        <f t="shared" si="151"/>
        <v>0</v>
      </c>
      <c r="AR77" s="15" t="e">
        <f t="shared" si="169"/>
        <v>#DIV/0!</v>
      </c>
      <c r="AS77" s="7">
        <f t="shared" si="152"/>
        <v>0</v>
      </c>
      <c r="AT77" s="35">
        <f t="shared" si="152"/>
        <v>0</v>
      </c>
      <c r="AU77" s="15" t="e">
        <f t="shared" si="170"/>
        <v>#DIV/0!</v>
      </c>
      <c r="AV77" s="7">
        <f t="shared" si="153"/>
        <v>0</v>
      </c>
      <c r="AW77" s="35">
        <f t="shared" si="153"/>
        <v>0</v>
      </c>
      <c r="AX77" s="18" t="e">
        <f t="shared" si="171"/>
        <v>#DIV/0!</v>
      </c>
      <c r="AY77" s="8">
        <f t="shared" si="172"/>
        <v>0</v>
      </c>
      <c r="AZ77" s="17">
        <f t="shared" si="172"/>
        <v>0</v>
      </c>
      <c r="BA77" s="18" t="e">
        <f t="shared" si="173"/>
        <v>#DIV/0!</v>
      </c>
      <c r="BB77" s="99">
        <f t="shared" si="174"/>
        <v>338</v>
      </c>
      <c r="BC77" s="100">
        <f t="shared" si="175"/>
        <v>0</v>
      </c>
      <c r="BD77" s="101">
        <f t="shared" si="176"/>
        <v>-1</v>
      </c>
    </row>
    <row r="78" spans="2:56" s="1" customFormat="1" ht="15" thickBot="1" x14ac:dyDescent="0.35">
      <c r="B78" s="127"/>
      <c r="D78" s="3"/>
      <c r="E78" s="44" t="s">
        <v>11</v>
      </c>
      <c r="F78" s="23">
        <f>SUM(F69:F77)</f>
        <v>15938</v>
      </c>
      <c r="G78" s="21">
        <f>SUM(G69:G77)</f>
        <v>0</v>
      </c>
      <c r="H78" s="22">
        <f t="shared" si="154"/>
        <v>-1</v>
      </c>
      <c r="I78" s="23">
        <f>SUM(I69:I77)</f>
        <v>22887</v>
      </c>
      <c r="J78" s="21">
        <f>SUM(J69:J77)</f>
        <v>0</v>
      </c>
      <c r="K78" s="22">
        <f t="shared" si="155"/>
        <v>-1</v>
      </c>
      <c r="L78" s="23">
        <f>SUM(L69:L77)</f>
        <v>16214</v>
      </c>
      <c r="M78" s="21">
        <f>SUM(M69:M77)</f>
        <v>0</v>
      </c>
      <c r="N78" s="24">
        <f t="shared" si="156"/>
        <v>-1</v>
      </c>
      <c r="O78" s="23">
        <f>SUM(O69:O77)</f>
        <v>55039</v>
      </c>
      <c r="P78" s="21">
        <f>SUM(G78,J78,M78)</f>
        <v>0</v>
      </c>
      <c r="Q78" s="26">
        <f t="shared" si="158"/>
        <v>-1</v>
      </c>
      <c r="R78" s="23">
        <f>SUM(R69:R77)</f>
        <v>26453</v>
      </c>
      <c r="S78" s="21">
        <f>SUM(S69:S77)</f>
        <v>0</v>
      </c>
      <c r="T78" s="22">
        <f t="shared" si="159"/>
        <v>-1</v>
      </c>
      <c r="U78" s="23">
        <f>SUM(U69:U77)</f>
        <v>14080</v>
      </c>
      <c r="V78" s="21">
        <f>SUM(V69:V77)</f>
        <v>0</v>
      </c>
      <c r="W78" s="22">
        <f t="shared" si="160"/>
        <v>-1</v>
      </c>
      <c r="X78" s="23">
        <f>SUM(X69:X77)</f>
        <v>21402</v>
      </c>
      <c r="Y78" s="21">
        <f>SUM(Y69:Y77)</f>
        <v>0</v>
      </c>
      <c r="Z78" s="24">
        <f t="shared" si="161"/>
        <v>-1</v>
      </c>
      <c r="AA78" s="23">
        <f>SUM(AA69:AA77)</f>
        <v>61935</v>
      </c>
      <c r="AB78" s="28">
        <f>SUM(AB69:AB77)</f>
        <v>0</v>
      </c>
      <c r="AC78" s="26">
        <f t="shared" si="163"/>
        <v>-1</v>
      </c>
      <c r="AD78" s="23">
        <f>SUM(AD69:AD77)</f>
        <v>21649</v>
      </c>
      <c r="AE78" s="46">
        <f>SUM(AE69:AE77)</f>
        <v>0</v>
      </c>
      <c r="AF78" s="22">
        <f t="shared" ref="AF78" si="177">IFERROR((AE78-AD78)/AD78,0)</f>
        <v>-1</v>
      </c>
      <c r="AG78" s="23">
        <f>SUM(AG69:AG77)</f>
        <v>17496</v>
      </c>
      <c r="AH78" s="46">
        <f>SUM(AH69:AH77)</f>
        <v>0</v>
      </c>
      <c r="AI78" s="22">
        <f t="shared" ref="AI78" si="178">IFERROR((AH78-AG78)/AG78,0)</f>
        <v>-1</v>
      </c>
      <c r="AJ78" s="23">
        <f>SUM(AJ69:AJ77)</f>
        <v>16864</v>
      </c>
      <c r="AK78" s="46">
        <f>SUM(AK69:AK77)</f>
        <v>0</v>
      </c>
      <c r="AL78" s="24">
        <f t="shared" ref="AL78" si="179">IFERROR((AK78-AJ78)/AJ78,0)</f>
        <v>-1</v>
      </c>
      <c r="AM78" s="23">
        <f>SUM(AM69:AM77)</f>
        <v>56009</v>
      </c>
      <c r="AN78" s="28">
        <f>SUM(AN69:AN77)</f>
        <v>0</v>
      </c>
      <c r="AO78" s="26">
        <f t="shared" ref="AO78" si="180">IFERROR((AN78-AM78)/AM78,0)</f>
        <v>-1</v>
      </c>
      <c r="AP78" s="23">
        <f>SUM(AP69:AP77)</f>
        <v>36393</v>
      </c>
      <c r="AQ78" s="46">
        <f>SUM(AQ69:AQ77)</f>
        <v>0</v>
      </c>
      <c r="AR78" s="22">
        <f t="shared" ref="AR78" si="181">IFERROR((AQ78-AP78)/AP78,0)</f>
        <v>-1</v>
      </c>
      <c r="AS78" s="23">
        <f>SUM(AS69:AS77)</f>
        <v>16741</v>
      </c>
      <c r="AT78" s="46">
        <f>SUM(AT69:AT77)</f>
        <v>0</v>
      </c>
      <c r="AU78" s="22">
        <f t="shared" ref="AU78" si="182">IFERROR((AT78-AS78)/AS78,0)</f>
        <v>-1</v>
      </c>
      <c r="AV78" s="23">
        <f>SUM(AV69:AV77)</f>
        <v>16009</v>
      </c>
      <c r="AW78" s="46">
        <f>SUM(AW69:AW77)</f>
        <v>0</v>
      </c>
      <c r="AX78" s="24">
        <f t="shared" ref="AX78" si="183">IFERROR((AW78-AV78)/AV78,0)</f>
        <v>-1</v>
      </c>
      <c r="AY78" s="23">
        <f>SUM(AY69:AY77)</f>
        <v>69143</v>
      </c>
      <c r="AZ78" s="28">
        <f>SUM(AZ69:AZ77)</f>
        <v>0</v>
      </c>
      <c r="BA78" s="26">
        <f t="shared" ref="BA78" si="184">IFERROR((AZ78-AY78)/AY78,0)</f>
        <v>-1</v>
      </c>
      <c r="BB78" s="23">
        <f>SUMIFS($F78:$BA78,$F$7:$BA$7,$F$7,$F$8:$BA$8,"&lt;="&amp;$F$2)</f>
        <v>95572</v>
      </c>
      <c r="BC78" s="21">
        <f>SUMIFS($F78:$BA78,$F$7:$BA$7,$G$7,$F$8:$BA$8,"&lt;="&amp;$F$2)</f>
        <v>0</v>
      </c>
      <c r="BD78" s="24">
        <f t="shared" si="176"/>
        <v>-1</v>
      </c>
    </row>
  </sheetData>
  <mergeCells count="96">
    <mergeCell ref="AY67:BA67"/>
    <mergeCell ref="BB67:BD67"/>
    <mergeCell ref="AJ67:AL67"/>
    <mergeCell ref="AM67:AO67"/>
    <mergeCell ref="AP67:AR67"/>
    <mergeCell ref="AS67:AU67"/>
    <mergeCell ref="AV67:AX67"/>
    <mergeCell ref="U67:W67"/>
    <mergeCell ref="X67:Z67"/>
    <mergeCell ref="AA67:AC67"/>
    <mergeCell ref="AD67:AF67"/>
    <mergeCell ref="AG67:AI67"/>
    <mergeCell ref="F67:H67"/>
    <mergeCell ref="I67:K67"/>
    <mergeCell ref="L67:N67"/>
    <mergeCell ref="O67:Q67"/>
    <mergeCell ref="R67:T67"/>
    <mergeCell ref="AP52:AR52"/>
    <mergeCell ref="AS52:AU52"/>
    <mergeCell ref="AV52:AX52"/>
    <mergeCell ref="AY52:BA52"/>
    <mergeCell ref="BB52:BD52"/>
    <mergeCell ref="AS37:AU37"/>
    <mergeCell ref="AV37:AX37"/>
    <mergeCell ref="AY37:BA37"/>
    <mergeCell ref="BB37:BD37"/>
    <mergeCell ref="F52:H52"/>
    <mergeCell ref="I52:K52"/>
    <mergeCell ref="L52:N52"/>
    <mergeCell ref="O52:Q52"/>
    <mergeCell ref="R52:T52"/>
    <mergeCell ref="U52:W52"/>
    <mergeCell ref="X52:Z52"/>
    <mergeCell ref="AA52:AC52"/>
    <mergeCell ref="AD52:AF52"/>
    <mergeCell ref="AG52:AI52"/>
    <mergeCell ref="AJ52:AL52"/>
    <mergeCell ref="AM52:AO52"/>
    <mergeCell ref="AV22:AX22"/>
    <mergeCell ref="AY22:BA22"/>
    <mergeCell ref="BB22:BD22"/>
    <mergeCell ref="F37:H37"/>
    <mergeCell ref="I37:K37"/>
    <mergeCell ref="L37:N37"/>
    <mergeCell ref="O37:Q37"/>
    <mergeCell ref="R37:T37"/>
    <mergeCell ref="U37:W37"/>
    <mergeCell ref="X37:Z37"/>
    <mergeCell ref="AA37:AC37"/>
    <mergeCell ref="AD37:AF37"/>
    <mergeCell ref="AG37:AI37"/>
    <mergeCell ref="AJ37:AL37"/>
    <mergeCell ref="AM37:AO37"/>
    <mergeCell ref="AP37:AR37"/>
    <mergeCell ref="AY6:BA6"/>
    <mergeCell ref="BB6:BD6"/>
    <mergeCell ref="F22:H22"/>
    <mergeCell ref="I22:K22"/>
    <mergeCell ref="L22:N22"/>
    <mergeCell ref="O22:Q22"/>
    <mergeCell ref="R22:T22"/>
    <mergeCell ref="U22:W22"/>
    <mergeCell ref="X22:Z22"/>
    <mergeCell ref="AA22:AC22"/>
    <mergeCell ref="AD22:AF22"/>
    <mergeCell ref="AG22:AI22"/>
    <mergeCell ref="AJ22:AL22"/>
    <mergeCell ref="AM22:AO22"/>
    <mergeCell ref="AP22:AR22"/>
    <mergeCell ref="AS22:AU22"/>
    <mergeCell ref="AJ6:AL6"/>
    <mergeCell ref="AM6:AO6"/>
    <mergeCell ref="AP6:AR6"/>
    <mergeCell ref="AS6:AU6"/>
    <mergeCell ref="AV6:AX6"/>
    <mergeCell ref="U6:W6"/>
    <mergeCell ref="X6:Z6"/>
    <mergeCell ref="AA6:AC6"/>
    <mergeCell ref="AD6:AF6"/>
    <mergeCell ref="AG6:AI6"/>
    <mergeCell ref="F6:H6"/>
    <mergeCell ref="I6:K6"/>
    <mergeCell ref="L6:N6"/>
    <mergeCell ref="O6:Q6"/>
    <mergeCell ref="R6:T6"/>
    <mergeCell ref="B51:B63"/>
    <mergeCell ref="D54:D62"/>
    <mergeCell ref="B66:B78"/>
    <mergeCell ref="D69:D77"/>
    <mergeCell ref="C2:D3"/>
    <mergeCell ref="B5:B18"/>
    <mergeCell ref="D9:D17"/>
    <mergeCell ref="B36:B48"/>
    <mergeCell ref="B21:B33"/>
    <mergeCell ref="D24:D32"/>
    <mergeCell ref="D39:D47"/>
  </mergeCells>
  <dataValidations count="1"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153"/>
  <sheetViews>
    <sheetView showZeros="0" tabSelected="1" zoomScaleNormal="100" workbookViewId="0">
      <selection activeCell="E9" sqref="E9:E18"/>
    </sheetView>
  </sheetViews>
  <sheetFormatPr baseColWidth="10" defaultColWidth="9.109375" defaultRowHeight="14.4" x14ac:dyDescent="0.3"/>
  <cols>
    <col min="5" max="5" width="15.6640625" bestFit="1" customWidth="1"/>
    <col min="6" max="6" width="9.109375" customWidth="1"/>
    <col min="7" max="7" width="9.77734375" bestFit="1" customWidth="1"/>
    <col min="8" max="8" width="11.44140625" bestFit="1" customWidth="1"/>
    <col min="9" max="29" width="9.109375" customWidth="1"/>
    <col min="30" max="30" width="9.109375" style="52" customWidth="1"/>
    <col min="31" max="53" width="9.109375" customWidth="1"/>
    <col min="54" max="54" width="9.88671875" bestFit="1" customWidth="1"/>
  </cols>
  <sheetData>
    <row r="1" spans="2:56" ht="15" thickBot="1" x14ac:dyDescent="0.35"/>
    <row r="2" spans="2:56" ht="34.200000000000003" thickBot="1" x14ac:dyDescent="0.35">
      <c r="C2" s="121" t="s">
        <v>41</v>
      </c>
      <c r="D2" s="122"/>
      <c r="E2" s="80" t="s">
        <v>40</v>
      </c>
      <c r="F2" s="77">
        <v>2</v>
      </c>
      <c r="G2" s="78">
        <f>DATE(YEAR(G7),$F$2,1)</f>
        <v>1859</v>
      </c>
      <c r="H2" s="79">
        <f>G7</f>
        <v>2015</v>
      </c>
    </row>
    <row r="3" spans="2:56" ht="15" thickBot="1" x14ac:dyDescent="0.35">
      <c r="C3" s="123"/>
      <c r="D3" s="124"/>
    </row>
    <row r="4" spans="2:56" ht="15" thickBot="1" x14ac:dyDescent="0.35"/>
    <row r="5" spans="2:56" ht="15" customHeight="1" thickBot="1" x14ac:dyDescent="0.35">
      <c r="B5" s="137"/>
      <c r="F5" s="56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8"/>
    </row>
    <row r="6" spans="2:56" ht="15" customHeight="1" x14ac:dyDescent="0.3">
      <c r="B6" s="138"/>
      <c r="F6" s="112" t="s">
        <v>39</v>
      </c>
      <c r="G6" s="113"/>
      <c r="H6" s="114"/>
      <c r="I6" s="112" t="s">
        <v>28</v>
      </c>
      <c r="J6" s="113"/>
      <c r="K6" s="114"/>
      <c r="L6" s="112" t="s">
        <v>1</v>
      </c>
      <c r="M6" s="113"/>
      <c r="N6" s="114"/>
      <c r="O6" s="112" t="s">
        <v>20</v>
      </c>
      <c r="P6" s="113"/>
      <c r="Q6" s="114"/>
      <c r="R6" s="112" t="s">
        <v>2</v>
      </c>
      <c r="S6" s="113"/>
      <c r="T6" s="114"/>
      <c r="U6" s="112" t="s">
        <v>3</v>
      </c>
      <c r="V6" s="113"/>
      <c r="W6" s="114"/>
      <c r="X6" s="112" t="s">
        <v>4</v>
      </c>
      <c r="Y6" s="113"/>
      <c r="Z6" s="114"/>
      <c r="AA6" s="112" t="s">
        <v>21</v>
      </c>
      <c r="AB6" s="113"/>
      <c r="AC6" s="114"/>
      <c r="AD6" s="112" t="s">
        <v>5</v>
      </c>
      <c r="AE6" s="113"/>
      <c r="AF6" s="114"/>
      <c r="AG6" s="112" t="s">
        <v>6</v>
      </c>
      <c r="AH6" s="113"/>
      <c r="AI6" s="114"/>
      <c r="AJ6" s="112" t="s">
        <v>7</v>
      </c>
      <c r="AK6" s="113"/>
      <c r="AL6" s="114"/>
      <c r="AM6" s="112" t="s">
        <v>22</v>
      </c>
      <c r="AN6" s="113"/>
      <c r="AO6" s="114"/>
      <c r="AP6" s="112" t="s">
        <v>8</v>
      </c>
      <c r="AQ6" s="113"/>
      <c r="AR6" s="114"/>
      <c r="AS6" s="112" t="s">
        <v>9</v>
      </c>
      <c r="AT6" s="113"/>
      <c r="AU6" s="114"/>
      <c r="AV6" s="112" t="s">
        <v>10</v>
      </c>
      <c r="AW6" s="113"/>
      <c r="AX6" s="114"/>
      <c r="AY6" s="112" t="s">
        <v>23</v>
      </c>
      <c r="AZ6" s="113"/>
      <c r="BA6" s="114"/>
      <c r="BB6" s="115" t="s">
        <v>11</v>
      </c>
      <c r="BC6" s="116"/>
      <c r="BD6" s="117"/>
    </row>
    <row r="7" spans="2:56" ht="15" thickBot="1" x14ac:dyDescent="0.35">
      <c r="B7" s="138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Févr 2014</v>
      </c>
      <c r="BC7" s="76" t="str">
        <f>PROPER(TEXT($G$2,"MMM"))&amp;" "&amp;$H$2</f>
        <v>Févr 2015</v>
      </c>
      <c r="BD7" s="12" t="s">
        <v>24</v>
      </c>
    </row>
    <row r="8" spans="2:56" ht="15" thickBot="1" x14ac:dyDescent="0.35">
      <c r="B8" s="138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38"/>
      <c r="D9" s="128" t="s">
        <v>12</v>
      </c>
      <c r="E9" s="152" t="s">
        <v>13</v>
      </c>
      <c r="F9" s="84"/>
      <c r="G9" s="85"/>
      <c r="H9" s="86">
        <f>IFERROR((G9-F9)/F9,0)</f>
        <v>0</v>
      </c>
      <c r="I9" s="84"/>
      <c r="J9" s="85"/>
      <c r="K9" s="86">
        <f>IFERROR((J9-I9)/I9,0)</f>
        <v>0</v>
      </c>
      <c r="L9" s="84"/>
      <c r="M9" s="85"/>
      <c r="N9" s="86">
        <f>IFERROR((M9-L9)/L9,0)</f>
        <v>0</v>
      </c>
      <c r="O9" s="84">
        <f>F9+I9+L9</f>
        <v>0</v>
      </c>
      <c r="P9" s="85">
        <f>G9+J9+M9</f>
        <v>0</v>
      </c>
      <c r="Q9" s="86">
        <f>IFERROR((P9-O9)/O9,0)</f>
        <v>0</v>
      </c>
      <c r="R9" s="84"/>
      <c r="S9" s="85"/>
      <c r="T9" s="86">
        <f>IFERROR((S9-R9)/R9,0)</f>
        <v>0</v>
      </c>
      <c r="U9" s="84"/>
      <c r="V9" s="85"/>
      <c r="W9" s="86">
        <f>IFERROR((V9-U9)/U9,0)</f>
        <v>0</v>
      </c>
      <c r="X9" s="84"/>
      <c r="Y9" s="85"/>
      <c r="Z9" s="86">
        <f>IFERROR((Y9-X9)/X9,0)</f>
        <v>0</v>
      </c>
      <c r="AA9" s="84">
        <f>R9+U9+X9</f>
        <v>0</v>
      </c>
      <c r="AB9" s="85">
        <f>S9+V9+Y9</f>
        <v>0</v>
      </c>
      <c r="AC9" s="86">
        <f>IFERROR((AB9-AA9)/AA9,0)</f>
        <v>0</v>
      </c>
      <c r="AD9" s="84"/>
      <c r="AE9" s="85"/>
      <c r="AF9" s="86">
        <f>IFERROR((AE9-AD9)/AD9,0)</f>
        <v>0</v>
      </c>
      <c r="AG9" s="84"/>
      <c r="AH9" s="85"/>
      <c r="AI9" s="86">
        <f>IFERROR((AH9-AG9)/AG9,0)</f>
        <v>0</v>
      </c>
      <c r="AJ9" s="84"/>
      <c r="AK9" s="85"/>
      <c r="AL9" s="86">
        <f>IFERROR((AK9-AJ9)/AJ9,0)</f>
        <v>0</v>
      </c>
      <c r="AM9" s="84">
        <f>AD9+AG9+AJ9</f>
        <v>0</v>
      </c>
      <c r="AN9" s="85">
        <f>AE9+AH9+AK9</f>
        <v>0</v>
      </c>
      <c r="AO9" s="86">
        <f>IFERROR((AN9-AM9)/AM9,0)</f>
        <v>0</v>
      </c>
      <c r="AP9" s="84"/>
      <c r="AQ9" s="85"/>
      <c r="AR9" s="86">
        <f>IFERROR((AQ9-AP9)/AP9,0)</f>
        <v>0</v>
      </c>
      <c r="AS9" s="84"/>
      <c r="AT9" s="85"/>
      <c r="AU9" s="86">
        <f>IFERROR((AT9-AS9)/AS9,0)</f>
        <v>0</v>
      </c>
      <c r="AV9" s="84"/>
      <c r="AW9" s="85"/>
      <c r="AX9" s="86">
        <f>IFERROR((AW9-AV9)/AV9,0)</f>
        <v>0</v>
      </c>
      <c r="AY9" s="84">
        <f>AP9+AS9+AV9</f>
        <v>0</v>
      </c>
      <c r="AZ9" s="85">
        <f>AQ9+AT9+AW9</f>
        <v>0</v>
      </c>
      <c r="BA9" s="86">
        <f>IFERROR((AZ9-AY9)/AY9,0)</f>
        <v>0</v>
      </c>
      <c r="BB9" s="93">
        <f>SUMIFS($F9:$BA9,$F$7:$BA$7,$F$7,$F$8:$BA$8,"&lt;="&amp;$F$2)</f>
        <v>0</v>
      </c>
      <c r="BC9" s="94">
        <f>SUMIFS($F9:$BA9,$F$7:$BA$7,$G$7,$F$8:$BA$8,"&lt;="&amp;$F$2)</f>
        <v>0</v>
      </c>
      <c r="BD9" s="95">
        <f>IFERROR((BC9-BB9)/BB9,0)</f>
        <v>0</v>
      </c>
    </row>
    <row r="10" spans="2:56" x14ac:dyDescent="0.3">
      <c r="B10" s="138"/>
      <c r="D10" s="129"/>
      <c r="E10" s="153" t="s">
        <v>14</v>
      </c>
      <c r="F10" s="87"/>
      <c r="G10" s="88"/>
      <c r="H10" s="89">
        <f t="shared" ref="H10:H18" si="29">IFERROR((G10-F10)/F10,0)</f>
        <v>0</v>
      </c>
      <c r="I10" s="87"/>
      <c r="J10" s="88"/>
      <c r="K10" s="89">
        <f t="shared" ref="K10:K18" si="30">IFERROR((J10-I10)/I10,0)</f>
        <v>0</v>
      </c>
      <c r="L10" s="87"/>
      <c r="M10" s="88"/>
      <c r="N10" s="89">
        <f t="shared" ref="N10:N18" si="31">IFERROR((M10-L10)/L10,0)</f>
        <v>0</v>
      </c>
      <c r="O10" s="87">
        <f t="shared" ref="O10:P17" si="32">F10+I10+L10</f>
        <v>0</v>
      </c>
      <c r="P10" s="88">
        <f t="shared" si="32"/>
        <v>0</v>
      </c>
      <c r="Q10" s="89">
        <f t="shared" ref="Q10:Q18" si="33">IFERROR((P10-O10)/O10,0)</f>
        <v>0</v>
      </c>
      <c r="R10" s="87"/>
      <c r="S10" s="88"/>
      <c r="T10" s="89">
        <f t="shared" ref="T10:T18" si="34">IFERROR((S10-R10)/R10,0)</f>
        <v>0</v>
      </c>
      <c r="U10" s="87"/>
      <c r="V10" s="88"/>
      <c r="W10" s="89">
        <f t="shared" ref="W10:W18" si="35">IFERROR((V10-U10)/U10,0)</f>
        <v>0</v>
      </c>
      <c r="X10" s="87"/>
      <c r="Y10" s="88"/>
      <c r="Z10" s="89">
        <f t="shared" ref="Z10:Z18" si="36">IFERROR((Y10-X10)/X10,0)</f>
        <v>0</v>
      </c>
      <c r="AA10" s="87">
        <f t="shared" ref="AA10:AB17" si="37">R10+U10+X10</f>
        <v>0</v>
      </c>
      <c r="AB10" s="88">
        <f t="shared" si="37"/>
        <v>0</v>
      </c>
      <c r="AC10" s="89">
        <f t="shared" ref="AC10:AC18" si="38">IFERROR((AB10-AA10)/AA10,0)</f>
        <v>0</v>
      </c>
      <c r="AD10" s="87"/>
      <c r="AE10" s="88"/>
      <c r="AF10" s="89">
        <f t="shared" ref="AF10:AF18" si="39">IFERROR((AE10-AD10)/AD10,0)</f>
        <v>0</v>
      </c>
      <c r="AG10" s="87"/>
      <c r="AH10" s="88"/>
      <c r="AI10" s="89">
        <f t="shared" ref="AI10:AI18" si="40">IFERROR((AH10-AG10)/AG10,0)</f>
        <v>0</v>
      </c>
      <c r="AJ10" s="87"/>
      <c r="AK10" s="88"/>
      <c r="AL10" s="89">
        <f t="shared" ref="AL10:AL18" si="41">IFERROR((AK10-AJ10)/AJ10,0)</f>
        <v>0</v>
      </c>
      <c r="AM10" s="87">
        <f t="shared" ref="AM10:AN17" si="42">AD10+AG10+AJ10</f>
        <v>0</v>
      </c>
      <c r="AN10" s="88">
        <f t="shared" si="42"/>
        <v>0</v>
      </c>
      <c r="AO10" s="89">
        <f t="shared" ref="AO10:AO18" si="43">IFERROR((AN10-AM10)/AM10,0)</f>
        <v>0</v>
      </c>
      <c r="AP10" s="87"/>
      <c r="AQ10" s="88"/>
      <c r="AR10" s="89">
        <f t="shared" ref="AR10:AR18" si="44">IFERROR((AQ10-AP10)/AP10,0)</f>
        <v>0</v>
      </c>
      <c r="AS10" s="87"/>
      <c r="AT10" s="88"/>
      <c r="AU10" s="89">
        <f t="shared" ref="AU10:AU18" si="45">IFERROR((AT10-AS10)/AS10,0)</f>
        <v>0</v>
      </c>
      <c r="AV10" s="87"/>
      <c r="AW10" s="88"/>
      <c r="AX10" s="89">
        <f t="shared" ref="AX10:AX18" si="46">IFERROR((AW10-AV10)/AV10,0)</f>
        <v>0</v>
      </c>
      <c r="AY10" s="87">
        <f t="shared" ref="AY10:AZ17" si="47">AP10+AS10+AV10</f>
        <v>0</v>
      </c>
      <c r="AZ10" s="88">
        <f t="shared" si="47"/>
        <v>0</v>
      </c>
      <c r="BA10" s="89">
        <f t="shared" ref="BA10:BA18" si="48">IFERROR((AZ10-AY10)/AY10,0)</f>
        <v>0</v>
      </c>
      <c r="BB10" s="96">
        <f t="shared" ref="BB10:BB17" si="49">SUMIFS($F10:$BA10,$F$7:$BA$7,$F$7,$F$8:$BA$8,"&lt;="&amp;$F$2)</f>
        <v>0</v>
      </c>
      <c r="BC10" s="97">
        <f t="shared" ref="BC10:BC17" si="50">SUMIFS($F10:$BA10,$F$7:$BA$7,$G$7,$F$8:$BA$8,"&lt;="&amp;$F$2)</f>
        <v>0</v>
      </c>
      <c r="BD10" s="98">
        <f t="shared" ref="BD10:BD18" si="51">IFERROR((BC10-BB10)/BB10,0)</f>
        <v>0</v>
      </c>
    </row>
    <row r="11" spans="2:56" x14ac:dyDescent="0.3">
      <c r="B11" s="138"/>
      <c r="D11" s="129"/>
      <c r="E11" s="153" t="s">
        <v>15</v>
      </c>
      <c r="F11" s="87"/>
      <c r="G11" s="88"/>
      <c r="H11" s="89">
        <f t="shared" si="29"/>
        <v>0</v>
      </c>
      <c r="I11" s="87"/>
      <c r="J11" s="88"/>
      <c r="K11" s="89">
        <f t="shared" si="30"/>
        <v>0</v>
      </c>
      <c r="L11" s="87"/>
      <c r="M11" s="88"/>
      <c r="N11" s="89">
        <f t="shared" si="31"/>
        <v>0</v>
      </c>
      <c r="O11" s="87">
        <f t="shared" si="32"/>
        <v>0</v>
      </c>
      <c r="P11" s="88">
        <f t="shared" si="32"/>
        <v>0</v>
      </c>
      <c r="Q11" s="89">
        <f t="shared" si="33"/>
        <v>0</v>
      </c>
      <c r="R11" s="87"/>
      <c r="S11" s="88"/>
      <c r="T11" s="89">
        <f t="shared" si="34"/>
        <v>0</v>
      </c>
      <c r="U11" s="87"/>
      <c r="V11" s="88"/>
      <c r="W11" s="89">
        <f t="shared" si="35"/>
        <v>0</v>
      </c>
      <c r="X11" s="87"/>
      <c r="Y11" s="88"/>
      <c r="Z11" s="89">
        <f t="shared" si="36"/>
        <v>0</v>
      </c>
      <c r="AA11" s="87">
        <f t="shared" si="37"/>
        <v>0</v>
      </c>
      <c r="AB11" s="88">
        <f t="shared" si="37"/>
        <v>0</v>
      </c>
      <c r="AC11" s="89">
        <f t="shared" si="38"/>
        <v>0</v>
      </c>
      <c r="AD11" s="87"/>
      <c r="AE11" s="88"/>
      <c r="AF11" s="89">
        <f t="shared" si="39"/>
        <v>0</v>
      </c>
      <c r="AG11" s="87"/>
      <c r="AH11" s="88"/>
      <c r="AI11" s="89">
        <f t="shared" si="40"/>
        <v>0</v>
      </c>
      <c r="AJ11" s="87"/>
      <c r="AK11" s="88"/>
      <c r="AL11" s="89">
        <f t="shared" si="41"/>
        <v>0</v>
      </c>
      <c r="AM11" s="87">
        <f t="shared" si="42"/>
        <v>0</v>
      </c>
      <c r="AN11" s="88">
        <f t="shared" si="42"/>
        <v>0</v>
      </c>
      <c r="AO11" s="89">
        <f t="shared" si="43"/>
        <v>0</v>
      </c>
      <c r="AP11" s="87"/>
      <c r="AQ11" s="88"/>
      <c r="AR11" s="89">
        <f t="shared" si="44"/>
        <v>0</v>
      </c>
      <c r="AS11" s="87"/>
      <c r="AT11" s="88"/>
      <c r="AU11" s="89">
        <f t="shared" si="45"/>
        <v>0</v>
      </c>
      <c r="AV11" s="87"/>
      <c r="AW11" s="88"/>
      <c r="AX11" s="89">
        <f t="shared" si="46"/>
        <v>0</v>
      </c>
      <c r="AY11" s="87">
        <f t="shared" si="47"/>
        <v>0</v>
      </c>
      <c r="AZ11" s="88">
        <f t="shared" si="47"/>
        <v>0</v>
      </c>
      <c r="BA11" s="89">
        <f t="shared" si="48"/>
        <v>0</v>
      </c>
      <c r="BB11" s="96">
        <f t="shared" si="49"/>
        <v>0</v>
      </c>
      <c r="BC11" s="97">
        <f t="shared" si="50"/>
        <v>0</v>
      </c>
      <c r="BD11" s="98">
        <f t="shared" si="51"/>
        <v>0</v>
      </c>
    </row>
    <row r="12" spans="2:56" x14ac:dyDescent="0.3">
      <c r="B12" s="138"/>
      <c r="D12" s="129"/>
      <c r="E12" s="153" t="s">
        <v>16</v>
      </c>
      <c r="F12" s="87"/>
      <c r="G12" s="88"/>
      <c r="H12" s="89">
        <f t="shared" si="29"/>
        <v>0</v>
      </c>
      <c r="I12" s="87"/>
      <c r="J12" s="88"/>
      <c r="K12" s="89">
        <f t="shared" si="30"/>
        <v>0</v>
      </c>
      <c r="L12" s="87"/>
      <c r="M12" s="88"/>
      <c r="N12" s="89">
        <f t="shared" si="31"/>
        <v>0</v>
      </c>
      <c r="O12" s="87">
        <f t="shared" si="32"/>
        <v>0</v>
      </c>
      <c r="P12" s="88">
        <f t="shared" si="32"/>
        <v>0</v>
      </c>
      <c r="Q12" s="89">
        <f t="shared" si="33"/>
        <v>0</v>
      </c>
      <c r="R12" s="87"/>
      <c r="S12" s="88"/>
      <c r="T12" s="89">
        <f t="shared" si="34"/>
        <v>0</v>
      </c>
      <c r="U12" s="87"/>
      <c r="V12" s="88"/>
      <c r="W12" s="89">
        <f t="shared" si="35"/>
        <v>0</v>
      </c>
      <c r="X12" s="87"/>
      <c r="Y12" s="88"/>
      <c r="Z12" s="89">
        <f t="shared" si="36"/>
        <v>0</v>
      </c>
      <c r="AA12" s="87">
        <f t="shared" si="37"/>
        <v>0</v>
      </c>
      <c r="AB12" s="88">
        <f t="shared" si="37"/>
        <v>0</v>
      </c>
      <c r="AC12" s="89">
        <f t="shared" si="38"/>
        <v>0</v>
      </c>
      <c r="AD12" s="87"/>
      <c r="AE12" s="88"/>
      <c r="AF12" s="89">
        <f t="shared" si="39"/>
        <v>0</v>
      </c>
      <c r="AG12" s="87"/>
      <c r="AH12" s="88"/>
      <c r="AI12" s="89">
        <f t="shared" si="40"/>
        <v>0</v>
      </c>
      <c r="AJ12" s="87"/>
      <c r="AK12" s="88"/>
      <c r="AL12" s="89">
        <f t="shared" si="41"/>
        <v>0</v>
      </c>
      <c r="AM12" s="87">
        <f t="shared" si="42"/>
        <v>0</v>
      </c>
      <c r="AN12" s="88">
        <f t="shared" si="42"/>
        <v>0</v>
      </c>
      <c r="AO12" s="89">
        <f t="shared" si="43"/>
        <v>0</v>
      </c>
      <c r="AP12" s="87"/>
      <c r="AQ12" s="88"/>
      <c r="AR12" s="89">
        <f t="shared" si="44"/>
        <v>0</v>
      </c>
      <c r="AS12" s="87"/>
      <c r="AT12" s="88"/>
      <c r="AU12" s="89">
        <f t="shared" si="45"/>
        <v>0</v>
      </c>
      <c r="AV12" s="87"/>
      <c r="AW12" s="88"/>
      <c r="AX12" s="89">
        <f t="shared" si="46"/>
        <v>0</v>
      </c>
      <c r="AY12" s="87">
        <f t="shared" si="47"/>
        <v>0</v>
      </c>
      <c r="AZ12" s="88">
        <f t="shared" si="47"/>
        <v>0</v>
      </c>
      <c r="BA12" s="89">
        <f t="shared" si="48"/>
        <v>0</v>
      </c>
      <c r="BB12" s="96">
        <f t="shared" si="49"/>
        <v>0</v>
      </c>
      <c r="BC12" s="97">
        <f t="shared" si="50"/>
        <v>0</v>
      </c>
      <c r="BD12" s="98">
        <f t="shared" si="51"/>
        <v>0</v>
      </c>
    </row>
    <row r="13" spans="2:56" x14ac:dyDescent="0.3">
      <c r="B13" s="138"/>
      <c r="D13" s="129"/>
      <c r="E13" s="153" t="s">
        <v>17</v>
      </c>
      <c r="F13" s="87"/>
      <c r="G13" s="88"/>
      <c r="H13" s="89">
        <f t="shared" si="29"/>
        <v>0</v>
      </c>
      <c r="I13" s="87"/>
      <c r="J13" s="88"/>
      <c r="K13" s="89">
        <f t="shared" si="30"/>
        <v>0</v>
      </c>
      <c r="L13" s="87"/>
      <c r="M13" s="88"/>
      <c r="N13" s="89">
        <f t="shared" si="31"/>
        <v>0</v>
      </c>
      <c r="O13" s="87">
        <f t="shared" si="32"/>
        <v>0</v>
      </c>
      <c r="P13" s="88">
        <f t="shared" si="32"/>
        <v>0</v>
      </c>
      <c r="Q13" s="89">
        <f t="shared" si="33"/>
        <v>0</v>
      </c>
      <c r="R13" s="87"/>
      <c r="S13" s="88"/>
      <c r="T13" s="89">
        <f t="shared" si="34"/>
        <v>0</v>
      </c>
      <c r="U13" s="87"/>
      <c r="V13" s="88"/>
      <c r="W13" s="89">
        <f t="shared" si="35"/>
        <v>0</v>
      </c>
      <c r="X13" s="87"/>
      <c r="Y13" s="88"/>
      <c r="Z13" s="89">
        <f t="shared" si="36"/>
        <v>0</v>
      </c>
      <c r="AA13" s="87">
        <f t="shared" si="37"/>
        <v>0</v>
      </c>
      <c r="AB13" s="88">
        <f t="shared" si="37"/>
        <v>0</v>
      </c>
      <c r="AC13" s="89">
        <f t="shared" si="38"/>
        <v>0</v>
      </c>
      <c r="AD13" s="87"/>
      <c r="AE13" s="88"/>
      <c r="AF13" s="89">
        <f t="shared" si="39"/>
        <v>0</v>
      </c>
      <c r="AG13" s="87"/>
      <c r="AH13" s="88"/>
      <c r="AI13" s="89">
        <f t="shared" si="40"/>
        <v>0</v>
      </c>
      <c r="AJ13" s="87"/>
      <c r="AK13" s="88"/>
      <c r="AL13" s="89">
        <f t="shared" si="41"/>
        <v>0</v>
      </c>
      <c r="AM13" s="87">
        <f t="shared" si="42"/>
        <v>0</v>
      </c>
      <c r="AN13" s="88">
        <f t="shared" si="42"/>
        <v>0</v>
      </c>
      <c r="AO13" s="89">
        <f t="shared" si="43"/>
        <v>0</v>
      </c>
      <c r="AP13" s="87"/>
      <c r="AQ13" s="88"/>
      <c r="AR13" s="89">
        <f t="shared" si="44"/>
        <v>0</v>
      </c>
      <c r="AS13" s="87"/>
      <c r="AT13" s="88"/>
      <c r="AU13" s="89">
        <f t="shared" si="45"/>
        <v>0</v>
      </c>
      <c r="AV13" s="87"/>
      <c r="AW13" s="88"/>
      <c r="AX13" s="89">
        <f t="shared" si="46"/>
        <v>0</v>
      </c>
      <c r="AY13" s="87">
        <f t="shared" si="47"/>
        <v>0</v>
      </c>
      <c r="AZ13" s="88">
        <f t="shared" si="47"/>
        <v>0</v>
      </c>
      <c r="BA13" s="8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38"/>
      <c r="D14" s="129"/>
      <c r="E14" s="153" t="s">
        <v>18</v>
      </c>
      <c r="F14" s="87"/>
      <c r="G14" s="88"/>
      <c r="H14" s="89">
        <f t="shared" si="29"/>
        <v>0</v>
      </c>
      <c r="I14" s="87"/>
      <c r="J14" s="88"/>
      <c r="K14" s="89">
        <f t="shared" si="30"/>
        <v>0</v>
      </c>
      <c r="L14" s="87"/>
      <c r="M14" s="88"/>
      <c r="N14" s="89">
        <f t="shared" si="31"/>
        <v>0</v>
      </c>
      <c r="O14" s="87">
        <f t="shared" si="32"/>
        <v>0</v>
      </c>
      <c r="P14" s="88">
        <f t="shared" si="32"/>
        <v>0</v>
      </c>
      <c r="Q14" s="89">
        <f t="shared" si="33"/>
        <v>0</v>
      </c>
      <c r="R14" s="87"/>
      <c r="S14" s="88"/>
      <c r="T14" s="89">
        <f t="shared" si="34"/>
        <v>0</v>
      </c>
      <c r="U14" s="87"/>
      <c r="V14" s="88"/>
      <c r="W14" s="89">
        <f t="shared" si="35"/>
        <v>0</v>
      </c>
      <c r="X14" s="87"/>
      <c r="Y14" s="88"/>
      <c r="Z14" s="89">
        <f t="shared" si="36"/>
        <v>0</v>
      </c>
      <c r="AA14" s="87">
        <f t="shared" si="37"/>
        <v>0</v>
      </c>
      <c r="AB14" s="88">
        <f t="shared" si="37"/>
        <v>0</v>
      </c>
      <c r="AC14" s="89">
        <f t="shared" si="38"/>
        <v>0</v>
      </c>
      <c r="AD14" s="87"/>
      <c r="AE14" s="88"/>
      <c r="AF14" s="89">
        <f t="shared" si="39"/>
        <v>0</v>
      </c>
      <c r="AG14" s="87"/>
      <c r="AH14" s="88"/>
      <c r="AI14" s="89">
        <f t="shared" si="40"/>
        <v>0</v>
      </c>
      <c r="AJ14" s="87"/>
      <c r="AK14" s="88"/>
      <c r="AL14" s="89">
        <f t="shared" si="41"/>
        <v>0</v>
      </c>
      <c r="AM14" s="87">
        <f t="shared" si="42"/>
        <v>0</v>
      </c>
      <c r="AN14" s="88">
        <f t="shared" si="42"/>
        <v>0</v>
      </c>
      <c r="AO14" s="89">
        <f t="shared" si="43"/>
        <v>0</v>
      </c>
      <c r="AP14" s="87"/>
      <c r="AQ14" s="88"/>
      <c r="AR14" s="89">
        <f t="shared" si="44"/>
        <v>0</v>
      </c>
      <c r="AS14" s="87"/>
      <c r="AT14" s="88"/>
      <c r="AU14" s="89">
        <f t="shared" si="45"/>
        <v>0</v>
      </c>
      <c r="AV14" s="87"/>
      <c r="AW14" s="88"/>
      <c r="AX14" s="89">
        <f t="shared" si="46"/>
        <v>0</v>
      </c>
      <c r="AY14" s="87">
        <f t="shared" si="47"/>
        <v>0</v>
      </c>
      <c r="AZ14" s="88">
        <f t="shared" si="47"/>
        <v>0</v>
      </c>
      <c r="BA14" s="89">
        <f t="shared" si="48"/>
        <v>0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38"/>
      <c r="D15" s="129"/>
      <c r="E15" s="153" t="s">
        <v>19</v>
      </c>
      <c r="F15" s="87"/>
      <c r="G15" s="88"/>
      <c r="H15" s="89">
        <f t="shared" si="29"/>
        <v>0</v>
      </c>
      <c r="I15" s="87"/>
      <c r="J15" s="88"/>
      <c r="K15" s="89">
        <f t="shared" si="30"/>
        <v>0</v>
      </c>
      <c r="L15" s="87"/>
      <c r="M15" s="88"/>
      <c r="N15" s="89">
        <f t="shared" si="31"/>
        <v>0</v>
      </c>
      <c r="O15" s="87">
        <f t="shared" si="32"/>
        <v>0</v>
      </c>
      <c r="P15" s="88">
        <f t="shared" si="32"/>
        <v>0</v>
      </c>
      <c r="Q15" s="89">
        <f t="shared" si="33"/>
        <v>0</v>
      </c>
      <c r="R15" s="87"/>
      <c r="S15" s="88"/>
      <c r="T15" s="89">
        <f t="shared" si="34"/>
        <v>0</v>
      </c>
      <c r="U15" s="87"/>
      <c r="V15" s="88"/>
      <c r="W15" s="89">
        <f t="shared" si="35"/>
        <v>0</v>
      </c>
      <c r="X15" s="87"/>
      <c r="Y15" s="88"/>
      <c r="Z15" s="89">
        <f t="shared" si="36"/>
        <v>0</v>
      </c>
      <c r="AA15" s="87">
        <f t="shared" si="37"/>
        <v>0</v>
      </c>
      <c r="AB15" s="88">
        <f t="shared" si="37"/>
        <v>0</v>
      </c>
      <c r="AC15" s="89">
        <f t="shared" si="38"/>
        <v>0</v>
      </c>
      <c r="AD15" s="87"/>
      <c r="AE15" s="88"/>
      <c r="AF15" s="89">
        <f t="shared" si="39"/>
        <v>0</v>
      </c>
      <c r="AG15" s="87"/>
      <c r="AH15" s="88"/>
      <c r="AI15" s="89">
        <f t="shared" si="40"/>
        <v>0</v>
      </c>
      <c r="AJ15" s="87"/>
      <c r="AK15" s="88"/>
      <c r="AL15" s="89">
        <f t="shared" si="41"/>
        <v>0</v>
      </c>
      <c r="AM15" s="87">
        <f t="shared" si="42"/>
        <v>0</v>
      </c>
      <c r="AN15" s="88">
        <f t="shared" si="42"/>
        <v>0</v>
      </c>
      <c r="AO15" s="89">
        <f t="shared" si="43"/>
        <v>0</v>
      </c>
      <c r="AP15" s="87"/>
      <c r="AQ15" s="88"/>
      <c r="AR15" s="89">
        <f t="shared" si="44"/>
        <v>0</v>
      </c>
      <c r="AS15" s="87"/>
      <c r="AT15" s="88"/>
      <c r="AU15" s="89">
        <f t="shared" si="45"/>
        <v>0</v>
      </c>
      <c r="AV15" s="87"/>
      <c r="AW15" s="88"/>
      <c r="AX15" s="89">
        <f t="shared" si="46"/>
        <v>0</v>
      </c>
      <c r="AY15" s="87">
        <f t="shared" si="47"/>
        <v>0</v>
      </c>
      <c r="AZ15" s="88">
        <f t="shared" si="47"/>
        <v>0</v>
      </c>
      <c r="BA15" s="89">
        <f t="shared" si="48"/>
        <v>0</v>
      </c>
      <c r="BB15" s="96">
        <f t="shared" si="49"/>
        <v>0</v>
      </c>
      <c r="BC15" s="97">
        <f t="shared" si="50"/>
        <v>0</v>
      </c>
      <c r="BD15" s="98">
        <f t="shared" si="51"/>
        <v>0</v>
      </c>
    </row>
    <row r="16" spans="2:56" x14ac:dyDescent="0.3">
      <c r="B16" s="138"/>
      <c r="D16" s="129"/>
      <c r="E16" s="153" t="s">
        <v>26</v>
      </c>
      <c r="F16" s="87"/>
      <c r="G16" s="88"/>
      <c r="H16" s="89">
        <f t="shared" si="29"/>
        <v>0</v>
      </c>
      <c r="I16" s="87"/>
      <c r="J16" s="88"/>
      <c r="K16" s="89">
        <f t="shared" si="30"/>
        <v>0</v>
      </c>
      <c r="L16" s="87"/>
      <c r="M16" s="88"/>
      <c r="N16" s="89">
        <f t="shared" si="31"/>
        <v>0</v>
      </c>
      <c r="O16" s="87">
        <f t="shared" si="32"/>
        <v>0</v>
      </c>
      <c r="P16" s="88">
        <f t="shared" si="32"/>
        <v>0</v>
      </c>
      <c r="Q16" s="89">
        <f t="shared" si="33"/>
        <v>0</v>
      </c>
      <c r="R16" s="87"/>
      <c r="S16" s="88"/>
      <c r="T16" s="89">
        <f t="shared" si="34"/>
        <v>0</v>
      </c>
      <c r="U16" s="87"/>
      <c r="V16" s="88"/>
      <c r="W16" s="89">
        <f t="shared" si="35"/>
        <v>0</v>
      </c>
      <c r="X16" s="87"/>
      <c r="Y16" s="88"/>
      <c r="Z16" s="89">
        <f t="shared" si="36"/>
        <v>0</v>
      </c>
      <c r="AA16" s="87">
        <f t="shared" si="37"/>
        <v>0</v>
      </c>
      <c r="AB16" s="88">
        <f t="shared" si="37"/>
        <v>0</v>
      </c>
      <c r="AC16" s="89">
        <f t="shared" si="38"/>
        <v>0</v>
      </c>
      <c r="AD16" s="87"/>
      <c r="AE16" s="88"/>
      <c r="AF16" s="89">
        <f t="shared" si="39"/>
        <v>0</v>
      </c>
      <c r="AG16" s="87"/>
      <c r="AH16" s="88"/>
      <c r="AI16" s="89">
        <f t="shared" si="40"/>
        <v>0</v>
      </c>
      <c r="AJ16" s="87"/>
      <c r="AK16" s="88"/>
      <c r="AL16" s="89">
        <f t="shared" si="41"/>
        <v>0</v>
      </c>
      <c r="AM16" s="87">
        <f t="shared" si="42"/>
        <v>0</v>
      </c>
      <c r="AN16" s="88">
        <f t="shared" si="42"/>
        <v>0</v>
      </c>
      <c r="AO16" s="89">
        <f t="shared" si="43"/>
        <v>0</v>
      </c>
      <c r="AP16" s="87"/>
      <c r="AQ16" s="88"/>
      <c r="AR16" s="89">
        <f t="shared" si="44"/>
        <v>0</v>
      </c>
      <c r="AS16" s="87"/>
      <c r="AT16" s="88"/>
      <c r="AU16" s="89">
        <f t="shared" si="45"/>
        <v>0</v>
      </c>
      <c r="AV16" s="87"/>
      <c r="AW16" s="88"/>
      <c r="AX16" s="89">
        <f t="shared" si="46"/>
        <v>0</v>
      </c>
      <c r="AY16" s="87">
        <f t="shared" si="47"/>
        <v>0</v>
      </c>
      <c r="AZ16" s="88">
        <f t="shared" si="47"/>
        <v>0</v>
      </c>
      <c r="BA16" s="89">
        <f t="shared" si="48"/>
        <v>0</v>
      </c>
      <c r="BB16" s="96">
        <f t="shared" si="49"/>
        <v>0</v>
      </c>
      <c r="BC16" s="97">
        <f t="shared" si="50"/>
        <v>0</v>
      </c>
      <c r="BD16" s="98">
        <f t="shared" si="51"/>
        <v>0</v>
      </c>
    </row>
    <row r="17" spans="2:56" ht="15" thickBot="1" x14ac:dyDescent="0.35">
      <c r="B17" s="138"/>
      <c r="D17" s="130"/>
      <c r="E17" s="154" t="s">
        <v>27</v>
      </c>
      <c r="F17" s="90"/>
      <c r="G17" s="91"/>
      <c r="H17" s="92">
        <f t="shared" si="29"/>
        <v>0</v>
      </c>
      <c r="I17" s="90"/>
      <c r="J17" s="91"/>
      <c r="K17" s="92">
        <f t="shared" si="30"/>
        <v>0</v>
      </c>
      <c r="L17" s="90"/>
      <c r="M17" s="91"/>
      <c r="N17" s="92">
        <f t="shared" si="31"/>
        <v>0</v>
      </c>
      <c r="O17" s="90">
        <f t="shared" si="32"/>
        <v>0</v>
      </c>
      <c r="P17" s="91">
        <f t="shared" si="32"/>
        <v>0</v>
      </c>
      <c r="Q17" s="92">
        <f t="shared" si="33"/>
        <v>0</v>
      </c>
      <c r="R17" s="90"/>
      <c r="S17" s="91"/>
      <c r="T17" s="92">
        <f t="shared" si="34"/>
        <v>0</v>
      </c>
      <c r="U17" s="90"/>
      <c r="V17" s="91"/>
      <c r="W17" s="92">
        <f t="shared" si="35"/>
        <v>0</v>
      </c>
      <c r="X17" s="90"/>
      <c r="Y17" s="91"/>
      <c r="Z17" s="92">
        <f t="shared" si="36"/>
        <v>0</v>
      </c>
      <c r="AA17" s="90">
        <f t="shared" si="37"/>
        <v>0</v>
      </c>
      <c r="AB17" s="91">
        <f t="shared" si="37"/>
        <v>0</v>
      </c>
      <c r="AC17" s="92">
        <f t="shared" si="38"/>
        <v>0</v>
      </c>
      <c r="AD17" s="90"/>
      <c r="AE17" s="91"/>
      <c r="AF17" s="92">
        <f t="shared" si="39"/>
        <v>0</v>
      </c>
      <c r="AG17" s="90"/>
      <c r="AH17" s="91"/>
      <c r="AI17" s="92">
        <f t="shared" si="40"/>
        <v>0</v>
      </c>
      <c r="AJ17" s="90"/>
      <c r="AK17" s="91"/>
      <c r="AL17" s="92">
        <f t="shared" si="41"/>
        <v>0</v>
      </c>
      <c r="AM17" s="90">
        <f t="shared" si="42"/>
        <v>0</v>
      </c>
      <c r="AN17" s="91">
        <f t="shared" si="42"/>
        <v>0</v>
      </c>
      <c r="AO17" s="92">
        <f t="shared" si="43"/>
        <v>0</v>
      </c>
      <c r="AP17" s="90"/>
      <c r="AQ17" s="91"/>
      <c r="AR17" s="92">
        <f t="shared" si="44"/>
        <v>0</v>
      </c>
      <c r="AS17" s="90"/>
      <c r="AT17" s="91"/>
      <c r="AU17" s="92">
        <f t="shared" si="45"/>
        <v>0</v>
      </c>
      <c r="AV17" s="90"/>
      <c r="AW17" s="91"/>
      <c r="AX17" s="92">
        <f t="shared" si="46"/>
        <v>0</v>
      </c>
      <c r="AY17" s="90">
        <f t="shared" si="47"/>
        <v>0</v>
      </c>
      <c r="AZ17" s="91">
        <f t="shared" si="47"/>
        <v>0</v>
      </c>
      <c r="BA17" s="92">
        <f t="shared" si="48"/>
        <v>0</v>
      </c>
      <c r="BB17" s="99">
        <f t="shared" si="49"/>
        <v>0</v>
      </c>
      <c r="BC17" s="100">
        <f t="shared" si="50"/>
        <v>0</v>
      </c>
      <c r="BD17" s="101">
        <f t="shared" si="51"/>
        <v>0</v>
      </c>
    </row>
    <row r="18" spans="2:56" s="1" customFormat="1" ht="15" thickBot="1" x14ac:dyDescent="0.35">
      <c r="B18" s="139"/>
      <c r="D18" s="3"/>
      <c r="E18" s="44" t="s">
        <v>11</v>
      </c>
      <c r="F18" s="23">
        <f>SUM(F9:F17)</f>
        <v>0</v>
      </c>
      <c r="G18" s="21">
        <f>SUM(G9:G17)</f>
        <v>0</v>
      </c>
      <c r="H18" s="22">
        <f t="shared" si="29"/>
        <v>0</v>
      </c>
      <c r="I18" s="21">
        <f t="shared" ref="I18:J18" si="52">SUM(I9:I17)</f>
        <v>0</v>
      </c>
      <c r="J18" s="21">
        <f t="shared" si="52"/>
        <v>0</v>
      </c>
      <c r="K18" s="22">
        <f t="shared" si="30"/>
        <v>0</v>
      </c>
      <c r="L18" s="21">
        <f t="shared" ref="L18:M18" si="53">SUM(L9:L17)</f>
        <v>0</v>
      </c>
      <c r="M18" s="21">
        <f t="shared" si="53"/>
        <v>0</v>
      </c>
      <c r="N18" s="22">
        <f t="shared" si="31"/>
        <v>0</v>
      </c>
      <c r="O18" s="23">
        <f t="shared" ref="O18:P18" si="54">SUM(O9:O17)</f>
        <v>0</v>
      </c>
      <c r="P18" s="21">
        <f t="shared" si="54"/>
        <v>0</v>
      </c>
      <c r="Q18" s="22">
        <f t="shared" si="33"/>
        <v>0</v>
      </c>
      <c r="R18" s="23">
        <f t="shared" ref="R18:S18" si="55">SUM(R9:R17)</f>
        <v>0</v>
      </c>
      <c r="S18" s="21">
        <f t="shared" si="55"/>
        <v>0</v>
      </c>
      <c r="T18" s="22">
        <f t="shared" si="34"/>
        <v>0</v>
      </c>
      <c r="U18" s="21">
        <f t="shared" ref="U18:V18" si="56">SUM(U9:U17)</f>
        <v>0</v>
      </c>
      <c r="V18" s="21">
        <f t="shared" si="56"/>
        <v>0</v>
      </c>
      <c r="W18" s="22">
        <f t="shared" si="35"/>
        <v>0</v>
      </c>
      <c r="X18" s="21">
        <f t="shared" ref="X18:Y18" si="57">SUM(X9:X17)</f>
        <v>0</v>
      </c>
      <c r="Y18" s="21">
        <f t="shared" si="57"/>
        <v>0</v>
      </c>
      <c r="Z18" s="22">
        <f t="shared" si="36"/>
        <v>0</v>
      </c>
      <c r="AA18" s="27">
        <f t="shared" ref="AA18:AB18" si="58">SUM(AA9:AA17)</f>
        <v>0</v>
      </c>
      <c r="AB18" s="28">
        <f t="shared" si="58"/>
        <v>0</v>
      </c>
      <c r="AC18" s="22">
        <f t="shared" si="38"/>
        <v>0</v>
      </c>
      <c r="AD18" s="55">
        <f t="shared" ref="AD18:AE18" si="59">SUM(AD9:AD17)</f>
        <v>0</v>
      </c>
      <c r="AE18" s="46">
        <f t="shared" si="59"/>
        <v>0</v>
      </c>
      <c r="AF18" s="22">
        <f t="shared" si="39"/>
        <v>0</v>
      </c>
      <c r="AG18" s="46">
        <f t="shared" ref="AG18:AH18" si="60">SUM(AG9:AG17)</f>
        <v>0</v>
      </c>
      <c r="AH18" s="46">
        <f t="shared" si="60"/>
        <v>0</v>
      </c>
      <c r="AI18" s="22">
        <f t="shared" si="40"/>
        <v>0</v>
      </c>
      <c r="AJ18" s="46">
        <f t="shared" ref="AJ18:AK18" si="61">SUM(AJ9:AJ17)</f>
        <v>0</v>
      </c>
      <c r="AK18" s="46">
        <f t="shared" si="61"/>
        <v>0</v>
      </c>
      <c r="AL18" s="22">
        <f t="shared" si="41"/>
        <v>0</v>
      </c>
      <c r="AM18" s="27">
        <f t="shared" ref="AM18:AN18" si="62">SUM(AM9:AM17)</f>
        <v>0</v>
      </c>
      <c r="AN18" s="28">
        <f t="shared" si="62"/>
        <v>0</v>
      </c>
      <c r="AO18" s="22">
        <f t="shared" si="43"/>
        <v>0</v>
      </c>
      <c r="AP18" s="45">
        <f t="shared" ref="AP18:AQ18" si="63">SUM(AP9:AP17)</f>
        <v>0</v>
      </c>
      <c r="AQ18" s="46">
        <f t="shared" si="63"/>
        <v>0</v>
      </c>
      <c r="AR18" s="22">
        <f t="shared" si="44"/>
        <v>0</v>
      </c>
      <c r="AS18" s="46">
        <f t="shared" ref="AS18:AT18" si="64">SUM(AS9:AS17)</f>
        <v>0</v>
      </c>
      <c r="AT18" s="46">
        <f t="shared" si="64"/>
        <v>0</v>
      </c>
      <c r="AU18" s="22">
        <f t="shared" si="45"/>
        <v>0</v>
      </c>
      <c r="AV18" s="46">
        <f t="shared" ref="AV18:AW18" si="65">SUM(AV9:AV17)</f>
        <v>0</v>
      </c>
      <c r="AW18" s="46">
        <f t="shared" si="65"/>
        <v>0</v>
      </c>
      <c r="AX18" s="22">
        <f t="shared" si="46"/>
        <v>0</v>
      </c>
      <c r="AY18" s="27">
        <f t="shared" ref="AY18:AZ18" si="66">SUM(AY9:AY17)</f>
        <v>0</v>
      </c>
      <c r="AZ18" s="28">
        <f t="shared" si="66"/>
        <v>0</v>
      </c>
      <c r="BA18" s="22">
        <f t="shared" si="48"/>
        <v>0</v>
      </c>
      <c r="BB18" s="23">
        <f>SUMIFS($F18:$BA18,$F$7:$BA$7,$F$7,$F$8:$BA$8,"&lt;="&amp;$F$2)</f>
        <v>0</v>
      </c>
      <c r="BC18" s="21">
        <f>SUMIFS($F18:$BA18,$F$7:$BA$7,$G$7,$F$8:$BA$8,"&lt;="&amp;$F$2)</f>
        <v>0</v>
      </c>
      <c r="BD18" s="24">
        <f t="shared" si="51"/>
        <v>0</v>
      </c>
    </row>
    <row r="20" spans="2:56" ht="15" thickBot="1" x14ac:dyDescent="0.35"/>
    <row r="21" spans="2:56" ht="15" customHeight="1" thickBot="1" x14ac:dyDescent="0.35">
      <c r="B21" s="137"/>
      <c r="F21" s="5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8"/>
    </row>
    <row r="22" spans="2:56" ht="15" customHeight="1" x14ac:dyDescent="0.3">
      <c r="B22" s="138"/>
      <c r="F22" s="112" t="s">
        <v>39</v>
      </c>
      <c r="G22" s="113"/>
      <c r="H22" s="114"/>
      <c r="I22" s="112" t="s">
        <v>28</v>
      </c>
      <c r="J22" s="113"/>
      <c r="K22" s="114"/>
      <c r="L22" s="112" t="s">
        <v>1</v>
      </c>
      <c r="M22" s="113"/>
      <c r="N22" s="114"/>
      <c r="O22" s="112" t="s">
        <v>20</v>
      </c>
      <c r="P22" s="113"/>
      <c r="Q22" s="114"/>
      <c r="R22" s="112" t="s">
        <v>2</v>
      </c>
      <c r="S22" s="113"/>
      <c r="T22" s="114"/>
      <c r="U22" s="112" t="s">
        <v>3</v>
      </c>
      <c r="V22" s="113"/>
      <c r="W22" s="114"/>
      <c r="X22" s="112" t="s">
        <v>4</v>
      </c>
      <c r="Y22" s="113"/>
      <c r="Z22" s="114"/>
      <c r="AA22" s="112" t="s">
        <v>21</v>
      </c>
      <c r="AB22" s="113"/>
      <c r="AC22" s="114"/>
      <c r="AD22" s="112" t="s">
        <v>5</v>
      </c>
      <c r="AE22" s="113"/>
      <c r="AF22" s="114"/>
      <c r="AG22" s="112" t="s">
        <v>6</v>
      </c>
      <c r="AH22" s="113"/>
      <c r="AI22" s="114"/>
      <c r="AJ22" s="112" t="s">
        <v>7</v>
      </c>
      <c r="AK22" s="113"/>
      <c r="AL22" s="114"/>
      <c r="AM22" s="112" t="s">
        <v>22</v>
      </c>
      <c r="AN22" s="113"/>
      <c r="AO22" s="114"/>
      <c r="AP22" s="112" t="s">
        <v>8</v>
      </c>
      <c r="AQ22" s="113"/>
      <c r="AR22" s="114"/>
      <c r="AS22" s="112" t="s">
        <v>9</v>
      </c>
      <c r="AT22" s="113"/>
      <c r="AU22" s="114"/>
      <c r="AV22" s="112" t="s">
        <v>10</v>
      </c>
      <c r="AW22" s="113"/>
      <c r="AX22" s="114"/>
      <c r="AY22" s="112" t="s">
        <v>23</v>
      </c>
      <c r="AZ22" s="113"/>
      <c r="BA22" s="114"/>
      <c r="BB22" s="115" t="s">
        <v>11</v>
      </c>
      <c r="BC22" s="116"/>
      <c r="BD22" s="117"/>
    </row>
    <row r="23" spans="2:56" ht="15" thickBot="1" x14ac:dyDescent="0.35">
      <c r="B23" s="138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Févr 2014</v>
      </c>
      <c r="BC23" s="76" t="str">
        <f>$BC$7</f>
        <v>Févr 2015</v>
      </c>
      <c r="BD23" s="12" t="s">
        <v>24</v>
      </c>
    </row>
    <row r="24" spans="2:56" ht="15" customHeight="1" x14ac:dyDescent="0.3">
      <c r="B24" s="138"/>
      <c r="D24" s="128" t="s">
        <v>12</v>
      </c>
      <c r="E24" s="39" t="s">
        <v>13</v>
      </c>
      <c r="F24" s="84"/>
      <c r="G24" s="85"/>
      <c r="H24" s="86">
        <f>IFERROR((G24-F24)/F24,0)</f>
        <v>0</v>
      </c>
      <c r="I24" s="84"/>
      <c r="J24" s="85"/>
      <c r="K24" s="86">
        <f>IFERROR((J24-I24)/I24,0)</f>
        <v>0</v>
      </c>
      <c r="L24" s="84"/>
      <c r="M24" s="85"/>
      <c r="N24" s="86">
        <f>IFERROR((M24-L24)/L24,0)</f>
        <v>0</v>
      </c>
      <c r="O24" s="84">
        <f>F24+I24+L24</f>
        <v>0</v>
      </c>
      <c r="P24" s="85">
        <f>G24+J24+M24</f>
        <v>0</v>
      </c>
      <c r="Q24" s="86">
        <f>IFERROR((P24-O24)/O24,0)</f>
        <v>0</v>
      </c>
      <c r="R24" s="84"/>
      <c r="S24" s="85"/>
      <c r="T24" s="86">
        <f>IFERROR((S24-R24)/R24,0)</f>
        <v>0</v>
      </c>
      <c r="U24" s="84"/>
      <c r="V24" s="85"/>
      <c r="W24" s="86">
        <f>IFERROR((V24-U24)/U24,0)</f>
        <v>0</v>
      </c>
      <c r="X24" s="84"/>
      <c r="Y24" s="85"/>
      <c r="Z24" s="86">
        <f>IFERROR((Y24-X24)/X24,0)</f>
        <v>0</v>
      </c>
      <c r="AA24" s="84">
        <f>R24+U24+X24</f>
        <v>0</v>
      </c>
      <c r="AB24" s="85">
        <f>S24+V24+Y24</f>
        <v>0</v>
      </c>
      <c r="AC24" s="86">
        <f>IFERROR((AB24-AA24)/AA24,0)</f>
        <v>0</v>
      </c>
      <c r="AD24" s="84"/>
      <c r="AE24" s="85"/>
      <c r="AF24" s="86">
        <f>IFERROR((AE24-AD24)/AD24,0)</f>
        <v>0</v>
      </c>
      <c r="AG24" s="84"/>
      <c r="AH24" s="85"/>
      <c r="AI24" s="86">
        <f>IFERROR((AH24-AG24)/AG24,0)</f>
        <v>0</v>
      </c>
      <c r="AJ24" s="84"/>
      <c r="AK24" s="85"/>
      <c r="AL24" s="86">
        <f>IFERROR((AK24-AJ24)/AJ24,0)</f>
        <v>0</v>
      </c>
      <c r="AM24" s="84">
        <f>AD24+AG24+AJ24</f>
        <v>0</v>
      </c>
      <c r="AN24" s="85">
        <f>AE24+AH24+AK24</f>
        <v>0</v>
      </c>
      <c r="AO24" s="86">
        <f>IFERROR((AN24-AM24)/AM24,0)</f>
        <v>0</v>
      </c>
      <c r="AP24" s="84"/>
      <c r="AQ24" s="85"/>
      <c r="AR24" s="86">
        <f>IFERROR((AQ24-AP24)/AP24,0)</f>
        <v>0</v>
      </c>
      <c r="AS24" s="84"/>
      <c r="AT24" s="85"/>
      <c r="AU24" s="86">
        <f>IFERROR((AT24-AS24)/AS24,0)</f>
        <v>0</v>
      </c>
      <c r="AV24" s="84"/>
      <c r="AW24" s="85"/>
      <c r="AX24" s="86">
        <f>IFERROR((AW24-AV24)/AV24,0)</f>
        <v>0</v>
      </c>
      <c r="AY24" s="84">
        <f>AP24+AS24+AV24</f>
        <v>0</v>
      </c>
      <c r="AZ24" s="85">
        <f>AQ24+AT24+AW24</f>
        <v>0</v>
      </c>
      <c r="BA24" s="86">
        <f>IFERROR((AZ24-AY24)/AY24,0)</f>
        <v>0</v>
      </c>
      <c r="BB24" s="41">
        <f t="shared" ref="BB24:BB33" si="67">SUMIFS($F24:$BA24,$F$7:$BA$7,$F$7,$F$8:$BA$8,"&lt;="&amp;$F$2)</f>
        <v>0</v>
      </c>
      <c r="BC24" s="36">
        <f t="shared" ref="BC24:BC33" si="68">SUMIFS($F24:$BA24,$F$7:$BA$7,$G$7,$F$8:$BA$8,"&lt;="&amp;$F$2)</f>
        <v>0</v>
      </c>
      <c r="BD24" s="86">
        <f t="shared" ref="BD24:BD33" si="69">IFERROR((BC24-BB24)/BB24,0)</f>
        <v>0</v>
      </c>
    </row>
    <row r="25" spans="2:56" x14ac:dyDescent="0.3">
      <c r="B25" s="138"/>
      <c r="D25" s="129"/>
      <c r="E25" s="39" t="s">
        <v>14</v>
      </c>
      <c r="F25" s="87"/>
      <c r="G25" s="88"/>
      <c r="H25" s="89">
        <f t="shared" ref="H25:H33" si="70">IFERROR((G25-F25)/F25,0)</f>
        <v>0</v>
      </c>
      <c r="I25" s="87"/>
      <c r="J25" s="88"/>
      <c r="K25" s="89">
        <f t="shared" ref="K25:K33" si="71">IFERROR((J25-I25)/I25,0)</f>
        <v>0</v>
      </c>
      <c r="L25" s="87"/>
      <c r="M25" s="88"/>
      <c r="N25" s="89">
        <f t="shared" ref="N25:N33" si="72">IFERROR((M25-L25)/L25,0)</f>
        <v>0</v>
      </c>
      <c r="O25" s="87">
        <f t="shared" ref="O25:O32" si="73">F25+I25+L25</f>
        <v>0</v>
      </c>
      <c r="P25" s="88">
        <f t="shared" ref="P25:P32" si="74">G25+J25+M25</f>
        <v>0</v>
      </c>
      <c r="Q25" s="89">
        <f t="shared" ref="Q25:Q33" si="75">IFERROR((P25-O25)/O25,0)</f>
        <v>0</v>
      </c>
      <c r="R25" s="87"/>
      <c r="S25" s="88"/>
      <c r="T25" s="89">
        <f t="shared" ref="T25:T33" si="76">IFERROR((S25-R25)/R25,0)</f>
        <v>0</v>
      </c>
      <c r="U25" s="87"/>
      <c r="V25" s="88"/>
      <c r="W25" s="89">
        <f t="shared" ref="W25:W33" si="77">IFERROR((V25-U25)/U25,0)</f>
        <v>0</v>
      </c>
      <c r="X25" s="87"/>
      <c r="Y25" s="88"/>
      <c r="Z25" s="89">
        <f t="shared" ref="Z25:Z33" si="78">IFERROR((Y25-X25)/X25,0)</f>
        <v>0</v>
      </c>
      <c r="AA25" s="87">
        <f t="shared" ref="AA25:AA32" si="79">R25+U25+X25</f>
        <v>0</v>
      </c>
      <c r="AB25" s="88">
        <f t="shared" ref="AB25:AB32" si="80">S25+V25+Y25</f>
        <v>0</v>
      </c>
      <c r="AC25" s="89">
        <f t="shared" ref="AC25:AC33" si="81">IFERROR((AB25-AA25)/AA25,0)</f>
        <v>0</v>
      </c>
      <c r="AD25" s="87"/>
      <c r="AE25" s="88"/>
      <c r="AF25" s="89">
        <f t="shared" ref="AF25:AF33" si="82">IFERROR((AE25-AD25)/AD25,0)</f>
        <v>0</v>
      </c>
      <c r="AG25" s="87"/>
      <c r="AH25" s="88"/>
      <c r="AI25" s="89">
        <f t="shared" ref="AI25:AI33" si="83">IFERROR((AH25-AG25)/AG25,0)</f>
        <v>0</v>
      </c>
      <c r="AJ25" s="87"/>
      <c r="AK25" s="88"/>
      <c r="AL25" s="89">
        <f t="shared" ref="AL25:AL33" si="84">IFERROR((AK25-AJ25)/AJ25,0)</f>
        <v>0</v>
      </c>
      <c r="AM25" s="87">
        <f t="shared" ref="AM25:AM32" si="85">AD25+AG25+AJ25</f>
        <v>0</v>
      </c>
      <c r="AN25" s="88">
        <f t="shared" ref="AN25:AN32" si="86">AE25+AH25+AK25</f>
        <v>0</v>
      </c>
      <c r="AO25" s="89">
        <f t="shared" ref="AO25:AO33" si="87">IFERROR((AN25-AM25)/AM25,0)</f>
        <v>0</v>
      </c>
      <c r="AP25" s="87"/>
      <c r="AQ25" s="88"/>
      <c r="AR25" s="89">
        <f t="shared" ref="AR25:AR33" si="88">IFERROR((AQ25-AP25)/AP25,0)</f>
        <v>0</v>
      </c>
      <c r="AS25" s="87"/>
      <c r="AT25" s="88"/>
      <c r="AU25" s="89">
        <f t="shared" ref="AU25:AU33" si="89">IFERROR((AT25-AS25)/AS25,0)</f>
        <v>0</v>
      </c>
      <c r="AV25" s="87"/>
      <c r="AW25" s="88"/>
      <c r="AX25" s="89">
        <f t="shared" ref="AX25:AX33" si="90">IFERROR((AW25-AV25)/AV25,0)</f>
        <v>0</v>
      </c>
      <c r="AY25" s="87">
        <f t="shared" ref="AY25:AY32" si="91">AP25+AS25+AV25</f>
        <v>0</v>
      </c>
      <c r="AZ25" s="88">
        <f t="shared" ref="AZ25:AZ32" si="92">AQ25+AT25+AW25</f>
        <v>0</v>
      </c>
      <c r="BA25" s="89">
        <f t="shared" ref="BA25:BA33" si="93">IFERROR((AZ25-AY25)/AY25,0)</f>
        <v>0</v>
      </c>
      <c r="BB25" s="10">
        <f t="shared" si="67"/>
        <v>0</v>
      </c>
      <c r="BC25" s="6">
        <f t="shared" si="68"/>
        <v>0</v>
      </c>
      <c r="BD25" s="89">
        <f t="shared" si="69"/>
        <v>0</v>
      </c>
    </row>
    <row r="26" spans="2:56" x14ac:dyDescent="0.3">
      <c r="B26" s="138"/>
      <c r="D26" s="129"/>
      <c r="E26" s="39" t="s">
        <v>15</v>
      </c>
      <c r="F26" s="87"/>
      <c r="G26" s="88"/>
      <c r="H26" s="89">
        <f t="shared" si="70"/>
        <v>0</v>
      </c>
      <c r="I26" s="87"/>
      <c r="J26" s="88"/>
      <c r="K26" s="89">
        <f t="shared" si="71"/>
        <v>0</v>
      </c>
      <c r="L26" s="87"/>
      <c r="M26" s="88"/>
      <c r="N26" s="89">
        <f t="shared" si="72"/>
        <v>0</v>
      </c>
      <c r="O26" s="87">
        <f t="shared" si="73"/>
        <v>0</v>
      </c>
      <c r="P26" s="88">
        <f t="shared" si="74"/>
        <v>0</v>
      </c>
      <c r="Q26" s="89">
        <f t="shared" si="75"/>
        <v>0</v>
      </c>
      <c r="R26" s="87"/>
      <c r="S26" s="88"/>
      <c r="T26" s="89">
        <f t="shared" si="76"/>
        <v>0</v>
      </c>
      <c r="U26" s="87"/>
      <c r="V26" s="88"/>
      <c r="W26" s="89">
        <f t="shared" si="77"/>
        <v>0</v>
      </c>
      <c r="X26" s="87"/>
      <c r="Y26" s="88"/>
      <c r="Z26" s="89">
        <f t="shared" si="78"/>
        <v>0</v>
      </c>
      <c r="AA26" s="87">
        <f t="shared" si="79"/>
        <v>0</v>
      </c>
      <c r="AB26" s="88">
        <f t="shared" si="80"/>
        <v>0</v>
      </c>
      <c r="AC26" s="89">
        <f t="shared" si="81"/>
        <v>0</v>
      </c>
      <c r="AD26" s="87"/>
      <c r="AE26" s="88"/>
      <c r="AF26" s="89">
        <f t="shared" si="82"/>
        <v>0</v>
      </c>
      <c r="AG26" s="87"/>
      <c r="AH26" s="88"/>
      <c r="AI26" s="89">
        <f t="shared" si="83"/>
        <v>0</v>
      </c>
      <c r="AJ26" s="87"/>
      <c r="AK26" s="88"/>
      <c r="AL26" s="89">
        <f t="shared" si="84"/>
        <v>0</v>
      </c>
      <c r="AM26" s="87">
        <f t="shared" si="85"/>
        <v>0</v>
      </c>
      <c r="AN26" s="88">
        <f t="shared" si="86"/>
        <v>0</v>
      </c>
      <c r="AO26" s="89">
        <f t="shared" si="87"/>
        <v>0</v>
      </c>
      <c r="AP26" s="87"/>
      <c r="AQ26" s="88"/>
      <c r="AR26" s="89">
        <f t="shared" si="88"/>
        <v>0</v>
      </c>
      <c r="AS26" s="87"/>
      <c r="AT26" s="88"/>
      <c r="AU26" s="89">
        <f t="shared" si="89"/>
        <v>0</v>
      </c>
      <c r="AV26" s="87"/>
      <c r="AW26" s="88"/>
      <c r="AX26" s="89">
        <f t="shared" si="90"/>
        <v>0</v>
      </c>
      <c r="AY26" s="87">
        <f t="shared" si="91"/>
        <v>0</v>
      </c>
      <c r="AZ26" s="88">
        <f t="shared" si="92"/>
        <v>0</v>
      </c>
      <c r="BA26" s="89">
        <f t="shared" si="93"/>
        <v>0</v>
      </c>
      <c r="BB26" s="10">
        <f t="shared" si="67"/>
        <v>0</v>
      </c>
      <c r="BC26" s="6">
        <f t="shared" si="68"/>
        <v>0</v>
      </c>
      <c r="BD26" s="89">
        <f t="shared" si="69"/>
        <v>0</v>
      </c>
    </row>
    <row r="27" spans="2:56" x14ac:dyDescent="0.3">
      <c r="B27" s="138"/>
      <c r="D27" s="129"/>
      <c r="E27" s="39" t="s">
        <v>16</v>
      </c>
      <c r="F27" s="87"/>
      <c r="G27" s="88"/>
      <c r="H27" s="89">
        <f t="shared" si="70"/>
        <v>0</v>
      </c>
      <c r="I27" s="87"/>
      <c r="J27" s="88"/>
      <c r="K27" s="89">
        <f t="shared" si="71"/>
        <v>0</v>
      </c>
      <c r="L27" s="87"/>
      <c r="M27" s="88"/>
      <c r="N27" s="89">
        <f t="shared" si="72"/>
        <v>0</v>
      </c>
      <c r="O27" s="87">
        <f t="shared" si="73"/>
        <v>0</v>
      </c>
      <c r="P27" s="88">
        <f t="shared" si="74"/>
        <v>0</v>
      </c>
      <c r="Q27" s="89">
        <f t="shared" si="75"/>
        <v>0</v>
      </c>
      <c r="R27" s="87"/>
      <c r="S27" s="88"/>
      <c r="T27" s="89">
        <f t="shared" si="76"/>
        <v>0</v>
      </c>
      <c r="U27" s="87"/>
      <c r="V27" s="88"/>
      <c r="W27" s="89">
        <f t="shared" si="77"/>
        <v>0</v>
      </c>
      <c r="X27" s="87"/>
      <c r="Y27" s="88"/>
      <c r="Z27" s="89">
        <f t="shared" si="78"/>
        <v>0</v>
      </c>
      <c r="AA27" s="87">
        <f t="shared" si="79"/>
        <v>0</v>
      </c>
      <c r="AB27" s="88">
        <f t="shared" si="80"/>
        <v>0</v>
      </c>
      <c r="AC27" s="89">
        <f t="shared" si="81"/>
        <v>0</v>
      </c>
      <c r="AD27" s="87"/>
      <c r="AE27" s="88"/>
      <c r="AF27" s="89">
        <f t="shared" si="82"/>
        <v>0</v>
      </c>
      <c r="AG27" s="87"/>
      <c r="AH27" s="88"/>
      <c r="AI27" s="89">
        <f t="shared" si="83"/>
        <v>0</v>
      </c>
      <c r="AJ27" s="87"/>
      <c r="AK27" s="88"/>
      <c r="AL27" s="89">
        <f t="shared" si="84"/>
        <v>0</v>
      </c>
      <c r="AM27" s="87">
        <f t="shared" si="85"/>
        <v>0</v>
      </c>
      <c r="AN27" s="88">
        <f t="shared" si="86"/>
        <v>0</v>
      </c>
      <c r="AO27" s="89">
        <f t="shared" si="87"/>
        <v>0</v>
      </c>
      <c r="AP27" s="87"/>
      <c r="AQ27" s="88"/>
      <c r="AR27" s="89">
        <f t="shared" si="88"/>
        <v>0</v>
      </c>
      <c r="AS27" s="87"/>
      <c r="AT27" s="88"/>
      <c r="AU27" s="89">
        <f t="shared" si="89"/>
        <v>0</v>
      </c>
      <c r="AV27" s="87"/>
      <c r="AW27" s="88"/>
      <c r="AX27" s="89">
        <f t="shared" si="90"/>
        <v>0</v>
      </c>
      <c r="AY27" s="87">
        <f t="shared" si="91"/>
        <v>0</v>
      </c>
      <c r="AZ27" s="88">
        <f t="shared" si="92"/>
        <v>0</v>
      </c>
      <c r="BA27" s="89">
        <f t="shared" si="93"/>
        <v>0</v>
      </c>
      <c r="BB27" s="10">
        <f t="shared" si="67"/>
        <v>0</v>
      </c>
      <c r="BC27" s="6">
        <f t="shared" si="68"/>
        <v>0</v>
      </c>
      <c r="BD27" s="89">
        <f t="shared" si="69"/>
        <v>0</v>
      </c>
    </row>
    <row r="28" spans="2:56" x14ac:dyDescent="0.3">
      <c r="B28" s="138"/>
      <c r="D28" s="129"/>
      <c r="E28" s="39" t="s">
        <v>17</v>
      </c>
      <c r="F28" s="87"/>
      <c r="G28" s="88"/>
      <c r="H28" s="89">
        <f t="shared" si="70"/>
        <v>0</v>
      </c>
      <c r="I28" s="87"/>
      <c r="J28" s="88"/>
      <c r="K28" s="89">
        <f t="shared" si="71"/>
        <v>0</v>
      </c>
      <c r="L28" s="87"/>
      <c r="M28" s="88"/>
      <c r="N28" s="89">
        <f t="shared" si="72"/>
        <v>0</v>
      </c>
      <c r="O28" s="87">
        <f t="shared" si="73"/>
        <v>0</v>
      </c>
      <c r="P28" s="88">
        <f t="shared" si="74"/>
        <v>0</v>
      </c>
      <c r="Q28" s="89">
        <f t="shared" si="75"/>
        <v>0</v>
      </c>
      <c r="R28" s="87"/>
      <c r="S28" s="88"/>
      <c r="T28" s="89">
        <f t="shared" si="76"/>
        <v>0</v>
      </c>
      <c r="U28" s="87"/>
      <c r="V28" s="88"/>
      <c r="W28" s="89">
        <f t="shared" si="77"/>
        <v>0</v>
      </c>
      <c r="X28" s="87"/>
      <c r="Y28" s="88"/>
      <c r="Z28" s="89">
        <f t="shared" si="78"/>
        <v>0</v>
      </c>
      <c r="AA28" s="87">
        <f t="shared" si="79"/>
        <v>0</v>
      </c>
      <c r="AB28" s="88">
        <f t="shared" si="80"/>
        <v>0</v>
      </c>
      <c r="AC28" s="89">
        <f t="shared" si="81"/>
        <v>0</v>
      </c>
      <c r="AD28" s="87"/>
      <c r="AE28" s="88"/>
      <c r="AF28" s="89">
        <f t="shared" si="82"/>
        <v>0</v>
      </c>
      <c r="AG28" s="87"/>
      <c r="AH28" s="88"/>
      <c r="AI28" s="89">
        <f t="shared" si="83"/>
        <v>0</v>
      </c>
      <c r="AJ28" s="87"/>
      <c r="AK28" s="88"/>
      <c r="AL28" s="89">
        <f t="shared" si="84"/>
        <v>0</v>
      </c>
      <c r="AM28" s="87">
        <f t="shared" si="85"/>
        <v>0</v>
      </c>
      <c r="AN28" s="88">
        <f t="shared" si="86"/>
        <v>0</v>
      </c>
      <c r="AO28" s="89">
        <f t="shared" si="87"/>
        <v>0</v>
      </c>
      <c r="AP28" s="87"/>
      <c r="AQ28" s="88"/>
      <c r="AR28" s="89">
        <f t="shared" si="88"/>
        <v>0</v>
      </c>
      <c r="AS28" s="87"/>
      <c r="AT28" s="88"/>
      <c r="AU28" s="89">
        <f t="shared" si="89"/>
        <v>0</v>
      </c>
      <c r="AV28" s="87"/>
      <c r="AW28" s="88"/>
      <c r="AX28" s="89">
        <f t="shared" si="90"/>
        <v>0</v>
      </c>
      <c r="AY28" s="87">
        <f t="shared" si="91"/>
        <v>0</v>
      </c>
      <c r="AZ28" s="88">
        <f t="shared" si="92"/>
        <v>0</v>
      </c>
      <c r="BA28" s="89">
        <f t="shared" si="93"/>
        <v>0</v>
      </c>
      <c r="BB28" s="10">
        <f t="shared" si="67"/>
        <v>0</v>
      </c>
      <c r="BC28" s="6">
        <f t="shared" si="68"/>
        <v>0</v>
      </c>
      <c r="BD28" s="89">
        <f t="shared" si="69"/>
        <v>0</v>
      </c>
    </row>
    <row r="29" spans="2:56" x14ac:dyDescent="0.3">
      <c r="B29" s="138"/>
      <c r="D29" s="129"/>
      <c r="E29" s="39" t="s">
        <v>18</v>
      </c>
      <c r="F29" s="87"/>
      <c r="G29" s="88"/>
      <c r="H29" s="89">
        <f t="shared" si="70"/>
        <v>0</v>
      </c>
      <c r="I29" s="87"/>
      <c r="J29" s="88"/>
      <c r="K29" s="89">
        <f t="shared" si="71"/>
        <v>0</v>
      </c>
      <c r="L29" s="87"/>
      <c r="M29" s="88"/>
      <c r="N29" s="89">
        <f t="shared" si="72"/>
        <v>0</v>
      </c>
      <c r="O29" s="87">
        <f t="shared" si="73"/>
        <v>0</v>
      </c>
      <c r="P29" s="88">
        <f t="shared" si="74"/>
        <v>0</v>
      </c>
      <c r="Q29" s="89">
        <f t="shared" si="75"/>
        <v>0</v>
      </c>
      <c r="R29" s="87"/>
      <c r="S29" s="88"/>
      <c r="T29" s="89">
        <f t="shared" si="76"/>
        <v>0</v>
      </c>
      <c r="U29" s="87"/>
      <c r="V29" s="88"/>
      <c r="W29" s="89">
        <f t="shared" si="77"/>
        <v>0</v>
      </c>
      <c r="X29" s="87"/>
      <c r="Y29" s="88"/>
      <c r="Z29" s="89">
        <f t="shared" si="78"/>
        <v>0</v>
      </c>
      <c r="AA29" s="87">
        <f t="shared" si="79"/>
        <v>0</v>
      </c>
      <c r="AB29" s="88">
        <f t="shared" si="80"/>
        <v>0</v>
      </c>
      <c r="AC29" s="89">
        <f t="shared" si="81"/>
        <v>0</v>
      </c>
      <c r="AD29" s="87"/>
      <c r="AE29" s="88"/>
      <c r="AF29" s="89">
        <f t="shared" si="82"/>
        <v>0</v>
      </c>
      <c r="AG29" s="87"/>
      <c r="AH29" s="88"/>
      <c r="AI29" s="89">
        <f t="shared" si="83"/>
        <v>0</v>
      </c>
      <c r="AJ29" s="87"/>
      <c r="AK29" s="88"/>
      <c r="AL29" s="89">
        <f t="shared" si="84"/>
        <v>0</v>
      </c>
      <c r="AM29" s="87">
        <f t="shared" si="85"/>
        <v>0</v>
      </c>
      <c r="AN29" s="88">
        <f t="shared" si="86"/>
        <v>0</v>
      </c>
      <c r="AO29" s="89">
        <f t="shared" si="87"/>
        <v>0</v>
      </c>
      <c r="AP29" s="87"/>
      <c r="AQ29" s="88"/>
      <c r="AR29" s="89">
        <f t="shared" si="88"/>
        <v>0</v>
      </c>
      <c r="AS29" s="87"/>
      <c r="AT29" s="88"/>
      <c r="AU29" s="89">
        <f t="shared" si="89"/>
        <v>0</v>
      </c>
      <c r="AV29" s="87"/>
      <c r="AW29" s="88"/>
      <c r="AX29" s="89">
        <f t="shared" si="90"/>
        <v>0</v>
      </c>
      <c r="AY29" s="87">
        <f t="shared" si="91"/>
        <v>0</v>
      </c>
      <c r="AZ29" s="88">
        <f t="shared" si="92"/>
        <v>0</v>
      </c>
      <c r="BA29" s="89">
        <f t="shared" si="93"/>
        <v>0</v>
      </c>
      <c r="BB29" s="10">
        <f t="shared" si="67"/>
        <v>0</v>
      </c>
      <c r="BC29" s="6">
        <f t="shared" si="68"/>
        <v>0</v>
      </c>
      <c r="BD29" s="89">
        <f t="shared" si="69"/>
        <v>0</v>
      </c>
    </row>
    <row r="30" spans="2:56" x14ac:dyDescent="0.3">
      <c r="B30" s="138"/>
      <c r="D30" s="129"/>
      <c r="E30" s="39" t="s">
        <v>19</v>
      </c>
      <c r="F30" s="87"/>
      <c r="G30" s="88"/>
      <c r="H30" s="89">
        <f t="shared" si="70"/>
        <v>0</v>
      </c>
      <c r="I30" s="87"/>
      <c r="J30" s="88"/>
      <c r="K30" s="89">
        <f t="shared" si="71"/>
        <v>0</v>
      </c>
      <c r="L30" s="87"/>
      <c r="M30" s="88"/>
      <c r="N30" s="89">
        <f t="shared" si="72"/>
        <v>0</v>
      </c>
      <c r="O30" s="87">
        <f t="shared" si="73"/>
        <v>0</v>
      </c>
      <c r="P30" s="88">
        <f t="shared" si="74"/>
        <v>0</v>
      </c>
      <c r="Q30" s="89">
        <f t="shared" si="75"/>
        <v>0</v>
      </c>
      <c r="R30" s="87"/>
      <c r="S30" s="88"/>
      <c r="T30" s="89">
        <f t="shared" si="76"/>
        <v>0</v>
      </c>
      <c r="U30" s="87"/>
      <c r="V30" s="88"/>
      <c r="W30" s="89">
        <f t="shared" si="77"/>
        <v>0</v>
      </c>
      <c r="X30" s="87"/>
      <c r="Y30" s="88"/>
      <c r="Z30" s="89">
        <f t="shared" si="78"/>
        <v>0</v>
      </c>
      <c r="AA30" s="87">
        <f t="shared" si="79"/>
        <v>0</v>
      </c>
      <c r="AB30" s="88">
        <f t="shared" si="80"/>
        <v>0</v>
      </c>
      <c r="AC30" s="89">
        <f t="shared" si="81"/>
        <v>0</v>
      </c>
      <c r="AD30" s="87"/>
      <c r="AE30" s="88"/>
      <c r="AF30" s="89">
        <f t="shared" si="82"/>
        <v>0</v>
      </c>
      <c r="AG30" s="87"/>
      <c r="AH30" s="88"/>
      <c r="AI30" s="89">
        <f t="shared" si="83"/>
        <v>0</v>
      </c>
      <c r="AJ30" s="87"/>
      <c r="AK30" s="88"/>
      <c r="AL30" s="89">
        <f t="shared" si="84"/>
        <v>0</v>
      </c>
      <c r="AM30" s="87">
        <f t="shared" si="85"/>
        <v>0</v>
      </c>
      <c r="AN30" s="88">
        <f t="shared" si="86"/>
        <v>0</v>
      </c>
      <c r="AO30" s="89">
        <f t="shared" si="87"/>
        <v>0</v>
      </c>
      <c r="AP30" s="87"/>
      <c r="AQ30" s="88"/>
      <c r="AR30" s="89">
        <f t="shared" si="88"/>
        <v>0</v>
      </c>
      <c r="AS30" s="87"/>
      <c r="AT30" s="88"/>
      <c r="AU30" s="89">
        <f t="shared" si="89"/>
        <v>0</v>
      </c>
      <c r="AV30" s="87"/>
      <c r="AW30" s="88"/>
      <c r="AX30" s="89">
        <f t="shared" si="90"/>
        <v>0</v>
      </c>
      <c r="AY30" s="87">
        <f t="shared" si="91"/>
        <v>0</v>
      </c>
      <c r="AZ30" s="88">
        <f t="shared" si="92"/>
        <v>0</v>
      </c>
      <c r="BA30" s="89">
        <f t="shared" si="93"/>
        <v>0</v>
      </c>
      <c r="BB30" s="10">
        <f t="shared" si="67"/>
        <v>0</v>
      </c>
      <c r="BC30" s="6">
        <f t="shared" si="68"/>
        <v>0</v>
      </c>
      <c r="BD30" s="89">
        <f t="shared" si="69"/>
        <v>0</v>
      </c>
    </row>
    <row r="31" spans="2:56" x14ac:dyDescent="0.3">
      <c r="B31" s="138"/>
      <c r="D31" s="129"/>
      <c r="E31" s="39" t="s">
        <v>26</v>
      </c>
      <c r="F31" s="87"/>
      <c r="G31" s="88"/>
      <c r="H31" s="89">
        <f t="shared" si="70"/>
        <v>0</v>
      </c>
      <c r="I31" s="87"/>
      <c r="J31" s="88"/>
      <c r="K31" s="89">
        <f t="shared" si="71"/>
        <v>0</v>
      </c>
      <c r="L31" s="87"/>
      <c r="M31" s="88"/>
      <c r="N31" s="89">
        <f t="shared" si="72"/>
        <v>0</v>
      </c>
      <c r="O31" s="87">
        <f t="shared" si="73"/>
        <v>0</v>
      </c>
      <c r="P31" s="88">
        <f t="shared" si="74"/>
        <v>0</v>
      </c>
      <c r="Q31" s="89">
        <f t="shared" si="75"/>
        <v>0</v>
      </c>
      <c r="R31" s="87"/>
      <c r="S31" s="88"/>
      <c r="T31" s="89">
        <f t="shared" si="76"/>
        <v>0</v>
      </c>
      <c r="U31" s="87"/>
      <c r="V31" s="88"/>
      <c r="W31" s="89">
        <f t="shared" si="77"/>
        <v>0</v>
      </c>
      <c r="X31" s="87"/>
      <c r="Y31" s="88"/>
      <c r="Z31" s="89">
        <f t="shared" si="78"/>
        <v>0</v>
      </c>
      <c r="AA31" s="87">
        <f t="shared" si="79"/>
        <v>0</v>
      </c>
      <c r="AB31" s="88">
        <f t="shared" si="80"/>
        <v>0</v>
      </c>
      <c r="AC31" s="89">
        <f t="shared" si="81"/>
        <v>0</v>
      </c>
      <c r="AD31" s="87"/>
      <c r="AE31" s="88"/>
      <c r="AF31" s="89">
        <f t="shared" si="82"/>
        <v>0</v>
      </c>
      <c r="AG31" s="87"/>
      <c r="AH31" s="88"/>
      <c r="AI31" s="89">
        <f t="shared" si="83"/>
        <v>0</v>
      </c>
      <c r="AJ31" s="87"/>
      <c r="AK31" s="88"/>
      <c r="AL31" s="89">
        <f t="shared" si="84"/>
        <v>0</v>
      </c>
      <c r="AM31" s="87">
        <f t="shared" si="85"/>
        <v>0</v>
      </c>
      <c r="AN31" s="88">
        <f t="shared" si="86"/>
        <v>0</v>
      </c>
      <c r="AO31" s="89">
        <f t="shared" si="87"/>
        <v>0</v>
      </c>
      <c r="AP31" s="87"/>
      <c r="AQ31" s="88"/>
      <c r="AR31" s="89">
        <f t="shared" si="88"/>
        <v>0</v>
      </c>
      <c r="AS31" s="87"/>
      <c r="AT31" s="88"/>
      <c r="AU31" s="89">
        <f t="shared" si="89"/>
        <v>0</v>
      </c>
      <c r="AV31" s="87"/>
      <c r="AW31" s="88"/>
      <c r="AX31" s="89">
        <f t="shared" si="90"/>
        <v>0</v>
      </c>
      <c r="AY31" s="87">
        <f t="shared" si="91"/>
        <v>0</v>
      </c>
      <c r="AZ31" s="88">
        <f t="shared" si="92"/>
        <v>0</v>
      </c>
      <c r="BA31" s="89">
        <f t="shared" si="93"/>
        <v>0</v>
      </c>
      <c r="BB31" s="10">
        <f t="shared" si="67"/>
        <v>0</v>
      </c>
      <c r="BC31" s="6">
        <f t="shared" si="68"/>
        <v>0</v>
      </c>
      <c r="BD31" s="89">
        <f t="shared" si="69"/>
        <v>0</v>
      </c>
    </row>
    <row r="32" spans="2:56" ht="15" thickBot="1" x14ac:dyDescent="0.35">
      <c r="B32" s="138"/>
      <c r="D32" s="130"/>
      <c r="E32" s="42" t="s">
        <v>27</v>
      </c>
      <c r="F32" s="90"/>
      <c r="G32" s="91"/>
      <c r="H32" s="92">
        <f t="shared" si="70"/>
        <v>0</v>
      </c>
      <c r="I32" s="90"/>
      <c r="J32" s="91"/>
      <c r="K32" s="92">
        <f t="shared" si="71"/>
        <v>0</v>
      </c>
      <c r="L32" s="90"/>
      <c r="M32" s="91"/>
      <c r="N32" s="92">
        <f t="shared" si="72"/>
        <v>0</v>
      </c>
      <c r="O32" s="90">
        <f t="shared" si="73"/>
        <v>0</v>
      </c>
      <c r="P32" s="91">
        <f t="shared" si="74"/>
        <v>0</v>
      </c>
      <c r="Q32" s="92">
        <f t="shared" si="75"/>
        <v>0</v>
      </c>
      <c r="R32" s="90"/>
      <c r="S32" s="91"/>
      <c r="T32" s="92">
        <f t="shared" si="76"/>
        <v>0</v>
      </c>
      <c r="U32" s="90"/>
      <c r="V32" s="91"/>
      <c r="W32" s="92">
        <f t="shared" si="77"/>
        <v>0</v>
      </c>
      <c r="X32" s="90"/>
      <c r="Y32" s="91"/>
      <c r="Z32" s="92">
        <f t="shared" si="78"/>
        <v>0</v>
      </c>
      <c r="AA32" s="90">
        <f t="shared" si="79"/>
        <v>0</v>
      </c>
      <c r="AB32" s="91">
        <f t="shared" si="80"/>
        <v>0</v>
      </c>
      <c r="AC32" s="92">
        <f t="shared" si="81"/>
        <v>0</v>
      </c>
      <c r="AD32" s="90"/>
      <c r="AE32" s="91"/>
      <c r="AF32" s="92">
        <f t="shared" si="82"/>
        <v>0</v>
      </c>
      <c r="AG32" s="90"/>
      <c r="AH32" s="91"/>
      <c r="AI32" s="92">
        <f t="shared" si="83"/>
        <v>0</v>
      </c>
      <c r="AJ32" s="90"/>
      <c r="AK32" s="91"/>
      <c r="AL32" s="92">
        <f t="shared" si="84"/>
        <v>0</v>
      </c>
      <c r="AM32" s="90">
        <f t="shared" si="85"/>
        <v>0</v>
      </c>
      <c r="AN32" s="91">
        <f t="shared" si="86"/>
        <v>0</v>
      </c>
      <c r="AO32" s="92">
        <f t="shared" si="87"/>
        <v>0</v>
      </c>
      <c r="AP32" s="90"/>
      <c r="AQ32" s="91"/>
      <c r="AR32" s="92">
        <f t="shared" si="88"/>
        <v>0</v>
      </c>
      <c r="AS32" s="90"/>
      <c r="AT32" s="91"/>
      <c r="AU32" s="92">
        <f t="shared" si="89"/>
        <v>0</v>
      </c>
      <c r="AV32" s="90"/>
      <c r="AW32" s="91"/>
      <c r="AX32" s="92">
        <f t="shared" si="90"/>
        <v>0</v>
      </c>
      <c r="AY32" s="90">
        <f t="shared" si="91"/>
        <v>0</v>
      </c>
      <c r="AZ32" s="91">
        <f t="shared" si="92"/>
        <v>0</v>
      </c>
      <c r="BA32" s="92">
        <f t="shared" si="93"/>
        <v>0</v>
      </c>
      <c r="BB32" s="25">
        <f t="shared" si="67"/>
        <v>0</v>
      </c>
      <c r="BC32" s="19">
        <f t="shared" si="68"/>
        <v>0</v>
      </c>
      <c r="BD32" s="92">
        <f t="shared" si="69"/>
        <v>0</v>
      </c>
    </row>
    <row r="33" spans="2:56" s="1" customFormat="1" ht="15" thickBot="1" x14ac:dyDescent="0.35">
      <c r="B33" s="139"/>
      <c r="D33" s="3"/>
      <c r="E33" s="44" t="s">
        <v>11</v>
      </c>
      <c r="F33" s="23">
        <f>SUM(F24:F32)</f>
        <v>0</v>
      </c>
      <c r="G33" s="21">
        <f>SUM(G24:G32)</f>
        <v>0</v>
      </c>
      <c r="H33" s="22">
        <f t="shared" si="70"/>
        <v>0</v>
      </c>
      <c r="I33" s="21">
        <f t="shared" ref="I33" si="94">SUM(I24:I32)</f>
        <v>0</v>
      </c>
      <c r="J33" s="21">
        <f t="shared" ref="J33" si="95">SUM(J24:J32)</f>
        <v>0</v>
      </c>
      <c r="K33" s="22">
        <f t="shared" si="71"/>
        <v>0</v>
      </c>
      <c r="L33" s="21">
        <f t="shared" ref="L33" si="96">SUM(L24:L32)</f>
        <v>0</v>
      </c>
      <c r="M33" s="21">
        <f t="shared" ref="M33" si="97">SUM(M24:M32)</f>
        <v>0</v>
      </c>
      <c r="N33" s="22">
        <f t="shared" si="72"/>
        <v>0</v>
      </c>
      <c r="O33" s="23">
        <f t="shared" ref="O33" si="98">SUM(O24:O32)</f>
        <v>0</v>
      </c>
      <c r="P33" s="21">
        <f t="shared" ref="P33" si="99">SUM(P24:P32)</f>
        <v>0</v>
      </c>
      <c r="Q33" s="22">
        <f t="shared" si="75"/>
        <v>0</v>
      </c>
      <c r="R33" s="23">
        <f t="shared" ref="R33" si="100">SUM(R24:R32)</f>
        <v>0</v>
      </c>
      <c r="S33" s="21">
        <f t="shared" ref="S33" si="101">SUM(S24:S32)</f>
        <v>0</v>
      </c>
      <c r="T33" s="22">
        <f t="shared" si="76"/>
        <v>0</v>
      </c>
      <c r="U33" s="21">
        <f t="shared" ref="U33" si="102">SUM(U24:U32)</f>
        <v>0</v>
      </c>
      <c r="V33" s="21">
        <f t="shared" ref="V33" si="103">SUM(V24:V32)</f>
        <v>0</v>
      </c>
      <c r="W33" s="22">
        <f t="shared" si="77"/>
        <v>0</v>
      </c>
      <c r="X33" s="21">
        <f t="shared" ref="X33" si="104">SUM(X24:X32)</f>
        <v>0</v>
      </c>
      <c r="Y33" s="21">
        <f t="shared" ref="Y33" si="105">SUM(Y24:Y32)</f>
        <v>0</v>
      </c>
      <c r="Z33" s="22">
        <f t="shared" si="78"/>
        <v>0</v>
      </c>
      <c r="AA33" s="27">
        <f t="shared" ref="AA33" si="106">SUM(AA24:AA32)</f>
        <v>0</v>
      </c>
      <c r="AB33" s="28">
        <f t="shared" ref="AB33" si="107">SUM(AB24:AB32)</f>
        <v>0</v>
      </c>
      <c r="AC33" s="22">
        <f t="shared" si="81"/>
        <v>0</v>
      </c>
      <c r="AD33" s="55">
        <f t="shared" ref="AD33" si="108">SUM(AD24:AD32)</f>
        <v>0</v>
      </c>
      <c r="AE33" s="46">
        <f t="shared" ref="AE33" si="109">SUM(AE24:AE32)</f>
        <v>0</v>
      </c>
      <c r="AF33" s="22">
        <f t="shared" si="82"/>
        <v>0</v>
      </c>
      <c r="AG33" s="46">
        <f t="shared" ref="AG33" si="110">SUM(AG24:AG32)</f>
        <v>0</v>
      </c>
      <c r="AH33" s="46">
        <f t="shared" ref="AH33" si="111">SUM(AH24:AH32)</f>
        <v>0</v>
      </c>
      <c r="AI33" s="22">
        <f t="shared" si="83"/>
        <v>0</v>
      </c>
      <c r="AJ33" s="46">
        <f t="shared" ref="AJ33" si="112">SUM(AJ24:AJ32)</f>
        <v>0</v>
      </c>
      <c r="AK33" s="46">
        <f t="shared" ref="AK33" si="113">SUM(AK24:AK32)</f>
        <v>0</v>
      </c>
      <c r="AL33" s="22">
        <f t="shared" si="84"/>
        <v>0</v>
      </c>
      <c r="AM33" s="27">
        <f t="shared" ref="AM33" si="114">SUM(AM24:AM32)</f>
        <v>0</v>
      </c>
      <c r="AN33" s="28">
        <f t="shared" ref="AN33" si="115">SUM(AN24:AN32)</f>
        <v>0</v>
      </c>
      <c r="AO33" s="22">
        <f t="shared" si="87"/>
        <v>0</v>
      </c>
      <c r="AP33" s="45">
        <f t="shared" ref="AP33" si="116">SUM(AP24:AP32)</f>
        <v>0</v>
      </c>
      <c r="AQ33" s="46">
        <f t="shared" ref="AQ33" si="117">SUM(AQ24:AQ32)</f>
        <v>0</v>
      </c>
      <c r="AR33" s="22">
        <f t="shared" si="88"/>
        <v>0</v>
      </c>
      <c r="AS33" s="46">
        <f t="shared" ref="AS33" si="118">SUM(AS24:AS32)</f>
        <v>0</v>
      </c>
      <c r="AT33" s="46">
        <f t="shared" ref="AT33" si="119">SUM(AT24:AT32)</f>
        <v>0</v>
      </c>
      <c r="AU33" s="22">
        <f t="shared" si="89"/>
        <v>0</v>
      </c>
      <c r="AV33" s="46">
        <f t="shared" ref="AV33" si="120">SUM(AV24:AV32)</f>
        <v>0</v>
      </c>
      <c r="AW33" s="46">
        <f t="shared" ref="AW33" si="121">SUM(AW24:AW32)</f>
        <v>0</v>
      </c>
      <c r="AX33" s="22">
        <f t="shared" si="90"/>
        <v>0</v>
      </c>
      <c r="AY33" s="27">
        <f t="shared" ref="AY33" si="122">SUM(AY24:AY32)</f>
        <v>0</v>
      </c>
      <c r="AZ33" s="28">
        <f t="shared" ref="AZ33" si="123">SUM(AZ24:AZ32)</f>
        <v>0</v>
      </c>
      <c r="BA33" s="22">
        <f t="shared" si="93"/>
        <v>0</v>
      </c>
      <c r="BB33" s="23">
        <f>SUMIFS($F33:$BA33,$F$7:$BA$7,$F$7,$F$8:$BA$8,"&lt;="&amp;$F$2)</f>
        <v>0</v>
      </c>
      <c r="BC33" s="21">
        <f>SUMIFS($F33:$BA33,$F$7:$BA$7,$G$7,$F$8:$BA$8,"&lt;="&amp;$F$2)</f>
        <v>0</v>
      </c>
      <c r="BD33" s="24">
        <f t="shared" si="69"/>
        <v>0</v>
      </c>
    </row>
    <row r="35" spans="2:56" ht="15" thickBot="1" x14ac:dyDescent="0.35"/>
    <row r="36" spans="2:56" ht="15" customHeight="1" thickBot="1" x14ac:dyDescent="0.35">
      <c r="B36" s="137"/>
      <c r="F36" s="56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8"/>
    </row>
    <row r="37" spans="2:56" ht="15" customHeight="1" x14ac:dyDescent="0.3">
      <c r="B37" s="138"/>
      <c r="F37" s="112" t="s">
        <v>39</v>
      </c>
      <c r="G37" s="113"/>
      <c r="H37" s="114"/>
      <c r="I37" s="112" t="s">
        <v>28</v>
      </c>
      <c r="J37" s="113"/>
      <c r="K37" s="114"/>
      <c r="L37" s="112" t="s">
        <v>1</v>
      </c>
      <c r="M37" s="113"/>
      <c r="N37" s="114"/>
      <c r="O37" s="112" t="s">
        <v>20</v>
      </c>
      <c r="P37" s="113"/>
      <c r="Q37" s="114"/>
      <c r="R37" s="112" t="s">
        <v>2</v>
      </c>
      <c r="S37" s="113"/>
      <c r="T37" s="114"/>
      <c r="U37" s="112" t="s">
        <v>3</v>
      </c>
      <c r="V37" s="113"/>
      <c r="W37" s="114"/>
      <c r="X37" s="112" t="s">
        <v>4</v>
      </c>
      <c r="Y37" s="113"/>
      <c r="Z37" s="114"/>
      <c r="AA37" s="112" t="s">
        <v>21</v>
      </c>
      <c r="AB37" s="113"/>
      <c r="AC37" s="114"/>
      <c r="AD37" s="112" t="s">
        <v>5</v>
      </c>
      <c r="AE37" s="113"/>
      <c r="AF37" s="114"/>
      <c r="AG37" s="112" t="s">
        <v>6</v>
      </c>
      <c r="AH37" s="113"/>
      <c r="AI37" s="114"/>
      <c r="AJ37" s="112" t="s">
        <v>7</v>
      </c>
      <c r="AK37" s="113"/>
      <c r="AL37" s="114"/>
      <c r="AM37" s="112" t="s">
        <v>22</v>
      </c>
      <c r="AN37" s="113"/>
      <c r="AO37" s="114"/>
      <c r="AP37" s="112" t="s">
        <v>8</v>
      </c>
      <c r="AQ37" s="113"/>
      <c r="AR37" s="114"/>
      <c r="AS37" s="112" t="s">
        <v>9</v>
      </c>
      <c r="AT37" s="113"/>
      <c r="AU37" s="114"/>
      <c r="AV37" s="112" t="s">
        <v>10</v>
      </c>
      <c r="AW37" s="113"/>
      <c r="AX37" s="114"/>
      <c r="AY37" s="112" t="s">
        <v>23</v>
      </c>
      <c r="AZ37" s="113"/>
      <c r="BA37" s="114"/>
      <c r="BB37" s="115" t="s">
        <v>11</v>
      </c>
      <c r="BC37" s="116"/>
      <c r="BD37" s="117"/>
    </row>
    <row r="38" spans="2:56" ht="15" thickBot="1" x14ac:dyDescent="0.35">
      <c r="B38" s="138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Févr 2014</v>
      </c>
      <c r="BC38" s="76" t="str">
        <f>$BC$7</f>
        <v>Févr 2015</v>
      </c>
      <c r="BD38" s="12" t="s">
        <v>24</v>
      </c>
    </row>
    <row r="39" spans="2:56" ht="15" customHeight="1" x14ac:dyDescent="0.3">
      <c r="B39" s="138"/>
      <c r="D39" s="128" t="s">
        <v>12</v>
      </c>
      <c r="E39" s="152" t="s">
        <v>13</v>
      </c>
      <c r="F39" s="84"/>
      <c r="G39" s="85"/>
      <c r="H39" s="86">
        <f>IFERROR((G39-F39)/F39,0)</f>
        <v>0</v>
      </c>
      <c r="I39" s="84"/>
      <c r="J39" s="85"/>
      <c r="K39" s="86">
        <f>IFERROR((J39-I39)/I39,0)</f>
        <v>0</v>
      </c>
      <c r="L39" s="84"/>
      <c r="M39" s="85"/>
      <c r="N39" s="86">
        <f>IFERROR((M39-L39)/L39,0)</f>
        <v>0</v>
      </c>
      <c r="O39" s="84">
        <f>F39+I39+L39</f>
        <v>0</v>
      </c>
      <c r="P39" s="85">
        <f>G39+J39+M39</f>
        <v>0</v>
      </c>
      <c r="Q39" s="86">
        <f>IFERROR((P39-O39)/O39,0)</f>
        <v>0</v>
      </c>
      <c r="R39" s="84"/>
      <c r="S39" s="85"/>
      <c r="T39" s="86">
        <f>IFERROR((S39-R39)/R39,0)</f>
        <v>0</v>
      </c>
      <c r="U39" s="84"/>
      <c r="V39" s="85"/>
      <c r="W39" s="86">
        <f>IFERROR((V39-U39)/U39,0)</f>
        <v>0</v>
      </c>
      <c r="X39" s="84"/>
      <c r="Y39" s="85"/>
      <c r="Z39" s="86">
        <f>IFERROR((Y39-X39)/X39,0)</f>
        <v>0</v>
      </c>
      <c r="AA39" s="84">
        <f>R39+U39+X39</f>
        <v>0</v>
      </c>
      <c r="AB39" s="85">
        <f>S39+V39+Y39</f>
        <v>0</v>
      </c>
      <c r="AC39" s="86">
        <f>IFERROR((AB39-AA39)/AA39,0)</f>
        <v>0</v>
      </c>
      <c r="AD39" s="84"/>
      <c r="AE39" s="85"/>
      <c r="AF39" s="86">
        <f>IFERROR((AE39-AD39)/AD39,0)</f>
        <v>0</v>
      </c>
      <c r="AG39" s="84"/>
      <c r="AH39" s="85"/>
      <c r="AI39" s="86">
        <f>IFERROR((AH39-AG39)/AG39,0)</f>
        <v>0</v>
      </c>
      <c r="AJ39" s="84"/>
      <c r="AK39" s="85"/>
      <c r="AL39" s="86">
        <f>IFERROR((AK39-AJ39)/AJ39,0)</f>
        <v>0</v>
      </c>
      <c r="AM39" s="84">
        <f>AD39+AG39+AJ39</f>
        <v>0</v>
      </c>
      <c r="AN39" s="85">
        <f>AE39+AH39+AK39</f>
        <v>0</v>
      </c>
      <c r="AO39" s="86">
        <f>IFERROR((AN39-AM39)/AM39,0)</f>
        <v>0</v>
      </c>
      <c r="AP39" s="84"/>
      <c r="AQ39" s="85"/>
      <c r="AR39" s="86">
        <f>IFERROR((AQ39-AP39)/AP39,0)</f>
        <v>0</v>
      </c>
      <c r="AS39" s="84"/>
      <c r="AT39" s="85"/>
      <c r="AU39" s="86">
        <f>IFERROR((AT39-AS39)/AS39,0)</f>
        <v>0</v>
      </c>
      <c r="AV39" s="84"/>
      <c r="AW39" s="85"/>
      <c r="AX39" s="86">
        <f>IFERROR((AW39-AV39)/AV39,0)</f>
        <v>0</v>
      </c>
      <c r="AY39" s="84">
        <f>AP39+AS39+AV39</f>
        <v>0</v>
      </c>
      <c r="AZ39" s="85">
        <f>AQ39+AT39+AW39</f>
        <v>0</v>
      </c>
      <c r="BA39" s="86">
        <f>IFERROR((AZ39-AY39)/AY39,0)</f>
        <v>0</v>
      </c>
      <c r="BB39" s="41">
        <f t="shared" ref="BB39:BB48" si="124">SUMIFS($F39:$BA39,$F$7:$BA$7,$F$7,$F$8:$BA$8,"&lt;="&amp;$F$2)</f>
        <v>0</v>
      </c>
      <c r="BC39" s="36">
        <f t="shared" ref="BC39:BC48" si="125">SUMIFS($F39:$BA39,$F$7:$BA$7,$G$7,$F$8:$BA$8,"&lt;="&amp;$F$2)</f>
        <v>0</v>
      </c>
      <c r="BD39" s="37">
        <f t="shared" ref="BD39:BD48" si="126">IFERROR((BC39-BB39)/BB39,0)</f>
        <v>0</v>
      </c>
    </row>
    <row r="40" spans="2:56" x14ac:dyDescent="0.3">
      <c r="B40" s="138"/>
      <c r="D40" s="129"/>
      <c r="E40" s="153" t="s">
        <v>14</v>
      </c>
      <c r="F40" s="87"/>
      <c r="G40" s="88"/>
      <c r="H40" s="89">
        <f t="shared" ref="H40:H48" si="127">IFERROR((G40-F40)/F40,0)</f>
        <v>0</v>
      </c>
      <c r="I40" s="87"/>
      <c r="J40" s="88"/>
      <c r="K40" s="89">
        <f t="shared" ref="K40:K48" si="128">IFERROR((J40-I40)/I40,0)</f>
        <v>0</v>
      </c>
      <c r="L40" s="87"/>
      <c r="M40" s="88"/>
      <c r="N40" s="89">
        <f t="shared" ref="N40:N48" si="129">IFERROR((M40-L40)/L40,0)</f>
        <v>0</v>
      </c>
      <c r="O40" s="87">
        <f t="shared" ref="O40:O47" si="130">F40+I40+L40</f>
        <v>0</v>
      </c>
      <c r="P40" s="88">
        <f t="shared" ref="P40:P47" si="131">G40+J40+M40</f>
        <v>0</v>
      </c>
      <c r="Q40" s="89">
        <f t="shared" ref="Q40:Q48" si="132">IFERROR((P40-O40)/O40,0)</f>
        <v>0</v>
      </c>
      <c r="R40" s="87"/>
      <c r="S40" s="88"/>
      <c r="T40" s="89">
        <f t="shared" ref="T40:T48" si="133">IFERROR((S40-R40)/R40,0)</f>
        <v>0</v>
      </c>
      <c r="U40" s="87"/>
      <c r="V40" s="88"/>
      <c r="W40" s="89">
        <f t="shared" ref="W40:W48" si="134">IFERROR((V40-U40)/U40,0)</f>
        <v>0</v>
      </c>
      <c r="X40" s="87"/>
      <c r="Y40" s="88"/>
      <c r="Z40" s="89">
        <f t="shared" ref="Z40:Z48" si="135">IFERROR((Y40-X40)/X40,0)</f>
        <v>0</v>
      </c>
      <c r="AA40" s="87">
        <f t="shared" ref="AA40:AA47" si="136">R40+U40+X40</f>
        <v>0</v>
      </c>
      <c r="AB40" s="88">
        <f t="shared" ref="AB40:AB47" si="137">S40+V40+Y40</f>
        <v>0</v>
      </c>
      <c r="AC40" s="89">
        <f t="shared" ref="AC40:AC48" si="138">IFERROR((AB40-AA40)/AA40,0)</f>
        <v>0</v>
      </c>
      <c r="AD40" s="87"/>
      <c r="AE40" s="88"/>
      <c r="AF40" s="89">
        <f t="shared" ref="AF40:AF48" si="139">IFERROR((AE40-AD40)/AD40,0)</f>
        <v>0</v>
      </c>
      <c r="AG40" s="87"/>
      <c r="AH40" s="88"/>
      <c r="AI40" s="89">
        <f t="shared" ref="AI40:AI48" si="140">IFERROR((AH40-AG40)/AG40,0)</f>
        <v>0</v>
      </c>
      <c r="AJ40" s="87"/>
      <c r="AK40" s="88"/>
      <c r="AL40" s="89">
        <f t="shared" ref="AL40:AL48" si="141">IFERROR((AK40-AJ40)/AJ40,0)</f>
        <v>0</v>
      </c>
      <c r="AM40" s="87">
        <f t="shared" ref="AM40:AM47" si="142">AD40+AG40+AJ40</f>
        <v>0</v>
      </c>
      <c r="AN40" s="88">
        <f t="shared" ref="AN40:AN47" si="143">AE40+AH40+AK40</f>
        <v>0</v>
      </c>
      <c r="AO40" s="89">
        <f t="shared" ref="AO40:AO48" si="144">IFERROR((AN40-AM40)/AM40,0)</f>
        <v>0</v>
      </c>
      <c r="AP40" s="87"/>
      <c r="AQ40" s="88"/>
      <c r="AR40" s="89">
        <f t="shared" ref="AR40:AR48" si="145">IFERROR((AQ40-AP40)/AP40,0)</f>
        <v>0</v>
      </c>
      <c r="AS40" s="87"/>
      <c r="AT40" s="88"/>
      <c r="AU40" s="89">
        <f t="shared" ref="AU40:AU48" si="146">IFERROR((AT40-AS40)/AS40,0)</f>
        <v>0</v>
      </c>
      <c r="AV40" s="87"/>
      <c r="AW40" s="88"/>
      <c r="AX40" s="89">
        <f t="shared" ref="AX40:AX48" si="147">IFERROR((AW40-AV40)/AV40,0)</f>
        <v>0</v>
      </c>
      <c r="AY40" s="87">
        <f t="shared" ref="AY40:AY47" si="148">AP40+AS40+AV40</f>
        <v>0</v>
      </c>
      <c r="AZ40" s="88">
        <f t="shared" ref="AZ40:AZ47" si="149">AQ40+AT40+AW40</f>
        <v>0</v>
      </c>
      <c r="BA40" s="89">
        <f t="shared" ref="BA40:BA48" si="150">IFERROR((AZ40-AY40)/AY40,0)</f>
        <v>0</v>
      </c>
      <c r="BB40" s="10">
        <f t="shared" si="124"/>
        <v>0</v>
      </c>
      <c r="BC40" s="6">
        <f t="shared" si="125"/>
        <v>0</v>
      </c>
      <c r="BD40" s="11">
        <f t="shared" si="126"/>
        <v>0</v>
      </c>
    </row>
    <row r="41" spans="2:56" x14ac:dyDescent="0.3">
      <c r="B41" s="138"/>
      <c r="D41" s="129"/>
      <c r="E41" s="153" t="s">
        <v>15</v>
      </c>
      <c r="F41" s="87"/>
      <c r="G41" s="88"/>
      <c r="H41" s="89">
        <f t="shared" si="127"/>
        <v>0</v>
      </c>
      <c r="I41" s="87"/>
      <c r="J41" s="88"/>
      <c r="K41" s="89">
        <f t="shared" si="128"/>
        <v>0</v>
      </c>
      <c r="L41" s="87"/>
      <c r="M41" s="88"/>
      <c r="N41" s="89">
        <f t="shared" si="129"/>
        <v>0</v>
      </c>
      <c r="O41" s="87">
        <f t="shared" si="130"/>
        <v>0</v>
      </c>
      <c r="P41" s="88">
        <f t="shared" si="131"/>
        <v>0</v>
      </c>
      <c r="Q41" s="89">
        <f t="shared" si="132"/>
        <v>0</v>
      </c>
      <c r="R41" s="87"/>
      <c r="S41" s="88"/>
      <c r="T41" s="89">
        <f t="shared" si="133"/>
        <v>0</v>
      </c>
      <c r="U41" s="87"/>
      <c r="V41" s="88"/>
      <c r="W41" s="89">
        <f t="shared" si="134"/>
        <v>0</v>
      </c>
      <c r="X41" s="87"/>
      <c r="Y41" s="88"/>
      <c r="Z41" s="89">
        <f t="shared" si="135"/>
        <v>0</v>
      </c>
      <c r="AA41" s="87">
        <f t="shared" si="136"/>
        <v>0</v>
      </c>
      <c r="AB41" s="88">
        <f t="shared" si="137"/>
        <v>0</v>
      </c>
      <c r="AC41" s="89">
        <f t="shared" si="138"/>
        <v>0</v>
      </c>
      <c r="AD41" s="87"/>
      <c r="AE41" s="88"/>
      <c r="AF41" s="89">
        <f t="shared" si="139"/>
        <v>0</v>
      </c>
      <c r="AG41" s="87"/>
      <c r="AH41" s="88"/>
      <c r="AI41" s="89">
        <f t="shared" si="140"/>
        <v>0</v>
      </c>
      <c r="AJ41" s="87"/>
      <c r="AK41" s="88"/>
      <c r="AL41" s="89">
        <f t="shared" si="141"/>
        <v>0</v>
      </c>
      <c r="AM41" s="87">
        <f t="shared" si="142"/>
        <v>0</v>
      </c>
      <c r="AN41" s="88">
        <f t="shared" si="143"/>
        <v>0</v>
      </c>
      <c r="AO41" s="89">
        <f t="shared" si="144"/>
        <v>0</v>
      </c>
      <c r="AP41" s="87"/>
      <c r="AQ41" s="88"/>
      <c r="AR41" s="89">
        <f t="shared" si="145"/>
        <v>0</v>
      </c>
      <c r="AS41" s="87"/>
      <c r="AT41" s="88"/>
      <c r="AU41" s="89">
        <f t="shared" si="146"/>
        <v>0</v>
      </c>
      <c r="AV41" s="87"/>
      <c r="AW41" s="88"/>
      <c r="AX41" s="89">
        <f t="shared" si="147"/>
        <v>0</v>
      </c>
      <c r="AY41" s="87">
        <f t="shared" si="148"/>
        <v>0</v>
      </c>
      <c r="AZ41" s="88">
        <f t="shared" si="149"/>
        <v>0</v>
      </c>
      <c r="BA41" s="89">
        <f t="shared" si="150"/>
        <v>0</v>
      </c>
      <c r="BB41" s="10">
        <f t="shared" si="124"/>
        <v>0</v>
      </c>
      <c r="BC41" s="6">
        <f t="shared" si="125"/>
        <v>0</v>
      </c>
      <c r="BD41" s="11">
        <f t="shared" si="126"/>
        <v>0</v>
      </c>
    </row>
    <row r="42" spans="2:56" x14ac:dyDescent="0.3">
      <c r="B42" s="138"/>
      <c r="D42" s="129"/>
      <c r="E42" s="153" t="s">
        <v>16</v>
      </c>
      <c r="F42" s="87"/>
      <c r="G42" s="88"/>
      <c r="H42" s="89">
        <f t="shared" si="127"/>
        <v>0</v>
      </c>
      <c r="I42" s="87"/>
      <c r="J42" s="88"/>
      <c r="K42" s="89">
        <f t="shared" si="128"/>
        <v>0</v>
      </c>
      <c r="L42" s="87"/>
      <c r="M42" s="88"/>
      <c r="N42" s="89">
        <f t="shared" si="129"/>
        <v>0</v>
      </c>
      <c r="O42" s="87">
        <f t="shared" si="130"/>
        <v>0</v>
      </c>
      <c r="P42" s="88">
        <f t="shared" si="131"/>
        <v>0</v>
      </c>
      <c r="Q42" s="89">
        <f t="shared" si="132"/>
        <v>0</v>
      </c>
      <c r="R42" s="87"/>
      <c r="S42" s="88"/>
      <c r="T42" s="89">
        <f t="shared" si="133"/>
        <v>0</v>
      </c>
      <c r="U42" s="87"/>
      <c r="V42" s="88"/>
      <c r="W42" s="89">
        <f t="shared" si="134"/>
        <v>0</v>
      </c>
      <c r="X42" s="87"/>
      <c r="Y42" s="88"/>
      <c r="Z42" s="89">
        <f t="shared" si="135"/>
        <v>0</v>
      </c>
      <c r="AA42" s="87">
        <f t="shared" si="136"/>
        <v>0</v>
      </c>
      <c r="AB42" s="88">
        <f t="shared" si="137"/>
        <v>0</v>
      </c>
      <c r="AC42" s="89">
        <f t="shared" si="138"/>
        <v>0</v>
      </c>
      <c r="AD42" s="87"/>
      <c r="AE42" s="88"/>
      <c r="AF42" s="89">
        <f t="shared" si="139"/>
        <v>0</v>
      </c>
      <c r="AG42" s="87"/>
      <c r="AH42" s="88"/>
      <c r="AI42" s="89">
        <f t="shared" si="140"/>
        <v>0</v>
      </c>
      <c r="AJ42" s="87"/>
      <c r="AK42" s="88"/>
      <c r="AL42" s="89">
        <f t="shared" si="141"/>
        <v>0</v>
      </c>
      <c r="AM42" s="87">
        <f t="shared" si="142"/>
        <v>0</v>
      </c>
      <c r="AN42" s="88">
        <f t="shared" si="143"/>
        <v>0</v>
      </c>
      <c r="AO42" s="89">
        <f t="shared" si="144"/>
        <v>0</v>
      </c>
      <c r="AP42" s="87"/>
      <c r="AQ42" s="88"/>
      <c r="AR42" s="89">
        <f t="shared" si="145"/>
        <v>0</v>
      </c>
      <c r="AS42" s="87"/>
      <c r="AT42" s="88"/>
      <c r="AU42" s="89">
        <f t="shared" si="146"/>
        <v>0</v>
      </c>
      <c r="AV42" s="87"/>
      <c r="AW42" s="88"/>
      <c r="AX42" s="89">
        <f t="shared" si="147"/>
        <v>0</v>
      </c>
      <c r="AY42" s="87">
        <f t="shared" si="148"/>
        <v>0</v>
      </c>
      <c r="AZ42" s="88">
        <f t="shared" si="149"/>
        <v>0</v>
      </c>
      <c r="BA42" s="89">
        <f t="shared" si="150"/>
        <v>0</v>
      </c>
      <c r="BB42" s="10">
        <f t="shared" si="124"/>
        <v>0</v>
      </c>
      <c r="BC42" s="6">
        <f t="shared" si="125"/>
        <v>0</v>
      </c>
      <c r="BD42" s="11">
        <f t="shared" si="126"/>
        <v>0</v>
      </c>
    </row>
    <row r="43" spans="2:56" x14ac:dyDescent="0.3">
      <c r="B43" s="138"/>
      <c r="D43" s="129"/>
      <c r="E43" s="153" t="s">
        <v>17</v>
      </c>
      <c r="F43" s="87"/>
      <c r="G43" s="88"/>
      <c r="H43" s="89">
        <f t="shared" si="127"/>
        <v>0</v>
      </c>
      <c r="I43" s="87"/>
      <c r="J43" s="88"/>
      <c r="K43" s="89">
        <f t="shared" si="128"/>
        <v>0</v>
      </c>
      <c r="L43" s="87"/>
      <c r="M43" s="88"/>
      <c r="N43" s="89">
        <f t="shared" si="129"/>
        <v>0</v>
      </c>
      <c r="O43" s="87">
        <f t="shared" si="130"/>
        <v>0</v>
      </c>
      <c r="P43" s="88">
        <f t="shared" si="131"/>
        <v>0</v>
      </c>
      <c r="Q43" s="89">
        <f t="shared" si="132"/>
        <v>0</v>
      </c>
      <c r="R43" s="87"/>
      <c r="S43" s="88"/>
      <c r="T43" s="89">
        <f t="shared" si="133"/>
        <v>0</v>
      </c>
      <c r="U43" s="87"/>
      <c r="V43" s="88"/>
      <c r="W43" s="89">
        <f t="shared" si="134"/>
        <v>0</v>
      </c>
      <c r="X43" s="87"/>
      <c r="Y43" s="88"/>
      <c r="Z43" s="89">
        <f t="shared" si="135"/>
        <v>0</v>
      </c>
      <c r="AA43" s="87">
        <f t="shared" si="136"/>
        <v>0</v>
      </c>
      <c r="AB43" s="88">
        <f t="shared" si="137"/>
        <v>0</v>
      </c>
      <c r="AC43" s="89">
        <f t="shared" si="138"/>
        <v>0</v>
      </c>
      <c r="AD43" s="87"/>
      <c r="AE43" s="88"/>
      <c r="AF43" s="89">
        <f t="shared" si="139"/>
        <v>0</v>
      </c>
      <c r="AG43" s="87"/>
      <c r="AH43" s="88"/>
      <c r="AI43" s="89">
        <f t="shared" si="140"/>
        <v>0</v>
      </c>
      <c r="AJ43" s="87"/>
      <c r="AK43" s="88"/>
      <c r="AL43" s="89">
        <f t="shared" si="141"/>
        <v>0</v>
      </c>
      <c r="AM43" s="87">
        <f t="shared" si="142"/>
        <v>0</v>
      </c>
      <c r="AN43" s="88">
        <f t="shared" si="143"/>
        <v>0</v>
      </c>
      <c r="AO43" s="89">
        <f t="shared" si="144"/>
        <v>0</v>
      </c>
      <c r="AP43" s="87"/>
      <c r="AQ43" s="88"/>
      <c r="AR43" s="89">
        <f t="shared" si="145"/>
        <v>0</v>
      </c>
      <c r="AS43" s="87"/>
      <c r="AT43" s="88"/>
      <c r="AU43" s="89">
        <f t="shared" si="146"/>
        <v>0</v>
      </c>
      <c r="AV43" s="87"/>
      <c r="AW43" s="88"/>
      <c r="AX43" s="89">
        <f t="shared" si="147"/>
        <v>0</v>
      </c>
      <c r="AY43" s="87">
        <f t="shared" si="148"/>
        <v>0</v>
      </c>
      <c r="AZ43" s="88">
        <f t="shared" si="149"/>
        <v>0</v>
      </c>
      <c r="BA43" s="89">
        <f t="shared" si="150"/>
        <v>0</v>
      </c>
      <c r="BB43" s="10">
        <f t="shared" si="124"/>
        <v>0</v>
      </c>
      <c r="BC43" s="6">
        <f t="shared" si="125"/>
        <v>0</v>
      </c>
      <c r="BD43" s="11">
        <f t="shared" si="126"/>
        <v>0</v>
      </c>
    </row>
    <row r="44" spans="2:56" x14ac:dyDescent="0.3">
      <c r="B44" s="138"/>
      <c r="D44" s="129"/>
      <c r="E44" s="153" t="s">
        <v>18</v>
      </c>
      <c r="F44" s="87"/>
      <c r="G44" s="88"/>
      <c r="H44" s="89">
        <f t="shared" si="127"/>
        <v>0</v>
      </c>
      <c r="I44" s="87"/>
      <c r="J44" s="88"/>
      <c r="K44" s="89">
        <f t="shared" si="128"/>
        <v>0</v>
      </c>
      <c r="L44" s="87"/>
      <c r="M44" s="88"/>
      <c r="N44" s="89">
        <f t="shared" si="129"/>
        <v>0</v>
      </c>
      <c r="O44" s="87">
        <f t="shared" si="130"/>
        <v>0</v>
      </c>
      <c r="P44" s="88">
        <f t="shared" si="131"/>
        <v>0</v>
      </c>
      <c r="Q44" s="89">
        <f t="shared" si="132"/>
        <v>0</v>
      </c>
      <c r="R44" s="87"/>
      <c r="S44" s="88"/>
      <c r="T44" s="89">
        <f t="shared" si="133"/>
        <v>0</v>
      </c>
      <c r="U44" s="87"/>
      <c r="V44" s="88"/>
      <c r="W44" s="89">
        <f t="shared" si="134"/>
        <v>0</v>
      </c>
      <c r="X44" s="87"/>
      <c r="Y44" s="88"/>
      <c r="Z44" s="89">
        <f t="shared" si="135"/>
        <v>0</v>
      </c>
      <c r="AA44" s="87">
        <f t="shared" si="136"/>
        <v>0</v>
      </c>
      <c r="AB44" s="88">
        <f t="shared" si="137"/>
        <v>0</v>
      </c>
      <c r="AC44" s="89">
        <f t="shared" si="138"/>
        <v>0</v>
      </c>
      <c r="AD44" s="87"/>
      <c r="AE44" s="88"/>
      <c r="AF44" s="89">
        <f t="shared" si="139"/>
        <v>0</v>
      </c>
      <c r="AG44" s="87"/>
      <c r="AH44" s="88"/>
      <c r="AI44" s="89">
        <f t="shared" si="140"/>
        <v>0</v>
      </c>
      <c r="AJ44" s="87"/>
      <c r="AK44" s="88"/>
      <c r="AL44" s="89">
        <f t="shared" si="141"/>
        <v>0</v>
      </c>
      <c r="AM44" s="87">
        <f t="shared" si="142"/>
        <v>0</v>
      </c>
      <c r="AN44" s="88">
        <f t="shared" si="143"/>
        <v>0</v>
      </c>
      <c r="AO44" s="89">
        <f t="shared" si="144"/>
        <v>0</v>
      </c>
      <c r="AP44" s="87"/>
      <c r="AQ44" s="88"/>
      <c r="AR44" s="89">
        <f t="shared" si="145"/>
        <v>0</v>
      </c>
      <c r="AS44" s="87"/>
      <c r="AT44" s="88"/>
      <c r="AU44" s="89">
        <f t="shared" si="146"/>
        <v>0</v>
      </c>
      <c r="AV44" s="87"/>
      <c r="AW44" s="88"/>
      <c r="AX44" s="89">
        <f t="shared" si="147"/>
        <v>0</v>
      </c>
      <c r="AY44" s="87">
        <f t="shared" si="148"/>
        <v>0</v>
      </c>
      <c r="AZ44" s="88">
        <f t="shared" si="149"/>
        <v>0</v>
      </c>
      <c r="BA44" s="89">
        <f t="shared" si="150"/>
        <v>0</v>
      </c>
      <c r="BB44" s="10">
        <f t="shared" si="124"/>
        <v>0</v>
      </c>
      <c r="BC44" s="6">
        <f t="shared" si="125"/>
        <v>0</v>
      </c>
      <c r="BD44" s="11">
        <f t="shared" si="126"/>
        <v>0</v>
      </c>
    </row>
    <row r="45" spans="2:56" x14ac:dyDescent="0.3">
      <c r="B45" s="138"/>
      <c r="D45" s="129"/>
      <c r="E45" s="153" t="s">
        <v>19</v>
      </c>
      <c r="F45" s="87"/>
      <c r="G45" s="88"/>
      <c r="H45" s="89">
        <f t="shared" si="127"/>
        <v>0</v>
      </c>
      <c r="I45" s="87"/>
      <c r="J45" s="88"/>
      <c r="K45" s="89">
        <f t="shared" si="128"/>
        <v>0</v>
      </c>
      <c r="L45" s="87"/>
      <c r="M45" s="88"/>
      <c r="N45" s="89">
        <f t="shared" si="129"/>
        <v>0</v>
      </c>
      <c r="O45" s="87">
        <f t="shared" si="130"/>
        <v>0</v>
      </c>
      <c r="P45" s="88">
        <f t="shared" si="131"/>
        <v>0</v>
      </c>
      <c r="Q45" s="89">
        <f t="shared" si="132"/>
        <v>0</v>
      </c>
      <c r="R45" s="87"/>
      <c r="S45" s="88"/>
      <c r="T45" s="89">
        <f t="shared" si="133"/>
        <v>0</v>
      </c>
      <c r="U45" s="87"/>
      <c r="V45" s="88"/>
      <c r="W45" s="89">
        <f t="shared" si="134"/>
        <v>0</v>
      </c>
      <c r="X45" s="87"/>
      <c r="Y45" s="88"/>
      <c r="Z45" s="89">
        <f t="shared" si="135"/>
        <v>0</v>
      </c>
      <c r="AA45" s="87">
        <f t="shared" si="136"/>
        <v>0</v>
      </c>
      <c r="AB45" s="88">
        <f t="shared" si="137"/>
        <v>0</v>
      </c>
      <c r="AC45" s="89">
        <f t="shared" si="138"/>
        <v>0</v>
      </c>
      <c r="AD45" s="87"/>
      <c r="AE45" s="88"/>
      <c r="AF45" s="89">
        <f t="shared" si="139"/>
        <v>0</v>
      </c>
      <c r="AG45" s="87"/>
      <c r="AH45" s="88"/>
      <c r="AI45" s="89">
        <f t="shared" si="140"/>
        <v>0</v>
      </c>
      <c r="AJ45" s="87"/>
      <c r="AK45" s="88"/>
      <c r="AL45" s="89">
        <f t="shared" si="141"/>
        <v>0</v>
      </c>
      <c r="AM45" s="87">
        <f t="shared" si="142"/>
        <v>0</v>
      </c>
      <c r="AN45" s="88">
        <f t="shared" si="143"/>
        <v>0</v>
      </c>
      <c r="AO45" s="89">
        <f t="shared" si="144"/>
        <v>0</v>
      </c>
      <c r="AP45" s="87"/>
      <c r="AQ45" s="88"/>
      <c r="AR45" s="89">
        <f t="shared" si="145"/>
        <v>0</v>
      </c>
      <c r="AS45" s="87"/>
      <c r="AT45" s="88"/>
      <c r="AU45" s="89">
        <f t="shared" si="146"/>
        <v>0</v>
      </c>
      <c r="AV45" s="87"/>
      <c r="AW45" s="88"/>
      <c r="AX45" s="89">
        <f t="shared" si="147"/>
        <v>0</v>
      </c>
      <c r="AY45" s="87">
        <f t="shared" si="148"/>
        <v>0</v>
      </c>
      <c r="AZ45" s="88">
        <f t="shared" si="149"/>
        <v>0</v>
      </c>
      <c r="BA45" s="89">
        <f t="shared" si="150"/>
        <v>0</v>
      </c>
      <c r="BB45" s="10">
        <f t="shared" si="124"/>
        <v>0</v>
      </c>
      <c r="BC45" s="6">
        <f t="shared" si="125"/>
        <v>0</v>
      </c>
      <c r="BD45" s="11">
        <f t="shared" si="126"/>
        <v>0</v>
      </c>
    </row>
    <row r="46" spans="2:56" x14ac:dyDescent="0.3">
      <c r="B46" s="138"/>
      <c r="D46" s="129"/>
      <c r="E46" s="153" t="s">
        <v>26</v>
      </c>
      <c r="F46" s="87"/>
      <c r="G46" s="88"/>
      <c r="H46" s="89">
        <f t="shared" si="127"/>
        <v>0</v>
      </c>
      <c r="I46" s="87"/>
      <c r="J46" s="88"/>
      <c r="K46" s="89">
        <f t="shared" si="128"/>
        <v>0</v>
      </c>
      <c r="L46" s="87"/>
      <c r="M46" s="88"/>
      <c r="N46" s="89">
        <f t="shared" si="129"/>
        <v>0</v>
      </c>
      <c r="O46" s="87">
        <f t="shared" si="130"/>
        <v>0</v>
      </c>
      <c r="P46" s="88">
        <f t="shared" si="131"/>
        <v>0</v>
      </c>
      <c r="Q46" s="89">
        <f t="shared" si="132"/>
        <v>0</v>
      </c>
      <c r="R46" s="87"/>
      <c r="S46" s="88"/>
      <c r="T46" s="89">
        <f t="shared" si="133"/>
        <v>0</v>
      </c>
      <c r="U46" s="87"/>
      <c r="V46" s="88"/>
      <c r="W46" s="89">
        <f t="shared" si="134"/>
        <v>0</v>
      </c>
      <c r="X46" s="87"/>
      <c r="Y46" s="88"/>
      <c r="Z46" s="89">
        <f t="shared" si="135"/>
        <v>0</v>
      </c>
      <c r="AA46" s="87">
        <f t="shared" si="136"/>
        <v>0</v>
      </c>
      <c r="AB46" s="88">
        <f t="shared" si="137"/>
        <v>0</v>
      </c>
      <c r="AC46" s="89">
        <f t="shared" si="138"/>
        <v>0</v>
      </c>
      <c r="AD46" s="87"/>
      <c r="AE46" s="88"/>
      <c r="AF46" s="89">
        <f t="shared" si="139"/>
        <v>0</v>
      </c>
      <c r="AG46" s="87"/>
      <c r="AH46" s="88"/>
      <c r="AI46" s="89">
        <f t="shared" si="140"/>
        <v>0</v>
      </c>
      <c r="AJ46" s="87"/>
      <c r="AK46" s="88"/>
      <c r="AL46" s="89">
        <f t="shared" si="141"/>
        <v>0</v>
      </c>
      <c r="AM46" s="87">
        <f t="shared" si="142"/>
        <v>0</v>
      </c>
      <c r="AN46" s="88">
        <f t="shared" si="143"/>
        <v>0</v>
      </c>
      <c r="AO46" s="89">
        <f t="shared" si="144"/>
        <v>0</v>
      </c>
      <c r="AP46" s="87"/>
      <c r="AQ46" s="88"/>
      <c r="AR46" s="89">
        <f t="shared" si="145"/>
        <v>0</v>
      </c>
      <c r="AS46" s="87"/>
      <c r="AT46" s="88"/>
      <c r="AU46" s="89">
        <f t="shared" si="146"/>
        <v>0</v>
      </c>
      <c r="AV46" s="87"/>
      <c r="AW46" s="88"/>
      <c r="AX46" s="89">
        <f t="shared" si="147"/>
        <v>0</v>
      </c>
      <c r="AY46" s="87">
        <f t="shared" si="148"/>
        <v>0</v>
      </c>
      <c r="AZ46" s="88">
        <f t="shared" si="149"/>
        <v>0</v>
      </c>
      <c r="BA46" s="89">
        <f t="shared" si="150"/>
        <v>0</v>
      </c>
      <c r="BB46" s="10">
        <f t="shared" si="124"/>
        <v>0</v>
      </c>
      <c r="BC46" s="6">
        <f t="shared" si="125"/>
        <v>0</v>
      </c>
      <c r="BD46" s="11">
        <f t="shared" si="126"/>
        <v>0</v>
      </c>
    </row>
    <row r="47" spans="2:56" ht="15" thickBot="1" x14ac:dyDescent="0.35">
      <c r="B47" s="138"/>
      <c r="D47" s="130"/>
      <c r="E47" s="154" t="s">
        <v>27</v>
      </c>
      <c r="F47" s="90"/>
      <c r="G47" s="91"/>
      <c r="H47" s="92">
        <f t="shared" si="127"/>
        <v>0</v>
      </c>
      <c r="I47" s="90"/>
      <c r="J47" s="91"/>
      <c r="K47" s="92">
        <f t="shared" si="128"/>
        <v>0</v>
      </c>
      <c r="L47" s="90"/>
      <c r="M47" s="91"/>
      <c r="N47" s="92">
        <f t="shared" si="129"/>
        <v>0</v>
      </c>
      <c r="O47" s="90">
        <f t="shared" si="130"/>
        <v>0</v>
      </c>
      <c r="P47" s="91">
        <f t="shared" si="131"/>
        <v>0</v>
      </c>
      <c r="Q47" s="92">
        <f t="shared" si="132"/>
        <v>0</v>
      </c>
      <c r="R47" s="90"/>
      <c r="S47" s="91"/>
      <c r="T47" s="92">
        <f t="shared" si="133"/>
        <v>0</v>
      </c>
      <c r="U47" s="90"/>
      <c r="V47" s="91"/>
      <c r="W47" s="92">
        <f t="shared" si="134"/>
        <v>0</v>
      </c>
      <c r="X47" s="90"/>
      <c r="Y47" s="91"/>
      <c r="Z47" s="92">
        <f t="shared" si="135"/>
        <v>0</v>
      </c>
      <c r="AA47" s="90">
        <f t="shared" si="136"/>
        <v>0</v>
      </c>
      <c r="AB47" s="91">
        <f t="shared" si="137"/>
        <v>0</v>
      </c>
      <c r="AC47" s="92">
        <f t="shared" si="138"/>
        <v>0</v>
      </c>
      <c r="AD47" s="90"/>
      <c r="AE47" s="91"/>
      <c r="AF47" s="92">
        <f t="shared" si="139"/>
        <v>0</v>
      </c>
      <c r="AG47" s="90"/>
      <c r="AH47" s="91"/>
      <c r="AI47" s="92">
        <f t="shared" si="140"/>
        <v>0</v>
      </c>
      <c r="AJ47" s="90"/>
      <c r="AK47" s="91"/>
      <c r="AL47" s="92">
        <f t="shared" si="141"/>
        <v>0</v>
      </c>
      <c r="AM47" s="90">
        <f t="shared" si="142"/>
        <v>0</v>
      </c>
      <c r="AN47" s="91">
        <f t="shared" si="143"/>
        <v>0</v>
      </c>
      <c r="AO47" s="92">
        <f t="shared" si="144"/>
        <v>0</v>
      </c>
      <c r="AP47" s="90"/>
      <c r="AQ47" s="91"/>
      <c r="AR47" s="92">
        <f t="shared" si="145"/>
        <v>0</v>
      </c>
      <c r="AS47" s="90"/>
      <c r="AT47" s="91"/>
      <c r="AU47" s="92">
        <f t="shared" si="146"/>
        <v>0</v>
      </c>
      <c r="AV47" s="90"/>
      <c r="AW47" s="91"/>
      <c r="AX47" s="92">
        <f t="shared" si="147"/>
        <v>0</v>
      </c>
      <c r="AY47" s="90">
        <f t="shared" si="148"/>
        <v>0</v>
      </c>
      <c r="AZ47" s="91">
        <f t="shared" si="149"/>
        <v>0</v>
      </c>
      <c r="BA47" s="92">
        <f t="shared" si="150"/>
        <v>0</v>
      </c>
      <c r="BB47" s="25">
        <f t="shared" si="124"/>
        <v>0</v>
      </c>
      <c r="BC47" s="19">
        <f t="shared" si="125"/>
        <v>0</v>
      </c>
      <c r="BD47" s="20">
        <f t="shared" si="126"/>
        <v>0</v>
      </c>
    </row>
    <row r="48" spans="2:56" s="1" customFormat="1" ht="15" thickBot="1" x14ac:dyDescent="0.35">
      <c r="B48" s="139"/>
      <c r="D48" s="3"/>
      <c r="E48" s="44" t="s">
        <v>11</v>
      </c>
      <c r="F48" s="23">
        <f>SUM(F39:F47)</f>
        <v>0</v>
      </c>
      <c r="G48" s="21">
        <f>SUM(G39:G47)</f>
        <v>0</v>
      </c>
      <c r="H48" s="22">
        <f t="shared" si="127"/>
        <v>0</v>
      </c>
      <c r="I48" s="21">
        <f t="shared" ref="I48" si="151">SUM(I39:I47)</f>
        <v>0</v>
      </c>
      <c r="J48" s="21">
        <f t="shared" ref="J48" si="152">SUM(J39:J47)</f>
        <v>0</v>
      </c>
      <c r="K48" s="22">
        <f t="shared" si="128"/>
        <v>0</v>
      </c>
      <c r="L48" s="21">
        <f t="shared" ref="L48" si="153">SUM(L39:L47)</f>
        <v>0</v>
      </c>
      <c r="M48" s="21">
        <f t="shared" ref="M48" si="154">SUM(M39:M47)</f>
        <v>0</v>
      </c>
      <c r="N48" s="22">
        <f t="shared" si="129"/>
        <v>0</v>
      </c>
      <c r="O48" s="23">
        <f t="shared" ref="O48" si="155">SUM(O39:O47)</f>
        <v>0</v>
      </c>
      <c r="P48" s="21">
        <f t="shared" ref="P48" si="156">SUM(P39:P47)</f>
        <v>0</v>
      </c>
      <c r="Q48" s="22">
        <f t="shared" si="132"/>
        <v>0</v>
      </c>
      <c r="R48" s="23">
        <f t="shared" ref="R48" si="157">SUM(R39:R47)</f>
        <v>0</v>
      </c>
      <c r="S48" s="21">
        <f t="shared" ref="S48" si="158">SUM(S39:S47)</f>
        <v>0</v>
      </c>
      <c r="T48" s="22">
        <f t="shared" si="133"/>
        <v>0</v>
      </c>
      <c r="U48" s="21">
        <f t="shared" ref="U48" si="159">SUM(U39:U47)</f>
        <v>0</v>
      </c>
      <c r="V48" s="21">
        <f t="shared" ref="V48" si="160">SUM(V39:V47)</f>
        <v>0</v>
      </c>
      <c r="W48" s="22">
        <f t="shared" si="134"/>
        <v>0</v>
      </c>
      <c r="X48" s="21">
        <f t="shared" ref="X48" si="161">SUM(X39:X47)</f>
        <v>0</v>
      </c>
      <c r="Y48" s="21">
        <f t="shared" ref="Y48" si="162">SUM(Y39:Y47)</f>
        <v>0</v>
      </c>
      <c r="Z48" s="22">
        <f t="shared" si="135"/>
        <v>0</v>
      </c>
      <c r="AA48" s="27">
        <f t="shared" ref="AA48" si="163">SUM(AA39:AA47)</f>
        <v>0</v>
      </c>
      <c r="AB48" s="28">
        <f t="shared" ref="AB48" si="164">SUM(AB39:AB47)</f>
        <v>0</v>
      </c>
      <c r="AC48" s="22">
        <f t="shared" si="138"/>
        <v>0</v>
      </c>
      <c r="AD48" s="55">
        <f t="shared" ref="AD48" si="165">SUM(AD39:AD47)</f>
        <v>0</v>
      </c>
      <c r="AE48" s="46">
        <f t="shared" ref="AE48" si="166">SUM(AE39:AE47)</f>
        <v>0</v>
      </c>
      <c r="AF48" s="22">
        <f t="shared" si="139"/>
        <v>0</v>
      </c>
      <c r="AG48" s="46">
        <f t="shared" ref="AG48" si="167">SUM(AG39:AG47)</f>
        <v>0</v>
      </c>
      <c r="AH48" s="46">
        <f t="shared" ref="AH48" si="168">SUM(AH39:AH47)</f>
        <v>0</v>
      </c>
      <c r="AI48" s="22">
        <f t="shared" si="140"/>
        <v>0</v>
      </c>
      <c r="AJ48" s="46">
        <f t="shared" ref="AJ48" si="169">SUM(AJ39:AJ47)</f>
        <v>0</v>
      </c>
      <c r="AK48" s="46">
        <f t="shared" ref="AK48" si="170">SUM(AK39:AK47)</f>
        <v>0</v>
      </c>
      <c r="AL48" s="22">
        <f t="shared" si="141"/>
        <v>0</v>
      </c>
      <c r="AM48" s="27">
        <f t="shared" ref="AM48" si="171">SUM(AM39:AM47)</f>
        <v>0</v>
      </c>
      <c r="AN48" s="28">
        <f t="shared" ref="AN48" si="172">SUM(AN39:AN47)</f>
        <v>0</v>
      </c>
      <c r="AO48" s="22">
        <f t="shared" si="144"/>
        <v>0</v>
      </c>
      <c r="AP48" s="45">
        <f t="shared" ref="AP48" si="173">SUM(AP39:AP47)</f>
        <v>0</v>
      </c>
      <c r="AQ48" s="46">
        <f t="shared" ref="AQ48" si="174">SUM(AQ39:AQ47)</f>
        <v>0</v>
      </c>
      <c r="AR48" s="22">
        <f t="shared" si="145"/>
        <v>0</v>
      </c>
      <c r="AS48" s="46">
        <f t="shared" ref="AS48" si="175">SUM(AS39:AS47)</f>
        <v>0</v>
      </c>
      <c r="AT48" s="46">
        <f t="shared" ref="AT48" si="176">SUM(AT39:AT47)</f>
        <v>0</v>
      </c>
      <c r="AU48" s="22">
        <f t="shared" si="146"/>
        <v>0</v>
      </c>
      <c r="AV48" s="46">
        <f t="shared" ref="AV48" si="177">SUM(AV39:AV47)</f>
        <v>0</v>
      </c>
      <c r="AW48" s="46">
        <f t="shared" ref="AW48" si="178">SUM(AW39:AW47)</f>
        <v>0</v>
      </c>
      <c r="AX48" s="22">
        <f t="shared" si="147"/>
        <v>0</v>
      </c>
      <c r="AY48" s="27">
        <f t="shared" ref="AY48" si="179">SUM(AY39:AY47)</f>
        <v>0</v>
      </c>
      <c r="AZ48" s="28">
        <f t="shared" ref="AZ48" si="180">SUM(AZ39:AZ47)</f>
        <v>0</v>
      </c>
      <c r="BA48" s="22">
        <f t="shared" si="150"/>
        <v>0</v>
      </c>
      <c r="BB48" s="23">
        <f>SUMIFS($F48:$BA48,$F$7:$BA$7,$F$7,$F$8:$BA$8,"&lt;="&amp;$F$2)</f>
        <v>0</v>
      </c>
      <c r="BC48" s="21">
        <f>SUMIFS($F48:$BA48,$F$7:$BA$7,$G$7,$F$8:$BA$8,"&lt;="&amp;$F$2)</f>
        <v>0</v>
      </c>
      <c r="BD48" s="24">
        <f t="shared" si="126"/>
        <v>0</v>
      </c>
    </row>
    <row r="50" spans="2:56" ht="15" thickBot="1" x14ac:dyDescent="0.35"/>
    <row r="51" spans="2:56" ht="15" customHeight="1" thickBot="1" x14ac:dyDescent="0.35">
      <c r="B51" s="134"/>
      <c r="F51" s="56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8"/>
    </row>
    <row r="52" spans="2:56" ht="15" customHeight="1" x14ac:dyDescent="0.3">
      <c r="B52" s="135"/>
      <c r="F52" s="59" t="s">
        <v>39</v>
      </c>
      <c r="G52" s="60"/>
      <c r="H52" s="61"/>
      <c r="I52" s="62" t="s">
        <v>28</v>
      </c>
      <c r="J52" s="60"/>
      <c r="K52" s="61"/>
      <c r="L52" s="62" t="s">
        <v>1</v>
      </c>
      <c r="M52" s="60"/>
      <c r="N52" s="63"/>
      <c r="O52" s="64" t="s">
        <v>20</v>
      </c>
      <c r="P52" s="65"/>
      <c r="Q52" s="66"/>
      <c r="R52" s="59" t="s">
        <v>2</v>
      </c>
      <c r="S52" s="60"/>
      <c r="T52" s="61"/>
      <c r="U52" s="62" t="s">
        <v>3</v>
      </c>
      <c r="V52" s="60"/>
      <c r="W52" s="61"/>
      <c r="X52" s="62" t="s">
        <v>4</v>
      </c>
      <c r="Y52" s="60"/>
      <c r="Z52" s="63"/>
      <c r="AA52" s="64" t="s">
        <v>21</v>
      </c>
      <c r="AB52" s="65"/>
      <c r="AC52" s="66"/>
      <c r="AD52" s="59" t="s">
        <v>5</v>
      </c>
      <c r="AE52" s="60"/>
      <c r="AF52" s="61"/>
      <c r="AG52" s="62" t="s">
        <v>6</v>
      </c>
      <c r="AH52" s="60"/>
      <c r="AI52" s="61"/>
      <c r="AJ52" s="62" t="s">
        <v>7</v>
      </c>
      <c r="AK52" s="60"/>
      <c r="AL52" s="63"/>
      <c r="AM52" s="64" t="s">
        <v>22</v>
      </c>
      <c r="AN52" s="65"/>
      <c r="AO52" s="66"/>
      <c r="AP52" s="59" t="s">
        <v>8</v>
      </c>
      <c r="AQ52" s="60"/>
      <c r="AR52" s="61"/>
      <c r="AS52" s="62" t="s">
        <v>9</v>
      </c>
      <c r="AT52" s="60"/>
      <c r="AU52" s="61"/>
      <c r="AV52" s="62" t="s">
        <v>10</v>
      </c>
      <c r="AW52" s="60"/>
      <c r="AX52" s="63"/>
      <c r="AY52" s="64" t="s">
        <v>23</v>
      </c>
      <c r="AZ52" s="65"/>
      <c r="BA52" s="66"/>
      <c r="BB52" s="67" t="s">
        <v>11</v>
      </c>
      <c r="BC52" s="68"/>
      <c r="BD52" s="69"/>
    </row>
    <row r="53" spans="2:56" ht="15" thickBot="1" x14ac:dyDescent="0.35">
      <c r="B53" s="135"/>
      <c r="F53" s="81">
        <f>$F$7</f>
        <v>2014</v>
      </c>
      <c r="G53" s="82">
        <f>$G$7</f>
        <v>2015</v>
      </c>
      <c r="H53" s="83" t="str">
        <f>$H$7</f>
        <v>%</v>
      </c>
      <c r="I53" s="81">
        <f>$I$7</f>
        <v>2014</v>
      </c>
      <c r="J53" s="82">
        <f>$J$7</f>
        <v>2015</v>
      </c>
      <c r="K53" s="83" t="str">
        <f>$K$7</f>
        <v>%</v>
      </c>
      <c r="L53" s="81">
        <f>$L$7</f>
        <v>2014</v>
      </c>
      <c r="M53" s="82">
        <f>$M$7</f>
        <v>2015</v>
      </c>
      <c r="N53" s="83" t="str">
        <f>$N$7</f>
        <v>%</v>
      </c>
      <c r="O53" s="81">
        <f>$O$7</f>
        <v>2014</v>
      </c>
      <c r="P53" s="82">
        <f>$P$7</f>
        <v>2015</v>
      </c>
      <c r="Q53" s="83" t="str">
        <f>$Q$7</f>
        <v>%</v>
      </c>
      <c r="R53" s="81">
        <f>$R$7</f>
        <v>2014</v>
      </c>
      <c r="S53" s="82">
        <f>$S$7</f>
        <v>2015</v>
      </c>
      <c r="T53" s="83" t="str">
        <f>$T$7</f>
        <v>%</v>
      </c>
      <c r="U53" s="81">
        <f>$U$7</f>
        <v>2014</v>
      </c>
      <c r="V53" s="82">
        <f>$V$7</f>
        <v>2015</v>
      </c>
      <c r="W53" s="83" t="str">
        <f>$W$7</f>
        <v>%</v>
      </c>
      <c r="X53" s="81">
        <f>$X$7</f>
        <v>2014</v>
      </c>
      <c r="Y53" s="82">
        <f>$Y$7</f>
        <v>2015</v>
      </c>
      <c r="Z53" s="83" t="str">
        <f>$Z$7</f>
        <v>%</v>
      </c>
      <c r="AA53" s="81">
        <f>$AA$7</f>
        <v>2014</v>
      </c>
      <c r="AB53" s="82">
        <f>$AB$7</f>
        <v>2015</v>
      </c>
      <c r="AC53" s="83" t="str">
        <f>$AC$7</f>
        <v>%</v>
      </c>
      <c r="AD53" s="81">
        <f>$AD$7</f>
        <v>2014</v>
      </c>
      <c r="AE53" s="82">
        <f>$AE$7</f>
        <v>2015</v>
      </c>
      <c r="AF53" s="83" t="str">
        <f>$AF$7</f>
        <v>%</v>
      </c>
      <c r="AG53" s="81">
        <f>$AG$7</f>
        <v>2014</v>
      </c>
      <c r="AH53" s="82">
        <f>$AH$7</f>
        <v>2015</v>
      </c>
      <c r="AI53" s="83" t="str">
        <f>$AI$7</f>
        <v>%</v>
      </c>
      <c r="AJ53" s="81">
        <f>$AJ$7</f>
        <v>2014</v>
      </c>
      <c r="AK53" s="82">
        <f>$AK$7</f>
        <v>2015</v>
      </c>
      <c r="AL53" s="83" t="str">
        <f>$AL$7</f>
        <v>%</v>
      </c>
      <c r="AM53" s="81">
        <f>$AM$7</f>
        <v>2014</v>
      </c>
      <c r="AN53" s="82">
        <f>$AN$7</f>
        <v>2015</v>
      </c>
      <c r="AO53" s="83" t="str">
        <f>$AO$7</f>
        <v>%</v>
      </c>
      <c r="AP53" s="81">
        <f>$AP$7</f>
        <v>2014</v>
      </c>
      <c r="AQ53" s="82">
        <f>$AQ$7</f>
        <v>2015</v>
      </c>
      <c r="AR53" s="83" t="str">
        <f>$AR$7</f>
        <v>%</v>
      </c>
      <c r="AS53" s="81">
        <f>$AS$7</f>
        <v>2014</v>
      </c>
      <c r="AT53" s="82">
        <f>$AT$7</f>
        <v>2015</v>
      </c>
      <c r="AU53" s="83" t="str">
        <f>$AU$7</f>
        <v>%</v>
      </c>
      <c r="AV53" s="81">
        <f>$AV$7</f>
        <v>2014</v>
      </c>
      <c r="AW53" s="82">
        <f>$AW$7</f>
        <v>2015</v>
      </c>
      <c r="AX53" s="83" t="str">
        <f>$AX$7</f>
        <v>%</v>
      </c>
      <c r="AY53" s="81">
        <f>$AY$7</f>
        <v>2014</v>
      </c>
      <c r="AZ53" s="82">
        <f>$AZ$7</f>
        <v>2015</v>
      </c>
      <c r="BA53" s="83" t="str">
        <f>$BA$7</f>
        <v>%</v>
      </c>
      <c r="BB53" s="76" t="str">
        <f>$BB$7</f>
        <v>Févr 2014</v>
      </c>
      <c r="BC53" s="76" t="str">
        <f>$BC$7</f>
        <v>Févr 2015</v>
      </c>
      <c r="BD53" s="38" t="s">
        <v>24</v>
      </c>
    </row>
    <row r="54" spans="2:56" ht="15" customHeight="1" x14ac:dyDescent="0.3">
      <c r="B54" s="135"/>
      <c r="D54" s="128" t="s">
        <v>12</v>
      </c>
      <c r="E54" s="152" t="s">
        <v>13</v>
      </c>
      <c r="F54" s="84"/>
      <c r="G54" s="85"/>
      <c r="H54" s="86">
        <f>IFERROR((G54-F54)/F54,0)</f>
        <v>0</v>
      </c>
      <c r="I54" s="84"/>
      <c r="J54" s="85"/>
      <c r="K54" s="86">
        <f>IFERROR((J54-I54)/I54,0)</f>
        <v>0</v>
      </c>
      <c r="L54" s="84"/>
      <c r="M54" s="85"/>
      <c r="N54" s="86">
        <f>IFERROR((M54-L54)/L54,0)</f>
        <v>0</v>
      </c>
      <c r="O54" s="84">
        <f>F54+I54+L54</f>
        <v>0</v>
      </c>
      <c r="P54" s="85">
        <f>G54+J54+M54</f>
        <v>0</v>
      </c>
      <c r="Q54" s="86">
        <f>IFERROR((P54-O54)/O54,0)</f>
        <v>0</v>
      </c>
      <c r="R54" s="84"/>
      <c r="S54" s="85"/>
      <c r="T54" s="86">
        <f>IFERROR((S54-R54)/R54,0)</f>
        <v>0</v>
      </c>
      <c r="U54" s="84"/>
      <c r="V54" s="85"/>
      <c r="W54" s="86">
        <f>IFERROR((V54-U54)/U54,0)</f>
        <v>0</v>
      </c>
      <c r="X54" s="84"/>
      <c r="Y54" s="85"/>
      <c r="Z54" s="86">
        <f>IFERROR((Y54-X54)/X54,0)</f>
        <v>0</v>
      </c>
      <c r="AA54" s="84">
        <f>R54+U54+X54</f>
        <v>0</v>
      </c>
      <c r="AB54" s="85">
        <f>S54+V54+Y54</f>
        <v>0</v>
      </c>
      <c r="AC54" s="86">
        <f>IFERROR((AB54-AA54)/AA54,0)</f>
        <v>0</v>
      </c>
      <c r="AD54" s="84"/>
      <c r="AE54" s="85"/>
      <c r="AF54" s="86">
        <f>IFERROR((AE54-AD54)/AD54,0)</f>
        <v>0</v>
      </c>
      <c r="AG54" s="84"/>
      <c r="AH54" s="85"/>
      <c r="AI54" s="86">
        <f>IFERROR((AH54-AG54)/AG54,0)</f>
        <v>0</v>
      </c>
      <c r="AJ54" s="84"/>
      <c r="AK54" s="85"/>
      <c r="AL54" s="86">
        <f>IFERROR((AK54-AJ54)/AJ54,0)</f>
        <v>0</v>
      </c>
      <c r="AM54" s="84">
        <f>AD54+AG54+AJ54</f>
        <v>0</v>
      </c>
      <c r="AN54" s="85">
        <f>AE54+AH54+AK54</f>
        <v>0</v>
      </c>
      <c r="AO54" s="86">
        <f>IFERROR((AN54-AM54)/AM54,0)</f>
        <v>0</v>
      </c>
      <c r="AP54" s="84"/>
      <c r="AQ54" s="85"/>
      <c r="AR54" s="86">
        <f>IFERROR((AQ54-AP54)/AP54,0)</f>
        <v>0</v>
      </c>
      <c r="AS54" s="84"/>
      <c r="AT54" s="85"/>
      <c r="AU54" s="86">
        <f>IFERROR((AT54-AS54)/AS54,0)</f>
        <v>0</v>
      </c>
      <c r="AV54" s="84"/>
      <c r="AW54" s="85"/>
      <c r="AX54" s="86">
        <f>IFERROR((AW54-AV54)/AV54,0)</f>
        <v>0</v>
      </c>
      <c r="AY54" s="84">
        <f>AP54+AS54+AV54</f>
        <v>0</v>
      </c>
      <c r="AZ54" s="85">
        <f>AQ54+AT54+AW54</f>
        <v>0</v>
      </c>
      <c r="BA54" s="86">
        <f>IFERROR((AZ54-AY54)/AY54,0)</f>
        <v>0</v>
      </c>
      <c r="BB54" s="41">
        <f t="shared" ref="BB54:BB63" si="181">SUMIFS($F54:$BA54,$F$7:$BA$7,$F$7,$F$8:$BA$8,"&lt;="&amp;$F$2)</f>
        <v>0</v>
      </c>
      <c r="BC54" s="36">
        <f t="shared" ref="BC54:BC63" si="182">SUMIFS($F54:$BA54,$F$7:$BA$7,$G$7,$F$8:$BA$8,"&lt;="&amp;$F$2)</f>
        <v>0</v>
      </c>
      <c r="BD54" s="37">
        <f t="shared" ref="BD54:BD63" si="183">IFERROR((BC54-BB54)/BB54,0)</f>
        <v>0</v>
      </c>
    </row>
    <row r="55" spans="2:56" x14ac:dyDescent="0.3">
      <c r="B55" s="135"/>
      <c r="D55" s="129"/>
      <c r="E55" s="153" t="s">
        <v>14</v>
      </c>
      <c r="F55" s="87"/>
      <c r="G55" s="88"/>
      <c r="H55" s="89">
        <f t="shared" ref="H55:H63" si="184">IFERROR((G55-F55)/F55,0)</f>
        <v>0</v>
      </c>
      <c r="I55" s="87"/>
      <c r="J55" s="88"/>
      <c r="K55" s="89">
        <f t="shared" ref="K55:K63" si="185">IFERROR((J55-I55)/I55,0)</f>
        <v>0</v>
      </c>
      <c r="L55" s="87"/>
      <c r="M55" s="88"/>
      <c r="N55" s="89">
        <f t="shared" ref="N55:N63" si="186">IFERROR((M55-L55)/L55,0)</f>
        <v>0</v>
      </c>
      <c r="O55" s="87">
        <f t="shared" ref="O55:O62" si="187">F55+I55+L55</f>
        <v>0</v>
      </c>
      <c r="P55" s="88">
        <f t="shared" ref="P55:P62" si="188">G55+J55+M55</f>
        <v>0</v>
      </c>
      <c r="Q55" s="89">
        <f t="shared" ref="Q55:Q63" si="189">IFERROR((P55-O55)/O55,0)</f>
        <v>0</v>
      </c>
      <c r="R55" s="87"/>
      <c r="S55" s="88"/>
      <c r="T55" s="89">
        <f t="shared" ref="T55:T63" si="190">IFERROR((S55-R55)/R55,0)</f>
        <v>0</v>
      </c>
      <c r="U55" s="87"/>
      <c r="V55" s="88"/>
      <c r="W55" s="89">
        <f t="shared" ref="W55:W63" si="191">IFERROR((V55-U55)/U55,0)</f>
        <v>0</v>
      </c>
      <c r="X55" s="87"/>
      <c r="Y55" s="88"/>
      <c r="Z55" s="89">
        <f t="shared" ref="Z55:Z63" si="192">IFERROR((Y55-X55)/X55,0)</f>
        <v>0</v>
      </c>
      <c r="AA55" s="87">
        <f t="shared" ref="AA55:AA62" si="193">R55+U55+X55</f>
        <v>0</v>
      </c>
      <c r="AB55" s="88">
        <f t="shared" ref="AB55:AB62" si="194">S55+V55+Y55</f>
        <v>0</v>
      </c>
      <c r="AC55" s="89">
        <f t="shared" ref="AC55:AC63" si="195">IFERROR((AB55-AA55)/AA55,0)</f>
        <v>0</v>
      </c>
      <c r="AD55" s="87"/>
      <c r="AE55" s="88"/>
      <c r="AF55" s="89">
        <f t="shared" ref="AF55:AF63" si="196">IFERROR((AE55-AD55)/AD55,0)</f>
        <v>0</v>
      </c>
      <c r="AG55" s="87"/>
      <c r="AH55" s="88"/>
      <c r="AI55" s="89">
        <f t="shared" ref="AI55:AI63" si="197">IFERROR((AH55-AG55)/AG55,0)</f>
        <v>0</v>
      </c>
      <c r="AJ55" s="87"/>
      <c r="AK55" s="88"/>
      <c r="AL55" s="89">
        <f t="shared" ref="AL55:AL63" si="198">IFERROR((AK55-AJ55)/AJ55,0)</f>
        <v>0</v>
      </c>
      <c r="AM55" s="87">
        <f t="shared" ref="AM55:AM62" si="199">AD55+AG55+AJ55</f>
        <v>0</v>
      </c>
      <c r="AN55" s="88">
        <f t="shared" ref="AN55:AN62" si="200">AE55+AH55+AK55</f>
        <v>0</v>
      </c>
      <c r="AO55" s="89">
        <f t="shared" ref="AO55:AO63" si="201">IFERROR((AN55-AM55)/AM55,0)</f>
        <v>0</v>
      </c>
      <c r="AP55" s="87"/>
      <c r="AQ55" s="88"/>
      <c r="AR55" s="89">
        <f t="shared" ref="AR55:AR63" si="202">IFERROR((AQ55-AP55)/AP55,0)</f>
        <v>0</v>
      </c>
      <c r="AS55" s="87"/>
      <c r="AT55" s="88"/>
      <c r="AU55" s="89">
        <f t="shared" ref="AU55:AU63" si="203">IFERROR((AT55-AS55)/AS55,0)</f>
        <v>0</v>
      </c>
      <c r="AV55" s="87"/>
      <c r="AW55" s="88"/>
      <c r="AX55" s="89">
        <f t="shared" ref="AX55:AX63" si="204">IFERROR((AW55-AV55)/AV55,0)</f>
        <v>0</v>
      </c>
      <c r="AY55" s="87">
        <f t="shared" ref="AY55:AY62" si="205">AP55+AS55+AV55</f>
        <v>0</v>
      </c>
      <c r="AZ55" s="88">
        <f t="shared" ref="AZ55:AZ62" si="206">AQ55+AT55+AW55</f>
        <v>0</v>
      </c>
      <c r="BA55" s="89">
        <f t="shared" ref="BA55:BA63" si="207">IFERROR((AZ55-AY55)/AY55,0)</f>
        <v>0</v>
      </c>
      <c r="BB55" s="10">
        <f t="shared" si="181"/>
        <v>0</v>
      </c>
      <c r="BC55" s="6">
        <f t="shared" si="182"/>
        <v>0</v>
      </c>
      <c r="BD55" s="11">
        <f t="shared" si="183"/>
        <v>0</v>
      </c>
    </row>
    <row r="56" spans="2:56" x14ac:dyDescent="0.3">
      <c r="B56" s="135"/>
      <c r="D56" s="129"/>
      <c r="E56" s="153" t="s">
        <v>15</v>
      </c>
      <c r="F56" s="87"/>
      <c r="G56" s="88"/>
      <c r="H56" s="89">
        <f t="shared" si="184"/>
        <v>0</v>
      </c>
      <c r="I56" s="87"/>
      <c r="J56" s="88"/>
      <c r="K56" s="89">
        <f t="shared" si="185"/>
        <v>0</v>
      </c>
      <c r="L56" s="87"/>
      <c r="M56" s="88"/>
      <c r="N56" s="89">
        <f t="shared" si="186"/>
        <v>0</v>
      </c>
      <c r="O56" s="87">
        <f t="shared" si="187"/>
        <v>0</v>
      </c>
      <c r="P56" s="88">
        <f t="shared" si="188"/>
        <v>0</v>
      </c>
      <c r="Q56" s="89">
        <f t="shared" si="189"/>
        <v>0</v>
      </c>
      <c r="R56" s="87"/>
      <c r="S56" s="88"/>
      <c r="T56" s="89">
        <f t="shared" si="190"/>
        <v>0</v>
      </c>
      <c r="U56" s="87"/>
      <c r="V56" s="88"/>
      <c r="W56" s="89">
        <f t="shared" si="191"/>
        <v>0</v>
      </c>
      <c r="X56" s="87"/>
      <c r="Y56" s="88"/>
      <c r="Z56" s="89">
        <f t="shared" si="192"/>
        <v>0</v>
      </c>
      <c r="AA56" s="87">
        <f t="shared" si="193"/>
        <v>0</v>
      </c>
      <c r="AB56" s="88">
        <f t="shared" si="194"/>
        <v>0</v>
      </c>
      <c r="AC56" s="89">
        <f t="shared" si="195"/>
        <v>0</v>
      </c>
      <c r="AD56" s="87"/>
      <c r="AE56" s="88"/>
      <c r="AF56" s="89">
        <f t="shared" si="196"/>
        <v>0</v>
      </c>
      <c r="AG56" s="87"/>
      <c r="AH56" s="88"/>
      <c r="AI56" s="89">
        <f t="shared" si="197"/>
        <v>0</v>
      </c>
      <c r="AJ56" s="87"/>
      <c r="AK56" s="88"/>
      <c r="AL56" s="89">
        <f t="shared" si="198"/>
        <v>0</v>
      </c>
      <c r="AM56" s="87">
        <f t="shared" si="199"/>
        <v>0</v>
      </c>
      <c r="AN56" s="88">
        <f t="shared" si="200"/>
        <v>0</v>
      </c>
      <c r="AO56" s="89">
        <f t="shared" si="201"/>
        <v>0</v>
      </c>
      <c r="AP56" s="87"/>
      <c r="AQ56" s="88"/>
      <c r="AR56" s="89">
        <f t="shared" si="202"/>
        <v>0</v>
      </c>
      <c r="AS56" s="87"/>
      <c r="AT56" s="88"/>
      <c r="AU56" s="89">
        <f t="shared" si="203"/>
        <v>0</v>
      </c>
      <c r="AV56" s="87"/>
      <c r="AW56" s="88"/>
      <c r="AX56" s="89">
        <f t="shared" si="204"/>
        <v>0</v>
      </c>
      <c r="AY56" s="87">
        <f t="shared" si="205"/>
        <v>0</v>
      </c>
      <c r="AZ56" s="88">
        <f t="shared" si="206"/>
        <v>0</v>
      </c>
      <c r="BA56" s="89">
        <f t="shared" si="207"/>
        <v>0</v>
      </c>
      <c r="BB56" s="10">
        <f t="shared" si="181"/>
        <v>0</v>
      </c>
      <c r="BC56" s="6">
        <f t="shared" si="182"/>
        <v>0</v>
      </c>
      <c r="BD56" s="11">
        <f t="shared" si="183"/>
        <v>0</v>
      </c>
    </row>
    <row r="57" spans="2:56" x14ac:dyDescent="0.3">
      <c r="B57" s="135"/>
      <c r="D57" s="129"/>
      <c r="E57" s="153" t="s">
        <v>16</v>
      </c>
      <c r="F57" s="87"/>
      <c r="G57" s="88"/>
      <c r="H57" s="89">
        <f t="shared" si="184"/>
        <v>0</v>
      </c>
      <c r="I57" s="87"/>
      <c r="J57" s="88"/>
      <c r="K57" s="89">
        <f t="shared" si="185"/>
        <v>0</v>
      </c>
      <c r="L57" s="87"/>
      <c r="M57" s="88"/>
      <c r="N57" s="89">
        <f t="shared" si="186"/>
        <v>0</v>
      </c>
      <c r="O57" s="87">
        <f t="shared" si="187"/>
        <v>0</v>
      </c>
      <c r="P57" s="88">
        <f t="shared" si="188"/>
        <v>0</v>
      </c>
      <c r="Q57" s="89">
        <f t="shared" si="189"/>
        <v>0</v>
      </c>
      <c r="R57" s="87"/>
      <c r="S57" s="88"/>
      <c r="T57" s="89">
        <f t="shared" si="190"/>
        <v>0</v>
      </c>
      <c r="U57" s="87"/>
      <c r="V57" s="88"/>
      <c r="W57" s="89">
        <f t="shared" si="191"/>
        <v>0</v>
      </c>
      <c r="X57" s="87"/>
      <c r="Y57" s="88"/>
      <c r="Z57" s="89">
        <f t="shared" si="192"/>
        <v>0</v>
      </c>
      <c r="AA57" s="87">
        <f t="shared" si="193"/>
        <v>0</v>
      </c>
      <c r="AB57" s="88">
        <f t="shared" si="194"/>
        <v>0</v>
      </c>
      <c r="AC57" s="89">
        <f t="shared" si="195"/>
        <v>0</v>
      </c>
      <c r="AD57" s="87"/>
      <c r="AE57" s="88"/>
      <c r="AF57" s="89">
        <f t="shared" si="196"/>
        <v>0</v>
      </c>
      <c r="AG57" s="87"/>
      <c r="AH57" s="88"/>
      <c r="AI57" s="89">
        <f t="shared" si="197"/>
        <v>0</v>
      </c>
      <c r="AJ57" s="87"/>
      <c r="AK57" s="88"/>
      <c r="AL57" s="89">
        <f t="shared" si="198"/>
        <v>0</v>
      </c>
      <c r="AM57" s="87">
        <f t="shared" si="199"/>
        <v>0</v>
      </c>
      <c r="AN57" s="88">
        <f t="shared" si="200"/>
        <v>0</v>
      </c>
      <c r="AO57" s="89">
        <f t="shared" si="201"/>
        <v>0</v>
      </c>
      <c r="AP57" s="87"/>
      <c r="AQ57" s="88"/>
      <c r="AR57" s="89">
        <f t="shared" si="202"/>
        <v>0</v>
      </c>
      <c r="AS57" s="87"/>
      <c r="AT57" s="88"/>
      <c r="AU57" s="89">
        <f t="shared" si="203"/>
        <v>0</v>
      </c>
      <c r="AV57" s="87"/>
      <c r="AW57" s="88"/>
      <c r="AX57" s="89">
        <f t="shared" si="204"/>
        <v>0</v>
      </c>
      <c r="AY57" s="87">
        <f t="shared" si="205"/>
        <v>0</v>
      </c>
      <c r="AZ57" s="88">
        <f t="shared" si="206"/>
        <v>0</v>
      </c>
      <c r="BA57" s="89">
        <f t="shared" si="207"/>
        <v>0</v>
      </c>
      <c r="BB57" s="10">
        <f t="shared" si="181"/>
        <v>0</v>
      </c>
      <c r="BC57" s="6">
        <f t="shared" si="182"/>
        <v>0</v>
      </c>
      <c r="BD57" s="11">
        <f t="shared" si="183"/>
        <v>0</v>
      </c>
    </row>
    <row r="58" spans="2:56" x14ac:dyDescent="0.3">
      <c r="B58" s="135"/>
      <c r="D58" s="129"/>
      <c r="E58" s="153" t="s">
        <v>17</v>
      </c>
      <c r="F58" s="87"/>
      <c r="G58" s="88"/>
      <c r="H58" s="89">
        <f t="shared" si="184"/>
        <v>0</v>
      </c>
      <c r="I58" s="87"/>
      <c r="J58" s="88"/>
      <c r="K58" s="89">
        <f t="shared" si="185"/>
        <v>0</v>
      </c>
      <c r="L58" s="87"/>
      <c r="M58" s="88"/>
      <c r="N58" s="89">
        <f t="shared" si="186"/>
        <v>0</v>
      </c>
      <c r="O58" s="87">
        <f t="shared" si="187"/>
        <v>0</v>
      </c>
      <c r="P58" s="88">
        <f t="shared" si="188"/>
        <v>0</v>
      </c>
      <c r="Q58" s="89">
        <f t="shared" si="189"/>
        <v>0</v>
      </c>
      <c r="R58" s="87"/>
      <c r="S58" s="88"/>
      <c r="T58" s="89">
        <f t="shared" si="190"/>
        <v>0</v>
      </c>
      <c r="U58" s="87"/>
      <c r="V58" s="88"/>
      <c r="W58" s="89">
        <f t="shared" si="191"/>
        <v>0</v>
      </c>
      <c r="X58" s="87"/>
      <c r="Y58" s="88"/>
      <c r="Z58" s="89">
        <f t="shared" si="192"/>
        <v>0</v>
      </c>
      <c r="AA58" s="87">
        <f t="shared" si="193"/>
        <v>0</v>
      </c>
      <c r="AB58" s="88">
        <f t="shared" si="194"/>
        <v>0</v>
      </c>
      <c r="AC58" s="89">
        <f t="shared" si="195"/>
        <v>0</v>
      </c>
      <c r="AD58" s="87"/>
      <c r="AE58" s="88"/>
      <c r="AF58" s="89">
        <f t="shared" si="196"/>
        <v>0</v>
      </c>
      <c r="AG58" s="87"/>
      <c r="AH58" s="88"/>
      <c r="AI58" s="89">
        <f t="shared" si="197"/>
        <v>0</v>
      </c>
      <c r="AJ58" s="87"/>
      <c r="AK58" s="88"/>
      <c r="AL58" s="89">
        <f t="shared" si="198"/>
        <v>0</v>
      </c>
      <c r="AM58" s="87">
        <f t="shared" si="199"/>
        <v>0</v>
      </c>
      <c r="AN58" s="88">
        <f t="shared" si="200"/>
        <v>0</v>
      </c>
      <c r="AO58" s="89">
        <f t="shared" si="201"/>
        <v>0</v>
      </c>
      <c r="AP58" s="87"/>
      <c r="AQ58" s="88"/>
      <c r="AR58" s="89">
        <f t="shared" si="202"/>
        <v>0</v>
      </c>
      <c r="AS58" s="87"/>
      <c r="AT58" s="88"/>
      <c r="AU58" s="89">
        <f t="shared" si="203"/>
        <v>0</v>
      </c>
      <c r="AV58" s="87"/>
      <c r="AW58" s="88"/>
      <c r="AX58" s="89">
        <f t="shared" si="204"/>
        <v>0</v>
      </c>
      <c r="AY58" s="87">
        <f t="shared" si="205"/>
        <v>0</v>
      </c>
      <c r="AZ58" s="88">
        <f t="shared" si="206"/>
        <v>0</v>
      </c>
      <c r="BA58" s="89">
        <f t="shared" si="207"/>
        <v>0</v>
      </c>
      <c r="BB58" s="10">
        <f t="shared" si="181"/>
        <v>0</v>
      </c>
      <c r="BC58" s="6">
        <f t="shared" si="182"/>
        <v>0</v>
      </c>
      <c r="BD58" s="11">
        <f t="shared" si="183"/>
        <v>0</v>
      </c>
    </row>
    <row r="59" spans="2:56" x14ac:dyDescent="0.3">
      <c r="B59" s="135"/>
      <c r="D59" s="129"/>
      <c r="E59" s="153" t="s">
        <v>18</v>
      </c>
      <c r="F59" s="87"/>
      <c r="G59" s="88"/>
      <c r="H59" s="89">
        <f t="shared" si="184"/>
        <v>0</v>
      </c>
      <c r="I59" s="87"/>
      <c r="J59" s="88"/>
      <c r="K59" s="89">
        <f t="shared" si="185"/>
        <v>0</v>
      </c>
      <c r="L59" s="87"/>
      <c r="M59" s="88"/>
      <c r="N59" s="89">
        <f t="shared" si="186"/>
        <v>0</v>
      </c>
      <c r="O59" s="87">
        <f t="shared" si="187"/>
        <v>0</v>
      </c>
      <c r="P59" s="88">
        <f t="shared" si="188"/>
        <v>0</v>
      </c>
      <c r="Q59" s="89">
        <f t="shared" si="189"/>
        <v>0</v>
      </c>
      <c r="R59" s="87"/>
      <c r="S59" s="88"/>
      <c r="T59" s="89">
        <f t="shared" si="190"/>
        <v>0</v>
      </c>
      <c r="U59" s="87"/>
      <c r="V59" s="88"/>
      <c r="W59" s="89">
        <f t="shared" si="191"/>
        <v>0</v>
      </c>
      <c r="X59" s="87"/>
      <c r="Y59" s="88"/>
      <c r="Z59" s="89">
        <f t="shared" si="192"/>
        <v>0</v>
      </c>
      <c r="AA59" s="87">
        <f t="shared" si="193"/>
        <v>0</v>
      </c>
      <c r="AB59" s="88">
        <f t="shared" si="194"/>
        <v>0</v>
      </c>
      <c r="AC59" s="89">
        <f t="shared" si="195"/>
        <v>0</v>
      </c>
      <c r="AD59" s="87"/>
      <c r="AE59" s="88"/>
      <c r="AF59" s="89">
        <f t="shared" si="196"/>
        <v>0</v>
      </c>
      <c r="AG59" s="87"/>
      <c r="AH59" s="88"/>
      <c r="AI59" s="89">
        <f t="shared" si="197"/>
        <v>0</v>
      </c>
      <c r="AJ59" s="87"/>
      <c r="AK59" s="88"/>
      <c r="AL59" s="89">
        <f t="shared" si="198"/>
        <v>0</v>
      </c>
      <c r="AM59" s="87">
        <f t="shared" si="199"/>
        <v>0</v>
      </c>
      <c r="AN59" s="88">
        <f t="shared" si="200"/>
        <v>0</v>
      </c>
      <c r="AO59" s="89">
        <f t="shared" si="201"/>
        <v>0</v>
      </c>
      <c r="AP59" s="87"/>
      <c r="AQ59" s="88"/>
      <c r="AR59" s="89">
        <f t="shared" si="202"/>
        <v>0</v>
      </c>
      <c r="AS59" s="87"/>
      <c r="AT59" s="88"/>
      <c r="AU59" s="89">
        <f t="shared" si="203"/>
        <v>0</v>
      </c>
      <c r="AV59" s="87"/>
      <c r="AW59" s="88"/>
      <c r="AX59" s="89">
        <f t="shared" si="204"/>
        <v>0</v>
      </c>
      <c r="AY59" s="87">
        <f t="shared" si="205"/>
        <v>0</v>
      </c>
      <c r="AZ59" s="88">
        <f t="shared" si="206"/>
        <v>0</v>
      </c>
      <c r="BA59" s="89">
        <f t="shared" si="207"/>
        <v>0</v>
      </c>
      <c r="BB59" s="10">
        <f t="shared" si="181"/>
        <v>0</v>
      </c>
      <c r="BC59" s="6">
        <f t="shared" si="182"/>
        <v>0</v>
      </c>
      <c r="BD59" s="11">
        <f t="shared" si="183"/>
        <v>0</v>
      </c>
    </row>
    <row r="60" spans="2:56" x14ac:dyDescent="0.3">
      <c r="B60" s="135"/>
      <c r="D60" s="129"/>
      <c r="E60" s="153" t="s">
        <v>19</v>
      </c>
      <c r="F60" s="87"/>
      <c r="G60" s="88"/>
      <c r="H60" s="89">
        <f t="shared" si="184"/>
        <v>0</v>
      </c>
      <c r="I60" s="87"/>
      <c r="J60" s="88"/>
      <c r="K60" s="89">
        <f t="shared" si="185"/>
        <v>0</v>
      </c>
      <c r="L60" s="87"/>
      <c r="M60" s="88"/>
      <c r="N60" s="89">
        <f t="shared" si="186"/>
        <v>0</v>
      </c>
      <c r="O60" s="87">
        <f t="shared" si="187"/>
        <v>0</v>
      </c>
      <c r="P60" s="88">
        <f t="shared" si="188"/>
        <v>0</v>
      </c>
      <c r="Q60" s="89">
        <f t="shared" si="189"/>
        <v>0</v>
      </c>
      <c r="R60" s="87"/>
      <c r="S60" s="88"/>
      <c r="T60" s="89">
        <f t="shared" si="190"/>
        <v>0</v>
      </c>
      <c r="U60" s="87"/>
      <c r="V60" s="88"/>
      <c r="W60" s="89">
        <f t="shared" si="191"/>
        <v>0</v>
      </c>
      <c r="X60" s="87"/>
      <c r="Y60" s="88"/>
      <c r="Z60" s="89">
        <f t="shared" si="192"/>
        <v>0</v>
      </c>
      <c r="AA60" s="87">
        <f t="shared" si="193"/>
        <v>0</v>
      </c>
      <c r="AB60" s="88">
        <f t="shared" si="194"/>
        <v>0</v>
      </c>
      <c r="AC60" s="89">
        <f t="shared" si="195"/>
        <v>0</v>
      </c>
      <c r="AD60" s="87"/>
      <c r="AE60" s="88"/>
      <c r="AF60" s="89">
        <f t="shared" si="196"/>
        <v>0</v>
      </c>
      <c r="AG60" s="87"/>
      <c r="AH60" s="88"/>
      <c r="AI60" s="89">
        <f t="shared" si="197"/>
        <v>0</v>
      </c>
      <c r="AJ60" s="87"/>
      <c r="AK60" s="88"/>
      <c r="AL60" s="89">
        <f t="shared" si="198"/>
        <v>0</v>
      </c>
      <c r="AM60" s="87">
        <f t="shared" si="199"/>
        <v>0</v>
      </c>
      <c r="AN60" s="88">
        <f t="shared" si="200"/>
        <v>0</v>
      </c>
      <c r="AO60" s="89">
        <f t="shared" si="201"/>
        <v>0</v>
      </c>
      <c r="AP60" s="87"/>
      <c r="AQ60" s="88"/>
      <c r="AR60" s="89">
        <f t="shared" si="202"/>
        <v>0</v>
      </c>
      <c r="AS60" s="87"/>
      <c r="AT60" s="88"/>
      <c r="AU60" s="89">
        <f t="shared" si="203"/>
        <v>0</v>
      </c>
      <c r="AV60" s="87"/>
      <c r="AW60" s="88"/>
      <c r="AX60" s="89">
        <f t="shared" si="204"/>
        <v>0</v>
      </c>
      <c r="AY60" s="87">
        <f t="shared" si="205"/>
        <v>0</v>
      </c>
      <c r="AZ60" s="88">
        <f t="shared" si="206"/>
        <v>0</v>
      </c>
      <c r="BA60" s="89">
        <f t="shared" si="207"/>
        <v>0</v>
      </c>
      <c r="BB60" s="10">
        <f t="shared" si="181"/>
        <v>0</v>
      </c>
      <c r="BC60" s="6">
        <f t="shared" si="182"/>
        <v>0</v>
      </c>
      <c r="BD60" s="11">
        <f t="shared" si="183"/>
        <v>0</v>
      </c>
    </row>
    <row r="61" spans="2:56" x14ac:dyDescent="0.3">
      <c r="B61" s="135"/>
      <c r="D61" s="129"/>
      <c r="E61" s="153" t="s">
        <v>26</v>
      </c>
      <c r="F61" s="87"/>
      <c r="G61" s="88"/>
      <c r="H61" s="89">
        <f t="shared" si="184"/>
        <v>0</v>
      </c>
      <c r="I61" s="87"/>
      <c r="J61" s="88"/>
      <c r="K61" s="89">
        <f t="shared" si="185"/>
        <v>0</v>
      </c>
      <c r="L61" s="87"/>
      <c r="M61" s="88"/>
      <c r="N61" s="89">
        <f t="shared" si="186"/>
        <v>0</v>
      </c>
      <c r="O61" s="87">
        <f t="shared" si="187"/>
        <v>0</v>
      </c>
      <c r="P61" s="88">
        <f t="shared" si="188"/>
        <v>0</v>
      </c>
      <c r="Q61" s="89">
        <f t="shared" si="189"/>
        <v>0</v>
      </c>
      <c r="R61" s="87"/>
      <c r="S61" s="88"/>
      <c r="T61" s="89">
        <f t="shared" si="190"/>
        <v>0</v>
      </c>
      <c r="U61" s="87"/>
      <c r="V61" s="88"/>
      <c r="W61" s="89">
        <f t="shared" si="191"/>
        <v>0</v>
      </c>
      <c r="X61" s="87"/>
      <c r="Y61" s="88"/>
      <c r="Z61" s="89">
        <f t="shared" si="192"/>
        <v>0</v>
      </c>
      <c r="AA61" s="87">
        <f t="shared" si="193"/>
        <v>0</v>
      </c>
      <c r="AB61" s="88">
        <f t="shared" si="194"/>
        <v>0</v>
      </c>
      <c r="AC61" s="89">
        <f t="shared" si="195"/>
        <v>0</v>
      </c>
      <c r="AD61" s="87"/>
      <c r="AE61" s="88"/>
      <c r="AF61" s="89">
        <f t="shared" si="196"/>
        <v>0</v>
      </c>
      <c r="AG61" s="87"/>
      <c r="AH61" s="88"/>
      <c r="AI61" s="89">
        <f t="shared" si="197"/>
        <v>0</v>
      </c>
      <c r="AJ61" s="87"/>
      <c r="AK61" s="88"/>
      <c r="AL61" s="89">
        <f t="shared" si="198"/>
        <v>0</v>
      </c>
      <c r="AM61" s="87">
        <f t="shared" si="199"/>
        <v>0</v>
      </c>
      <c r="AN61" s="88">
        <f t="shared" si="200"/>
        <v>0</v>
      </c>
      <c r="AO61" s="89">
        <f t="shared" si="201"/>
        <v>0</v>
      </c>
      <c r="AP61" s="87"/>
      <c r="AQ61" s="88"/>
      <c r="AR61" s="89">
        <f t="shared" si="202"/>
        <v>0</v>
      </c>
      <c r="AS61" s="87"/>
      <c r="AT61" s="88"/>
      <c r="AU61" s="89">
        <f t="shared" si="203"/>
        <v>0</v>
      </c>
      <c r="AV61" s="87"/>
      <c r="AW61" s="88"/>
      <c r="AX61" s="89">
        <f t="shared" si="204"/>
        <v>0</v>
      </c>
      <c r="AY61" s="87">
        <f t="shared" si="205"/>
        <v>0</v>
      </c>
      <c r="AZ61" s="88">
        <f t="shared" si="206"/>
        <v>0</v>
      </c>
      <c r="BA61" s="89">
        <f t="shared" si="207"/>
        <v>0</v>
      </c>
      <c r="BB61" s="10">
        <f t="shared" si="181"/>
        <v>0</v>
      </c>
      <c r="BC61" s="6">
        <f t="shared" si="182"/>
        <v>0</v>
      </c>
      <c r="BD61" s="11">
        <f t="shared" si="183"/>
        <v>0</v>
      </c>
    </row>
    <row r="62" spans="2:56" ht="15" thickBot="1" x14ac:dyDescent="0.35">
      <c r="B62" s="135"/>
      <c r="D62" s="130"/>
      <c r="E62" s="154" t="s">
        <v>27</v>
      </c>
      <c r="F62" s="90"/>
      <c r="G62" s="91"/>
      <c r="H62" s="92">
        <f t="shared" si="184"/>
        <v>0</v>
      </c>
      <c r="I62" s="90"/>
      <c r="J62" s="91"/>
      <c r="K62" s="92">
        <f t="shared" si="185"/>
        <v>0</v>
      </c>
      <c r="L62" s="90"/>
      <c r="M62" s="91"/>
      <c r="N62" s="92">
        <f t="shared" si="186"/>
        <v>0</v>
      </c>
      <c r="O62" s="90">
        <f t="shared" si="187"/>
        <v>0</v>
      </c>
      <c r="P62" s="91">
        <f t="shared" si="188"/>
        <v>0</v>
      </c>
      <c r="Q62" s="92">
        <f t="shared" si="189"/>
        <v>0</v>
      </c>
      <c r="R62" s="90"/>
      <c r="S62" s="91"/>
      <c r="T62" s="92">
        <f t="shared" si="190"/>
        <v>0</v>
      </c>
      <c r="U62" s="90"/>
      <c r="V62" s="91"/>
      <c r="W62" s="92">
        <f t="shared" si="191"/>
        <v>0</v>
      </c>
      <c r="X62" s="90"/>
      <c r="Y62" s="91"/>
      <c r="Z62" s="92">
        <f t="shared" si="192"/>
        <v>0</v>
      </c>
      <c r="AA62" s="90">
        <f t="shared" si="193"/>
        <v>0</v>
      </c>
      <c r="AB62" s="91">
        <f t="shared" si="194"/>
        <v>0</v>
      </c>
      <c r="AC62" s="92">
        <f t="shared" si="195"/>
        <v>0</v>
      </c>
      <c r="AD62" s="90"/>
      <c r="AE62" s="91"/>
      <c r="AF62" s="92">
        <f t="shared" si="196"/>
        <v>0</v>
      </c>
      <c r="AG62" s="90"/>
      <c r="AH62" s="91"/>
      <c r="AI62" s="92">
        <f t="shared" si="197"/>
        <v>0</v>
      </c>
      <c r="AJ62" s="90"/>
      <c r="AK62" s="91"/>
      <c r="AL62" s="92">
        <f t="shared" si="198"/>
        <v>0</v>
      </c>
      <c r="AM62" s="90">
        <f t="shared" si="199"/>
        <v>0</v>
      </c>
      <c r="AN62" s="91">
        <f t="shared" si="200"/>
        <v>0</v>
      </c>
      <c r="AO62" s="92">
        <f t="shared" si="201"/>
        <v>0</v>
      </c>
      <c r="AP62" s="90"/>
      <c r="AQ62" s="91"/>
      <c r="AR62" s="92">
        <f t="shared" si="202"/>
        <v>0</v>
      </c>
      <c r="AS62" s="90"/>
      <c r="AT62" s="91"/>
      <c r="AU62" s="92">
        <f t="shared" si="203"/>
        <v>0</v>
      </c>
      <c r="AV62" s="90"/>
      <c r="AW62" s="91"/>
      <c r="AX62" s="92">
        <f t="shared" si="204"/>
        <v>0</v>
      </c>
      <c r="AY62" s="90">
        <f t="shared" si="205"/>
        <v>0</v>
      </c>
      <c r="AZ62" s="91">
        <f t="shared" si="206"/>
        <v>0</v>
      </c>
      <c r="BA62" s="92">
        <f t="shared" si="207"/>
        <v>0</v>
      </c>
      <c r="BB62" s="25">
        <f t="shared" si="181"/>
        <v>0</v>
      </c>
      <c r="BC62" s="19">
        <f t="shared" si="182"/>
        <v>0</v>
      </c>
      <c r="BD62" s="20">
        <f t="shared" si="183"/>
        <v>0</v>
      </c>
    </row>
    <row r="63" spans="2:56" s="1" customFormat="1" ht="15" thickBot="1" x14ac:dyDescent="0.35">
      <c r="B63" s="136"/>
      <c r="D63" s="3"/>
      <c r="E63" s="44" t="s">
        <v>11</v>
      </c>
      <c r="F63" s="23">
        <f>SUM(F54:F62)</f>
        <v>0</v>
      </c>
      <c r="G63" s="21">
        <f>SUM(G54:G62)</f>
        <v>0</v>
      </c>
      <c r="H63" s="22">
        <f t="shared" si="184"/>
        <v>0</v>
      </c>
      <c r="I63" s="21">
        <f t="shared" ref="I63" si="208">SUM(I54:I62)</f>
        <v>0</v>
      </c>
      <c r="J63" s="21">
        <f t="shared" ref="J63" si="209">SUM(J54:J62)</f>
        <v>0</v>
      </c>
      <c r="K63" s="22">
        <f t="shared" si="185"/>
        <v>0</v>
      </c>
      <c r="L63" s="21">
        <f t="shared" ref="L63" si="210">SUM(L54:L62)</f>
        <v>0</v>
      </c>
      <c r="M63" s="21">
        <f t="shared" ref="M63" si="211">SUM(M54:M62)</f>
        <v>0</v>
      </c>
      <c r="N63" s="22">
        <f t="shared" si="186"/>
        <v>0</v>
      </c>
      <c r="O63" s="23">
        <f t="shared" ref="O63" si="212">SUM(O54:O62)</f>
        <v>0</v>
      </c>
      <c r="P63" s="21">
        <f t="shared" ref="P63" si="213">SUM(P54:P62)</f>
        <v>0</v>
      </c>
      <c r="Q63" s="22">
        <f t="shared" si="189"/>
        <v>0</v>
      </c>
      <c r="R63" s="23">
        <f t="shared" ref="R63" si="214">SUM(R54:R62)</f>
        <v>0</v>
      </c>
      <c r="S63" s="21">
        <f t="shared" ref="S63" si="215">SUM(S54:S62)</f>
        <v>0</v>
      </c>
      <c r="T63" s="22">
        <f t="shared" si="190"/>
        <v>0</v>
      </c>
      <c r="U63" s="21">
        <f t="shared" ref="U63" si="216">SUM(U54:U62)</f>
        <v>0</v>
      </c>
      <c r="V63" s="21">
        <f t="shared" ref="V63" si="217">SUM(V54:V62)</f>
        <v>0</v>
      </c>
      <c r="W63" s="22">
        <f t="shared" si="191"/>
        <v>0</v>
      </c>
      <c r="X63" s="21">
        <f t="shared" ref="X63" si="218">SUM(X54:X62)</f>
        <v>0</v>
      </c>
      <c r="Y63" s="21">
        <f t="shared" ref="Y63" si="219">SUM(Y54:Y62)</f>
        <v>0</v>
      </c>
      <c r="Z63" s="22">
        <f t="shared" si="192"/>
        <v>0</v>
      </c>
      <c r="AA63" s="27">
        <f t="shared" ref="AA63" si="220">SUM(AA54:AA62)</f>
        <v>0</v>
      </c>
      <c r="AB63" s="28">
        <f t="shared" ref="AB63" si="221">SUM(AB54:AB62)</f>
        <v>0</v>
      </c>
      <c r="AC63" s="22">
        <f t="shared" si="195"/>
        <v>0</v>
      </c>
      <c r="AD63" s="55">
        <f t="shared" ref="AD63" si="222">SUM(AD54:AD62)</f>
        <v>0</v>
      </c>
      <c r="AE63" s="46">
        <f t="shared" ref="AE63" si="223">SUM(AE54:AE62)</f>
        <v>0</v>
      </c>
      <c r="AF63" s="22">
        <f t="shared" si="196"/>
        <v>0</v>
      </c>
      <c r="AG63" s="46">
        <f t="shared" ref="AG63" si="224">SUM(AG54:AG62)</f>
        <v>0</v>
      </c>
      <c r="AH63" s="46">
        <f t="shared" ref="AH63" si="225">SUM(AH54:AH62)</f>
        <v>0</v>
      </c>
      <c r="AI63" s="22">
        <f t="shared" si="197"/>
        <v>0</v>
      </c>
      <c r="AJ63" s="46">
        <f t="shared" ref="AJ63" si="226">SUM(AJ54:AJ62)</f>
        <v>0</v>
      </c>
      <c r="AK63" s="46">
        <f t="shared" ref="AK63" si="227">SUM(AK54:AK62)</f>
        <v>0</v>
      </c>
      <c r="AL63" s="22">
        <f t="shared" si="198"/>
        <v>0</v>
      </c>
      <c r="AM63" s="27">
        <f t="shared" ref="AM63" si="228">SUM(AM54:AM62)</f>
        <v>0</v>
      </c>
      <c r="AN63" s="28">
        <f t="shared" ref="AN63" si="229">SUM(AN54:AN62)</f>
        <v>0</v>
      </c>
      <c r="AO63" s="22">
        <f t="shared" si="201"/>
        <v>0</v>
      </c>
      <c r="AP63" s="45">
        <f t="shared" ref="AP63" si="230">SUM(AP54:AP62)</f>
        <v>0</v>
      </c>
      <c r="AQ63" s="46">
        <f t="shared" ref="AQ63" si="231">SUM(AQ54:AQ62)</f>
        <v>0</v>
      </c>
      <c r="AR63" s="22">
        <f t="shared" si="202"/>
        <v>0</v>
      </c>
      <c r="AS63" s="46">
        <f t="shared" ref="AS63" si="232">SUM(AS54:AS62)</f>
        <v>0</v>
      </c>
      <c r="AT63" s="46">
        <f t="shared" ref="AT63" si="233">SUM(AT54:AT62)</f>
        <v>0</v>
      </c>
      <c r="AU63" s="22">
        <f t="shared" si="203"/>
        <v>0</v>
      </c>
      <c r="AV63" s="46">
        <f t="shared" ref="AV63" si="234">SUM(AV54:AV62)</f>
        <v>0</v>
      </c>
      <c r="AW63" s="46">
        <f t="shared" ref="AW63" si="235">SUM(AW54:AW62)</f>
        <v>0</v>
      </c>
      <c r="AX63" s="22">
        <f t="shared" si="204"/>
        <v>0</v>
      </c>
      <c r="AY63" s="27">
        <f t="shared" ref="AY63" si="236">SUM(AY54:AY62)</f>
        <v>0</v>
      </c>
      <c r="AZ63" s="28">
        <f t="shared" ref="AZ63" si="237">SUM(AZ54:AZ62)</f>
        <v>0</v>
      </c>
      <c r="BA63" s="22">
        <f t="shared" si="207"/>
        <v>0</v>
      </c>
      <c r="BB63" s="23">
        <f>SUMIFS($F63:$BA63,$F$7:$BA$7,$F$7,$F$8:$BA$8,"&lt;="&amp;$F$2)</f>
        <v>0</v>
      </c>
      <c r="BC63" s="21">
        <f>SUMIFS($F63:$BA63,$F$7:$BA$7,$G$7,$F$8:$BA$8,"&lt;="&amp;$F$2)</f>
        <v>0</v>
      </c>
      <c r="BD63" s="24">
        <f t="shared" si="183"/>
        <v>0</v>
      </c>
    </row>
    <row r="65" spans="2:56" ht="15" thickBot="1" x14ac:dyDescent="0.35"/>
    <row r="66" spans="2:56" ht="15" customHeight="1" thickBot="1" x14ac:dyDescent="0.35">
      <c r="B66" s="134"/>
      <c r="F66" s="56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8"/>
    </row>
    <row r="67" spans="2:56" ht="15" customHeight="1" x14ac:dyDescent="0.3">
      <c r="B67" s="135"/>
      <c r="F67" s="112" t="s">
        <v>39</v>
      </c>
      <c r="G67" s="113"/>
      <c r="H67" s="114"/>
      <c r="I67" s="112" t="s">
        <v>28</v>
      </c>
      <c r="J67" s="113"/>
      <c r="K67" s="114"/>
      <c r="L67" s="112" t="s">
        <v>1</v>
      </c>
      <c r="M67" s="113"/>
      <c r="N67" s="114"/>
      <c r="O67" s="112" t="s">
        <v>20</v>
      </c>
      <c r="P67" s="113"/>
      <c r="Q67" s="114"/>
      <c r="R67" s="112" t="s">
        <v>2</v>
      </c>
      <c r="S67" s="113"/>
      <c r="T67" s="114"/>
      <c r="U67" s="112" t="s">
        <v>3</v>
      </c>
      <c r="V67" s="113"/>
      <c r="W67" s="114"/>
      <c r="X67" s="112" t="s">
        <v>4</v>
      </c>
      <c r="Y67" s="113"/>
      <c r="Z67" s="114"/>
      <c r="AA67" s="112" t="s">
        <v>21</v>
      </c>
      <c r="AB67" s="113"/>
      <c r="AC67" s="114"/>
      <c r="AD67" s="112" t="s">
        <v>5</v>
      </c>
      <c r="AE67" s="113"/>
      <c r="AF67" s="114"/>
      <c r="AG67" s="112" t="s">
        <v>6</v>
      </c>
      <c r="AH67" s="113"/>
      <c r="AI67" s="114"/>
      <c r="AJ67" s="112" t="s">
        <v>7</v>
      </c>
      <c r="AK67" s="113"/>
      <c r="AL67" s="114"/>
      <c r="AM67" s="112" t="s">
        <v>22</v>
      </c>
      <c r="AN67" s="113"/>
      <c r="AO67" s="114"/>
      <c r="AP67" s="112" t="s">
        <v>8</v>
      </c>
      <c r="AQ67" s="113"/>
      <c r="AR67" s="114"/>
      <c r="AS67" s="112" t="s">
        <v>9</v>
      </c>
      <c r="AT67" s="113"/>
      <c r="AU67" s="114"/>
      <c r="AV67" s="112" t="s">
        <v>10</v>
      </c>
      <c r="AW67" s="113"/>
      <c r="AX67" s="114"/>
      <c r="AY67" s="112" t="s">
        <v>23</v>
      </c>
      <c r="AZ67" s="113"/>
      <c r="BA67" s="114"/>
      <c r="BB67" s="115" t="s">
        <v>11</v>
      </c>
      <c r="BC67" s="116"/>
      <c r="BD67" s="117"/>
    </row>
    <row r="68" spans="2:56" ht="15" thickBot="1" x14ac:dyDescent="0.35">
      <c r="B68" s="135"/>
      <c r="F68" s="81">
        <f>$F$7</f>
        <v>2014</v>
      </c>
      <c r="G68" s="82">
        <f>$G$7</f>
        <v>2015</v>
      </c>
      <c r="H68" s="83" t="str">
        <f>$H$7</f>
        <v>%</v>
      </c>
      <c r="I68" s="81">
        <f>$I$7</f>
        <v>2014</v>
      </c>
      <c r="J68" s="82">
        <f>$J$7</f>
        <v>2015</v>
      </c>
      <c r="K68" s="83" t="str">
        <f>$K$7</f>
        <v>%</v>
      </c>
      <c r="L68" s="81">
        <f>$L$7</f>
        <v>2014</v>
      </c>
      <c r="M68" s="82">
        <f>$M$7</f>
        <v>2015</v>
      </c>
      <c r="N68" s="83" t="str">
        <f>$N$7</f>
        <v>%</v>
      </c>
      <c r="O68" s="81">
        <f>$O$7</f>
        <v>2014</v>
      </c>
      <c r="P68" s="82">
        <f>$P$7</f>
        <v>2015</v>
      </c>
      <c r="Q68" s="83" t="str">
        <f>$Q$7</f>
        <v>%</v>
      </c>
      <c r="R68" s="81">
        <f>$R$7</f>
        <v>2014</v>
      </c>
      <c r="S68" s="82">
        <f>$S$7</f>
        <v>2015</v>
      </c>
      <c r="T68" s="83" t="str">
        <f>$T$7</f>
        <v>%</v>
      </c>
      <c r="U68" s="81">
        <f>$U$7</f>
        <v>2014</v>
      </c>
      <c r="V68" s="82">
        <f>$V$7</f>
        <v>2015</v>
      </c>
      <c r="W68" s="83" t="str">
        <f>$W$7</f>
        <v>%</v>
      </c>
      <c r="X68" s="81">
        <f>$X$7</f>
        <v>2014</v>
      </c>
      <c r="Y68" s="82">
        <f>$Y$7</f>
        <v>2015</v>
      </c>
      <c r="Z68" s="83" t="str">
        <f>$Z$7</f>
        <v>%</v>
      </c>
      <c r="AA68" s="81">
        <f>$AA$7</f>
        <v>2014</v>
      </c>
      <c r="AB68" s="82">
        <f>$AB$7</f>
        <v>2015</v>
      </c>
      <c r="AC68" s="83" t="str">
        <f>$AC$7</f>
        <v>%</v>
      </c>
      <c r="AD68" s="81">
        <f>$AD$7</f>
        <v>2014</v>
      </c>
      <c r="AE68" s="82">
        <f>$AE$7</f>
        <v>2015</v>
      </c>
      <c r="AF68" s="83" t="str">
        <f>$AF$7</f>
        <v>%</v>
      </c>
      <c r="AG68" s="81">
        <f>$AG$7</f>
        <v>2014</v>
      </c>
      <c r="AH68" s="82">
        <f>$AH$7</f>
        <v>2015</v>
      </c>
      <c r="AI68" s="83" t="str">
        <f>$AI$7</f>
        <v>%</v>
      </c>
      <c r="AJ68" s="81">
        <f>$AJ$7</f>
        <v>2014</v>
      </c>
      <c r="AK68" s="82">
        <f>$AK$7</f>
        <v>2015</v>
      </c>
      <c r="AL68" s="83" t="str">
        <f>$AL$7</f>
        <v>%</v>
      </c>
      <c r="AM68" s="81">
        <f>$AM$7</f>
        <v>2014</v>
      </c>
      <c r="AN68" s="82">
        <f>$AN$7</f>
        <v>2015</v>
      </c>
      <c r="AO68" s="83" t="str">
        <f>$AO$7</f>
        <v>%</v>
      </c>
      <c r="AP68" s="81">
        <f>$AP$7</f>
        <v>2014</v>
      </c>
      <c r="AQ68" s="82">
        <f>$AQ$7</f>
        <v>2015</v>
      </c>
      <c r="AR68" s="83" t="str">
        <f>$AR$7</f>
        <v>%</v>
      </c>
      <c r="AS68" s="81">
        <f>$AS$7</f>
        <v>2014</v>
      </c>
      <c r="AT68" s="82">
        <f>$AT$7</f>
        <v>2015</v>
      </c>
      <c r="AU68" s="83" t="str">
        <f>$AU$7</f>
        <v>%</v>
      </c>
      <c r="AV68" s="81">
        <f>$AV$7</f>
        <v>2014</v>
      </c>
      <c r="AW68" s="82">
        <f>$AW$7</f>
        <v>2015</v>
      </c>
      <c r="AX68" s="83" t="str">
        <f>$AX$7</f>
        <v>%</v>
      </c>
      <c r="AY68" s="81">
        <f>$AY$7</f>
        <v>2014</v>
      </c>
      <c r="AZ68" s="82">
        <f>$AZ$7</f>
        <v>2015</v>
      </c>
      <c r="BA68" s="83" t="str">
        <f>$BA$7</f>
        <v>%</v>
      </c>
      <c r="BB68" s="76" t="str">
        <f>$BB$7</f>
        <v>Févr 2014</v>
      </c>
      <c r="BC68" s="76" t="str">
        <f>$BC$7</f>
        <v>Févr 2015</v>
      </c>
      <c r="BD68" s="12" t="s">
        <v>24</v>
      </c>
    </row>
    <row r="69" spans="2:56" ht="15" customHeight="1" x14ac:dyDescent="0.3">
      <c r="B69" s="135"/>
      <c r="D69" s="128" t="s">
        <v>12</v>
      </c>
      <c r="E69" s="152" t="s">
        <v>13</v>
      </c>
      <c r="F69" s="84"/>
      <c r="G69" s="85"/>
      <c r="H69" s="86">
        <f>IFERROR((G69-F69)/F69,0)</f>
        <v>0</v>
      </c>
      <c r="I69" s="84"/>
      <c r="J69" s="85"/>
      <c r="K69" s="86">
        <f>IFERROR((J69-I69)/I69,0)</f>
        <v>0</v>
      </c>
      <c r="L69" s="84"/>
      <c r="M69" s="85"/>
      <c r="N69" s="86">
        <f>IFERROR((M69-L69)/L69,0)</f>
        <v>0</v>
      </c>
      <c r="O69" s="84">
        <f>F69+I69+L69</f>
        <v>0</v>
      </c>
      <c r="P69" s="85">
        <f>G69+J69+M69</f>
        <v>0</v>
      </c>
      <c r="Q69" s="86">
        <f>IFERROR((P69-O69)/O69,0)</f>
        <v>0</v>
      </c>
      <c r="R69" s="84"/>
      <c r="S69" s="85"/>
      <c r="T69" s="86">
        <f>IFERROR((S69-R69)/R69,0)</f>
        <v>0</v>
      </c>
      <c r="U69" s="84"/>
      <c r="V69" s="85"/>
      <c r="W69" s="86">
        <f>IFERROR((V69-U69)/U69,0)</f>
        <v>0</v>
      </c>
      <c r="X69" s="84"/>
      <c r="Y69" s="85"/>
      <c r="Z69" s="86">
        <f>IFERROR((Y69-X69)/X69,0)</f>
        <v>0</v>
      </c>
      <c r="AA69" s="84">
        <f>R69+U69+X69</f>
        <v>0</v>
      </c>
      <c r="AB69" s="85">
        <f>S69+V69+Y69</f>
        <v>0</v>
      </c>
      <c r="AC69" s="86">
        <f>IFERROR((AB69-AA69)/AA69,0)</f>
        <v>0</v>
      </c>
      <c r="AD69" s="84"/>
      <c r="AE69" s="85"/>
      <c r="AF69" s="86">
        <f>IFERROR((AE69-AD69)/AD69,0)</f>
        <v>0</v>
      </c>
      <c r="AG69" s="84"/>
      <c r="AH69" s="85"/>
      <c r="AI69" s="86">
        <f>IFERROR((AH69-AG69)/AG69,0)</f>
        <v>0</v>
      </c>
      <c r="AJ69" s="84"/>
      <c r="AK69" s="85"/>
      <c r="AL69" s="86">
        <f>IFERROR((AK69-AJ69)/AJ69,0)</f>
        <v>0</v>
      </c>
      <c r="AM69" s="84">
        <f>AD69+AG69+AJ69</f>
        <v>0</v>
      </c>
      <c r="AN69" s="85">
        <f>AE69+AH69+AK69</f>
        <v>0</v>
      </c>
      <c r="AO69" s="86">
        <f>IFERROR((AN69-AM69)/AM69,0)</f>
        <v>0</v>
      </c>
      <c r="AP69" s="84"/>
      <c r="AQ69" s="85"/>
      <c r="AR69" s="86">
        <f>IFERROR((AQ69-AP69)/AP69,0)</f>
        <v>0</v>
      </c>
      <c r="AS69" s="84"/>
      <c r="AT69" s="85"/>
      <c r="AU69" s="86">
        <f>IFERROR((AT69-AS69)/AS69,0)</f>
        <v>0</v>
      </c>
      <c r="AV69" s="84"/>
      <c r="AW69" s="85"/>
      <c r="AX69" s="86">
        <f>IFERROR((AW69-AV69)/AV69,0)</f>
        <v>0</v>
      </c>
      <c r="AY69" s="84">
        <f>AP69+AS69+AV69</f>
        <v>0</v>
      </c>
      <c r="AZ69" s="85">
        <f>AQ69+AT69+AW69</f>
        <v>0</v>
      </c>
      <c r="BA69" s="86">
        <f>IFERROR((AZ69-AY69)/AY69,0)</f>
        <v>0</v>
      </c>
      <c r="BB69" s="41">
        <f t="shared" ref="BB69:BB78" si="238">SUMIFS($F69:$BA69,$F$7:$BA$7,$F$7,$F$8:$BA$8,"&lt;="&amp;$F$2)</f>
        <v>0</v>
      </c>
      <c r="BC69" s="36">
        <f t="shared" ref="BC69:BC78" si="239">SUMIFS($F69:$BA69,$F$7:$BA$7,$G$7,$F$8:$BA$8,"&lt;="&amp;$F$2)</f>
        <v>0</v>
      </c>
      <c r="BD69" s="37">
        <f t="shared" ref="BD69:BD78" si="240">IFERROR((BC69-BB69)/BB69,0)</f>
        <v>0</v>
      </c>
    </row>
    <row r="70" spans="2:56" x14ac:dyDescent="0.3">
      <c r="B70" s="135"/>
      <c r="D70" s="129"/>
      <c r="E70" s="153" t="s">
        <v>14</v>
      </c>
      <c r="F70" s="87"/>
      <c r="G70" s="88"/>
      <c r="H70" s="89">
        <f t="shared" ref="H70:H78" si="241">IFERROR((G70-F70)/F70,0)</f>
        <v>0</v>
      </c>
      <c r="I70" s="87"/>
      <c r="J70" s="88"/>
      <c r="K70" s="89">
        <f t="shared" ref="K70:K78" si="242">IFERROR((J70-I70)/I70,0)</f>
        <v>0</v>
      </c>
      <c r="L70" s="87"/>
      <c r="M70" s="88"/>
      <c r="N70" s="89">
        <f t="shared" ref="N70:N78" si="243">IFERROR((M70-L70)/L70,0)</f>
        <v>0</v>
      </c>
      <c r="O70" s="87">
        <f t="shared" ref="O70:O77" si="244">F70+I70+L70</f>
        <v>0</v>
      </c>
      <c r="P70" s="88">
        <f t="shared" ref="P70:P77" si="245">G70+J70+M70</f>
        <v>0</v>
      </c>
      <c r="Q70" s="89">
        <f t="shared" ref="Q70:Q78" si="246">IFERROR((P70-O70)/O70,0)</f>
        <v>0</v>
      </c>
      <c r="R70" s="87"/>
      <c r="S70" s="88"/>
      <c r="T70" s="89">
        <f t="shared" ref="T70:T78" si="247">IFERROR((S70-R70)/R70,0)</f>
        <v>0</v>
      </c>
      <c r="U70" s="87"/>
      <c r="V70" s="88"/>
      <c r="W70" s="89">
        <f t="shared" ref="W70:W78" si="248">IFERROR((V70-U70)/U70,0)</f>
        <v>0</v>
      </c>
      <c r="X70" s="87"/>
      <c r="Y70" s="88"/>
      <c r="Z70" s="89">
        <f t="shared" ref="Z70:Z78" si="249">IFERROR((Y70-X70)/X70,0)</f>
        <v>0</v>
      </c>
      <c r="AA70" s="87">
        <f t="shared" ref="AA70:AA77" si="250">R70+U70+X70</f>
        <v>0</v>
      </c>
      <c r="AB70" s="88">
        <f t="shared" ref="AB70:AB77" si="251">S70+V70+Y70</f>
        <v>0</v>
      </c>
      <c r="AC70" s="89">
        <f t="shared" ref="AC70:AC78" si="252">IFERROR((AB70-AA70)/AA70,0)</f>
        <v>0</v>
      </c>
      <c r="AD70" s="87"/>
      <c r="AE70" s="88"/>
      <c r="AF70" s="89">
        <f t="shared" ref="AF70:AF78" si="253">IFERROR((AE70-AD70)/AD70,0)</f>
        <v>0</v>
      </c>
      <c r="AG70" s="87"/>
      <c r="AH70" s="88"/>
      <c r="AI70" s="89">
        <f t="shared" ref="AI70:AI78" si="254">IFERROR((AH70-AG70)/AG70,0)</f>
        <v>0</v>
      </c>
      <c r="AJ70" s="87"/>
      <c r="AK70" s="88"/>
      <c r="AL70" s="89">
        <f t="shared" ref="AL70:AL78" si="255">IFERROR((AK70-AJ70)/AJ70,0)</f>
        <v>0</v>
      </c>
      <c r="AM70" s="87">
        <f t="shared" ref="AM70:AM77" si="256">AD70+AG70+AJ70</f>
        <v>0</v>
      </c>
      <c r="AN70" s="88">
        <f t="shared" ref="AN70:AN77" si="257">AE70+AH70+AK70</f>
        <v>0</v>
      </c>
      <c r="AO70" s="89">
        <f t="shared" ref="AO70:AO78" si="258">IFERROR((AN70-AM70)/AM70,0)</f>
        <v>0</v>
      </c>
      <c r="AP70" s="87"/>
      <c r="AQ70" s="88"/>
      <c r="AR70" s="89">
        <f t="shared" ref="AR70:AR78" si="259">IFERROR((AQ70-AP70)/AP70,0)</f>
        <v>0</v>
      </c>
      <c r="AS70" s="87"/>
      <c r="AT70" s="88"/>
      <c r="AU70" s="89">
        <f t="shared" ref="AU70:AU78" si="260">IFERROR((AT70-AS70)/AS70,0)</f>
        <v>0</v>
      </c>
      <c r="AV70" s="87"/>
      <c r="AW70" s="88"/>
      <c r="AX70" s="89">
        <f t="shared" ref="AX70:AX78" si="261">IFERROR((AW70-AV70)/AV70,0)</f>
        <v>0</v>
      </c>
      <c r="AY70" s="87">
        <f t="shared" ref="AY70:AY77" si="262">AP70+AS70+AV70</f>
        <v>0</v>
      </c>
      <c r="AZ70" s="88">
        <f t="shared" ref="AZ70:AZ77" si="263">AQ70+AT70+AW70</f>
        <v>0</v>
      </c>
      <c r="BA70" s="89">
        <f t="shared" ref="BA70:BA78" si="264">IFERROR((AZ70-AY70)/AY70,0)</f>
        <v>0</v>
      </c>
      <c r="BB70" s="10">
        <f t="shared" si="238"/>
        <v>0</v>
      </c>
      <c r="BC70" s="6">
        <f t="shared" si="239"/>
        <v>0</v>
      </c>
      <c r="BD70" s="11">
        <f t="shared" si="240"/>
        <v>0</v>
      </c>
    </row>
    <row r="71" spans="2:56" x14ac:dyDescent="0.3">
      <c r="B71" s="135"/>
      <c r="D71" s="129"/>
      <c r="E71" s="153" t="s">
        <v>15</v>
      </c>
      <c r="F71" s="87"/>
      <c r="G71" s="88"/>
      <c r="H71" s="89">
        <f t="shared" si="241"/>
        <v>0</v>
      </c>
      <c r="I71" s="87"/>
      <c r="J71" s="88"/>
      <c r="K71" s="89">
        <f t="shared" si="242"/>
        <v>0</v>
      </c>
      <c r="L71" s="87"/>
      <c r="M71" s="88"/>
      <c r="N71" s="89">
        <f t="shared" si="243"/>
        <v>0</v>
      </c>
      <c r="O71" s="87">
        <f t="shared" si="244"/>
        <v>0</v>
      </c>
      <c r="P71" s="88">
        <f t="shared" si="245"/>
        <v>0</v>
      </c>
      <c r="Q71" s="89">
        <f t="shared" si="246"/>
        <v>0</v>
      </c>
      <c r="R71" s="87"/>
      <c r="S71" s="88"/>
      <c r="T71" s="89">
        <f t="shared" si="247"/>
        <v>0</v>
      </c>
      <c r="U71" s="87"/>
      <c r="V71" s="88"/>
      <c r="W71" s="89">
        <f t="shared" si="248"/>
        <v>0</v>
      </c>
      <c r="X71" s="87"/>
      <c r="Y71" s="88"/>
      <c r="Z71" s="89">
        <f t="shared" si="249"/>
        <v>0</v>
      </c>
      <c r="AA71" s="87">
        <f t="shared" si="250"/>
        <v>0</v>
      </c>
      <c r="AB71" s="88">
        <f t="shared" si="251"/>
        <v>0</v>
      </c>
      <c r="AC71" s="89">
        <f t="shared" si="252"/>
        <v>0</v>
      </c>
      <c r="AD71" s="87"/>
      <c r="AE71" s="88"/>
      <c r="AF71" s="89">
        <f t="shared" si="253"/>
        <v>0</v>
      </c>
      <c r="AG71" s="87"/>
      <c r="AH71" s="88"/>
      <c r="AI71" s="89">
        <f t="shared" si="254"/>
        <v>0</v>
      </c>
      <c r="AJ71" s="87"/>
      <c r="AK71" s="88"/>
      <c r="AL71" s="89">
        <f t="shared" si="255"/>
        <v>0</v>
      </c>
      <c r="AM71" s="87">
        <f t="shared" si="256"/>
        <v>0</v>
      </c>
      <c r="AN71" s="88">
        <f t="shared" si="257"/>
        <v>0</v>
      </c>
      <c r="AO71" s="89">
        <f t="shared" si="258"/>
        <v>0</v>
      </c>
      <c r="AP71" s="87"/>
      <c r="AQ71" s="88"/>
      <c r="AR71" s="89">
        <f t="shared" si="259"/>
        <v>0</v>
      </c>
      <c r="AS71" s="87"/>
      <c r="AT71" s="88"/>
      <c r="AU71" s="89">
        <f t="shared" si="260"/>
        <v>0</v>
      </c>
      <c r="AV71" s="87"/>
      <c r="AW71" s="88"/>
      <c r="AX71" s="89">
        <f t="shared" si="261"/>
        <v>0</v>
      </c>
      <c r="AY71" s="87">
        <f t="shared" si="262"/>
        <v>0</v>
      </c>
      <c r="AZ71" s="88">
        <f t="shared" si="263"/>
        <v>0</v>
      </c>
      <c r="BA71" s="89">
        <f t="shared" si="264"/>
        <v>0</v>
      </c>
      <c r="BB71" s="10">
        <f t="shared" si="238"/>
        <v>0</v>
      </c>
      <c r="BC71" s="6">
        <f t="shared" si="239"/>
        <v>0</v>
      </c>
      <c r="BD71" s="11">
        <f t="shared" si="240"/>
        <v>0</v>
      </c>
    </row>
    <row r="72" spans="2:56" x14ac:dyDescent="0.3">
      <c r="B72" s="135"/>
      <c r="D72" s="129"/>
      <c r="E72" s="153" t="s">
        <v>16</v>
      </c>
      <c r="F72" s="87"/>
      <c r="G72" s="88"/>
      <c r="H72" s="89">
        <f t="shared" si="241"/>
        <v>0</v>
      </c>
      <c r="I72" s="87"/>
      <c r="J72" s="88"/>
      <c r="K72" s="89">
        <f t="shared" si="242"/>
        <v>0</v>
      </c>
      <c r="L72" s="87"/>
      <c r="M72" s="88"/>
      <c r="N72" s="89">
        <f t="shared" si="243"/>
        <v>0</v>
      </c>
      <c r="O72" s="87">
        <f t="shared" si="244"/>
        <v>0</v>
      </c>
      <c r="P72" s="88">
        <f t="shared" si="245"/>
        <v>0</v>
      </c>
      <c r="Q72" s="89">
        <f t="shared" si="246"/>
        <v>0</v>
      </c>
      <c r="R72" s="87"/>
      <c r="S72" s="88"/>
      <c r="T72" s="89">
        <f t="shared" si="247"/>
        <v>0</v>
      </c>
      <c r="U72" s="87"/>
      <c r="V72" s="88"/>
      <c r="W72" s="89">
        <f t="shared" si="248"/>
        <v>0</v>
      </c>
      <c r="X72" s="87"/>
      <c r="Y72" s="88"/>
      <c r="Z72" s="89">
        <f t="shared" si="249"/>
        <v>0</v>
      </c>
      <c r="AA72" s="87">
        <f t="shared" si="250"/>
        <v>0</v>
      </c>
      <c r="AB72" s="88">
        <f t="shared" si="251"/>
        <v>0</v>
      </c>
      <c r="AC72" s="89">
        <f t="shared" si="252"/>
        <v>0</v>
      </c>
      <c r="AD72" s="87"/>
      <c r="AE72" s="88"/>
      <c r="AF72" s="89">
        <f t="shared" si="253"/>
        <v>0</v>
      </c>
      <c r="AG72" s="87"/>
      <c r="AH72" s="88"/>
      <c r="AI72" s="89">
        <f t="shared" si="254"/>
        <v>0</v>
      </c>
      <c r="AJ72" s="87"/>
      <c r="AK72" s="88"/>
      <c r="AL72" s="89">
        <f t="shared" si="255"/>
        <v>0</v>
      </c>
      <c r="AM72" s="87">
        <f t="shared" si="256"/>
        <v>0</v>
      </c>
      <c r="AN72" s="88">
        <f t="shared" si="257"/>
        <v>0</v>
      </c>
      <c r="AO72" s="89">
        <f t="shared" si="258"/>
        <v>0</v>
      </c>
      <c r="AP72" s="87"/>
      <c r="AQ72" s="88"/>
      <c r="AR72" s="89">
        <f t="shared" si="259"/>
        <v>0</v>
      </c>
      <c r="AS72" s="87"/>
      <c r="AT72" s="88"/>
      <c r="AU72" s="89">
        <f t="shared" si="260"/>
        <v>0</v>
      </c>
      <c r="AV72" s="87"/>
      <c r="AW72" s="88"/>
      <c r="AX72" s="89">
        <f t="shared" si="261"/>
        <v>0</v>
      </c>
      <c r="AY72" s="87">
        <f t="shared" si="262"/>
        <v>0</v>
      </c>
      <c r="AZ72" s="88">
        <f t="shared" si="263"/>
        <v>0</v>
      </c>
      <c r="BA72" s="89">
        <f t="shared" si="264"/>
        <v>0</v>
      </c>
      <c r="BB72" s="10">
        <f t="shared" si="238"/>
        <v>0</v>
      </c>
      <c r="BC72" s="6">
        <f t="shared" si="239"/>
        <v>0</v>
      </c>
      <c r="BD72" s="11">
        <f t="shared" si="240"/>
        <v>0</v>
      </c>
    </row>
    <row r="73" spans="2:56" x14ac:dyDescent="0.3">
      <c r="B73" s="135"/>
      <c r="D73" s="129"/>
      <c r="E73" s="153" t="s">
        <v>17</v>
      </c>
      <c r="F73" s="87"/>
      <c r="G73" s="88"/>
      <c r="H73" s="89">
        <f t="shared" si="241"/>
        <v>0</v>
      </c>
      <c r="I73" s="87"/>
      <c r="J73" s="88"/>
      <c r="K73" s="89">
        <f t="shared" si="242"/>
        <v>0</v>
      </c>
      <c r="L73" s="87"/>
      <c r="M73" s="88"/>
      <c r="N73" s="89">
        <f t="shared" si="243"/>
        <v>0</v>
      </c>
      <c r="O73" s="87">
        <f t="shared" si="244"/>
        <v>0</v>
      </c>
      <c r="P73" s="88">
        <f t="shared" si="245"/>
        <v>0</v>
      </c>
      <c r="Q73" s="89">
        <f t="shared" si="246"/>
        <v>0</v>
      </c>
      <c r="R73" s="87"/>
      <c r="S73" s="88"/>
      <c r="T73" s="89">
        <f t="shared" si="247"/>
        <v>0</v>
      </c>
      <c r="U73" s="87"/>
      <c r="V73" s="88"/>
      <c r="W73" s="89">
        <f t="shared" si="248"/>
        <v>0</v>
      </c>
      <c r="X73" s="87"/>
      <c r="Y73" s="88"/>
      <c r="Z73" s="89">
        <f t="shared" si="249"/>
        <v>0</v>
      </c>
      <c r="AA73" s="87">
        <f t="shared" si="250"/>
        <v>0</v>
      </c>
      <c r="AB73" s="88">
        <f t="shared" si="251"/>
        <v>0</v>
      </c>
      <c r="AC73" s="89">
        <f t="shared" si="252"/>
        <v>0</v>
      </c>
      <c r="AD73" s="87"/>
      <c r="AE73" s="88"/>
      <c r="AF73" s="89">
        <f t="shared" si="253"/>
        <v>0</v>
      </c>
      <c r="AG73" s="87"/>
      <c r="AH73" s="88"/>
      <c r="AI73" s="89">
        <f t="shared" si="254"/>
        <v>0</v>
      </c>
      <c r="AJ73" s="87"/>
      <c r="AK73" s="88"/>
      <c r="AL73" s="89">
        <f t="shared" si="255"/>
        <v>0</v>
      </c>
      <c r="AM73" s="87">
        <f t="shared" si="256"/>
        <v>0</v>
      </c>
      <c r="AN73" s="88">
        <f t="shared" si="257"/>
        <v>0</v>
      </c>
      <c r="AO73" s="89">
        <f t="shared" si="258"/>
        <v>0</v>
      </c>
      <c r="AP73" s="87"/>
      <c r="AQ73" s="88"/>
      <c r="AR73" s="89">
        <f t="shared" si="259"/>
        <v>0</v>
      </c>
      <c r="AS73" s="87"/>
      <c r="AT73" s="88"/>
      <c r="AU73" s="89">
        <f t="shared" si="260"/>
        <v>0</v>
      </c>
      <c r="AV73" s="87"/>
      <c r="AW73" s="88"/>
      <c r="AX73" s="89">
        <f t="shared" si="261"/>
        <v>0</v>
      </c>
      <c r="AY73" s="87">
        <f t="shared" si="262"/>
        <v>0</v>
      </c>
      <c r="AZ73" s="88">
        <f t="shared" si="263"/>
        <v>0</v>
      </c>
      <c r="BA73" s="89">
        <f t="shared" si="264"/>
        <v>0</v>
      </c>
      <c r="BB73" s="10">
        <f t="shared" si="238"/>
        <v>0</v>
      </c>
      <c r="BC73" s="6">
        <f t="shared" si="239"/>
        <v>0</v>
      </c>
      <c r="BD73" s="11">
        <f t="shared" si="240"/>
        <v>0</v>
      </c>
    </row>
    <row r="74" spans="2:56" x14ac:dyDescent="0.3">
      <c r="B74" s="135"/>
      <c r="D74" s="129"/>
      <c r="E74" s="153" t="s">
        <v>18</v>
      </c>
      <c r="F74" s="87"/>
      <c r="G74" s="88"/>
      <c r="H74" s="89">
        <f t="shared" si="241"/>
        <v>0</v>
      </c>
      <c r="I74" s="87"/>
      <c r="J74" s="88"/>
      <c r="K74" s="89">
        <f t="shared" si="242"/>
        <v>0</v>
      </c>
      <c r="L74" s="87"/>
      <c r="M74" s="88"/>
      <c r="N74" s="89">
        <f t="shared" si="243"/>
        <v>0</v>
      </c>
      <c r="O74" s="87">
        <f t="shared" si="244"/>
        <v>0</v>
      </c>
      <c r="P74" s="88">
        <f t="shared" si="245"/>
        <v>0</v>
      </c>
      <c r="Q74" s="89">
        <f t="shared" si="246"/>
        <v>0</v>
      </c>
      <c r="R74" s="87"/>
      <c r="S74" s="88"/>
      <c r="T74" s="89">
        <f t="shared" si="247"/>
        <v>0</v>
      </c>
      <c r="U74" s="87"/>
      <c r="V74" s="88"/>
      <c r="W74" s="89">
        <f t="shared" si="248"/>
        <v>0</v>
      </c>
      <c r="X74" s="87"/>
      <c r="Y74" s="88"/>
      <c r="Z74" s="89">
        <f t="shared" si="249"/>
        <v>0</v>
      </c>
      <c r="AA74" s="87">
        <f t="shared" si="250"/>
        <v>0</v>
      </c>
      <c r="AB74" s="88">
        <f t="shared" si="251"/>
        <v>0</v>
      </c>
      <c r="AC74" s="89">
        <f t="shared" si="252"/>
        <v>0</v>
      </c>
      <c r="AD74" s="87"/>
      <c r="AE74" s="88"/>
      <c r="AF74" s="89">
        <f t="shared" si="253"/>
        <v>0</v>
      </c>
      <c r="AG74" s="87"/>
      <c r="AH74" s="88"/>
      <c r="AI74" s="89">
        <f t="shared" si="254"/>
        <v>0</v>
      </c>
      <c r="AJ74" s="87"/>
      <c r="AK74" s="88"/>
      <c r="AL74" s="89">
        <f t="shared" si="255"/>
        <v>0</v>
      </c>
      <c r="AM74" s="87">
        <f t="shared" si="256"/>
        <v>0</v>
      </c>
      <c r="AN74" s="88">
        <f t="shared" si="257"/>
        <v>0</v>
      </c>
      <c r="AO74" s="89">
        <f t="shared" si="258"/>
        <v>0</v>
      </c>
      <c r="AP74" s="87"/>
      <c r="AQ74" s="88"/>
      <c r="AR74" s="89">
        <f t="shared" si="259"/>
        <v>0</v>
      </c>
      <c r="AS74" s="87"/>
      <c r="AT74" s="88"/>
      <c r="AU74" s="89">
        <f t="shared" si="260"/>
        <v>0</v>
      </c>
      <c r="AV74" s="87"/>
      <c r="AW74" s="88"/>
      <c r="AX74" s="89">
        <f t="shared" si="261"/>
        <v>0</v>
      </c>
      <c r="AY74" s="87">
        <f t="shared" si="262"/>
        <v>0</v>
      </c>
      <c r="AZ74" s="88">
        <f t="shared" si="263"/>
        <v>0</v>
      </c>
      <c r="BA74" s="89">
        <f t="shared" si="264"/>
        <v>0</v>
      </c>
      <c r="BB74" s="10">
        <f t="shared" si="238"/>
        <v>0</v>
      </c>
      <c r="BC74" s="6">
        <f t="shared" si="239"/>
        <v>0</v>
      </c>
      <c r="BD74" s="11">
        <f t="shared" si="240"/>
        <v>0</v>
      </c>
    </row>
    <row r="75" spans="2:56" x14ac:dyDescent="0.3">
      <c r="B75" s="135"/>
      <c r="D75" s="129"/>
      <c r="E75" s="153" t="s">
        <v>19</v>
      </c>
      <c r="F75" s="87"/>
      <c r="G75" s="88"/>
      <c r="H75" s="89">
        <f t="shared" si="241"/>
        <v>0</v>
      </c>
      <c r="I75" s="87"/>
      <c r="J75" s="88"/>
      <c r="K75" s="89">
        <f t="shared" si="242"/>
        <v>0</v>
      </c>
      <c r="L75" s="87"/>
      <c r="M75" s="88"/>
      <c r="N75" s="89">
        <f t="shared" si="243"/>
        <v>0</v>
      </c>
      <c r="O75" s="87">
        <f t="shared" si="244"/>
        <v>0</v>
      </c>
      <c r="P75" s="88">
        <f t="shared" si="245"/>
        <v>0</v>
      </c>
      <c r="Q75" s="89">
        <f t="shared" si="246"/>
        <v>0</v>
      </c>
      <c r="R75" s="87"/>
      <c r="S75" s="88"/>
      <c r="T75" s="89">
        <f t="shared" si="247"/>
        <v>0</v>
      </c>
      <c r="U75" s="87"/>
      <c r="V75" s="88"/>
      <c r="W75" s="89">
        <f t="shared" si="248"/>
        <v>0</v>
      </c>
      <c r="X75" s="87"/>
      <c r="Y75" s="88"/>
      <c r="Z75" s="89">
        <f t="shared" si="249"/>
        <v>0</v>
      </c>
      <c r="AA75" s="87">
        <f t="shared" si="250"/>
        <v>0</v>
      </c>
      <c r="AB75" s="88">
        <f t="shared" si="251"/>
        <v>0</v>
      </c>
      <c r="AC75" s="89">
        <f t="shared" si="252"/>
        <v>0</v>
      </c>
      <c r="AD75" s="87"/>
      <c r="AE75" s="88"/>
      <c r="AF75" s="89">
        <f t="shared" si="253"/>
        <v>0</v>
      </c>
      <c r="AG75" s="87"/>
      <c r="AH75" s="88"/>
      <c r="AI75" s="89">
        <f t="shared" si="254"/>
        <v>0</v>
      </c>
      <c r="AJ75" s="87"/>
      <c r="AK75" s="88"/>
      <c r="AL75" s="89">
        <f t="shared" si="255"/>
        <v>0</v>
      </c>
      <c r="AM75" s="87">
        <f t="shared" si="256"/>
        <v>0</v>
      </c>
      <c r="AN75" s="88">
        <f t="shared" si="257"/>
        <v>0</v>
      </c>
      <c r="AO75" s="89">
        <f t="shared" si="258"/>
        <v>0</v>
      </c>
      <c r="AP75" s="87"/>
      <c r="AQ75" s="88"/>
      <c r="AR75" s="89">
        <f t="shared" si="259"/>
        <v>0</v>
      </c>
      <c r="AS75" s="87"/>
      <c r="AT75" s="88"/>
      <c r="AU75" s="89">
        <f t="shared" si="260"/>
        <v>0</v>
      </c>
      <c r="AV75" s="87"/>
      <c r="AW75" s="88"/>
      <c r="AX75" s="89">
        <f t="shared" si="261"/>
        <v>0</v>
      </c>
      <c r="AY75" s="87">
        <f t="shared" si="262"/>
        <v>0</v>
      </c>
      <c r="AZ75" s="88">
        <f t="shared" si="263"/>
        <v>0</v>
      </c>
      <c r="BA75" s="89">
        <f t="shared" si="264"/>
        <v>0</v>
      </c>
      <c r="BB75" s="10">
        <f t="shared" si="238"/>
        <v>0</v>
      </c>
      <c r="BC75" s="6">
        <f t="shared" si="239"/>
        <v>0</v>
      </c>
      <c r="BD75" s="11">
        <f t="shared" si="240"/>
        <v>0</v>
      </c>
    </row>
    <row r="76" spans="2:56" x14ac:dyDescent="0.3">
      <c r="B76" s="135"/>
      <c r="D76" s="129"/>
      <c r="E76" s="153" t="s">
        <v>26</v>
      </c>
      <c r="F76" s="87"/>
      <c r="G76" s="88"/>
      <c r="H76" s="89">
        <f t="shared" si="241"/>
        <v>0</v>
      </c>
      <c r="I76" s="87"/>
      <c r="J76" s="88"/>
      <c r="K76" s="89">
        <f t="shared" si="242"/>
        <v>0</v>
      </c>
      <c r="L76" s="87"/>
      <c r="M76" s="88"/>
      <c r="N76" s="89">
        <f t="shared" si="243"/>
        <v>0</v>
      </c>
      <c r="O76" s="87">
        <f t="shared" si="244"/>
        <v>0</v>
      </c>
      <c r="P76" s="88">
        <f t="shared" si="245"/>
        <v>0</v>
      </c>
      <c r="Q76" s="89">
        <f t="shared" si="246"/>
        <v>0</v>
      </c>
      <c r="R76" s="87"/>
      <c r="S76" s="88"/>
      <c r="T76" s="89">
        <f t="shared" si="247"/>
        <v>0</v>
      </c>
      <c r="U76" s="87"/>
      <c r="V76" s="88"/>
      <c r="W76" s="89">
        <f t="shared" si="248"/>
        <v>0</v>
      </c>
      <c r="X76" s="87"/>
      <c r="Y76" s="88"/>
      <c r="Z76" s="89">
        <f t="shared" si="249"/>
        <v>0</v>
      </c>
      <c r="AA76" s="87">
        <f t="shared" si="250"/>
        <v>0</v>
      </c>
      <c r="AB76" s="88">
        <f t="shared" si="251"/>
        <v>0</v>
      </c>
      <c r="AC76" s="89">
        <f t="shared" si="252"/>
        <v>0</v>
      </c>
      <c r="AD76" s="87"/>
      <c r="AE76" s="88"/>
      <c r="AF76" s="89">
        <f t="shared" si="253"/>
        <v>0</v>
      </c>
      <c r="AG76" s="87"/>
      <c r="AH76" s="88"/>
      <c r="AI76" s="89">
        <f t="shared" si="254"/>
        <v>0</v>
      </c>
      <c r="AJ76" s="87"/>
      <c r="AK76" s="88"/>
      <c r="AL76" s="89">
        <f t="shared" si="255"/>
        <v>0</v>
      </c>
      <c r="AM76" s="87">
        <f t="shared" si="256"/>
        <v>0</v>
      </c>
      <c r="AN76" s="88">
        <f t="shared" si="257"/>
        <v>0</v>
      </c>
      <c r="AO76" s="89">
        <f t="shared" si="258"/>
        <v>0</v>
      </c>
      <c r="AP76" s="87"/>
      <c r="AQ76" s="88"/>
      <c r="AR76" s="89">
        <f t="shared" si="259"/>
        <v>0</v>
      </c>
      <c r="AS76" s="87"/>
      <c r="AT76" s="88"/>
      <c r="AU76" s="89">
        <f t="shared" si="260"/>
        <v>0</v>
      </c>
      <c r="AV76" s="87"/>
      <c r="AW76" s="88"/>
      <c r="AX76" s="89">
        <f t="shared" si="261"/>
        <v>0</v>
      </c>
      <c r="AY76" s="87">
        <f t="shared" si="262"/>
        <v>0</v>
      </c>
      <c r="AZ76" s="88">
        <f t="shared" si="263"/>
        <v>0</v>
      </c>
      <c r="BA76" s="89">
        <f t="shared" si="264"/>
        <v>0</v>
      </c>
      <c r="BB76" s="10">
        <f t="shared" si="238"/>
        <v>0</v>
      </c>
      <c r="BC76" s="6">
        <f t="shared" si="239"/>
        <v>0</v>
      </c>
      <c r="BD76" s="11">
        <f t="shared" si="240"/>
        <v>0</v>
      </c>
    </row>
    <row r="77" spans="2:56" ht="15" thickBot="1" x14ac:dyDescent="0.35">
      <c r="B77" s="135"/>
      <c r="D77" s="130"/>
      <c r="E77" s="154" t="s">
        <v>27</v>
      </c>
      <c r="F77" s="90"/>
      <c r="G77" s="91"/>
      <c r="H77" s="92">
        <f t="shared" si="241"/>
        <v>0</v>
      </c>
      <c r="I77" s="90"/>
      <c r="J77" s="91"/>
      <c r="K77" s="92">
        <f t="shared" si="242"/>
        <v>0</v>
      </c>
      <c r="L77" s="90"/>
      <c r="M77" s="91"/>
      <c r="N77" s="92">
        <f t="shared" si="243"/>
        <v>0</v>
      </c>
      <c r="O77" s="90">
        <f t="shared" si="244"/>
        <v>0</v>
      </c>
      <c r="P77" s="91">
        <f t="shared" si="245"/>
        <v>0</v>
      </c>
      <c r="Q77" s="92">
        <f t="shared" si="246"/>
        <v>0</v>
      </c>
      <c r="R77" s="90"/>
      <c r="S77" s="91"/>
      <c r="T77" s="92">
        <f t="shared" si="247"/>
        <v>0</v>
      </c>
      <c r="U77" s="90"/>
      <c r="V77" s="91"/>
      <c r="W77" s="92">
        <f t="shared" si="248"/>
        <v>0</v>
      </c>
      <c r="X77" s="90"/>
      <c r="Y77" s="91"/>
      <c r="Z77" s="92">
        <f t="shared" si="249"/>
        <v>0</v>
      </c>
      <c r="AA77" s="90">
        <f t="shared" si="250"/>
        <v>0</v>
      </c>
      <c r="AB77" s="91">
        <f t="shared" si="251"/>
        <v>0</v>
      </c>
      <c r="AC77" s="92">
        <f t="shared" si="252"/>
        <v>0</v>
      </c>
      <c r="AD77" s="90"/>
      <c r="AE77" s="91"/>
      <c r="AF77" s="92">
        <f t="shared" si="253"/>
        <v>0</v>
      </c>
      <c r="AG77" s="90"/>
      <c r="AH77" s="91"/>
      <c r="AI77" s="92">
        <f t="shared" si="254"/>
        <v>0</v>
      </c>
      <c r="AJ77" s="90"/>
      <c r="AK77" s="91"/>
      <c r="AL77" s="92">
        <f t="shared" si="255"/>
        <v>0</v>
      </c>
      <c r="AM77" s="90">
        <f t="shared" si="256"/>
        <v>0</v>
      </c>
      <c r="AN77" s="91">
        <f t="shared" si="257"/>
        <v>0</v>
      </c>
      <c r="AO77" s="92">
        <f t="shared" si="258"/>
        <v>0</v>
      </c>
      <c r="AP77" s="90"/>
      <c r="AQ77" s="91"/>
      <c r="AR77" s="92">
        <f t="shared" si="259"/>
        <v>0</v>
      </c>
      <c r="AS77" s="90"/>
      <c r="AT77" s="91"/>
      <c r="AU77" s="92">
        <f t="shared" si="260"/>
        <v>0</v>
      </c>
      <c r="AV77" s="90"/>
      <c r="AW77" s="91"/>
      <c r="AX77" s="92">
        <f t="shared" si="261"/>
        <v>0</v>
      </c>
      <c r="AY77" s="90">
        <f t="shared" si="262"/>
        <v>0</v>
      </c>
      <c r="AZ77" s="91">
        <f t="shared" si="263"/>
        <v>0</v>
      </c>
      <c r="BA77" s="92">
        <f t="shared" si="264"/>
        <v>0</v>
      </c>
      <c r="BB77" s="25">
        <f t="shared" si="238"/>
        <v>0</v>
      </c>
      <c r="BC77" s="19">
        <f t="shared" si="239"/>
        <v>0</v>
      </c>
      <c r="BD77" s="20">
        <f t="shared" si="240"/>
        <v>0</v>
      </c>
    </row>
    <row r="78" spans="2:56" s="1" customFormat="1" ht="15" thickBot="1" x14ac:dyDescent="0.35">
      <c r="B78" s="136"/>
      <c r="D78" s="3"/>
      <c r="E78" s="44" t="s">
        <v>11</v>
      </c>
      <c r="F78" s="23">
        <f>SUM(F69:F77)</f>
        <v>0</v>
      </c>
      <c r="G78" s="21">
        <f>SUM(G69:G77)</f>
        <v>0</v>
      </c>
      <c r="H78" s="22">
        <f t="shared" si="241"/>
        <v>0</v>
      </c>
      <c r="I78" s="21">
        <f t="shared" ref="I78" si="265">SUM(I69:I77)</f>
        <v>0</v>
      </c>
      <c r="J78" s="21">
        <f t="shared" ref="J78" si="266">SUM(J69:J77)</f>
        <v>0</v>
      </c>
      <c r="K78" s="22">
        <f t="shared" si="242"/>
        <v>0</v>
      </c>
      <c r="L78" s="21">
        <f t="shared" ref="L78" si="267">SUM(L69:L77)</f>
        <v>0</v>
      </c>
      <c r="M78" s="21">
        <f t="shared" ref="M78" si="268">SUM(M69:M77)</f>
        <v>0</v>
      </c>
      <c r="N78" s="22">
        <f t="shared" si="243"/>
        <v>0</v>
      </c>
      <c r="O78" s="23">
        <f t="shared" ref="O78" si="269">SUM(O69:O77)</f>
        <v>0</v>
      </c>
      <c r="P78" s="21">
        <f t="shared" ref="P78" si="270">SUM(P69:P77)</f>
        <v>0</v>
      </c>
      <c r="Q78" s="22">
        <f t="shared" si="246"/>
        <v>0</v>
      </c>
      <c r="R78" s="23">
        <f t="shared" ref="R78" si="271">SUM(R69:R77)</f>
        <v>0</v>
      </c>
      <c r="S78" s="21">
        <f t="shared" ref="S78" si="272">SUM(S69:S77)</f>
        <v>0</v>
      </c>
      <c r="T78" s="22">
        <f t="shared" si="247"/>
        <v>0</v>
      </c>
      <c r="U78" s="21">
        <f t="shared" ref="U78" si="273">SUM(U69:U77)</f>
        <v>0</v>
      </c>
      <c r="V78" s="21">
        <f t="shared" ref="V78" si="274">SUM(V69:V77)</f>
        <v>0</v>
      </c>
      <c r="W78" s="22">
        <f t="shared" si="248"/>
        <v>0</v>
      </c>
      <c r="X78" s="21">
        <f t="shared" ref="X78" si="275">SUM(X69:X77)</f>
        <v>0</v>
      </c>
      <c r="Y78" s="21">
        <f t="shared" ref="Y78" si="276">SUM(Y69:Y77)</f>
        <v>0</v>
      </c>
      <c r="Z78" s="22">
        <f t="shared" si="249"/>
        <v>0</v>
      </c>
      <c r="AA78" s="27">
        <f t="shared" ref="AA78" si="277">SUM(AA69:AA77)</f>
        <v>0</v>
      </c>
      <c r="AB78" s="28">
        <f t="shared" ref="AB78" si="278">SUM(AB69:AB77)</f>
        <v>0</v>
      </c>
      <c r="AC78" s="22">
        <f t="shared" si="252"/>
        <v>0</v>
      </c>
      <c r="AD78" s="55">
        <f t="shared" ref="AD78" si="279">SUM(AD69:AD77)</f>
        <v>0</v>
      </c>
      <c r="AE78" s="46">
        <f t="shared" ref="AE78" si="280">SUM(AE69:AE77)</f>
        <v>0</v>
      </c>
      <c r="AF78" s="22">
        <f t="shared" si="253"/>
        <v>0</v>
      </c>
      <c r="AG78" s="46">
        <f t="shared" ref="AG78" si="281">SUM(AG69:AG77)</f>
        <v>0</v>
      </c>
      <c r="AH78" s="46">
        <f t="shared" ref="AH78" si="282">SUM(AH69:AH77)</f>
        <v>0</v>
      </c>
      <c r="AI78" s="22">
        <f t="shared" si="254"/>
        <v>0</v>
      </c>
      <c r="AJ78" s="46">
        <f t="shared" ref="AJ78" si="283">SUM(AJ69:AJ77)</f>
        <v>0</v>
      </c>
      <c r="AK78" s="46">
        <f t="shared" ref="AK78" si="284">SUM(AK69:AK77)</f>
        <v>0</v>
      </c>
      <c r="AL78" s="22">
        <f t="shared" si="255"/>
        <v>0</v>
      </c>
      <c r="AM78" s="27">
        <f t="shared" ref="AM78" si="285">SUM(AM69:AM77)</f>
        <v>0</v>
      </c>
      <c r="AN78" s="28">
        <f t="shared" ref="AN78" si="286">SUM(AN69:AN77)</f>
        <v>0</v>
      </c>
      <c r="AO78" s="22">
        <f t="shared" si="258"/>
        <v>0</v>
      </c>
      <c r="AP78" s="45">
        <f t="shared" ref="AP78" si="287">SUM(AP69:AP77)</f>
        <v>0</v>
      </c>
      <c r="AQ78" s="46">
        <f t="shared" ref="AQ78" si="288">SUM(AQ69:AQ77)</f>
        <v>0</v>
      </c>
      <c r="AR78" s="22">
        <f t="shared" si="259"/>
        <v>0</v>
      </c>
      <c r="AS78" s="46">
        <f t="shared" ref="AS78" si="289">SUM(AS69:AS77)</f>
        <v>0</v>
      </c>
      <c r="AT78" s="46">
        <f t="shared" ref="AT78" si="290">SUM(AT69:AT77)</f>
        <v>0</v>
      </c>
      <c r="AU78" s="22">
        <f t="shared" si="260"/>
        <v>0</v>
      </c>
      <c r="AV78" s="46">
        <f t="shared" ref="AV78" si="291">SUM(AV69:AV77)</f>
        <v>0</v>
      </c>
      <c r="AW78" s="46">
        <f t="shared" ref="AW78" si="292">SUM(AW69:AW77)</f>
        <v>0</v>
      </c>
      <c r="AX78" s="22">
        <f t="shared" si="261"/>
        <v>0</v>
      </c>
      <c r="AY78" s="27">
        <f t="shared" ref="AY78" si="293">SUM(AY69:AY77)</f>
        <v>0</v>
      </c>
      <c r="AZ78" s="28">
        <f t="shared" ref="AZ78" si="294">SUM(AZ69:AZ77)</f>
        <v>0</v>
      </c>
      <c r="BA78" s="22">
        <f t="shared" si="264"/>
        <v>0</v>
      </c>
      <c r="BB78" s="23">
        <f>SUMIFS($F78:$BA78,$F$7:$BA$7,$F$7,$F$8:$BA$8,"&lt;="&amp;$F$2)</f>
        <v>0</v>
      </c>
      <c r="BC78" s="21">
        <f>SUMIFS($F78:$BA78,$F$7:$BA$7,$G$7,$F$8:$BA$8,"&lt;="&amp;$F$2)</f>
        <v>0</v>
      </c>
      <c r="BD78" s="24">
        <f t="shared" si="240"/>
        <v>0</v>
      </c>
    </row>
    <row r="80" spans="2:56" ht="15" thickBot="1" x14ac:dyDescent="0.35"/>
    <row r="81" spans="2:56" ht="15" customHeight="1" thickBot="1" x14ac:dyDescent="0.35">
      <c r="B81" s="131"/>
      <c r="F81" s="56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8"/>
    </row>
    <row r="82" spans="2:56" ht="15" customHeight="1" x14ac:dyDescent="0.3">
      <c r="B82" s="132"/>
      <c r="F82" s="59" t="s">
        <v>39</v>
      </c>
      <c r="G82" s="60"/>
      <c r="H82" s="61"/>
      <c r="I82" s="62" t="s">
        <v>28</v>
      </c>
      <c r="J82" s="60"/>
      <c r="K82" s="61"/>
      <c r="L82" s="62" t="s">
        <v>1</v>
      </c>
      <c r="M82" s="60"/>
      <c r="N82" s="63"/>
      <c r="O82" s="64" t="s">
        <v>20</v>
      </c>
      <c r="P82" s="65"/>
      <c r="Q82" s="66"/>
      <c r="R82" s="59" t="s">
        <v>2</v>
      </c>
      <c r="S82" s="60"/>
      <c r="T82" s="61"/>
      <c r="U82" s="62" t="s">
        <v>3</v>
      </c>
      <c r="V82" s="60"/>
      <c r="W82" s="61"/>
      <c r="X82" s="62" t="s">
        <v>4</v>
      </c>
      <c r="Y82" s="60"/>
      <c r="Z82" s="63"/>
      <c r="AA82" s="64" t="s">
        <v>21</v>
      </c>
      <c r="AB82" s="65"/>
      <c r="AC82" s="66"/>
      <c r="AD82" s="59" t="s">
        <v>5</v>
      </c>
      <c r="AE82" s="60"/>
      <c r="AF82" s="61"/>
      <c r="AG82" s="62" t="s">
        <v>6</v>
      </c>
      <c r="AH82" s="60"/>
      <c r="AI82" s="61"/>
      <c r="AJ82" s="62" t="s">
        <v>7</v>
      </c>
      <c r="AK82" s="60"/>
      <c r="AL82" s="63"/>
      <c r="AM82" s="64" t="s">
        <v>22</v>
      </c>
      <c r="AN82" s="65"/>
      <c r="AO82" s="66"/>
      <c r="AP82" s="59" t="s">
        <v>8</v>
      </c>
      <c r="AQ82" s="60"/>
      <c r="AR82" s="61"/>
      <c r="AS82" s="62" t="s">
        <v>9</v>
      </c>
      <c r="AT82" s="60"/>
      <c r="AU82" s="61"/>
      <c r="AV82" s="62" t="s">
        <v>10</v>
      </c>
      <c r="AW82" s="60"/>
      <c r="AX82" s="63"/>
      <c r="AY82" s="64" t="s">
        <v>23</v>
      </c>
      <c r="AZ82" s="65"/>
      <c r="BA82" s="66"/>
      <c r="BB82" s="67" t="s">
        <v>11</v>
      </c>
      <c r="BC82" s="68"/>
      <c r="BD82" s="69"/>
    </row>
    <row r="83" spans="2:56" ht="15" thickBot="1" x14ac:dyDescent="0.35">
      <c r="B83" s="132"/>
      <c r="F83" s="81">
        <f>$F$7</f>
        <v>2014</v>
      </c>
      <c r="G83" s="82">
        <f>$G$7</f>
        <v>2015</v>
      </c>
      <c r="H83" s="83" t="str">
        <f>$H$7</f>
        <v>%</v>
      </c>
      <c r="I83" s="81">
        <f>$I$7</f>
        <v>2014</v>
      </c>
      <c r="J83" s="82">
        <f>$J$7</f>
        <v>2015</v>
      </c>
      <c r="K83" s="83" t="str">
        <f>$K$7</f>
        <v>%</v>
      </c>
      <c r="L83" s="81">
        <f>$L$7</f>
        <v>2014</v>
      </c>
      <c r="M83" s="82">
        <f>$M$7</f>
        <v>2015</v>
      </c>
      <c r="N83" s="83" t="str">
        <f>$N$7</f>
        <v>%</v>
      </c>
      <c r="O83" s="81">
        <f>$O$7</f>
        <v>2014</v>
      </c>
      <c r="P83" s="82">
        <f>$P$7</f>
        <v>2015</v>
      </c>
      <c r="Q83" s="83" t="str">
        <f>$Q$7</f>
        <v>%</v>
      </c>
      <c r="R83" s="81">
        <f>$R$7</f>
        <v>2014</v>
      </c>
      <c r="S83" s="82">
        <f>$S$7</f>
        <v>2015</v>
      </c>
      <c r="T83" s="83" t="str">
        <f>$T$7</f>
        <v>%</v>
      </c>
      <c r="U83" s="81">
        <f>$U$7</f>
        <v>2014</v>
      </c>
      <c r="V83" s="82">
        <f>$V$7</f>
        <v>2015</v>
      </c>
      <c r="W83" s="83" t="str">
        <f>$W$7</f>
        <v>%</v>
      </c>
      <c r="X83" s="81">
        <f>$X$7</f>
        <v>2014</v>
      </c>
      <c r="Y83" s="82">
        <f>$Y$7</f>
        <v>2015</v>
      </c>
      <c r="Z83" s="83" t="str">
        <f>$Z$7</f>
        <v>%</v>
      </c>
      <c r="AA83" s="81">
        <f>$AA$7</f>
        <v>2014</v>
      </c>
      <c r="AB83" s="82">
        <f>$AB$7</f>
        <v>2015</v>
      </c>
      <c r="AC83" s="83" t="str">
        <f>$AC$7</f>
        <v>%</v>
      </c>
      <c r="AD83" s="81">
        <f>$AD$7</f>
        <v>2014</v>
      </c>
      <c r="AE83" s="82">
        <f>$AE$7</f>
        <v>2015</v>
      </c>
      <c r="AF83" s="83" t="str">
        <f>$AF$7</f>
        <v>%</v>
      </c>
      <c r="AG83" s="81">
        <f>$AG$7</f>
        <v>2014</v>
      </c>
      <c r="AH83" s="82">
        <f>$AH$7</f>
        <v>2015</v>
      </c>
      <c r="AI83" s="83" t="str">
        <f>$AI$7</f>
        <v>%</v>
      </c>
      <c r="AJ83" s="81">
        <f>$AJ$7</f>
        <v>2014</v>
      </c>
      <c r="AK83" s="82">
        <f>$AK$7</f>
        <v>2015</v>
      </c>
      <c r="AL83" s="83" t="str">
        <f>$AL$7</f>
        <v>%</v>
      </c>
      <c r="AM83" s="81">
        <f>$AM$7</f>
        <v>2014</v>
      </c>
      <c r="AN83" s="82">
        <f>$AN$7</f>
        <v>2015</v>
      </c>
      <c r="AO83" s="83" t="str">
        <f>$AO$7</f>
        <v>%</v>
      </c>
      <c r="AP83" s="81">
        <f>$AP$7</f>
        <v>2014</v>
      </c>
      <c r="AQ83" s="82">
        <f>$AQ$7</f>
        <v>2015</v>
      </c>
      <c r="AR83" s="83" t="str">
        <f>$AR$7</f>
        <v>%</v>
      </c>
      <c r="AS83" s="81">
        <f>$AS$7</f>
        <v>2014</v>
      </c>
      <c r="AT83" s="82">
        <f>$AT$7</f>
        <v>2015</v>
      </c>
      <c r="AU83" s="83" t="str">
        <f>$AU$7</f>
        <v>%</v>
      </c>
      <c r="AV83" s="81">
        <f>$AV$7</f>
        <v>2014</v>
      </c>
      <c r="AW83" s="82">
        <f>$AW$7</f>
        <v>2015</v>
      </c>
      <c r="AX83" s="83" t="str">
        <f>$AX$7</f>
        <v>%</v>
      </c>
      <c r="AY83" s="81">
        <f>$AY$7</f>
        <v>2014</v>
      </c>
      <c r="AZ83" s="82">
        <f>$AZ$7</f>
        <v>2015</v>
      </c>
      <c r="BA83" s="83" t="str">
        <f>$BA$7</f>
        <v>%</v>
      </c>
      <c r="BB83" s="76" t="str">
        <f>$BB$7</f>
        <v>Févr 2014</v>
      </c>
      <c r="BC83" s="76" t="str">
        <f>$BC$7</f>
        <v>Févr 2015</v>
      </c>
      <c r="BD83" s="38" t="s">
        <v>24</v>
      </c>
    </row>
    <row r="84" spans="2:56" ht="15" customHeight="1" x14ac:dyDescent="0.3">
      <c r="B84" s="132"/>
      <c r="D84" s="128" t="s">
        <v>12</v>
      </c>
      <c r="E84" s="152" t="s">
        <v>13</v>
      </c>
      <c r="F84" s="84"/>
      <c r="G84" s="85"/>
      <c r="H84" s="86">
        <f>IFERROR((G84-F84)/F84,0)</f>
        <v>0</v>
      </c>
      <c r="I84" s="84"/>
      <c r="J84" s="85"/>
      <c r="K84" s="86">
        <f>IFERROR((J84-I84)/I84,0)</f>
        <v>0</v>
      </c>
      <c r="L84" s="84"/>
      <c r="M84" s="85"/>
      <c r="N84" s="86">
        <f>IFERROR((M84-L84)/L84,0)</f>
        <v>0</v>
      </c>
      <c r="O84" s="84">
        <f>F84+I84+L84</f>
        <v>0</v>
      </c>
      <c r="P84" s="85">
        <f>G84+J84+M84</f>
        <v>0</v>
      </c>
      <c r="Q84" s="86">
        <f>IFERROR((P84-O84)/O84,0)</f>
        <v>0</v>
      </c>
      <c r="R84" s="84"/>
      <c r="S84" s="85"/>
      <c r="T84" s="86">
        <f>IFERROR((S84-R84)/R84,0)</f>
        <v>0</v>
      </c>
      <c r="U84" s="84"/>
      <c r="V84" s="85"/>
      <c r="W84" s="86">
        <f>IFERROR((V84-U84)/U84,0)</f>
        <v>0</v>
      </c>
      <c r="X84" s="84"/>
      <c r="Y84" s="85"/>
      <c r="Z84" s="86">
        <f>IFERROR((Y84-X84)/X84,0)</f>
        <v>0</v>
      </c>
      <c r="AA84" s="84">
        <f>R84+U84+X84</f>
        <v>0</v>
      </c>
      <c r="AB84" s="85">
        <f>S84+V84+Y84</f>
        <v>0</v>
      </c>
      <c r="AC84" s="86">
        <f>IFERROR((AB84-AA84)/AA84,0)</f>
        <v>0</v>
      </c>
      <c r="AD84" s="84"/>
      <c r="AE84" s="85"/>
      <c r="AF84" s="86">
        <f>IFERROR((AE84-AD84)/AD84,0)</f>
        <v>0</v>
      </c>
      <c r="AG84" s="84"/>
      <c r="AH84" s="85"/>
      <c r="AI84" s="86">
        <f>IFERROR((AH84-AG84)/AG84,0)</f>
        <v>0</v>
      </c>
      <c r="AJ84" s="84"/>
      <c r="AK84" s="85"/>
      <c r="AL84" s="86">
        <f>IFERROR((AK84-AJ84)/AJ84,0)</f>
        <v>0</v>
      </c>
      <c r="AM84" s="84">
        <f>AD84+AG84+AJ84</f>
        <v>0</v>
      </c>
      <c r="AN84" s="85">
        <f>AE84+AH84+AK84</f>
        <v>0</v>
      </c>
      <c r="AO84" s="86">
        <f>IFERROR((AN84-AM84)/AM84,0)</f>
        <v>0</v>
      </c>
      <c r="AP84" s="84"/>
      <c r="AQ84" s="85"/>
      <c r="AR84" s="86">
        <f>IFERROR((AQ84-AP84)/AP84,0)</f>
        <v>0</v>
      </c>
      <c r="AS84" s="84"/>
      <c r="AT84" s="85"/>
      <c r="AU84" s="86">
        <f>IFERROR((AT84-AS84)/AS84,0)</f>
        <v>0</v>
      </c>
      <c r="AV84" s="84"/>
      <c r="AW84" s="85"/>
      <c r="AX84" s="86">
        <f>IFERROR((AW84-AV84)/AV84,0)</f>
        <v>0</v>
      </c>
      <c r="AY84" s="84">
        <f>AP84+AS84+AV84</f>
        <v>0</v>
      </c>
      <c r="AZ84" s="85">
        <f>AQ84+AT84+AW84</f>
        <v>0</v>
      </c>
      <c r="BA84" s="86">
        <f>IFERROR((AZ84-AY84)/AY84,0)</f>
        <v>0</v>
      </c>
      <c r="BB84" s="41">
        <f t="shared" ref="BB84:BB92" si="295">SUMIFS($F84:$BA84,$F$7:$BA$7,$F$7,$F$8:$BA$8,"&lt;="&amp;$F$2)</f>
        <v>0</v>
      </c>
      <c r="BC84" s="36">
        <f t="shared" ref="BC84:BC92" si="296">SUMIFS($F84:$BA84,$F$7:$BA$7,$G$7,$F$8:$BA$8,"&lt;="&amp;$F$2)</f>
        <v>0</v>
      </c>
      <c r="BD84" s="37">
        <f t="shared" ref="BD84:BD93" si="297">IFERROR((BC84-BB84)/BB84,0)</f>
        <v>0</v>
      </c>
    </row>
    <row r="85" spans="2:56" x14ac:dyDescent="0.3">
      <c r="B85" s="132"/>
      <c r="D85" s="129"/>
      <c r="E85" s="153" t="s">
        <v>14</v>
      </c>
      <c r="F85" s="87"/>
      <c r="G85" s="88"/>
      <c r="H85" s="89">
        <f t="shared" ref="H85:H93" si="298">IFERROR((G85-F85)/F85,0)</f>
        <v>0</v>
      </c>
      <c r="I85" s="87"/>
      <c r="J85" s="88"/>
      <c r="K85" s="89">
        <f t="shared" ref="K85:K93" si="299">IFERROR((J85-I85)/I85,0)</f>
        <v>0</v>
      </c>
      <c r="L85" s="87"/>
      <c r="M85" s="88"/>
      <c r="N85" s="89">
        <f t="shared" ref="N85:N93" si="300">IFERROR((M85-L85)/L85,0)</f>
        <v>0</v>
      </c>
      <c r="O85" s="87">
        <f t="shared" ref="O85:O92" si="301">F85+I85+L85</f>
        <v>0</v>
      </c>
      <c r="P85" s="88">
        <f t="shared" ref="P85:P92" si="302">G85+J85+M85</f>
        <v>0</v>
      </c>
      <c r="Q85" s="89">
        <f t="shared" ref="Q85:Q93" si="303">IFERROR((P85-O85)/O85,0)</f>
        <v>0</v>
      </c>
      <c r="R85" s="87"/>
      <c r="S85" s="88"/>
      <c r="T85" s="89">
        <f t="shared" ref="T85:T93" si="304">IFERROR((S85-R85)/R85,0)</f>
        <v>0</v>
      </c>
      <c r="U85" s="87"/>
      <c r="V85" s="88"/>
      <c r="W85" s="89">
        <f t="shared" ref="W85:W93" si="305">IFERROR((V85-U85)/U85,0)</f>
        <v>0</v>
      </c>
      <c r="X85" s="87"/>
      <c r="Y85" s="88"/>
      <c r="Z85" s="89">
        <f t="shared" ref="Z85:Z93" si="306">IFERROR((Y85-X85)/X85,0)</f>
        <v>0</v>
      </c>
      <c r="AA85" s="87">
        <f t="shared" ref="AA85:AA92" si="307">R85+U85+X85</f>
        <v>0</v>
      </c>
      <c r="AB85" s="88">
        <f t="shared" ref="AB85:AB92" si="308">S85+V85+Y85</f>
        <v>0</v>
      </c>
      <c r="AC85" s="89">
        <f t="shared" ref="AC85:AC93" si="309">IFERROR((AB85-AA85)/AA85,0)</f>
        <v>0</v>
      </c>
      <c r="AD85" s="87"/>
      <c r="AE85" s="88"/>
      <c r="AF85" s="89">
        <f t="shared" ref="AF85:AF93" si="310">IFERROR((AE85-AD85)/AD85,0)</f>
        <v>0</v>
      </c>
      <c r="AG85" s="87"/>
      <c r="AH85" s="88"/>
      <c r="AI85" s="89">
        <f t="shared" ref="AI85:AI93" si="311">IFERROR((AH85-AG85)/AG85,0)</f>
        <v>0</v>
      </c>
      <c r="AJ85" s="87"/>
      <c r="AK85" s="88"/>
      <c r="AL85" s="89">
        <f t="shared" ref="AL85:AL93" si="312">IFERROR((AK85-AJ85)/AJ85,0)</f>
        <v>0</v>
      </c>
      <c r="AM85" s="87">
        <f t="shared" ref="AM85:AM92" si="313">AD85+AG85+AJ85</f>
        <v>0</v>
      </c>
      <c r="AN85" s="88">
        <f t="shared" ref="AN85:AN92" si="314">AE85+AH85+AK85</f>
        <v>0</v>
      </c>
      <c r="AO85" s="89">
        <f t="shared" ref="AO85:AO93" si="315">IFERROR((AN85-AM85)/AM85,0)</f>
        <v>0</v>
      </c>
      <c r="AP85" s="87"/>
      <c r="AQ85" s="88"/>
      <c r="AR85" s="89">
        <f t="shared" ref="AR85:AR93" si="316">IFERROR((AQ85-AP85)/AP85,0)</f>
        <v>0</v>
      </c>
      <c r="AS85" s="87"/>
      <c r="AT85" s="88"/>
      <c r="AU85" s="89">
        <f t="shared" ref="AU85:AU93" si="317">IFERROR((AT85-AS85)/AS85,0)</f>
        <v>0</v>
      </c>
      <c r="AV85" s="87"/>
      <c r="AW85" s="88"/>
      <c r="AX85" s="89">
        <f t="shared" ref="AX85:AX93" si="318">IFERROR((AW85-AV85)/AV85,0)</f>
        <v>0</v>
      </c>
      <c r="AY85" s="87">
        <f t="shared" ref="AY85:AY92" si="319">AP85+AS85+AV85</f>
        <v>0</v>
      </c>
      <c r="AZ85" s="88">
        <f t="shared" ref="AZ85:AZ92" si="320">AQ85+AT85+AW85</f>
        <v>0</v>
      </c>
      <c r="BA85" s="89">
        <f t="shared" ref="BA85:BA93" si="321">IFERROR((AZ85-AY85)/AY85,0)</f>
        <v>0</v>
      </c>
      <c r="BB85" s="10">
        <f t="shared" si="295"/>
        <v>0</v>
      </c>
      <c r="BC85" s="6">
        <f t="shared" si="296"/>
        <v>0</v>
      </c>
      <c r="BD85" s="11">
        <f t="shared" si="297"/>
        <v>0</v>
      </c>
    </row>
    <row r="86" spans="2:56" x14ac:dyDescent="0.3">
      <c r="B86" s="132"/>
      <c r="D86" s="129"/>
      <c r="E86" s="153" t="s">
        <v>15</v>
      </c>
      <c r="F86" s="87"/>
      <c r="G86" s="88"/>
      <c r="H86" s="89">
        <f t="shared" si="298"/>
        <v>0</v>
      </c>
      <c r="I86" s="87"/>
      <c r="J86" s="88"/>
      <c r="K86" s="89">
        <f t="shared" si="299"/>
        <v>0</v>
      </c>
      <c r="L86" s="87"/>
      <c r="M86" s="88"/>
      <c r="N86" s="89">
        <f t="shared" si="300"/>
        <v>0</v>
      </c>
      <c r="O86" s="87">
        <f t="shared" si="301"/>
        <v>0</v>
      </c>
      <c r="P86" s="88">
        <f t="shared" si="302"/>
        <v>0</v>
      </c>
      <c r="Q86" s="89">
        <f t="shared" si="303"/>
        <v>0</v>
      </c>
      <c r="R86" s="87"/>
      <c r="S86" s="88"/>
      <c r="T86" s="89">
        <f t="shared" si="304"/>
        <v>0</v>
      </c>
      <c r="U86" s="87"/>
      <c r="V86" s="88"/>
      <c r="W86" s="89">
        <f t="shared" si="305"/>
        <v>0</v>
      </c>
      <c r="X86" s="87"/>
      <c r="Y86" s="88"/>
      <c r="Z86" s="89">
        <f t="shared" si="306"/>
        <v>0</v>
      </c>
      <c r="AA86" s="87">
        <f t="shared" si="307"/>
        <v>0</v>
      </c>
      <c r="AB86" s="88">
        <f t="shared" si="308"/>
        <v>0</v>
      </c>
      <c r="AC86" s="89">
        <f t="shared" si="309"/>
        <v>0</v>
      </c>
      <c r="AD86" s="87"/>
      <c r="AE86" s="88"/>
      <c r="AF86" s="89">
        <f t="shared" si="310"/>
        <v>0</v>
      </c>
      <c r="AG86" s="87"/>
      <c r="AH86" s="88"/>
      <c r="AI86" s="89">
        <f t="shared" si="311"/>
        <v>0</v>
      </c>
      <c r="AJ86" s="87"/>
      <c r="AK86" s="88"/>
      <c r="AL86" s="89">
        <f t="shared" si="312"/>
        <v>0</v>
      </c>
      <c r="AM86" s="87">
        <f t="shared" si="313"/>
        <v>0</v>
      </c>
      <c r="AN86" s="88">
        <f t="shared" si="314"/>
        <v>0</v>
      </c>
      <c r="AO86" s="89">
        <f t="shared" si="315"/>
        <v>0</v>
      </c>
      <c r="AP86" s="87"/>
      <c r="AQ86" s="88"/>
      <c r="AR86" s="89">
        <f t="shared" si="316"/>
        <v>0</v>
      </c>
      <c r="AS86" s="87"/>
      <c r="AT86" s="88"/>
      <c r="AU86" s="89">
        <f t="shared" si="317"/>
        <v>0</v>
      </c>
      <c r="AV86" s="87"/>
      <c r="AW86" s="88"/>
      <c r="AX86" s="89">
        <f t="shared" si="318"/>
        <v>0</v>
      </c>
      <c r="AY86" s="87">
        <f t="shared" si="319"/>
        <v>0</v>
      </c>
      <c r="AZ86" s="88">
        <f t="shared" si="320"/>
        <v>0</v>
      </c>
      <c r="BA86" s="89">
        <f t="shared" si="321"/>
        <v>0</v>
      </c>
      <c r="BB86" s="10">
        <f t="shared" si="295"/>
        <v>0</v>
      </c>
      <c r="BC86" s="6">
        <f t="shared" si="296"/>
        <v>0</v>
      </c>
      <c r="BD86" s="11">
        <f t="shared" si="297"/>
        <v>0</v>
      </c>
    </row>
    <row r="87" spans="2:56" x14ac:dyDescent="0.3">
      <c r="B87" s="132"/>
      <c r="D87" s="129"/>
      <c r="E87" s="153" t="s">
        <v>16</v>
      </c>
      <c r="F87" s="87"/>
      <c r="G87" s="88"/>
      <c r="H87" s="89">
        <f t="shared" si="298"/>
        <v>0</v>
      </c>
      <c r="I87" s="87"/>
      <c r="J87" s="88"/>
      <c r="K87" s="89">
        <f t="shared" si="299"/>
        <v>0</v>
      </c>
      <c r="L87" s="87"/>
      <c r="M87" s="88"/>
      <c r="N87" s="89">
        <f t="shared" si="300"/>
        <v>0</v>
      </c>
      <c r="O87" s="87">
        <f t="shared" si="301"/>
        <v>0</v>
      </c>
      <c r="P87" s="88">
        <f t="shared" si="302"/>
        <v>0</v>
      </c>
      <c r="Q87" s="89">
        <f t="shared" si="303"/>
        <v>0</v>
      </c>
      <c r="R87" s="87"/>
      <c r="S87" s="88"/>
      <c r="T87" s="89">
        <f t="shared" si="304"/>
        <v>0</v>
      </c>
      <c r="U87" s="87"/>
      <c r="V87" s="88"/>
      <c r="W87" s="89">
        <f t="shared" si="305"/>
        <v>0</v>
      </c>
      <c r="X87" s="87"/>
      <c r="Y87" s="88"/>
      <c r="Z87" s="89">
        <f t="shared" si="306"/>
        <v>0</v>
      </c>
      <c r="AA87" s="87">
        <f t="shared" si="307"/>
        <v>0</v>
      </c>
      <c r="AB87" s="88">
        <f t="shared" si="308"/>
        <v>0</v>
      </c>
      <c r="AC87" s="89">
        <f t="shared" si="309"/>
        <v>0</v>
      </c>
      <c r="AD87" s="87"/>
      <c r="AE87" s="88"/>
      <c r="AF87" s="89">
        <f t="shared" si="310"/>
        <v>0</v>
      </c>
      <c r="AG87" s="87"/>
      <c r="AH87" s="88"/>
      <c r="AI87" s="89">
        <f t="shared" si="311"/>
        <v>0</v>
      </c>
      <c r="AJ87" s="87"/>
      <c r="AK87" s="88"/>
      <c r="AL87" s="89">
        <f t="shared" si="312"/>
        <v>0</v>
      </c>
      <c r="AM87" s="87">
        <f t="shared" si="313"/>
        <v>0</v>
      </c>
      <c r="AN87" s="88">
        <f t="shared" si="314"/>
        <v>0</v>
      </c>
      <c r="AO87" s="89">
        <f t="shared" si="315"/>
        <v>0</v>
      </c>
      <c r="AP87" s="87"/>
      <c r="AQ87" s="88"/>
      <c r="AR87" s="89">
        <f t="shared" si="316"/>
        <v>0</v>
      </c>
      <c r="AS87" s="87"/>
      <c r="AT87" s="88"/>
      <c r="AU87" s="89">
        <f t="shared" si="317"/>
        <v>0</v>
      </c>
      <c r="AV87" s="87"/>
      <c r="AW87" s="88"/>
      <c r="AX87" s="89">
        <f t="shared" si="318"/>
        <v>0</v>
      </c>
      <c r="AY87" s="87">
        <f t="shared" si="319"/>
        <v>0</v>
      </c>
      <c r="AZ87" s="88">
        <f t="shared" si="320"/>
        <v>0</v>
      </c>
      <c r="BA87" s="89">
        <f t="shared" si="321"/>
        <v>0</v>
      </c>
      <c r="BB87" s="10">
        <f t="shared" si="295"/>
        <v>0</v>
      </c>
      <c r="BC87" s="6">
        <f t="shared" si="296"/>
        <v>0</v>
      </c>
      <c r="BD87" s="11">
        <f t="shared" si="297"/>
        <v>0</v>
      </c>
    </row>
    <row r="88" spans="2:56" x14ac:dyDescent="0.3">
      <c r="B88" s="132"/>
      <c r="D88" s="129"/>
      <c r="E88" s="153" t="s">
        <v>17</v>
      </c>
      <c r="F88" s="87"/>
      <c r="G88" s="88"/>
      <c r="H88" s="89">
        <f t="shared" si="298"/>
        <v>0</v>
      </c>
      <c r="I88" s="87"/>
      <c r="J88" s="88"/>
      <c r="K88" s="89">
        <f t="shared" si="299"/>
        <v>0</v>
      </c>
      <c r="L88" s="87"/>
      <c r="M88" s="88"/>
      <c r="N88" s="89">
        <f t="shared" si="300"/>
        <v>0</v>
      </c>
      <c r="O88" s="87">
        <f t="shared" si="301"/>
        <v>0</v>
      </c>
      <c r="P88" s="88">
        <f t="shared" si="302"/>
        <v>0</v>
      </c>
      <c r="Q88" s="89">
        <f t="shared" si="303"/>
        <v>0</v>
      </c>
      <c r="R88" s="87"/>
      <c r="S88" s="88"/>
      <c r="T88" s="89">
        <f t="shared" si="304"/>
        <v>0</v>
      </c>
      <c r="U88" s="87"/>
      <c r="V88" s="88"/>
      <c r="W88" s="89">
        <f t="shared" si="305"/>
        <v>0</v>
      </c>
      <c r="X88" s="87"/>
      <c r="Y88" s="88"/>
      <c r="Z88" s="89">
        <f t="shared" si="306"/>
        <v>0</v>
      </c>
      <c r="AA88" s="87">
        <f t="shared" si="307"/>
        <v>0</v>
      </c>
      <c r="AB88" s="88">
        <f t="shared" si="308"/>
        <v>0</v>
      </c>
      <c r="AC88" s="89">
        <f t="shared" si="309"/>
        <v>0</v>
      </c>
      <c r="AD88" s="87"/>
      <c r="AE88" s="88"/>
      <c r="AF88" s="89">
        <f t="shared" si="310"/>
        <v>0</v>
      </c>
      <c r="AG88" s="87"/>
      <c r="AH88" s="88"/>
      <c r="AI88" s="89">
        <f t="shared" si="311"/>
        <v>0</v>
      </c>
      <c r="AJ88" s="87"/>
      <c r="AK88" s="88"/>
      <c r="AL88" s="89">
        <f t="shared" si="312"/>
        <v>0</v>
      </c>
      <c r="AM88" s="87">
        <f t="shared" si="313"/>
        <v>0</v>
      </c>
      <c r="AN88" s="88">
        <f t="shared" si="314"/>
        <v>0</v>
      </c>
      <c r="AO88" s="89">
        <f t="shared" si="315"/>
        <v>0</v>
      </c>
      <c r="AP88" s="87"/>
      <c r="AQ88" s="88"/>
      <c r="AR88" s="89">
        <f t="shared" si="316"/>
        <v>0</v>
      </c>
      <c r="AS88" s="87"/>
      <c r="AT88" s="88"/>
      <c r="AU88" s="89">
        <f t="shared" si="317"/>
        <v>0</v>
      </c>
      <c r="AV88" s="87"/>
      <c r="AW88" s="88"/>
      <c r="AX88" s="89">
        <f t="shared" si="318"/>
        <v>0</v>
      </c>
      <c r="AY88" s="87">
        <f t="shared" si="319"/>
        <v>0</v>
      </c>
      <c r="AZ88" s="88">
        <f t="shared" si="320"/>
        <v>0</v>
      </c>
      <c r="BA88" s="89">
        <f t="shared" si="321"/>
        <v>0</v>
      </c>
      <c r="BB88" s="10">
        <f t="shared" si="295"/>
        <v>0</v>
      </c>
      <c r="BC88" s="6">
        <f t="shared" si="296"/>
        <v>0</v>
      </c>
      <c r="BD88" s="11">
        <f t="shared" si="297"/>
        <v>0</v>
      </c>
    </row>
    <row r="89" spans="2:56" x14ac:dyDescent="0.3">
      <c r="B89" s="132"/>
      <c r="D89" s="129"/>
      <c r="E89" s="153" t="s">
        <v>18</v>
      </c>
      <c r="F89" s="87"/>
      <c r="G89" s="88"/>
      <c r="H89" s="89">
        <f t="shared" si="298"/>
        <v>0</v>
      </c>
      <c r="I89" s="87"/>
      <c r="J89" s="88"/>
      <c r="K89" s="89">
        <f t="shared" si="299"/>
        <v>0</v>
      </c>
      <c r="L89" s="87"/>
      <c r="M89" s="88"/>
      <c r="N89" s="89">
        <f t="shared" si="300"/>
        <v>0</v>
      </c>
      <c r="O89" s="87">
        <f t="shared" si="301"/>
        <v>0</v>
      </c>
      <c r="P89" s="88">
        <f t="shared" si="302"/>
        <v>0</v>
      </c>
      <c r="Q89" s="89">
        <f t="shared" si="303"/>
        <v>0</v>
      </c>
      <c r="R89" s="87"/>
      <c r="S89" s="88"/>
      <c r="T89" s="89">
        <f t="shared" si="304"/>
        <v>0</v>
      </c>
      <c r="U89" s="87"/>
      <c r="V89" s="88"/>
      <c r="W89" s="89">
        <f t="shared" si="305"/>
        <v>0</v>
      </c>
      <c r="X89" s="87"/>
      <c r="Y89" s="88"/>
      <c r="Z89" s="89">
        <f t="shared" si="306"/>
        <v>0</v>
      </c>
      <c r="AA89" s="87">
        <f t="shared" si="307"/>
        <v>0</v>
      </c>
      <c r="AB89" s="88">
        <f t="shared" si="308"/>
        <v>0</v>
      </c>
      <c r="AC89" s="89">
        <f t="shared" si="309"/>
        <v>0</v>
      </c>
      <c r="AD89" s="87"/>
      <c r="AE89" s="88"/>
      <c r="AF89" s="89">
        <f t="shared" si="310"/>
        <v>0</v>
      </c>
      <c r="AG89" s="87"/>
      <c r="AH89" s="88"/>
      <c r="AI89" s="89">
        <f t="shared" si="311"/>
        <v>0</v>
      </c>
      <c r="AJ89" s="87"/>
      <c r="AK89" s="88"/>
      <c r="AL89" s="89">
        <f t="shared" si="312"/>
        <v>0</v>
      </c>
      <c r="AM89" s="87">
        <f t="shared" si="313"/>
        <v>0</v>
      </c>
      <c r="AN89" s="88">
        <f t="shared" si="314"/>
        <v>0</v>
      </c>
      <c r="AO89" s="89">
        <f t="shared" si="315"/>
        <v>0</v>
      </c>
      <c r="AP89" s="87"/>
      <c r="AQ89" s="88"/>
      <c r="AR89" s="89">
        <f t="shared" si="316"/>
        <v>0</v>
      </c>
      <c r="AS89" s="87"/>
      <c r="AT89" s="88"/>
      <c r="AU89" s="89">
        <f t="shared" si="317"/>
        <v>0</v>
      </c>
      <c r="AV89" s="87"/>
      <c r="AW89" s="88"/>
      <c r="AX89" s="89">
        <f t="shared" si="318"/>
        <v>0</v>
      </c>
      <c r="AY89" s="87">
        <f t="shared" si="319"/>
        <v>0</v>
      </c>
      <c r="AZ89" s="88">
        <f t="shared" si="320"/>
        <v>0</v>
      </c>
      <c r="BA89" s="89">
        <f t="shared" si="321"/>
        <v>0</v>
      </c>
      <c r="BB89" s="10">
        <f t="shared" si="295"/>
        <v>0</v>
      </c>
      <c r="BC89" s="6">
        <f t="shared" si="296"/>
        <v>0</v>
      </c>
      <c r="BD89" s="11">
        <f t="shared" si="297"/>
        <v>0</v>
      </c>
    </row>
    <row r="90" spans="2:56" x14ac:dyDescent="0.3">
      <c r="B90" s="132"/>
      <c r="D90" s="129"/>
      <c r="E90" s="153" t="s">
        <v>19</v>
      </c>
      <c r="F90" s="87"/>
      <c r="G90" s="88"/>
      <c r="H90" s="89">
        <f t="shared" si="298"/>
        <v>0</v>
      </c>
      <c r="I90" s="87"/>
      <c r="J90" s="88"/>
      <c r="K90" s="89">
        <f t="shared" si="299"/>
        <v>0</v>
      </c>
      <c r="L90" s="87"/>
      <c r="M90" s="88"/>
      <c r="N90" s="89">
        <f t="shared" si="300"/>
        <v>0</v>
      </c>
      <c r="O90" s="87">
        <f t="shared" si="301"/>
        <v>0</v>
      </c>
      <c r="P90" s="88">
        <f t="shared" si="302"/>
        <v>0</v>
      </c>
      <c r="Q90" s="89">
        <f t="shared" si="303"/>
        <v>0</v>
      </c>
      <c r="R90" s="87"/>
      <c r="S90" s="88"/>
      <c r="T90" s="89">
        <f t="shared" si="304"/>
        <v>0</v>
      </c>
      <c r="U90" s="87"/>
      <c r="V90" s="88"/>
      <c r="W90" s="89">
        <f t="shared" si="305"/>
        <v>0</v>
      </c>
      <c r="X90" s="87"/>
      <c r="Y90" s="88"/>
      <c r="Z90" s="89">
        <f t="shared" si="306"/>
        <v>0</v>
      </c>
      <c r="AA90" s="87">
        <f t="shared" si="307"/>
        <v>0</v>
      </c>
      <c r="AB90" s="88">
        <f t="shared" si="308"/>
        <v>0</v>
      </c>
      <c r="AC90" s="89">
        <f t="shared" si="309"/>
        <v>0</v>
      </c>
      <c r="AD90" s="87"/>
      <c r="AE90" s="88"/>
      <c r="AF90" s="89">
        <f t="shared" si="310"/>
        <v>0</v>
      </c>
      <c r="AG90" s="87"/>
      <c r="AH90" s="88"/>
      <c r="AI90" s="89">
        <f t="shared" si="311"/>
        <v>0</v>
      </c>
      <c r="AJ90" s="87"/>
      <c r="AK90" s="88"/>
      <c r="AL90" s="89">
        <f t="shared" si="312"/>
        <v>0</v>
      </c>
      <c r="AM90" s="87">
        <f t="shared" si="313"/>
        <v>0</v>
      </c>
      <c r="AN90" s="88">
        <f t="shared" si="314"/>
        <v>0</v>
      </c>
      <c r="AO90" s="89">
        <f t="shared" si="315"/>
        <v>0</v>
      </c>
      <c r="AP90" s="87"/>
      <c r="AQ90" s="88"/>
      <c r="AR90" s="89">
        <f t="shared" si="316"/>
        <v>0</v>
      </c>
      <c r="AS90" s="87"/>
      <c r="AT90" s="88"/>
      <c r="AU90" s="89">
        <f t="shared" si="317"/>
        <v>0</v>
      </c>
      <c r="AV90" s="87"/>
      <c r="AW90" s="88"/>
      <c r="AX90" s="89">
        <f t="shared" si="318"/>
        <v>0</v>
      </c>
      <c r="AY90" s="87">
        <f t="shared" si="319"/>
        <v>0</v>
      </c>
      <c r="AZ90" s="88">
        <f t="shared" si="320"/>
        <v>0</v>
      </c>
      <c r="BA90" s="89">
        <f t="shared" si="321"/>
        <v>0</v>
      </c>
      <c r="BB90" s="10">
        <f t="shared" si="295"/>
        <v>0</v>
      </c>
      <c r="BC90" s="6">
        <f t="shared" si="296"/>
        <v>0</v>
      </c>
      <c r="BD90" s="11">
        <f t="shared" si="297"/>
        <v>0</v>
      </c>
    </row>
    <row r="91" spans="2:56" x14ac:dyDescent="0.3">
      <c r="B91" s="132"/>
      <c r="D91" s="129"/>
      <c r="E91" s="153" t="s">
        <v>26</v>
      </c>
      <c r="F91" s="87"/>
      <c r="G91" s="88"/>
      <c r="H91" s="89">
        <f t="shared" si="298"/>
        <v>0</v>
      </c>
      <c r="I91" s="87"/>
      <c r="J91" s="88"/>
      <c r="K91" s="89">
        <f t="shared" si="299"/>
        <v>0</v>
      </c>
      <c r="L91" s="87"/>
      <c r="M91" s="88"/>
      <c r="N91" s="89">
        <f t="shared" si="300"/>
        <v>0</v>
      </c>
      <c r="O91" s="87">
        <f t="shared" si="301"/>
        <v>0</v>
      </c>
      <c r="P91" s="88">
        <f t="shared" si="302"/>
        <v>0</v>
      </c>
      <c r="Q91" s="89">
        <f t="shared" si="303"/>
        <v>0</v>
      </c>
      <c r="R91" s="87"/>
      <c r="S91" s="88"/>
      <c r="T91" s="89">
        <f t="shared" si="304"/>
        <v>0</v>
      </c>
      <c r="U91" s="87"/>
      <c r="V91" s="88"/>
      <c r="W91" s="89">
        <f t="shared" si="305"/>
        <v>0</v>
      </c>
      <c r="X91" s="87"/>
      <c r="Y91" s="88"/>
      <c r="Z91" s="89">
        <f t="shared" si="306"/>
        <v>0</v>
      </c>
      <c r="AA91" s="87">
        <f t="shared" si="307"/>
        <v>0</v>
      </c>
      <c r="AB91" s="88">
        <f t="shared" si="308"/>
        <v>0</v>
      </c>
      <c r="AC91" s="89">
        <f t="shared" si="309"/>
        <v>0</v>
      </c>
      <c r="AD91" s="87"/>
      <c r="AE91" s="88"/>
      <c r="AF91" s="89">
        <f t="shared" si="310"/>
        <v>0</v>
      </c>
      <c r="AG91" s="87"/>
      <c r="AH91" s="88"/>
      <c r="AI91" s="89">
        <f t="shared" si="311"/>
        <v>0</v>
      </c>
      <c r="AJ91" s="87"/>
      <c r="AK91" s="88"/>
      <c r="AL91" s="89">
        <f t="shared" si="312"/>
        <v>0</v>
      </c>
      <c r="AM91" s="87">
        <f t="shared" si="313"/>
        <v>0</v>
      </c>
      <c r="AN91" s="88">
        <f t="shared" si="314"/>
        <v>0</v>
      </c>
      <c r="AO91" s="89">
        <f t="shared" si="315"/>
        <v>0</v>
      </c>
      <c r="AP91" s="87"/>
      <c r="AQ91" s="88"/>
      <c r="AR91" s="89">
        <f t="shared" si="316"/>
        <v>0</v>
      </c>
      <c r="AS91" s="87"/>
      <c r="AT91" s="88"/>
      <c r="AU91" s="89">
        <f t="shared" si="317"/>
        <v>0</v>
      </c>
      <c r="AV91" s="87"/>
      <c r="AW91" s="88"/>
      <c r="AX91" s="89">
        <f t="shared" si="318"/>
        <v>0</v>
      </c>
      <c r="AY91" s="87">
        <f t="shared" si="319"/>
        <v>0</v>
      </c>
      <c r="AZ91" s="88">
        <f t="shared" si="320"/>
        <v>0</v>
      </c>
      <c r="BA91" s="89">
        <f t="shared" si="321"/>
        <v>0</v>
      </c>
      <c r="BB91" s="10">
        <f t="shared" si="295"/>
        <v>0</v>
      </c>
      <c r="BC91" s="6">
        <f t="shared" si="296"/>
        <v>0</v>
      </c>
      <c r="BD91" s="11">
        <f t="shared" si="297"/>
        <v>0</v>
      </c>
    </row>
    <row r="92" spans="2:56" ht="15" thickBot="1" x14ac:dyDescent="0.35">
      <c r="B92" s="132"/>
      <c r="D92" s="130"/>
      <c r="E92" s="154" t="s">
        <v>27</v>
      </c>
      <c r="F92" s="90"/>
      <c r="G92" s="91"/>
      <c r="H92" s="92">
        <f t="shared" si="298"/>
        <v>0</v>
      </c>
      <c r="I92" s="90"/>
      <c r="J92" s="91"/>
      <c r="K92" s="92">
        <f t="shared" si="299"/>
        <v>0</v>
      </c>
      <c r="L92" s="90"/>
      <c r="M92" s="91"/>
      <c r="N92" s="92">
        <f t="shared" si="300"/>
        <v>0</v>
      </c>
      <c r="O92" s="90">
        <f t="shared" si="301"/>
        <v>0</v>
      </c>
      <c r="P92" s="91">
        <f t="shared" si="302"/>
        <v>0</v>
      </c>
      <c r="Q92" s="92">
        <f t="shared" si="303"/>
        <v>0</v>
      </c>
      <c r="R92" s="90"/>
      <c r="S92" s="91"/>
      <c r="T92" s="92">
        <f t="shared" si="304"/>
        <v>0</v>
      </c>
      <c r="U92" s="90"/>
      <c r="V92" s="91"/>
      <c r="W92" s="92">
        <f t="shared" si="305"/>
        <v>0</v>
      </c>
      <c r="X92" s="90"/>
      <c r="Y92" s="91"/>
      <c r="Z92" s="92">
        <f t="shared" si="306"/>
        <v>0</v>
      </c>
      <c r="AA92" s="90">
        <f t="shared" si="307"/>
        <v>0</v>
      </c>
      <c r="AB92" s="91">
        <f t="shared" si="308"/>
        <v>0</v>
      </c>
      <c r="AC92" s="92">
        <f t="shared" si="309"/>
        <v>0</v>
      </c>
      <c r="AD92" s="90"/>
      <c r="AE92" s="91"/>
      <c r="AF92" s="92">
        <f t="shared" si="310"/>
        <v>0</v>
      </c>
      <c r="AG92" s="90"/>
      <c r="AH92" s="91"/>
      <c r="AI92" s="92">
        <f t="shared" si="311"/>
        <v>0</v>
      </c>
      <c r="AJ92" s="90"/>
      <c r="AK92" s="91"/>
      <c r="AL92" s="92">
        <f t="shared" si="312"/>
        <v>0</v>
      </c>
      <c r="AM92" s="90">
        <f t="shared" si="313"/>
        <v>0</v>
      </c>
      <c r="AN92" s="91">
        <f t="shared" si="314"/>
        <v>0</v>
      </c>
      <c r="AO92" s="92">
        <f t="shared" si="315"/>
        <v>0</v>
      </c>
      <c r="AP92" s="90"/>
      <c r="AQ92" s="91"/>
      <c r="AR92" s="92">
        <f t="shared" si="316"/>
        <v>0</v>
      </c>
      <c r="AS92" s="90"/>
      <c r="AT92" s="91"/>
      <c r="AU92" s="92">
        <f t="shared" si="317"/>
        <v>0</v>
      </c>
      <c r="AV92" s="90"/>
      <c r="AW92" s="91"/>
      <c r="AX92" s="92">
        <f t="shared" si="318"/>
        <v>0</v>
      </c>
      <c r="AY92" s="90">
        <f t="shared" si="319"/>
        <v>0</v>
      </c>
      <c r="AZ92" s="91">
        <f t="shared" si="320"/>
        <v>0</v>
      </c>
      <c r="BA92" s="92">
        <f t="shared" si="321"/>
        <v>0</v>
      </c>
      <c r="BB92" s="25">
        <f t="shared" si="295"/>
        <v>0</v>
      </c>
      <c r="BC92" s="19">
        <f t="shared" si="296"/>
        <v>0</v>
      </c>
      <c r="BD92" s="20">
        <f t="shared" si="297"/>
        <v>0</v>
      </c>
    </row>
    <row r="93" spans="2:56" s="1" customFormat="1" ht="15" thickBot="1" x14ac:dyDescent="0.35">
      <c r="B93" s="133"/>
      <c r="D93" s="3"/>
      <c r="E93" s="44" t="s">
        <v>11</v>
      </c>
      <c r="F93" s="23">
        <f>SUM(F84:F92)</f>
        <v>0</v>
      </c>
      <c r="G93" s="21">
        <f>SUM(G84:G92)</f>
        <v>0</v>
      </c>
      <c r="H93" s="22">
        <f t="shared" si="298"/>
        <v>0</v>
      </c>
      <c r="I93" s="21">
        <f t="shared" ref="I93" si="322">SUM(I84:I92)</f>
        <v>0</v>
      </c>
      <c r="J93" s="21">
        <f t="shared" ref="J93" si="323">SUM(J84:J92)</f>
        <v>0</v>
      </c>
      <c r="K93" s="22">
        <f t="shared" si="299"/>
        <v>0</v>
      </c>
      <c r="L93" s="21">
        <f t="shared" ref="L93" si="324">SUM(L84:L92)</f>
        <v>0</v>
      </c>
      <c r="M93" s="21">
        <f t="shared" ref="M93" si="325">SUM(M84:M92)</f>
        <v>0</v>
      </c>
      <c r="N93" s="22">
        <f t="shared" si="300"/>
        <v>0</v>
      </c>
      <c r="O93" s="23">
        <f t="shared" ref="O93" si="326">SUM(O84:O92)</f>
        <v>0</v>
      </c>
      <c r="P93" s="21">
        <f t="shared" ref="P93" si="327">SUM(P84:P92)</f>
        <v>0</v>
      </c>
      <c r="Q93" s="22">
        <f t="shared" si="303"/>
        <v>0</v>
      </c>
      <c r="R93" s="23">
        <f t="shared" ref="R93" si="328">SUM(R84:R92)</f>
        <v>0</v>
      </c>
      <c r="S93" s="21">
        <f t="shared" ref="S93" si="329">SUM(S84:S92)</f>
        <v>0</v>
      </c>
      <c r="T93" s="22">
        <f t="shared" si="304"/>
        <v>0</v>
      </c>
      <c r="U93" s="21">
        <f t="shared" ref="U93" si="330">SUM(U84:U92)</f>
        <v>0</v>
      </c>
      <c r="V93" s="21">
        <f t="shared" ref="V93" si="331">SUM(V84:V92)</f>
        <v>0</v>
      </c>
      <c r="W93" s="22">
        <f t="shared" si="305"/>
        <v>0</v>
      </c>
      <c r="X93" s="21">
        <f t="shared" ref="X93" si="332">SUM(X84:X92)</f>
        <v>0</v>
      </c>
      <c r="Y93" s="21">
        <f t="shared" ref="Y93" si="333">SUM(Y84:Y92)</f>
        <v>0</v>
      </c>
      <c r="Z93" s="22">
        <f t="shared" si="306"/>
        <v>0</v>
      </c>
      <c r="AA93" s="27">
        <f t="shared" ref="AA93" si="334">SUM(AA84:AA92)</f>
        <v>0</v>
      </c>
      <c r="AB93" s="28">
        <f t="shared" ref="AB93" si="335">SUM(AB84:AB92)</f>
        <v>0</v>
      </c>
      <c r="AC93" s="22">
        <f t="shared" si="309"/>
        <v>0</v>
      </c>
      <c r="AD93" s="55">
        <f t="shared" ref="AD93" si="336">SUM(AD84:AD92)</f>
        <v>0</v>
      </c>
      <c r="AE93" s="46">
        <f t="shared" ref="AE93" si="337">SUM(AE84:AE92)</f>
        <v>0</v>
      </c>
      <c r="AF93" s="22">
        <f t="shared" si="310"/>
        <v>0</v>
      </c>
      <c r="AG93" s="46">
        <f t="shared" ref="AG93" si="338">SUM(AG84:AG92)</f>
        <v>0</v>
      </c>
      <c r="AH93" s="46">
        <f t="shared" ref="AH93" si="339">SUM(AH84:AH92)</f>
        <v>0</v>
      </c>
      <c r="AI93" s="22">
        <f t="shared" si="311"/>
        <v>0</v>
      </c>
      <c r="AJ93" s="46">
        <f t="shared" ref="AJ93" si="340">SUM(AJ84:AJ92)</f>
        <v>0</v>
      </c>
      <c r="AK93" s="46">
        <f t="shared" ref="AK93" si="341">SUM(AK84:AK92)</f>
        <v>0</v>
      </c>
      <c r="AL93" s="22">
        <f t="shared" si="312"/>
        <v>0</v>
      </c>
      <c r="AM93" s="27">
        <f t="shared" ref="AM93" si="342">SUM(AM84:AM92)</f>
        <v>0</v>
      </c>
      <c r="AN93" s="28">
        <f t="shared" ref="AN93" si="343">SUM(AN84:AN92)</f>
        <v>0</v>
      </c>
      <c r="AO93" s="22">
        <f t="shared" si="315"/>
        <v>0</v>
      </c>
      <c r="AP93" s="45">
        <f t="shared" ref="AP93" si="344">SUM(AP84:AP92)</f>
        <v>0</v>
      </c>
      <c r="AQ93" s="46">
        <f t="shared" ref="AQ93" si="345">SUM(AQ84:AQ92)</f>
        <v>0</v>
      </c>
      <c r="AR93" s="22">
        <f t="shared" si="316"/>
        <v>0</v>
      </c>
      <c r="AS93" s="46">
        <f t="shared" ref="AS93" si="346">SUM(AS84:AS92)</f>
        <v>0</v>
      </c>
      <c r="AT93" s="46">
        <f t="shared" ref="AT93" si="347">SUM(AT84:AT92)</f>
        <v>0</v>
      </c>
      <c r="AU93" s="22">
        <f t="shared" si="317"/>
        <v>0</v>
      </c>
      <c r="AV93" s="46">
        <f t="shared" ref="AV93" si="348">SUM(AV84:AV92)</f>
        <v>0</v>
      </c>
      <c r="AW93" s="46">
        <f t="shared" ref="AW93" si="349">SUM(AW84:AW92)</f>
        <v>0</v>
      </c>
      <c r="AX93" s="22">
        <f t="shared" si="318"/>
        <v>0</v>
      </c>
      <c r="AY93" s="27">
        <f t="shared" ref="AY93" si="350">SUM(AY84:AY92)</f>
        <v>0</v>
      </c>
      <c r="AZ93" s="28">
        <f t="shared" ref="AZ93" si="351">SUM(AZ84:AZ92)</f>
        <v>0</v>
      </c>
      <c r="BA93" s="22">
        <f t="shared" si="321"/>
        <v>0</v>
      </c>
      <c r="BB93" s="23">
        <f>SUMIFS($F93:$BA93,$F$7:$BA$7,$F$7,$F$8:$BA$8,"&lt;="&amp;$F$2)</f>
        <v>0</v>
      </c>
      <c r="BC93" s="21">
        <f>SUMIFS($F93:$BA93,$F$7:$BA$7,$G$7,$F$8:$BA$8,"&lt;="&amp;$F$2)</f>
        <v>0</v>
      </c>
      <c r="BD93" s="24">
        <f t="shared" si="297"/>
        <v>0</v>
      </c>
    </row>
    <row r="95" spans="2:56" ht="15" thickBot="1" x14ac:dyDescent="0.35"/>
    <row r="96" spans="2:56" ht="15" customHeight="1" thickBot="1" x14ac:dyDescent="0.35">
      <c r="B96" s="131"/>
      <c r="F96" s="56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8"/>
    </row>
    <row r="97" spans="2:56" ht="15" customHeight="1" x14ac:dyDescent="0.3">
      <c r="B97" s="132"/>
      <c r="F97" s="112" t="s">
        <v>39</v>
      </c>
      <c r="G97" s="113"/>
      <c r="H97" s="114"/>
      <c r="I97" s="112" t="s">
        <v>28</v>
      </c>
      <c r="J97" s="113"/>
      <c r="K97" s="114"/>
      <c r="L97" s="112" t="s">
        <v>1</v>
      </c>
      <c r="M97" s="113"/>
      <c r="N97" s="114"/>
      <c r="O97" s="112" t="s">
        <v>20</v>
      </c>
      <c r="P97" s="113"/>
      <c r="Q97" s="114"/>
      <c r="R97" s="112" t="s">
        <v>2</v>
      </c>
      <c r="S97" s="113"/>
      <c r="T97" s="114"/>
      <c r="U97" s="112" t="s">
        <v>3</v>
      </c>
      <c r="V97" s="113"/>
      <c r="W97" s="114"/>
      <c r="X97" s="112" t="s">
        <v>4</v>
      </c>
      <c r="Y97" s="113"/>
      <c r="Z97" s="114"/>
      <c r="AA97" s="112" t="s">
        <v>21</v>
      </c>
      <c r="AB97" s="113"/>
      <c r="AC97" s="114"/>
      <c r="AD97" s="112" t="s">
        <v>5</v>
      </c>
      <c r="AE97" s="113"/>
      <c r="AF97" s="114"/>
      <c r="AG97" s="112" t="s">
        <v>6</v>
      </c>
      <c r="AH97" s="113"/>
      <c r="AI97" s="114"/>
      <c r="AJ97" s="112" t="s">
        <v>7</v>
      </c>
      <c r="AK97" s="113"/>
      <c r="AL97" s="114"/>
      <c r="AM97" s="112" t="s">
        <v>22</v>
      </c>
      <c r="AN97" s="113"/>
      <c r="AO97" s="114"/>
      <c r="AP97" s="112" t="s">
        <v>8</v>
      </c>
      <c r="AQ97" s="113"/>
      <c r="AR97" s="114"/>
      <c r="AS97" s="112" t="s">
        <v>9</v>
      </c>
      <c r="AT97" s="113"/>
      <c r="AU97" s="114"/>
      <c r="AV97" s="112" t="s">
        <v>10</v>
      </c>
      <c r="AW97" s="113"/>
      <c r="AX97" s="114"/>
      <c r="AY97" s="112" t="s">
        <v>23</v>
      </c>
      <c r="AZ97" s="113"/>
      <c r="BA97" s="114"/>
      <c r="BB97" s="115" t="s">
        <v>11</v>
      </c>
      <c r="BC97" s="116"/>
      <c r="BD97" s="117"/>
    </row>
    <row r="98" spans="2:56" ht="15" thickBot="1" x14ac:dyDescent="0.35">
      <c r="B98" s="132"/>
      <c r="F98" s="81">
        <f>$F$7</f>
        <v>2014</v>
      </c>
      <c r="G98" s="82">
        <f>$G$7</f>
        <v>2015</v>
      </c>
      <c r="H98" s="83" t="str">
        <f>$H$7</f>
        <v>%</v>
      </c>
      <c r="I98" s="81">
        <f>$I$7</f>
        <v>2014</v>
      </c>
      <c r="J98" s="82">
        <f>$J$7</f>
        <v>2015</v>
      </c>
      <c r="K98" s="83" t="str">
        <f>$K$7</f>
        <v>%</v>
      </c>
      <c r="L98" s="81">
        <f>$L$7</f>
        <v>2014</v>
      </c>
      <c r="M98" s="82">
        <f>$M$7</f>
        <v>2015</v>
      </c>
      <c r="N98" s="83" t="str">
        <f>$N$7</f>
        <v>%</v>
      </c>
      <c r="O98" s="81">
        <f>$O$7</f>
        <v>2014</v>
      </c>
      <c r="P98" s="82">
        <f>$P$7</f>
        <v>2015</v>
      </c>
      <c r="Q98" s="83" t="str">
        <f>$Q$7</f>
        <v>%</v>
      </c>
      <c r="R98" s="81">
        <f>$R$7</f>
        <v>2014</v>
      </c>
      <c r="S98" s="82">
        <f>$S$7</f>
        <v>2015</v>
      </c>
      <c r="T98" s="83" t="str">
        <f>$T$7</f>
        <v>%</v>
      </c>
      <c r="U98" s="81">
        <f>$U$7</f>
        <v>2014</v>
      </c>
      <c r="V98" s="82">
        <f>$V$7</f>
        <v>2015</v>
      </c>
      <c r="W98" s="83" t="str">
        <f>$W$7</f>
        <v>%</v>
      </c>
      <c r="X98" s="81">
        <f>$X$7</f>
        <v>2014</v>
      </c>
      <c r="Y98" s="82">
        <f>$Y$7</f>
        <v>2015</v>
      </c>
      <c r="Z98" s="83" t="str">
        <f>$Z$7</f>
        <v>%</v>
      </c>
      <c r="AA98" s="81">
        <f>$AA$7</f>
        <v>2014</v>
      </c>
      <c r="AB98" s="82">
        <f>$AB$7</f>
        <v>2015</v>
      </c>
      <c r="AC98" s="83" t="str">
        <f>$AC$7</f>
        <v>%</v>
      </c>
      <c r="AD98" s="81">
        <f>$AD$7</f>
        <v>2014</v>
      </c>
      <c r="AE98" s="82">
        <f>$AE$7</f>
        <v>2015</v>
      </c>
      <c r="AF98" s="83" t="str">
        <f>$AF$7</f>
        <v>%</v>
      </c>
      <c r="AG98" s="81">
        <f>$AG$7</f>
        <v>2014</v>
      </c>
      <c r="AH98" s="82">
        <f>$AH$7</f>
        <v>2015</v>
      </c>
      <c r="AI98" s="83" t="str">
        <f>$AI$7</f>
        <v>%</v>
      </c>
      <c r="AJ98" s="81">
        <f>$AJ$7</f>
        <v>2014</v>
      </c>
      <c r="AK98" s="82">
        <f>$AK$7</f>
        <v>2015</v>
      </c>
      <c r="AL98" s="83" t="str">
        <f>$AL$7</f>
        <v>%</v>
      </c>
      <c r="AM98" s="81">
        <f>$AM$7</f>
        <v>2014</v>
      </c>
      <c r="AN98" s="82">
        <f>$AN$7</f>
        <v>2015</v>
      </c>
      <c r="AO98" s="83" t="str">
        <f>$AO$7</f>
        <v>%</v>
      </c>
      <c r="AP98" s="81">
        <f>$AP$7</f>
        <v>2014</v>
      </c>
      <c r="AQ98" s="82">
        <f>$AQ$7</f>
        <v>2015</v>
      </c>
      <c r="AR98" s="83" t="str">
        <f>$AR$7</f>
        <v>%</v>
      </c>
      <c r="AS98" s="81">
        <f>$AS$7</f>
        <v>2014</v>
      </c>
      <c r="AT98" s="82">
        <f>$AT$7</f>
        <v>2015</v>
      </c>
      <c r="AU98" s="83" t="str">
        <f>$AU$7</f>
        <v>%</v>
      </c>
      <c r="AV98" s="81">
        <f>$AV$7</f>
        <v>2014</v>
      </c>
      <c r="AW98" s="82">
        <f>$AW$7</f>
        <v>2015</v>
      </c>
      <c r="AX98" s="83" t="str">
        <f>$AX$7</f>
        <v>%</v>
      </c>
      <c r="AY98" s="81">
        <f>$AY$7</f>
        <v>2014</v>
      </c>
      <c r="AZ98" s="82">
        <f>$AZ$7</f>
        <v>2015</v>
      </c>
      <c r="BA98" s="83" t="str">
        <f>$BA$7</f>
        <v>%</v>
      </c>
      <c r="BB98" s="76" t="str">
        <f>$BB$7</f>
        <v>Févr 2014</v>
      </c>
      <c r="BC98" s="76" t="str">
        <f>$BC$7</f>
        <v>Févr 2015</v>
      </c>
      <c r="BD98" s="12" t="s">
        <v>24</v>
      </c>
    </row>
    <row r="99" spans="2:56" ht="15" customHeight="1" x14ac:dyDescent="0.3">
      <c r="B99" s="132"/>
      <c r="D99" s="128" t="s">
        <v>12</v>
      </c>
      <c r="E99" s="152" t="s">
        <v>13</v>
      </c>
      <c r="F99" s="84"/>
      <c r="G99" s="85"/>
      <c r="H99" s="86">
        <f>IFERROR((G99-F99)/F99,0)</f>
        <v>0</v>
      </c>
      <c r="I99" s="84"/>
      <c r="J99" s="85"/>
      <c r="K99" s="86">
        <f>IFERROR((J99-I99)/I99,0)</f>
        <v>0</v>
      </c>
      <c r="L99" s="84"/>
      <c r="M99" s="85"/>
      <c r="N99" s="86">
        <f>IFERROR((M99-L99)/L99,0)</f>
        <v>0</v>
      </c>
      <c r="O99" s="84">
        <f>F99+I99+L99</f>
        <v>0</v>
      </c>
      <c r="P99" s="85">
        <f>G99+J99+M99</f>
        <v>0</v>
      </c>
      <c r="Q99" s="86">
        <f>IFERROR((P99-O99)/O99,0)</f>
        <v>0</v>
      </c>
      <c r="R99" s="84"/>
      <c r="S99" s="85"/>
      <c r="T99" s="86">
        <f>IFERROR((S99-R99)/R99,0)</f>
        <v>0</v>
      </c>
      <c r="U99" s="84"/>
      <c r="V99" s="85"/>
      <c r="W99" s="86">
        <f>IFERROR((V99-U99)/U99,0)</f>
        <v>0</v>
      </c>
      <c r="X99" s="84"/>
      <c r="Y99" s="85"/>
      <c r="Z99" s="86">
        <f>IFERROR((Y99-X99)/X99,0)</f>
        <v>0</v>
      </c>
      <c r="AA99" s="84">
        <f>R99+U99+X99</f>
        <v>0</v>
      </c>
      <c r="AB99" s="85">
        <f>S99+V99+Y99</f>
        <v>0</v>
      </c>
      <c r="AC99" s="86">
        <f>IFERROR((AB99-AA99)/AA99,0)</f>
        <v>0</v>
      </c>
      <c r="AD99" s="84"/>
      <c r="AE99" s="85"/>
      <c r="AF99" s="86">
        <f>IFERROR((AE99-AD99)/AD99,0)</f>
        <v>0</v>
      </c>
      <c r="AG99" s="84"/>
      <c r="AH99" s="85"/>
      <c r="AI99" s="86">
        <f>IFERROR((AH99-AG99)/AG99,0)</f>
        <v>0</v>
      </c>
      <c r="AJ99" s="84"/>
      <c r="AK99" s="85"/>
      <c r="AL99" s="86">
        <f>IFERROR((AK99-AJ99)/AJ99,0)</f>
        <v>0</v>
      </c>
      <c r="AM99" s="84">
        <f>AD99+AG99+AJ99</f>
        <v>0</v>
      </c>
      <c r="AN99" s="85">
        <f>AE99+AH99+AK99</f>
        <v>0</v>
      </c>
      <c r="AO99" s="86">
        <f>IFERROR((AN99-AM99)/AM99,0)</f>
        <v>0</v>
      </c>
      <c r="AP99" s="84"/>
      <c r="AQ99" s="85"/>
      <c r="AR99" s="86">
        <f>IFERROR((AQ99-AP99)/AP99,0)</f>
        <v>0</v>
      </c>
      <c r="AS99" s="84"/>
      <c r="AT99" s="85"/>
      <c r="AU99" s="86">
        <f>IFERROR((AT99-AS99)/AS99,0)</f>
        <v>0</v>
      </c>
      <c r="AV99" s="84"/>
      <c r="AW99" s="85"/>
      <c r="AX99" s="86">
        <f>IFERROR((AW99-AV99)/AV99,0)</f>
        <v>0</v>
      </c>
      <c r="AY99" s="84">
        <f>AP99+AS99+AV99</f>
        <v>0</v>
      </c>
      <c r="AZ99" s="85">
        <f>AQ99+AT99+AW99</f>
        <v>0</v>
      </c>
      <c r="BA99" s="86">
        <f>IFERROR((AZ99-AY99)/AY99,0)</f>
        <v>0</v>
      </c>
      <c r="BB99" s="41">
        <f t="shared" ref="BB99:BB108" si="352">SUMIFS($F99:$BA99,$F$7:$BA$7,$F$7,$F$8:$BA$8,"&lt;="&amp;$F$2)</f>
        <v>0</v>
      </c>
      <c r="BC99" s="36">
        <f t="shared" ref="BC99:BC108" si="353">SUMIFS($F99:$BA99,$F$7:$BA$7,$G$7,$F$8:$BA$8,"&lt;="&amp;$F$2)</f>
        <v>0</v>
      </c>
      <c r="BD99" s="37">
        <f t="shared" ref="BD99:BD108" si="354">IFERROR((BC99-BB99)/BB99,0)</f>
        <v>0</v>
      </c>
    </row>
    <row r="100" spans="2:56" x14ac:dyDescent="0.3">
      <c r="B100" s="132"/>
      <c r="D100" s="129"/>
      <c r="E100" s="153" t="s">
        <v>14</v>
      </c>
      <c r="F100" s="87"/>
      <c r="G100" s="88"/>
      <c r="H100" s="89">
        <f t="shared" ref="H100:H108" si="355">IFERROR((G100-F100)/F100,0)</f>
        <v>0</v>
      </c>
      <c r="I100" s="87"/>
      <c r="J100" s="88"/>
      <c r="K100" s="89">
        <f t="shared" ref="K100:K108" si="356">IFERROR((J100-I100)/I100,0)</f>
        <v>0</v>
      </c>
      <c r="L100" s="87"/>
      <c r="M100" s="88"/>
      <c r="N100" s="89">
        <f t="shared" ref="N100:N108" si="357">IFERROR((M100-L100)/L100,0)</f>
        <v>0</v>
      </c>
      <c r="O100" s="87">
        <f t="shared" ref="O100:O107" si="358">F100+I100+L100</f>
        <v>0</v>
      </c>
      <c r="P100" s="88">
        <f t="shared" ref="P100:P107" si="359">G100+J100+M100</f>
        <v>0</v>
      </c>
      <c r="Q100" s="89">
        <f t="shared" ref="Q100:Q108" si="360">IFERROR((P100-O100)/O100,0)</f>
        <v>0</v>
      </c>
      <c r="R100" s="87"/>
      <c r="S100" s="88"/>
      <c r="T100" s="89">
        <f t="shared" ref="T100:T108" si="361">IFERROR((S100-R100)/R100,0)</f>
        <v>0</v>
      </c>
      <c r="U100" s="87"/>
      <c r="V100" s="88"/>
      <c r="W100" s="89">
        <f t="shared" ref="W100:W108" si="362">IFERROR((V100-U100)/U100,0)</f>
        <v>0</v>
      </c>
      <c r="X100" s="87"/>
      <c r="Y100" s="88"/>
      <c r="Z100" s="89">
        <f t="shared" ref="Z100:Z108" si="363">IFERROR((Y100-X100)/X100,0)</f>
        <v>0</v>
      </c>
      <c r="AA100" s="87">
        <f t="shared" ref="AA100:AA107" si="364">R100+U100+X100</f>
        <v>0</v>
      </c>
      <c r="AB100" s="88">
        <f t="shared" ref="AB100:AB107" si="365">S100+V100+Y100</f>
        <v>0</v>
      </c>
      <c r="AC100" s="89">
        <f t="shared" ref="AC100:AC108" si="366">IFERROR((AB100-AA100)/AA100,0)</f>
        <v>0</v>
      </c>
      <c r="AD100" s="87"/>
      <c r="AE100" s="88"/>
      <c r="AF100" s="89">
        <f t="shared" ref="AF100:AF108" si="367">IFERROR((AE100-AD100)/AD100,0)</f>
        <v>0</v>
      </c>
      <c r="AG100" s="87"/>
      <c r="AH100" s="88"/>
      <c r="AI100" s="89">
        <f t="shared" ref="AI100:AI108" si="368">IFERROR((AH100-AG100)/AG100,0)</f>
        <v>0</v>
      </c>
      <c r="AJ100" s="87"/>
      <c r="AK100" s="88"/>
      <c r="AL100" s="89">
        <f t="shared" ref="AL100:AL108" si="369">IFERROR((AK100-AJ100)/AJ100,0)</f>
        <v>0</v>
      </c>
      <c r="AM100" s="87">
        <f t="shared" ref="AM100:AM107" si="370">AD100+AG100+AJ100</f>
        <v>0</v>
      </c>
      <c r="AN100" s="88">
        <f t="shared" ref="AN100:AN107" si="371">AE100+AH100+AK100</f>
        <v>0</v>
      </c>
      <c r="AO100" s="89">
        <f t="shared" ref="AO100:AO108" si="372">IFERROR((AN100-AM100)/AM100,0)</f>
        <v>0</v>
      </c>
      <c r="AP100" s="87"/>
      <c r="AQ100" s="88"/>
      <c r="AR100" s="89">
        <f t="shared" ref="AR100:AR108" si="373">IFERROR((AQ100-AP100)/AP100,0)</f>
        <v>0</v>
      </c>
      <c r="AS100" s="87"/>
      <c r="AT100" s="88"/>
      <c r="AU100" s="89">
        <f t="shared" ref="AU100:AU108" si="374">IFERROR((AT100-AS100)/AS100,0)</f>
        <v>0</v>
      </c>
      <c r="AV100" s="87"/>
      <c r="AW100" s="88"/>
      <c r="AX100" s="89">
        <f t="shared" ref="AX100:AX108" si="375">IFERROR((AW100-AV100)/AV100,0)</f>
        <v>0</v>
      </c>
      <c r="AY100" s="87">
        <f t="shared" ref="AY100:AY107" si="376">AP100+AS100+AV100</f>
        <v>0</v>
      </c>
      <c r="AZ100" s="88">
        <f t="shared" ref="AZ100:AZ107" si="377">AQ100+AT100+AW100</f>
        <v>0</v>
      </c>
      <c r="BA100" s="89">
        <f t="shared" ref="BA100:BA108" si="378">IFERROR((AZ100-AY100)/AY100,0)</f>
        <v>0</v>
      </c>
      <c r="BB100" s="10">
        <f t="shared" si="352"/>
        <v>0</v>
      </c>
      <c r="BC100" s="6">
        <f t="shared" si="353"/>
        <v>0</v>
      </c>
      <c r="BD100" s="11">
        <f t="shared" si="354"/>
        <v>0</v>
      </c>
    </row>
    <row r="101" spans="2:56" x14ac:dyDescent="0.3">
      <c r="B101" s="132"/>
      <c r="D101" s="129"/>
      <c r="E101" s="153" t="s">
        <v>15</v>
      </c>
      <c r="F101" s="87"/>
      <c r="G101" s="88"/>
      <c r="H101" s="89">
        <f t="shared" si="355"/>
        <v>0</v>
      </c>
      <c r="I101" s="87"/>
      <c r="J101" s="88"/>
      <c r="K101" s="89">
        <f t="shared" si="356"/>
        <v>0</v>
      </c>
      <c r="L101" s="87"/>
      <c r="M101" s="88"/>
      <c r="N101" s="89">
        <f t="shared" si="357"/>
        <v>0</v>
      </c>
      <c r="O101" s="87">
        <f t="shared" si="358"/>
        <v>0</v>
      </c>
      <c r="P101" s="88">
        <f t="shared" si="359"/>
        <v>0</v>
      </c>
      <c r="Q101" s="89">
        <f t="shared" si="360"/>
        <v>0</v>
      </c>
      <c r="R101" s="87"/>
      <c r="S101" s="88"/>
      <c r="T101" s="89">
        <f t="shared" si="361"/>
        <v>0</v>
      </c>
      <c r="U101" s="87"/>
      <c r="V101" s="88"/>
      <c r="W101" s="89">
        <f t="shared" si="362"/>
        <v>0</v>
      </c>
      <c r="X101" s="87"/>
      <c r="Y101" s="88"/>
      <c r="Z101" s="89">
        <f t="shared" si="363"/>
        <v>0</v>
      </c>
      <c r="AA101" s="87">
        <f t="shared" si="364"/>
        <v>0</v>
      </c>
      <c r="AB101" s="88">
        <f t="shared" si="365"/>
        <v>0</v>
      </c>
      <c r="AC101" s="89">
        <f t="shared" si="366"/>
        <v>0</v>
      </c>
      <c r="AD101" s="87"/>
      <c r="AE101" s="88"/>
      <c r="AF101" s="89">
        <f t="shared" si="367"/>
        <v>0</v>
      </c>
      <c r="AG101" s="87"/>
      <c r="AH101" s="88"/>
      <c r="AI101" s="89">
        <f t="shared" si="368"/>
        <v>0</v>
      </c>
      <c r="AJ101" s="87"/>
      <c r="AK101" s="88"/>
      <c r="AL101" s="89">
        <f t="shared" si="369"/>
        <v>0</v>
      </c>
      <c r="AM101" s="87">
        <f t="shared" si="370"/>
        <v>0</v>
      </c>
      <c r="AN101" s="88">
        <f t="shared" si="371"/>
        <v>0</v>
      </c>
      <c r="AO101" s="89">
        <f t="shared" si="372"/>
        <v>0</v>
      </c>
      <c r="AP101" s="87"/>
      <c r="AQ101" s="88"/>
      <c r="AR101" s="89">
        <f t="shared" si="373"/>
        <v>0</v>
      </c>
      <c r="AS101" s="87"/>
      <c r="AT101" s="88"/>
      <c r="AU101" s="89">
        <f t="shared" si="374"/>
        <v>0</v>
      </c>
      <c r="AV101" s="87"/>
      <c r="AW101" s="88"/>
      <c r="AX101" s="89">
        <f t="shared" si="375"/>
        <v>0</v>
      </c>
      <c r="AY101" s="87">
        <f t="shared" si="376"/>
        <v>0</v>
      </c>
      <c r="AZ101" s="88">
        <f t="shared" si="377"/>
        <v>0</v>
      </c>
      <c r="BA101" s="89">
        <f t="shared" si="378"/>
        <v>0</v>
      </c>
      <c r="BB101" s="10">
        <f t="shared" si="352"/>
        <v>0</v>
      </c>
      <c r="BC101" s="6">
        <f t="shared" si="353"/>
        <v>0</v>
      </c>
      <c r="BD101" s="11">
        <f t="shared" si="354"/>
        <v>0</v>
      </c>
    </row>
    <row r="102" spans="2:56" x14ac:dyDescent="0.3">
      <c r="B102" s="132"/>
      <c r="D102" s="129"/>
      <c r="E102" s="153" t="s">
        <v>16</v>
      </c>
      <c r="F102" s="87"/>
      <c r="G102" s="88"/>
      <c r="H102" s="89">
        <f t="shared" si="355"/>
        <v>0</v>
      </c>
      <c r="I102" s="87"/>
      <c r="J102" s="88"/>
      <c r="K102" s="89">
        <f t="shared" si="356"/>
        <v>0</v>
      </c>
      <c r="L102" s="87"/>
      <c r="M102" s="88"/>
      <c r="N102" s="89">
        <f t="shared" si="357"/>
        <v>0</v>
      </c>
      <c r="O102" s="87">
        <f t="shared" si="358"/>
        <v>0</v>
      </c>
      <c r="P102" s="88">
        <f t="shared" si="359"/>
        <v>0</v>
      </c>
      <c r="Q102" s="89">
        <f t="shared" si="360"/>
        <v>0</v>
      </c>
      <c r="R102" s="87"/>
      <c r="S102" s="88"/>
      <c r="T102" s="89">
        <f t="shared" si="361"/>
        <v>0</v>
      </c>
      <c r="U102" s="87"/>
      <c r="V102" s="88"/>
      <c r="W102" s="89">
        <f t="shared" si="362"/>
        <v>0</v>
      </c>
      <c r="X102" s="87"/>
      <c r="Y102" s="88"/>
      <c r="Z102" s="89">
        <f t="shared" si="363"/>
        <v>0</v>
      </c>
      <c r="AA102" s="87">
        <f t="shared" si="364"/>
        <v>0</v>
      </c>
      <c r="AB102" s="88">
        <f t="shared" si="365"/>
        <v>0</v>
      </c>
      <c r="AC102" s="89">
        <f t="shared" si="366"/>
        <v>0</v>
      </c>
      <c r="AD102" s="87"/>
      <c r="AE102" s="88"/>
      <c r="AF102" s="89">
        <f t="shared" si="367"/>
        <v>0</v>
      </c>
      <c r="AG102" s="87"/>
      <c r="AH102" s="88"/>
      <c r="AI102" s="89">
        <f t="shared" si="368"/>
        <v>0</v>
      </c>
      <c r="AJ102" s="87"/>
      <c r="AK102" s="88"/>
      <c r="AL102" s="89">
        <f t="shared" si="369"/>
        <v>0</v>
      </c>
      <c r="AM102" s="87">
        <f t="shared" si="370"/>
        <v>0</v>
      </c>
      <c r="AN102" s="88">
        <f t="shared" si="371"/>
        <v>0</v>
      </c>
      <c r="AO102" s="89">
        <f t="shared" si="372"/>
        <v>0</v>
      </c>
      <c r="AP102" s="87"/>
      <c r="AQ102" s="88"/>
      <c r="AR102" s="89">
        <f t="shared" si="373"/>
        <v>0</v>
      </c>
      <c r="AS102" s="87"/>
      <c r="AT102" s="88"/>
      <c r="AU102" s="89">
        <f t="shared" si="374"/>
        <v>0</v>
      </c>
      <c r="AV102" s="87"/>
      <c r="AW102" s="88"/>
      <c r="AX102" s="89">
        <f t="shared" si="375"/>
        <v>0</v>
      </c>
      <c r="AY102" s="87">
        <f t="shared" si="376"/>
        <v>0</v>
      </c>
      <c r="AZ102" s="88">
        <f t="shared" si="377"/>
        <v>0</v>
      </c>
      <c r="BA102" s="89">
        <f t="shared" si="378"/>
        <v>0</v>
      </c>
      <c r="BB102" s="10">
        <f t="shared" si="352"/>
        <v>0</v>
      </c>
      <c r="BC102" s="6">
        <f t="shared" si="353"/>
        <v>0</v>
      </c>
      <c r="BD102" s="11">
        <f t="shared" si="354"/>
        <v>0</v>
      </c>
    </row>
    <row r="103" spans="2:56" x14ac:dyDescent="0.3">
      <c r="B103" s="132"/>
      <c r="D103" s="129"/>
      <c r="E103" s="153" t="s">
        <v>17</v>
      </c>
      <c r="F103" s="87"/>
      <c r="G103" s="88"/>
      <c r="H103" s="89">
        <f t="shared" si="355"/>
        <v>0</v>
      </c>
      <c r="I103" s="87"/>
      <c r="J103" s="88"/>
      <c r="K103" s="89">
        <f t="shared" si="356"/>
        <v>0</v>
      </c>
      <c r="L103" s="87"/>
      <c r="M103" s="88"/>
      <c r="N103" s="89">
        <f t="shared" si="357"/>
        <v>0</v>
      </c>
      <c r="O103" s="87">
        <f t="shared" si="358"/>
        <v>0</v>
      </c>
      <c r="P103" s="88">
        <f t="shared" si="359"/>
        <v>0</v>
      </c>
      <c r="Q103" s="89">
        <f t="shared" si="360"/>
        <v>0</v>
      </c>
      <c r="R103" s="87"/>
      <c r="S103" s="88"/>
      <c r="T103" s="89">
        <f t="shared" si="361"/>
        <v>0</v>
      </c>
      <c r="U103" s="87"/>
      <c r="V103" s="88"/>
      <c r="W103" s="89">
        <f t="shared" si="362"/>
        <v>0</v>
      </c>
      <c r="X103" s="87"/>
      <c r="Y103" s="88"/>
      <c r="Z103" s="89">
        <f t="shared" si="363"/>
        <v>0</v>
      </c>
      <c r="AA103" s="87">
        <f t="shared" si="364"/>
        <v>0</v>
      </c>
      <c r="AB103" s="88">
        <f t="shared" si="365"/>
        <v>0</v>
      </c>
      <c r="AC103" s="89">
        <f t="shared" si="366"/>
        <v>0</v>
      </c>
      <c r="AD103" s="87"/>
      <c r="AE103" s="88"/>
      <c r="AF103" s="89">
        <f t="shared" si="367"/>
        <v>0</v>
      </c>
      <c r="AG103" s="87"/>
      <c r="AH103" s="88"/>
      <c r="AI103" s="89">
        <f t="shared" si="368"/>
        <v>0</v>
      </c>
      <c r="AJ103" s="87"/>
      <c r="AK103" s="88"/>
      <c r="AL103" s="89">
        <f t="shared" si="369"/>
        <v>0</v>
      </c>
      <c r="AM103" s="87">
        <f t="shared" si="370"/>
        <v>0</v>
      </c>
      <c r="AN103" s="88">
        <f t="shared" si="371"/>
        <v>0</v>
      </c>
      <c r="AO103" s="89">
        <f t="shared" si="372"/>
        <v>0</v>
      </c>
      <c r="AP103" s="87"/>
      <c r="AQ103" s="88"/>
      <c r="AR103" s="89">
        <f t="shared" si="373"/>
        <v>0</v>
      </c>
      <c r="AS103" s="87"/>
      <c r="AT103" s="88"/>
      <c r="AU103" s="89">
        <f t="shared" si="374"/>
        <v>0</v>
      </c>
      <c r="AV103" s="87"/>
      <c r="AW103" s="88"/>
      <c r="AX103" s="89">
        <f t="shared" si="375"/>
        <v>0</v>
      </c>
      <c r="AY103" s="87">
        <f t="shared" si="376"/>
        <v>0</v>
      </c>
      <c r="AZ103" s="88">
        <f t="shared" si="377"/>
        <v>0</v>
      </c>
      <c r="BA103" s="89">
        <f t="shared" si="378"/>
        <v>0</v>
      </c>
      <c r="BB103" s="10">
        <f t="shared" si="352"/>
        <v>0</v>
      </c>
      <c r="BC103" s="6">
        <f t="shared" si="353"/>
        <v>0</v>
      </c>
      <c r="BD103" s="11">
        <f t="shared" si="354"/>
        <v>0</v>
      </c>
    </row>
    <row r="104" spans="2:56" x14ac:dyDescent="0.3">
      <c r="B104" s="132"/>
      <c r="D104" s="129"/>
      <c r="E104" s="153" t="s">
        <v>18</v>
      </c>
      <c r="F104" s="87"/>
      <c r="G104" s="88"/>
      <c r="H104" s="89">
        <f t="shared" si="355"/>
        <v>0</v>
      </c>
      <c r="I104" s="87"/>
      <c r="J104" s="88"/>
      <c r="K104" s="89">
        <f t="shared" si="356"/>
        <v>0</v>
      </c>
      <c r="L104" s="87"/>
      <c r="M104" s="88"/>
      <c r="N104" s="89">
        <f t="shared" si="357"/>
        <v>0</v>
      </c>
      <c r="O104" s="87">
        <f t="shared" si="358"/>
        <v>0</v>
      </c>
      <c r="P104" s="88">
        <f t="shared" si="359"/>
        <v>0</v>
      </c>
      <c r="Q104" s="89">
        <f t="shared" si="360"/>
        <v>0</v>
      </c>
      <c r="R104" s="87"/>
      <c r="S104" s="88"/>
      <c r="T104" s="89">
        <f t="shared" si="361"/>
        <v>0</v>
      </c>
      <c r="U104" s="87"/>
      <c r="V104" s="88"/>
      <c r="W104" s="89">
        <f t="shared" si="362"/>
        <v>0</v>
      </c>
      <c r="X104" s="87"/>
      <c r="Y104" s="88"/>
      <c r="Z104" s="89">
        <f t="shared" si="363"/>
        <v>0</v>
      </c>
      <c r="AA104" s="87">
        <f t="shared" si="364"/>
        <v>0</v>
      </c>
      <c r="AB104" s="88">
        <f t="shared" si="365"/>
        <v>0</v>
      </c>
      <c r="AC104" s="89">
        <f t="shared" si="366"/>
        <v>0</v>
      </c>
      <c r="AD104" s="87"/>
      <c r="AE104" s="88"/>
      <c r="AF104" s="89">
        <f t="shared" si="367"/>
        <v>0</v>
      </c>
      <c r="AG104" s="87"/>
      <c r="AH104" s="88"/>
      <c r="AI104" s="89">
        <f t="shared" si="368"/>
        <v>0</v>
      </c>
      <c r="AJ104" s="87"/>
      <c r="AK104" s="88"/>
      <c r="AL104" s="89">
        <f t="shared" si="369"/>
        <v>0</v>
      </c>
      <c r="AM104" s="87">
        <f t="shared" si="370"/>
        <v>0</v>
      </c>
      <c r="AN104" s="88">
        <f t="shared" si="371"/>
        <v>0</v>
      </c>
      <c r="AO104" s="89">
        <f t="shared" si="372"/>
        <v>0</v>
      </c>
      <c r="AP104" s="87"/>
      <c r="AQ104" s="88"/>
      <c r="AR104" s="89">
        <f t="shared" si="373"/>
        <v>0</v>
      </c>
      <c r="AS104" s="87"/>
      <c r="AT104" s="88"/>
      <c r="AU104" s="89">
        <f t="shared" si="374"/>
        <v>0</v>
      </c>
      <c r="AV104" s="87"/>
      <c r="AW104" s="88"/>
      <c r="AX104" s="89">
        <f t="shared" si="375"/>
        <v>0</v>
      </c>
      <c r="AY104" s="87">
        <f t="shared" si="376"/>
        <v>0</v>
      </c>
      <c r="AZ104" s="88">
        <f t="shared" si="377"/>
        <v>0</v>
      </c>
      <c r="BA104" s="89">
        <f t="shared" si="378"/>
        <v>0</v>
      </c>
      <c r="BB104" s="10">
        <f t="shared" si="352"/>
        <v>0</v>
      </c>
      <c r="BC104" s="6">
        <f t="shared" si="353"/>
        <v>0</v>
      </c>
      <c r="BD104" s="11">
        <f t="shared" si="354"/>
        <v>0</v>
      </c>
    </row>
    <row r="105" spans="2:56" x14ac:dyDescent="0.3">
      <c r="B105" s="132"/>
      <c r="D105" s="129"/>
      <c r="E105" s="153" t="s">
        <v>19</v>
      </c>
      <c r="F105" s="87"/>
      <c r="G105" s="88"/>
      <c r="H105" s="89">
        <f t="shared" si="355"/>
        <v>0</v>
      </c>
      <c r="I105" s="87"/>
      <c r="J105" s="88"/>
      <c r="K105" s="89">
        <f t="shared" si="356"/>
        <v>0</v>
      </c>
      <c r="L105" s="87"/>
      <c r="M105" s="88"/>
      <c r="N105" s="89">
        <f t="shared" si="357"/>
        <v>0</v>
      </c>
      <c r="O105" s="87">
        <f t="shared" si="358"/>
        <v>0</v>
      </c>
      <c r="P105" s="88">
        <f t="shared" si="359"/>
        <v>0</v>
      </c>
      <c r="Q105" s="89">
        <f t="shared" si="360"/>
        <v>0</v>
      </c>
      <c r="R105" s="87"/>
      <c r="S105" s="88"/>
      <c r="T105" s="89">
        <f t="shared" si="361"/>
        <v>0</v>
      </c>
      <c r="U105" s="87"/>
      <c r="V105" s="88"/>
      <c r="W105" s="89">
        <f t="shared" si="362"/>
        <v>0</v>
      </c>
      <c r="X105" s="87"/>
      <c r="Y105" s="88"/>
      <c r="Z105" s="89">
        <f t="shared" si="363"/>
        <v>0</v>
      </c>
      <c r="AA105" s="87">
        <f t="shared" si="364"/>
        <v>0</v>
      </c>
      <c r="AB105" s="88">
        <f t="shared" si="365"/>
        <v>0</v>
      </c>
      <c r="AC105" s="89">
        <f t="shared" si="366"/>
        <v>0</v>
      </c>
      <c r="AD105" s="87"/>
      <c r="AE105" s="88"/>
      <c r="AF105" s="89">
        <f t="shared" si="367"/>
        <v>0</v>
      </c>
      <c r="AG105" s="87"/>
      <c r="AH105" s="88"/>
      <c r="AI105" s="89">
        <f t="shared" si="368"/>
        <v>0</v>
      </c>
      <c r="AJ105" s="87"/>
      <c r="AK105" s="88"/>
      <c r="AL105" s="89">
        <f t="shared" si="369"/>
        <v>0</v>
      </c>
      <c r="AM105" s="87">
        <f t="shared" si="370"/>
        <v>0</v>
      </c>
      <c r="AN105" s="88">
        <f t="shared" si="371"/>
        <v>0</v>
      </c>
      <c r="AO105" s="89">
        <f t="shared" si="372"/>
        <v>0</v>
      </c>
      <c r="AP105" s="87"/>
      <c r="AQ105" s="88"/>
      <c r="AR105" s="89">
        <f t="shared" si="373"/>
        <v>0</v>
      </c>
      <c r="AS105" s="87"/>
      <c r="AT105" s="88"/>
      <c r="AU105" s="89">
        <f t="shared" si="374"/>
        <v>0</v>
      </c>
      <c r="AV105" s="87"/>
      <c r="AW105" s="88"/>
      <c r="AX105" s="89">
        <f t="shared" si="375"/>
        <v>0</v>
      </c>
      <c r="AY105" s="87">
        <f t="shared" si="376"/>
        <v>0</v>
      </c>
      <c r="AZ105" s="88">
        <f t="shared" si="377"/>
        <v>0</v>
      </c>
      <c r="BA105" s="89">
        <f t="shared" si="378"/>
        <v>0</v>
      </c>
      <c r="BB105" s="10">
        <f t="shared" si="352"/>
        <v>0</v>
      </c>
      <c r="BC105" s="6">
        <f t="shared" si="353"/>
        <v>0</v>
      </c>
      <c r="BD105" s="11">
        <f t="shared" si="354"/>
        <v>0</v>
      </c>
    </row>
    <row r="106" spans="2:56" x14ac:dyDescent="0.3">
      <c r="B106" s="132"/>
      <c r="D106" s="129"/>
      <c r="E106" s="153" t="s">
        <v>26</v>
      </c>
      <c r="F106" s="87"/>
      <c r="G106" s="88"/>
      <c r="H106" s="89">
        <f t="shared" si="355"/>
        <v>0</v>
      </c>
      <c r="I106" s="87"/>
      <c r="J106" s="88"/>
      <c r="K106" s="89">
        <f t="shared" si="356"/>
        <v>0</v>
      </c>
      <c r="L106" s="87"/>
      <c r="M106" s="88"/>
      <c r="N106" s="89">
        <f t="shared" si="357"/>
        <v>0</v>
      </c>
      <c r="O106" s="87">
        <f t="shared" si="358"/>
        <v>0</v>
      </c>
      <c r="P106" s="88">
        <f t="shared" si="359"/>
        <v>0</v>
      </c>
      <c r="Q106" s="89">
        <f t="shared" si="360"/>
        <v>0</v>
      </c>
      <c r="R106" s="87"/>
      <c r="S106" s="88"/>
      <c r="T106" s="89">
        <f t="shared" si="361"/>
        <v>0</v>
      </c>
      <c r="U106" s="87"/>
      <c r="V106" s="88"/>
      <c r="W106" s="89">
        <f t="shared" si="362"/>
        <v>0</v>
      </c>
      <c r="X106" s="87"/>
      <c r="Y106" s="88"/>
      <c r="Z106" s="89">
        <f t="shared" si="363"/>
        <v>0</v>
      </c>
      <c r="AA106" s="87">
        <f t="shared" si="364"/>
        <v>0</v>
      </c>
      <c r="AB106" s="88">
        <f t="shared" si="365"/>
        <v>0</v>
      </c>
      <c r="AC106" s="89">
        <f t="shared" si="366"/>
        <v>0</v>
      </c>
      <c r="AD106" s="87"/>
      <c r="AE106" s="88"/>
      <c r="AF106" s="89">
        <f t="shared" si="367"/>
        <v>0</v>
      </c>
      <c r="AG106" s="87"/>
      <c r="AH106" s="88"/>
      <c r="AI106" s="89">
        <f t="shared" si="368"/>
        <v>0</v>
      </c>
      <c r="AJ106" s="87"/>
      <c r="AK106" s="88"/>
      <c r="AL106" s="89">
        <f t="shared" si="369"/>
        <v>0</v>
      </c>
      <c r="AM106" s="87">
        <f t="shared" si="370"/>
        <v>0</v>
      </c>
      <c r="AN106" s="88">
        <f t="shared" si="371"/>
        <v>0</v>
      </c>
      <c r="AO106" s="89">
        <f t="shared" si="372"/>
        <v>0</v>
      </c>
      <c r="AP106" s="87"/>
      <c r="AQ106" s="88"/>
      <c r="AR106" s="89">
        <f t="shared" si="373"/>
        <v>0</v>
      </c>
      <c r="AS106" s="87"/>
      <c r="AT106" s="88"/>
      <c r="AU106" s="89">
        <f t="shared" si="374"/>
        <v>0</v>
      </c>
      <c r="AV106" s="87"/>
      <c r="AW106" s="88"/>
      <c r="AX106" s="89">
        <f t="shared" si="375"/>
        <v>0</v>
      </c>
      <c r="AY106" s="87">
        <f t="shared" si="376"/>
        <v>0</v>
      </c>
      <c r="AZ106" s="88">
        <f t="shared" si="377"/>
        <v>0</v>
      </c>
      <c r="BA106" s="89">
        <f t="shared" si="378"/>
        <v>0</v>
      </c>
      <c r="BB106" s="10">
        <f t="shared" si="352"/>
        <v>0</v>
      </c>
      <c r="BC106" s="6">
        <f t="shared" si="353"/>
        <v>0</v>
      </c>
      <c r="BD106" s="11">
        <f t="shared" si="354"/>
        <v>0</v>
      </c>
    </row>
    <row r="107" spans="2:56" ht="15" thickBot="1" x14ac:dyDescent="0.35">
      <c r="B107" s="132"/>
      <c r="D107" s="130"/>
      <c r="E107" s="154" t="s">
        <v>27</v>
      </c>
      <c r="F107" s="90"/>
      <c r="G107" s="91"/>
      <c r="H107" s="92">
        <f t="shared" si="355"/>
        <v>0</v>
      </c>
      <c r="I107" s="90"/>
      <c r="J107" s="91"/>
      <c r="K107" s="92">
        <f t="shared" si="356"/>
        <v>0</v>
      </c>
      <c r="L107" s="90"/>
      <c r="M107" s="91"/>
      <c r="N107" s="92">
        <f t="shared" si="357"/>
        <v>0</v>
      </c>
      <c r="O107" s="90">
        <f t="shared" si="358"/>
        <v>0</v>
      </c>
      <c r="P107" s="91">
        <f t="shared" si="359"/>
        <v>0</v>
      </c>
      <c r="Q107" s="92">
        <f t="shared" si="360"/>
        <v>0</v>
      </c>
      <c r="R107" s="90"/>
      <c r="S107" s="91"/>
      <c r="T107" s="92">
        <f t="shared" si="361"/>
        <v>0</v>
      </c>
      <c r="U107" s="90"/>
      <c r="V107" s="91"/>
      <c r="W107" s="92">
        <f t="shared" si="362"/>
        <v>0</v>
      </c>
      <c r="X107" s="90"/>
      <c r="Y107" s="91"/>
      <c r="Z107" s="92">
        <f t="shared" si="363"/>
        <v>0</v>
      </c>
      <c r="AA107" s="90">
        <f t="shared" si="364"/>
        <v>0</v>
      </c>
      <c r="AB107" s="91">
        <f t="shared" si="365"/>
        <v>0</v>
      </c>
      <c r="AC107" s="92">
        <f t="shared" si="366"/>
        <v>0</v>
      </c>
      <c r="AD107" s="90"/>
      <c r="AE107" s="91"/>
      <c r="AF107" s="92">
        <f t="shared" si="367"/>
        <v>0</v>
      </c>
      <c r="AG107" s="90"/>
      <c r="AH107" s="91"/>
      <c r="AI107" s="92">
        <f t="shared" si="368"/>
        <v>0</v>
      </c>
      <c r="AJ107" s="90"/>
      <c r="AK107" s="91"/>
      <c r="AL107" s="92">
        <f t="shared" si="369"/>
        <v>0</v>
      </c>
      <c r="AM107" s="90">
        <f t="shared" si="370"/>
        <v>0</v>
      </c>
      <c r="AN107" s="91">
        <f t="shared" si="371"/>
        <v>0</v>
      </c>
      <c r="AO107" s="92">
        <f t="shared" si="372"/>
        <v>0</v>
      </c>
      <c r="AP107" s="90"/>
      <c r="AQ107" s="91"/>
      <c r="AR107" s="92">
        <f t="shared" si="373"/>
        <v>0</v>
      </c>
      <c r="AS107" s="90"/>
      <c r="AT107" s="91"/>
      <c r="AU107" s="92">
        <f t="shared" si="374"/>
        <v>0</v>
      </c>
      <c r="AV107" s="90"/>
      <c r="AW107" s="91"/>
      <c r="AX107" s="92">
        <f t="shared" si="375"/>
        <v>0</v>
      </c>
      <c r="AY107" s="90">
        <f t="shared" si="376"/>
        <v>0</v>
      </c>
      <c r="AZ107" s="91">
        <f t="shared" si="377"/>
        <v>0</v>
      </c>
      <c r="BA107" s="92">
        <f t="shared" si="378"/>
        <v>0</v>
      </c>
      <c r="BB107" s="25">
        <f t="shared" si="352"/>
        <v>0</v>
      </c>
      <c r="BC107" s="19">
        <f t="shared" si="353"/>
        <v>0</v>
      </c>
      <c r="BD107" s="20">
        <f t="shared" si="354"/>
        <v>0</v>
      </c>
    </row>
    <row r="108" spans="2:56" s="1" customFormat="1" ht="15" thickBot="1" x14ac:dyDescent="0.35">
      <c r="B108" s="133"/>
      <c r="D108" s="3"/>
      <c r="E108" s="44" t="s">
        <v>11</v>
      </c>
      <c r="F108" s="23">
        <f>SUM(F99:F107)</f>
        <v>0</v>
      </c>
      <c r="G108" s="21">
        <f>SUM(G99:G107)</f>
        <v>0</v>
      </c>
      <c r="H108" s="22">
        <f t="shared" si="355"/>
        <v>0</v>
      </c>
      <c r="I108" s="21">
        <f t="shared" ref="I108" si="379">SUM(I99:I107)</f>
        <v>0</v>
      </c>
      <c r="J108" s="21">
        <f t="shared" ref="J108" si="380">SUM(J99:J107)</f>
        <v>0</v>
      </c>
      <c r="K108" s="22">
        <f t="shared" si="356"/>
        <v>0</v>
      </c>
      <c r="L108" s="21">
        <f t="shared" ref="L108" si="381">SUM(L99:L107)</f>
        <v>0</v>
      </c>
      <c r="M108" s="21">
        <f t="shared" ref="M108" si="382">SUM(M99:M107)</f>
        <v>0</v>
      </c>
      <c r="N108" s="22">
        <f t="shared" si="357"/>
        <v>0</v>
      </c>
      <c r="O108" s="23">
        <f t="shared" ref="O108" si="383">SUM(O99:O107)</f>
        <v>0</v>
      </c>
      <c r="P108" s="21">
        <f t="shared" ref="P108" si="384">SUM(P99:P107)</f>
        <v>0</v>
      </c>
      <c r="Q108" s="22">
        <f t="shared" si="360"/>
        <v>0</v>
      </c>
      <c r="R108" s="23">
        <f t="shared" ref="R108" si="385">SUM(R99:R107)</f>
        <v>0</v>
      </c>
      <c r="S108" s="21">
        <f t="shared" ref="S108" si="386">SUM(S99:S107)</f>
        <v>0</v>
      </c>
      <c r="T108" s="22">
        <f t="shared" si="361"/>
        <v>0</v>
      </c>
      <c r="U108" s="21">
        <f t="shared" ref="U108" si="387">SUM(U99:U107)</f>
        <v>0</v>
      </c>
      <c r="V108" s="21">
        <f t="shared" ref="V108" si="388">SUM(V99:V107)</f>
        <v>0</v>
      </c>
      <c r="W108" s="22">
        <f t="shared" si="362"/>
        <v>0</v>
      </c>
      <c r="X108" s="21">
        <f t="shared" ref="X108" si="389">SUM(X99:X107)</f>
        <v>0</v>
      </c>
      <c r="Y108" s="21">
        <f t="shared" ref="Y108" si="390">SUM(Y99:Y107)</f>
        <v>0</v>
      </c>
      <c r="Z108" s="22">
        <f t="shared" si="363"/>
        <v>0</v>
      </c>
      <c r="AA108" s="27">
        <f t="shared" ref="AA108" si="391">SUM(AA99:AA107)</f>
        <v>0</v>
      </c>
      <c r="AB108" s="28">
        <f t="shared" ref="AB108" si="392">SUM(AB99:AB107)</f>
        <v>0</v>
      </c>
      <c r="AC108" s="22">
        <f t="shared" si="366"/>
        <v>0</v>
      </c>
      <c r="AD108" s="55">
        <f t="shared" ref="AD108" si="393">SUM(AD99:AD107)</f>
        <v>0</v>
      </c>
      <c r="AE108" s="46">
        <f t="shared" ref="AE108" si="394">SUM(AE99:AE107)</f>
        <v>0</v>
      </c>
      <c r="AF108" s="22">
        <f t="shared" si="367"/>
        <v>0</v>
      </c>
      <c r="AG108" s="46">
        <f t="shared" ref="AG108" si="395">SUM(AG99:AG107)</f>
        <v>0</v>
      </c>
      <c r="AH108" s="46">
        <f t="shared" ref="AH108" si="396">SUM(AH99:AH107)</f>
        <v>0</v>
      </c>
      <c r="AI108" s="22">
        <f t="shared" si="368"/>
        <v>0</v>
      </c>
      <c r="AJ108" s="46">
        <f t="shared" ref="AJ108" si="397">SUM(AJ99:AJ107)</f>
        <v>0</v>
      </c>
      <c r="AK108" s="46">
        <f t="shared" ref="AK108" si="398">SUM(AK99:AK107)</f>
        <v>0</v>
      </c>
      <c r="AL108" s="22">
        <f t="shared" si="369"/>
        <v>0</v>
      </c>
      <c r="AM108" s="27">
        <f t="shared" ref="AM108" si="399">SUM(AM99:AM107)</f>
        <v>0</v>
      </c>
      <c r="AN108" s="28">
        <f t="shared" ref="AN108" si="400">SUM(AN99:AN107)</f>
        <v>0</v>
      </c>
      <c r="AO108" s="22">
        <f t="shared" si="372"/>
        <v>0</v>
      </c>
      <c r="AP108" s="45">
        <f t="shared" ref="AP108" si="401">SUM(AP99:AP107)</f>
        <v>0</v>
      </c>
      <c r="AQ108" s="46">
        <f t="shared" ref="AQ108" si="402">SUM(AQ99:AQ107)</f>
        <v>0</v>
      </c>
      <c r="AR108" s="22">
        <f t="shared" si="373"/>
        <v>0</v>
      </c>
      <c r="AS108" s="46">
        <f t="shared" ref="AS108" si="403">SUM(AS99:AS107)</f>
        <v>0</v>
      </c>
      <c r="AT108" s="46">
        <f t="shared" ref="AT108" si="404">SUM(AT99:AT107)</f>
        <v>0</v>
      </c>
      <c r="AU108" s="22">
        <f t="shared" si="374"/>
        <v>0</v>
      </c>
      <c r="AV108" s="46">
        <f t="shared" ref="AV108" si="405">SUM(AV99:AV107)</f>
        <v>0</v>
      </c>
      <c r="AW108" s="46">
        <f t="shared" ref="AW108" si="406">SUM(AW99:AW107)</f>
        <v>0</v>
      </c>
      <c r="AX108" s="22">
        <f t="shared" si="375"/>
        <v>0</v>
      </c>
      <c r="AY108" s="27">
        <f t="shared" ref="AY108" si="407">SUM(AY99:AY107)</f>
        <v>0</v>
      </c>
      <c r="AZ108" s="28">
        <f t="shared" ref="AZ108" si="408">SUM(AZ99:AZ107)</f>
        <v>0</v>
      </c>
      <c r="BA108" s="22">
        <f t="shared" si="378"/>
        <v>0</v>
      </c>
      <c r="BB108" s="23">
        <f>SUMIFS($F108:$BA108,$F$7:$BA$7,$F$7,$F$8:$BA$8,"&lt;="&amp;$F$2)</f>
        <v>0</v>
      </c>
      <c r="BC108" s="21">
        <f>SUMIFS($F108:$BA108,$F$7:$BA$7,$G$7,$F$8:$BA$8,"&lt;="&amp;$F$2)</f>
        <v>0</v>
      </c>
      <c r="BD108" s="24">
        <f t="shared" si="354"/>
        <v>0</v>
      </c>
    </row>
    <row r="110" spans="2:56" ht="15" thickBot="1" x14ac:dyDescent="0.35"/>
    <row r="111" spans="2:56" ht="15" customHeight="1" thickBot="1" x14ac:dyDescent="0.35">
      <c r="B111" s="131"/>
      <c r="F111" s="56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8"/>
    </row>
    <row r="112" spans="2:56" ht="15" customHeight="1" x14ac:dyDescent="0.3">
      <c r="B112" s="132"/>
      <c r="F112" s="112" t="s">
        <v>39</v>
      </c>
      <c r="G112" s="113"/>
      <c r="H112" s="114"/>
      <c r="I112" s="112" t="s">
        <v>28</v>
      </c>
      <c r="J112" s="113"/>
      <c r="K112" s="114"/>
      <c r="L112" s="112" t="s">
        <v>1</v>
      </c>
      <c r="M112" s="113"/>
      <c r="N112" s="114"/>
      <c r="O112" s="112" t="s">
        <v>20</v>
      </c>
      <c r="P112" s="113"/>
      <c r="Q112" s="114"/>
      <c r="R112" s="112" t="s">
        <v>2</v>
      </c>
      <c r="S112" s="113"/>
      <c r="T112" s="114"/>
      <c r="U112" s="112" t="s">
        <v>3</v>
      </c>
      <c r="V112" s="113"/>
      <c r="W112" s="114"/>
      <c r="X112" s="112" t="s">
        <v>4</v>
      </c>
      <c r="Y112" s="113"/>
      <c r="Z112" s="114"/>
      <c r="AA112" s="112" t="s">
        <v>21</v>
      </c>
      <c r="AB112" s="113"/>
      <c r="AC112" s="114"/>
      <c r="AD112" s="112" t="s">
        <v>5</v>
      </c>
      <c r="AE112" s="113"/>
      <c r="AF112" s="114"/>
      <c r="AG112" s="112" t="s">
        <v>6</v>
      </c>
      <c r="AH112" s="113"/>
      <c r="AI112" s="114"/>
      <c r="AJ112" s="112" t="s">
        <v>7</v>
      </c>
      <c r="AK112" s="113"/>
      <c r="AL112" s="114"/>
      <c r="AM112" s="112" t="s">
        <v>22</v>
      </c>
      <c r="AN112" s="113"/>
      <c r="AO112" s="114"/>
      <c r="AP112" s="112" t="s">
        <v>8</v>
      </c>
      <c r="AQ112" s="113"/>
      <c r="AR112" s="114"/>
      <c r="AS112" s="112" t="s">
        <v>9</v>
      </c>
      <c r="AT112" s="113"/>
      <c r="AU112" s="114"/>
      <c r="AV112" s="112" t="s">
        <v>10</v>
      </c>
      <c r="AW112" s="113"/>
      <c r="AX112" s="114"/>
      <c r="AY112" s="112" t="s">
        <v>23</v>
      </c>
      <c r="AZ112" s="113"/>
      <c r="BA112" s="114"/>
      <c r="BB112" s="115" t="s">
        <v>11</v>
      </c>
      <c r="BC112" s="116"/>
      <c r="BD112" s="117"/>
    </row>
    <row r="113" spans="2:56" ht="15" thickBot="1" x14ac:dyDescent="0.35">
      <c r="B113" s="132"/>
      <c r="F113" s="81">
        <f>$F$7</f>
        <v>2014</v>
      </c>
      <c r="G113" s="82">
        <f>$G$7</f>
        <v>2015</v>
      </c>
      <c r="H113" s="83" t="str">
        <f>$H$7</f>
        <v>%</v>
      </c>
      <c r="I113" s="81">
        <f>$I$7</f>
        <v>2014</v>
      </c>
      <c r="J113" s="82">
        <f>$J$7</f>
        <v>2015</v>
      </c>
      <c r="K113" s="83" t="str">
        <f>$K$7</f>
        <v>%</v>
      </c>
      <c r="L113" s="81">
        <f>$L$7</f>
        <v>2014</v>
      </c>
      <c r="M113" s="82">
        <f>$M$7</f>
        <v>2015</v>
      </c>
      <c r="N113" s="83" t="str">
        <f>$N$7</f>
        <v>%</v>
      </c>
      <c r="O113" s="81">
        <f>$O$7</f>
        <v>2014</v>
      </c>
      <c r="P113" s="82">
        <f>$P$7</f>
        <v>2015</v>
      </c>
      <c r="Q113" s="83" t="str">
        <f>$Q$7</f>
        <v>%</v>
      </c>
      <c r="R113" s="81">
        <f>$R$7</f>
        <v>2014</v>
      </c>
      <c r="S113" s="82">
        <f>$S$7</f>
        <v>2015</v>
      </c>
      <c r="T113" s="83" t="str">
        <f>$T$7</f>
        <v>%</v>
      </c>
      <c r="U113" s="81">
        <f>$U$7</f>
        <v>2014</v>
      </c>
      <c r="V113" s="82">
        <f>$V$7</f>
        <v>2015</v>
      </c>
      <c r="W113" s="83" t="str">
        <f>$W$7</f>
        <v>%</v>
      </c>
      <c r="X113" s="81">
        <f>$X$7</f>
        <v>2014</v>
      </c>
      <c r="Y113" s="82">
        <f>$Y$7</f>
        <v>2015</v>
      </c>
      <c r="Z113" s="83" t="str">
        <f>$Z$7</f>
        <v>%</v>
      </c>
      <c r="AA113" s="81">
        <f>$AA$7</f>
        <v>2014</v>
      </c>
      <c r="AB113" s="82">
        <f>$AB$7</f>
        <v>2015</v>
      </c>
      <c r="AC113" s="83" t="str">
        <f>$AC$7</f>
        <v>%</v>
      </c>
      <c r="AD113" s="81">
        <f>$AD$7</f>
        <v>2014</v>
      </c>
      <c r="AE113" s="82">
        <f>$AE$7</f>
        <v>2015</v>
      </c>
      <c r="AF113" s="83" t="str">
        <f>$AF$7</f>
        <v>%</v>
      </c>
      <c r="AG113" s="81">
        <f>$AG$7</f>
        <v>2014</v>
      </c>
      <c r="AH113" s="82">
        <f>$AH$7</f>
        <v>2015</v>
      </c>
      <c r="AI113" s="83" t="str">
        <f>$AI$7</f>
        <v>%</v>
      </c>
      <c r="AJ113" s="81">
        <f>$AJ$7</f>
        <v>2014</v>
      </c>
      <c r="AK113" s="82">
        <f>$AK$7</f>
        <v>2015</v>
      </c>
      <c r="AL113" s="83" t="str">
        <f>$AL$7</f>
        <v>%</v>
      </c>
      <c r="AM113" s="81">
        <f>$AM$7</f>
        <v>2014</v>
      </c>
      <c r="AN113" s="82">
        <f>$AN$7</f>
        <v>2015</v>
      </c>
      <c r="AO113" s="83" t="str">
        <f>$AO$7</f>
        <v>%</v>
      </c>
      <c r="AP113" s="81">
        <f>$AP$7</f>
        <v>2014</v>
      </c>
      <c r="AQ113" s="82">
        <f>$AQ$7</f>
        <v>2015</v>
      </c>
      <c r="AR113" s="83" t="str">
        <f>$AR$7</f>
        <v>%</v>
      </c>
      <c r="AS113" s="81">
        <f>$AS$7</f>
        <v>2014</v>
      </c>
      <c r="AT113" s="82">
        <f>$AT$7</f>
        <v>2015</v>
      </c>
      <c r="AU113" s="83" t="str">
        <f>$AU$7</f>
        <v>%</v>
      </c>
      <c r="AV113" s="81">
        <f>$AV$7</f>
        <v>2014</v>
      </c>
      <c r="AW113" s="82">
        <f>$AW$7</f>
        <v>2015</v>
      </c>
      <c r="AX113" s="83" t="str">
        <f>$AX$7</f>
        <v>%</v>
      </c>
      <c r="AY113" s="81">
        <f>$AY$7</f>
        <v>2014</v>
      </c>
      <c r="AZ113" s="82">
        <f>$AZ$7</f>
        <v>2015</v>
      </c>
      <c r="BA113" s="83" t="str">
        <f>$BA$7</f>
        <v>%</v>
      </c>
      <c r="BB113" s="76" t="str">
        <f>$BB$7</f>
        <v>Févr 2014</v>
      </c>
      <c r="BC113" s="76" t="str">
        <f>$BC$7</f>
        <v>Févr 2015</v>
      </c>
      <c r="BD113" s="12" t="s">
        <v>24</v>
      </c>
    </row>
    <row r="114" spans="2:56" ht="15" customHeight="1" x14ac:dyDescent="0.3">
      <c r="B114" s="132"/>
      <c r="D114" s="128" t="s">
        <v>12</v>
      </c>
      <c r="E114" s="152" t="s">
        <v>13</v>
      </c>
      <c r="F114" s="84"/>
      <c r="G114" s="85"/>
      <c r="H114" s="86">
        <f>IFERROR((G114-F114)/F114,0)</f>
        <v>0</v>
      </c>
      <c r="I114" s="84"/>
      <c r="J114" s="85"/>
      <c r="K114" s="86">
        <f>IFERROR((J114-I114)/I114,0)</f>
        <v>0</v>
      </c>
      <c r="L114" s="84"/>
      <c r="M114" s="85"/>
      <c r="N114" s="86">
        <f>IFERROR((M114-L114)/L114,0)</f>
        <v>0</v>
      </c>
      <c r="O114" s="84">
        <f>F114+I114+L114</f>
        <v>0</v>
      </c>
      <c r="P114" s="85">
        <f>G114+J114+M114</f>
        <v>0</v>
      </c>
      <c r="Q114" s="86">
        <f>IFERROR((P114-O114)/O114,0)</f>
        <v>0</v>
      </c>
      <c r="R114" s="84"/>
      <c r="S114" s="85"/>
      <c r="T114" s="86">
        <f>IFERROR((S114-R114)/R114,0)</f>
        <v>0</v>
      </c>
      <c r="U114" s="84"/>
      <c r="V114" s="85"/>
      <c r="W114" s="86">
        <f>IFERROR((V114-U114)/U114,0)</f>
        <v>0</v>
      </c>
      <c r="X114" s="84"/>
      <c r="Y114" s="85"/>
      <c r="Z114" s="86">
        <f>IFERROR((Y114-X114)/X114,0)</f>
        <v>0</v>
      </c>
      <c r="AA114" s="84">
        <f>R114+U114+X114</f>
        <v>0</v>
      </c>
      <c r="AB114" s="85">
        <f>S114+V114+Y114</f>
        <v>0</v>
      </c>
      <c r="AC114" s="86">
        <f>IFERROR((AB114-AA114)/AA114,0)</f>
        <v>0</v>
      </c>
      <c r="AD114" s="84"/>
      <c r="AE114" s="85"/>
      <c r="AF114" s="86">
        <f>IFERROR((AE114-AD114)/AD114,0)</f>
        <v>0</v>
      </c>
      <c r="AG114" s="84"/>
      <c r="AH114" s="85"/>
      <c r="AI114" s="86">
        <f>IFERROR((AH114-AG114)/AG114,0)</f>
        <v>0</v>
      </c>
      <c r="AJ114" s="84"/>
      <c r="AK114" s="85"/>
      <c r="AL114" s="86">
        <f>IFERROR((AK114-AJ114)/AJ114,0)</f>
        <v>0</v>
      </c>
      <c r="AM114" s="84">
        <f>AD114+AG114+AJ114</f>
        <v>0</v>
      </c>
      <c r="AN114" s="85">
        <f>AE114+AH114+AK114</f>
        <v>0</v>
      </c>
      <c r="AO114" s="86">
        <f>IFERROR((AN114-AM114)/AM114,0)</f>
        <v>0</v>
      </c>
      <c r="AP114" s="84"/>
      <c r="AQ114" s="85"/>
      <c r="AR114" s="86">
        <f>IFERROR((AQ114-AP114)/AP114,0)</f>
        <v>0</v>
      </c>
      <c r="AS114" s="84"/>
      <c r="AT114" s="85"/>
      <c r="AU114" s="86">
        <f>IFERROR((AT114-AS114)/AS114,0)</f>
        <v>0</v>
      </c>
      <c r="AV114" s="84"/>
      <c r="AW114" s="85"/>
      <c r="AX114" s="86">
        <f>IFERROR((AW114-AV114)/AV114,0)</f>
        <v>0</v>
      </c>
      <c r="AY114" s="84">
        <f>AP114+AS114+AV114</f>
        <v>0</v>
      </c>
      <c r="AZ114" s="85">
        <f>AQ114+AT114+AW114</f>
        <v>0</v>
      </c>
      <c r="BA114" s="86">
        <f>IFERROR((AZ114-AY114)/AY114,0)</f>
        <v>0</v>
      </c>
      <c r="BB114" s="41">
        <f t="shared" ref="BB114:BB123" si="409">SUMIFS($F114:$BA114,$F$7:$BA$7,$F$7,$F$8:$BA$8,"&lt;="&amp;$F$2)</f>
        <v>0</v>
      </c>
      <c r="BC114" s="36">
        <f t="shared" ref="BC114:BC123" si="410">SUMIFS($F114:$BA114,$F$7:$BA$7,$G$7,$F$8:$BA$8,"&lt;="&amp;$F$2)</f>
        <v>0</v>
      </c>
      <c r="BD114" s="37">
        <f t="shared" ref="BD114:BD123" si="411">IFERROR((BC114-BB114)/BB114,0)</f>
        <v>0</v>
      </c>
    </row>
    <row r="115" spans="2:56" x14ac:dyDescent="0.3">
      <c r="B115" s="132"/>
      <c r="D115" s="129"/>
      <c r="E115" s="153" t="s">
        <v>14</v>
      </c>
      <c r="F115" s="87"/>
      <c r="G115" s="88"/>
      <c r="H115" s="89">
        <f t="shared" ref="H115:H123" si="412">IFERROR((G115-F115)/F115,0)</f>
        <v>0</v>
      </c>
      <c r="I115" s="87"/>
      <c r="J115" s="88"/>
      <c r="K115" s="89">
        <f t="shared" ref="K115:K123" si="413">IFERROR((J115-I115)/I115,0)</f>
        <v>0</v>
      </c>
      <c r="L115" s="87"/>
      <c r="M115" s="88"/>
      <c r="N115" s="89">
        <f t="shared" ref="N115:N123" si="414">IFERROR((M115-L115)/L115,0)</f>
        <v>0</v>
      </c>
      <c r="O115" s="87">
        <f t="shared" ref="O115:O122" si="415">F115+I115+L115</f>
        <v>0</v>
      </c>
      <c r="P115" s="88">
        <f t="shared" ref="P115:P122" si="416">G115+J115+M115</f>
        <v>0</v>
      </c>
      <c r="Q115" s="89">
        <f t="shared" ref="Q115:Q123" si="417">IFERROR((P115-O115)/O115,0)</f>
        <v>0</v>
      </c>
      <c r="R115" s="87"/>
      <c r="S115" s="88"/>
      <c r="T115" s="89">
        <f t="shared" ref="T115:T123" si="418">IFERROR((S115-R115)/R115,0)</f>
        <v>0</v>
      </c>
      <c r="U115" s="87"/>
      <c r="V115" s="88"/>
      <c r="W115" s="89">
        <f t="shared" ref="W115:W123" si="419">IFERROR((V115-U115)/U115,0)</f>
        <v>0</v>
      </c>
      <c r="X115" s="87"/>
      <c r="Y115" s="88"/>
      <c r="Z115" s="89">
        <f t="shared" ref="Z115:Z123" si="420">IFERROR((Y115-X115)/X115,0)</f>
        <v>0</v>
      </c>
      <c r="AA115" s="87">
        <f t="shared" ref="AA115:AA122" si="421">R115+U115+X115</f>
        <v>0</v>
      </c>
      <c r="AB115" s="88">
        <f t="shared" ref="AB115:AB122" si="422">S115+V115+Y115</f>
        <v>0</v>
      </c>
      <c r="AC115" s="89">
        <f t="shared" ref="AC115:AC123" si="423">IFERROR((AB115-AA115)/AA115,0)</f>
        <v>0</v>
      </c>
      <c r="AD115" s="87"/>
      <c r="AE115" s="88"/>
      <c r="AF115" s="89">
        <f t="shared" ref="AF115:AF123" si="424">IFERROR((AE115-AD115)/AD115,0)</f>
        <v>0</v>
      </c>
      <c r="AG115" s="87"/>
      <c r="AH115" s="88"/>
      <c r="AI115" s="89">
        <f t="shared" ref="AI115:AI123" si="425">IFERROR((AH115-AG115)/AG115,0)</f>
        <v>0</v>
      </c>
      <c r="AJ115" s="87"/>
      <c r="AK115" s="88"/>
      <c r="AL115" s="89">
        <f t="shared" ref="AL115:AL123" si="426">IFERROR((AK115-AJ115)/AJ115,0)</f>
        <v>0</v>
      </c>
      <c r="AM115" s="87">
        <f t="shared" ref="AM115:AM122" si="427">AD115+AG115+AJ115</f>
        <v>0</v>
      </c>
      <c r="AN115" s="88">
        <f t="shared" ref="AN115:AN122" si="428">AE115+AH115+AK115</f>
        <v>0</v>
      </c>
      <c r="AO115" s="89">
        <f t="shared" ref="AO115:AO123" si="429">IFERROR((AN115-AM115)/AM115,0)</f>
        <v>0</v>
      </c>
      <c r="AP115" s="87"/>
      <c r="AQ115" s="88"/>
      <c r="AR115" s="89">
        <f t="shared" ref="AR115:AR123" si="430">IFERROR((AQ115-AP115)/AP115,0)</f>
        <v>0</v>
      </c>
      <c r="AS115" s="87"/>
      <c r="AT115" s="88"/>
      <c r="AU115" s="89">
        <f t="shared" ref="AU115:AU123" si="431">IFERROR((AT115-AS115)/AS115,0)</f>
        <v>0</v>
      </c>
      <c r="AV115" s="87"/>
      <c r="AW115" s="88"/>
      <c r="AX115" s="89">
        <f t="shared" ref="AX115:AX123" si="432">IFERROR((AW115-AV115)/AV115,0)</f>
        <v>0</v>
      </c>
      <c r="AY115" s="87">
        <f t="shared" ref="AY115:AY122" si="433">AP115+AS115+AV115</f>
        <v>0</v>
      </c>
      <c r="AZ115" s="88">
        <f t="shared" ref="AZ115:AZ122" si="434">AQ115+AT115+AW115</f>
        <v>0</v>
      </c>
      <c r="BA115" s="89">
        <f t="shared" ref="BA115:BA123" si="435">IFERROR((AZ115-AY115)/AY115,0)</f>
        <v>0</v>
      </c>
      <c r="BB115" s="10">
        <f t="shared" si="409"/>
        <v>0</v>
      </c>
      <c r="BC115" s="6">
        <f t="shared" si="410"/>
        <v>0</v>
      </c>
      <c r="BD115" s="11">
        <f t="shared" si="411"/>
        <v>0</v>
      </c>
    </row>
    <row r="116" spans="2:56" x14ac:dyDescent="0.3">
      <c r="B116" s="132"/>
      <c r="D116" s="129"/>
      <c r="E116" s="153" t="s">
        <v>15</v>
      </c>
      <c r="F116" s="87"/>
      <c r="G116" s="88"/>
      <c r="H116" s="89">
        <f t="shared" si="412"/>
        <v>0</v>
      </c>
      <c r="I116" s="87"/>
      <c r="J116" s="88"/>
      <c r="K116" s="89">
        <f t="shared" si="413"/>
        <v>0</v>
      </c>
      <c r="L116" s="87"/>
      <c r="M116" s="88"/>
      <c r="N116" s="89">
        <f t="shared" si="414"/>
        <v>0</v>
      </c>
      <c r="O116" s="87">
        <f t="shared" si="415"/>
        <v>0</v>
      </c>
      <c r="P116" s="88">
        <f t="shared" si="416"/>
        <v>0</v>
      </c>
      <c r="Q116" s="89">
        <f t="shared" si="417"/>
        <v>0</v>
      </c>
      <c r="R116" s="87"/>
      <c r="S116" s="88"/>
      <c r="T116" s="89">
        <f t="shared" si="418"/>
        <v>0</v>
      </c>
      <c r="U116" s="87"/>
      <c r="V116" s="88"/>
      <c r="W116" s="89">
        <f t="shared" si="419"/>
        <v>0</v>
      </c>
      <c r="X116" s="87"/>
      <c r="Y116" s="88"/>
      <c r="Z116" s="89">
        <f t="shared" si="420"/>
        <v>0</v>
      </c>
      <c r="AA116" s="87">
        <f t="shared" si="421"/>
        <v>0</v>
      </c>
      <c r="AB116" s="88">
        <f t="shared" si="422"/>
        <v>0</v>
      </c>
      <c r="AC116" s="89">
        <f t="shared" si="423"/>
        <v>0</v>
      </c>
      <c r="AD116" s="87"/>
      <c r="AE116" s="88"/>
      <c r="AF116" s="89">
        <f t="shared" si="424"/>
        <v>0</v>
      </c>
      <c r="AG116" s="87"/>
      <c r="AH116" s="88"/>
      <c r="AI116" s="89">
        <f t="shared" si="425"/>
        <v>0</v>
      </c>
      <c r="AJ116" s="87"/>
      <c r="AK116" s="88"/>
      <c r="AL116" s="89">
        <f t="shared" si="426"/>
        <v>0</v>
      </c>
      <c r="AM116" s="87">
        <f t="shared" si="427"/>
        <v>0</v>
      </c>
      <c r="AN116" s="88">
        <f t="shared" si="428"/>
        <v>0</v>
      </c>
      <c r="AO116" s="89">
        <f t="shared" si="429"/>
        <v>0</v>
      </c>
      <c r="AP116" s="87"/>
      <c r="AQ116" s="88"/>
      <c r="AR116" s="89">
        <f t="shared" si="430"/>
        <v>0</v>
      </c>
      <c r="AS116" s="87"/>
      <c r="AT116" s="88"/>
      <c r="AU116" s="89">
        <f t="shared" si="431"/>
        <v>0</v>
      </c>
      <c r="AV116" s="87"/>
      <c r="AW116" s="88"/>
      <c r="AX116" s="89">
        <f t="shared" si="432"/>
        <v>0</v>
      </c>
      <c r="AY116" s="87">
        <f t="shared" si="433"/>
        <v>0</v>
      </c>
      <c r="AZ116" s="88">
        <f t="shared" si="434"/>
        <v>0</v>
      </c>
      <c r="BA116" s="89">
        <f t="shared" si="435"/>
        <v>0</v>
      </c>
      <c r="BB116" s="10">
        <f t="shared" si="409"/>
        <v>0</v>
      </c>
      <c r="BC116" s="6">
        <f t="shared" si="410"/>
        <v>0</v>
      </c>
      <c r="BD116" s="11">
        <f t="shared" si="411"/>
        <v>0</v>
      </c>
    </row>
    <row r="117" spans="2:56" x14ac:dyDescent="0.3">
      <c r="B117" s="132"/>
      <c r="D117" s="129"/>
      <c r="E117" s="153" t="s">
        <v>16</v>
      </c>
      <c r="F117" s="87"/>
      <c r="G117" s="88"/>
      <c r="H117" s="89">
        <f t="shared" si="412"/>
        <v>0</v>
      </c>
      <c r="I117" s="87"/>
      <c r="J117" s="88"/>
      <c r="K117" s="89">
        <f t="shared" si="413"/>
        <v>0</v>
      </c>
      <c r="L117" s="87"/>
      <c r="M117" s="88"/>
      <c r="N117" s="89">
        <f t="shared" si="414"/>
        <v>0</v>
      </c>
      <c r="O117" s="87">
        <f t="shared" si="415"/>
        <v>0</v>
      </c>
      <c r="P117" s="88">
        <f t="shared" si="416"/>
        <v>0</v>
      </c>
      <c r="Q117" s="89">
        <f t="shared" si="417"/>
        <v>0</v>
      </c>
      <c r="R117" s="87"/>
      <c r="S117" s="88"/>
      <c r="T117" s="89">
        <f t="shared" si="418"/>
        <v>0</v>
      </c>
      <c r="U117" s="87"/>
      <c r="V117" s="88"/>
      <c r="W117" s="89">
        <f t="shared" si="419"/>
        <v>0</v>
      </c>
      <c r="X117" s="87"/>
      <c r="Y117" s="88"/>
      <c r="Z117" s="89">
        <f t="shared" si="420"/>
        <v>0</v>
      </c>
      <c r="AA117" s="87">
        <f t="shared" si="421"/>
        <v>0</v>
      </c>
      <c r="AB117" s="88">
        <f t="shared" si="422"/>
        <v>0</v>
      </c>
      <c r="AC117" s="89">
        <f t="shared" si="423"/>
        <v>0</v>
      </c>
      <c r="AD117" s="87"/>
      <c r="AE117" s="88"/>
      <c r="AF117" s="89">
        <f t="shared" si="424"/>
        <v>0</v>
      </c>
      <c r="AG117" s="87"/>
      <c r="AH117" s="88"/>
      <c r="AI117" s="89">
        <f t="shared" si="425"/>
        <v>0</v>
      </c>
      <c r="AJ117" s="87"/>
      <c r="AK117" s="88"/>
      <c r="AL117" s="89">
        <f t="shared" si="426"/>
        <v>0</v>
      </c>
      <c r="AM117" s="87">
        <f t="shared" si="427"/>
        <v>0</v>
      </c>
      <c r="AN117" s="88">
        <f t="shared" si="428"/>
        <v>0</v>
      </c>
      <c r="AO117" s="89">
        <f t="shared" si="429"/>
        <v>0</v>
      </c>
      <c r="AP117" s="87"/>
      <c r="AQ117" s="88"/>
      <c r="AR117" s="89">
        <f t="shared" si="430"/>
        <v>0</v>
      </c>
      <c r="AS117" s="87"/>
      <c r="AT117" s="88"/>
      <c r="AU117" s="89">
        <f t="shared" si="431"/>
        <v>0</v>
      </c>
      <c r="AV117" s="87"/>
      <c r="AW117" s="88"/>
      <c r="AX117" s="89">
        <f t="shared" si="432"/>
        <v>0</v>
      </c>
      <c r="AY117" s="87">
        <f t="shared" si="433"/>
        <v>0</v>
      </c>
      <c r="AZ117" s="88">
        <f t="shared" si="434"/>
        <v>0</v>
      </c>
      <c r="BA117" s="89">
        <f t="shared" si="435"/>
        <v>0</v>
      </c>
      <c r="BB117" s="10">
        <f t="shared" si="409"/>
        <v>0</v>
      </c>
      <c r="BC117" s="6">
        <f t="shared" si="410"/>
        <v>0</v>
      </c>
      <c r="BD117" s="11">
        <f t="shared" si="411"/>
        <v>0</v>
      </c>
    </row>
    <row r="118" spans="2:56" x14ac:dyDescent="0.3">
      <c r="B118" s="132"/>
      <c r="D118" s="129"/>
      <c r="E118" s="153" t="s">
        <v>17</v>
      </c>
      <c r="F118" s="87"/>
      <c r="G118" s="88"/>
      <c r="H118" s="89">
        <f t="shared" si="412"/>
        <v>0</v>
      </c>
      <c r="I118" s="87"/>
      <c r="J118" s="88"/>
      <c r="K118" s="89">
        <f t="shared" si="413"/>
        <v>0</v>
      </c>
      <c r="L118" s="87"/>
      <c r="M118" s="88"/>
      <c r="N118" s="89">
        <f t="shared" si="414"/>
        <v>0</v>
      </c>
      <c r="O118" s="87">
        <f t="shared" si="415"/>
        <v>0</v>
      </c>
      <c r="P118" s="88">
        <f t="shared" si="416"/>
        <v>0</v>
      </c>
      <c r="Q118" s="89">
        <f t="shared" si="417"/>
        <v>0</v>
      </c>
      <c r="R118" s="87"/>
      <c r="S118" s="88"/>
      <c r="T118" s="89">
        <f t="shared" si="418"/>
        <v>0</v>
      </c>
      <c r="U118" s="87"/>
      <c r="V118" s="88"/>
      <c r="W118" s="89">
        <f t="shared" si="419"/>
        <v>0</v>
      </c>
      <c r="X118" s="87"/>
      <c r="Y118" s="88"/>
      <c r="Z118" s="89">
        <f t="shared" si="420"/>
        <v>0</v>
      </c>
      <c r="AA118" s="87">
        <f t="shared" si="421"/>
        <v>0</v>
      </c>
      <c r="AB118" s="88">
        <f t="shared" si="422"/>
        <v>0</v>
      </c>
      <c r="AC118" s="89">
        <f t="shared" si="423"/>
        <v>0</v>
      </c>
      <c r="AD118" s="87"/>
      <c r="AE118" s="88"/>
      <c r="AF118" s="89">
        <f t="shared" si="424"/>
        <v>0</v>
      </c>
      <c r="AG118" s="87"/>
      <c r="AH118" s="88"/>
      <c r="AI118" s="89">
        <f t="shared" si="425"/>
        <v>0</v>
      </c>
      <c r="AJ118" s="87"/>
      <c r="AK118" s="88"/>
      <c r="AL118" s="89">
        <f t="shared" si="426"/>
        <v>0</v>
      </c>
      <c r="AM118" s="87">
        <f t="shared" si="427"/>
        <v>0</v>
      </c>
      <c r="AN118" s="88">
        <f t="shared" si="428"/>
        <v>0</v>
      </c>
      <c r="AO118" s="89">
        <f t="shared" si="429"/>
        <v>0</v>
      </c>
      <c r="AP118" s="87"/>
      <c r="AQ118" s="88"/>
      <c r="AR118" s="89">
        <f t="shared" si="430"/>
        <v>0</v>
      </c>
      <c r="AS118" s="87"/>
      <c r="AT118" s="88"/>
      <c r="AU118" s="89">
        <f t="shared" si="431"/>
        <v>0</v>
      </c>
      <c r="AV118" s="87"/>
      <c r="AW118" s="88"/>
      <c r="AX118" s="89">
        <f t="shared" si="432"/>
        <v>0</v>
      </c>
      <c r="AY118" s="87">
        <f t="shared" si="433"/>
        <v>0</v>
      </c>
      <c r="AZ118" s="88">
        <f t="shared" si="434"/>
        <v>0</v>
      </c>
      <c r="BA118" s="89">
        <f t="shared" si="435"/>
        <v>0</v>
      </c>
      <c r="BB118" s="10">
        <f t="shared" si="409"/>
        <v>0</v>
      </c>
      <c r="BC118" s="6">
        <f t="shared" si="410"/>
        <v>0</v>
      </c>
      <c r="BD118" s="11">
        <f t="shared" si="411"/>
        <v>0</v>
      </c>
    </row>
    <row r="119" spans="2:56" x14ac:dyDescent="0.3">
      <c r="B119" s="132"/>
      <c r="D119" s="129"/>
      <c r="E119" s="153" t="s">
        <v>18</v>
      </c>
      <c r="F119" s="87"/>
      <c r="G119" s="88"/>
      <c r="H119" s="89">
        <f t="shared" si="412"/>
        <v>0</v>
      </c>
      <c r="I119" s="87"/>
      <c r="J119" s="88"/>
      <c r="K119" s="89">
        <f t="shared" si="413"/>
        <v>0</v>
      </c>
      <c r="L119" s="87"/>
      <c r="M119" s="88"/>
      <c r="N119" s="89">
        <f t="shared" si="414"/>
        <v>0</v>
      </c>
      <c r="O119" s="87">
        <f t="shared" si="415"/>
        <v>0</v>
      </c>
      <c r="P119" s="88">
        <f t="shared" si="416"/>
        <v>0</v>
      </c>
      <c r="Q119" s="89">
        <f t="shared" si="417"/>
        <v>0</v>
      </c>
      <c r="R119" s="87"/>
      <c r="S119" s="88"/>
      <c r="T119" s="89">
        <f t="shared" si="418"/>
        <v>0</v>
      </c>
      <c r="U119" s="87"/>
      <c r="V119" s="88"/>
      <c r="W119" s="89">
        <f t="shared" si="419"/>
        <v>0</v>
      </c>
      <c r="X119" s="87"/>
      <c r="Y119" s="88"/>
      <c r="Z119" s="89">
        <f t="shared" si="420"/>
        <v>0</v>
      </c>
      <c r="AA119" s="87">
        <f t="shared" si="421"/>
        <v>0</v>
      </c>
      <c r="AB119" s="88">
        <f t="shared" si="422"/>
        <v>0</v>
      </c>
      <c r="AC119" s="89">
        <f t="shared" si="423"/>
        <v>0</v>
      </c>
      <c r="AD119" s="87"/>
      <c r="AE119" s="88"/>
      <c r="AF119" s="89">
        <f t="shared" si="424"/>
        <v>0</v>
      </c>
      <c r="AG119" s="87"/>
      <c r="AH119" s="88"/>
      <c r="AI119" s="89">
        <f t="shared" si="425"/>
        <v>0</v>
      </c>
      <c r="AJ119" s="87"/>
      <c r="AK119" s="88"/>
      <c r="AL119" s="89">
        <f t="shared" si="426"/>
        <v>0</v>
      </c>
      <c r="AM119" s="87">
        <f t="shared" si="427"/>
        <v>0</v>
      </c>
      <c r="AN119" s="88">
        <f t="shared" si="428"/>
        <v>0</v>
      </c>
      <c r="AO119" s="89">
        <f t="shared" si="429"/>
        <v>0</v>
      </c>
      <c r="AP119" s="87"/>
      <c r="AQ119" s="88"/>
      <c r="AR119" s="89">
        <f t="shared" si="430"/>
        <v>0</v>
      </c>
      <c r="AS119" s="87"/>
      <c r="AT119" s="88"/>
      <c r="AU119" s="89">
        <f t="shared" si="431"/>
        <v>0</v>
      </c>
      <c r="AV119" s="87"/>
      <c r="AW119" s="88"/>
      <c r="AX119" s="89">
        <f t="shared" si="432"/>
        <v>0</v>
      </c>
      <c r="AY119" s="87">
        <f t="shared" si="433"/>
        <v>0</v>
      </c>
      <c r="AZ119" s="88">
        <f t="shared" si="434"/>
        <v>0</v>
      </c>
      <c r="BA119" s="89">
        <f t="shared" si="435"/>
        <v>0</v>
      </c>
      <c r="BB119" s="10">
        <f t="shared" si="409"/>
        <v>0</v>
      </c>
      <c r="BC119" s="6">
        <f t="shared" si="410"/>
        <v>0</v>
      </c>
      <c r="BD119" s="11">
        <f t="shared" si="411"/>
        <v>0</v>
      </c>
    </row>
    <row r="120" spans="2:56" x14ac:dyDescent="0.3">
      <c r="B120" s="132"/>
      <c r="D120" s="129"/>
      <c r="E120" s="153" t="s">
        <v>19</v>
      </c>
      <c r="F120" s="87"/>
      <c r="G120" s="88"/>
      <c r="H120" s="89">
        <f t="shared" si="412"/>
        <v>0</v>
      </c>
      <c r="I120" s="87"/>
      <c r="J120" s="88"/>
      <c r="K120" s="89">
        <f t="shared" si="413"/>
        <v>0</v>
      </c>
      <c r="L120" s="87"/>
      <c r="M120" s="88"/>
      <c r="N120" s="89">
        <f t="shared" si="414"/>
        <v>0</v>
      </c>
      <c r="O120" s="87">
        <f t="shared" si="415"/>
        <v>0</v>
      </c>
      <c r="P120" s="88">
        <f t="shared" si="416"/>
        <v>0</v>
      </c>
      <c r="Q120" s="89">
        <f t="shared" si="417"/>
        <v>0</v>
      </c>
      <c r="R120" s="87"/>
      <c r="S120" s="88"/>
      <c r="T120" s="89">
        <f t="shared" si="418"/>
        <v>0</v>
      </c>
      <c r="U120" s="87"/>
      <c r="V120" s="88"/>
      <c r="W120" s="89">
        <f t="shared" si="419"/>
        <v>0</v>
      </c>
      <c r="X120" s="87"/>
      <c r="Y120" s="88"/>
      <c r="Z120" s="89">
        <f t="shared" si="420"/>
        <v>0</v>
      </c>
      <c r="AA120" s="87">
        <f t="shared" si="421"/>
        <v>0</v>
      </c>
      <c r="AB120" s="88">
        <f t="shared" si="422"/>
        <v>0</v>
      </c>
      <c r="AC120" s="89">
        <f t="shared" si="423"/>
        <v>0</v>
      </c>
      <c r="AD120" s="87"/>
      <c r="AE120" s="88"/>
      <c r="AF120" s="89">
        <f t="shared" si="424"/>
        <v>0</v>
      </c>
      <c r="AG120" s="87"/>
      <c r="AH120" s="88"/>
      <c r="AI120" s="89">
        <f t="shared" si="425"/>
        <v>0</v>
      </c>
      <c r="AJ120" s="87"/>
      <c r="AK120" s="88"/>
      <c r="AL120" s="89">
        <f t="shared" si="426"/>
        <v>0</v>
      </c>
      <c r="AM120" s="87">
        <f t="shared" si="427"/>
        <v>0</v>
      </c>
      <c r="AN120" s="88">
        <f t="shared" si="428"/>
        <v>0</v>
      </c>
      <c r="AO120" s="89">
        <f t="shared" si="429"/>
        <v>0</v>
      </c>
      <c r="AP120" s="87"/>
      <c r="AQ120" s="88"/>
      <c r="AR120" s="89">
        <f t="shared" si="430"/>
        <v>0</v>
      </c>
      <c r="AS120" s="87"/>
      <c r="AT120" s="88"/>
      <c r="AU120" s="89">
        <f t="shared" si="431"/>
        <v>0</v>
      </c>
      <c r="AV120" s="87"/>
      <c r="AW120" s="88"/>
      <c r="AX120" s="89">
        <f t="shared" si="432"/>
        <v>0</v>
      </c>
      <c r="AY120" s="87">
        <f t="shared" si="433"/>
        <v>0</v>
      </c>
      <c r="AZ120" s="88">
        <f t="shared" si="434"/>
        <v>0</v>
      </c>
      <c r="BA120" s="89">
        <f t="shared" si="435"/>
        <v>0</v>
      </c>
      <c r="BB120" s="10">
        <f t="shared" si="409"/>
        <v>0</v>
      </c>
      <c r="BC120" s="6">
        <f t="shared" si="410"/>
        <v>0</v>
      </c>
      <c r="BD120" s="11">
        <f t="shared" si="411"/>
        <v>0</v>
      </c>
    </row>
    <row r="121" spans="2:56" x14ac:dyDescent="0.3">
      <c r="B121" s="132"/>
      <c r="D121" s="129"/>
      <c r="E121" s="153" t="s">
        <v>26</v>
      </c>
      <c r="F121" s="87"/>
      <c r="G121" s="88"/>
      <c r="H121" s="89">
        <f t="shared" si="412"/>
        <v>0</v>
      </c>
      <c r="I121" s="87"/>
      <c r="J121" s="88"/>
      <c r="K121" s="89">
        <f t="shared" si="413"/>
        <v>0</v>
      </c>
      <c r="L121" s="87"/>
      <c r="M121" s="88"/>
      <c r="N121" s="89">
        <f t="shared" si="414"/>
        <v>0</v>
      </c>
      <c r="O121" s="87">
        <f t="shared" si="415"/>
        <v>0</v>
      </c>
      <c r="P121" s="88">
        <f t="shared" si="416"/>
        <v>0</v>
      </c>
      <c r="Q121" s="89">
        <f t="shared" si="417"/>
        <v>0</v>
      </c>
      <c r="R121" s="87"/>
      <c r="S121" s="88"/>
      <c r="T121" s="89">
        <f t="shared" si="418"/>
        <v>0</v>
      </c>
      <c r="U121" s="87"/>
      <c r="V121" s="88"/>
      <c r="W121" s="89">
        <f t="shared" si="419"/>
        <v>0</v>
      </c>
      <c r="X121" s="87"/>
      <c r="Y121" s="88"/>
      <c r="Z121" s="89">
        <f t="shared" si="420"/>
        <v>0</v>
      </c>
      <c r="AA121" s="87">
        <f t="shared" si="421"/>
        <v>0</v>
      </c>
      <c r="AB121" s="88">
        <f t="shared" si="422"/>
        <v>0</v>
      </c>
      <c r="AC121" s="89">
        <f t="shared" si="423"/>
        <v>0</v>
      </c>
      <c r="AD121" s="87"/>
      <c r="AE121" s="88"/>
      <c r="AF121" s="89">
        <f t="shared" si="424"/>
        <v>0</v>
      </c>
      <c r="AG121" s="87"/>
      <c r="AH121" s="88"/>
      <c r="AI121" s="89">
        <f t="shared" si="425"/>
        <v>0</v>
      </c>
      <c r="AJ121" s="87"/>
      <c r="AK121" s="88"/>
      <c r="AL121" s="89">
        <f t="shared" si="426"/>
        <v>0</v>
      </c>
      <c r="AM121" s="87">
        <f t="shared" si="427"/>
        <v>0</v>
      </c>
      <c r="AN121" s="88">
        <f t="shared" si="428"/>
        <v>0</v>
      </c>
      <c r="AO121" s="89">
        <f t="shared" si="429"/>
        <v>0</v>
      </c>
      <c r="AP121" s="87"/>
      <c r="AQ121" s="88"/>
      <c r="AR121" s="89">
        <f t="shared" si="430"/>
        <v>0</v>
      </c>
      <c r="AS121" s="87"/>
      <c r="AT121" s="88"/>
      <c r="AU121" s="89">
        <f t="shared" si="431"/>
        <v>0</v>
      </c>
      <c r="AV121" s="87"/>
      <c r="AW121" s="88"/>
      <c r="AX121" s="89">
        <f t="shared" si="432"/>
        <v>0</v>
      </c>
      <c r="AY121" s="87">
        <f t="shared" si="433"/>
        <v>0</v>
      </c>
      <c r="AZ121" s="88">
        <f t="shared" si="434"/>
        <v>0</v>
      </c>
      <c r="BA121" s="89">
        <f t="shared" si="435"/>
        <v>0</v>
      </c>
      <c r="BB121" s="10">
        <f t="shared" si="409"/>
        <v>0</v>
      </c>
      <c r="BC121" s="6">
        <f t="shared" si="410"/>
        <v>0</v>
      </c>
      <c r="BD121" s="11">
        <f t="shared" si="411"/>
        <v>0</v>
      </c>
    </row>
    <row r="122" spans="2:56" ht="15" thickBot="1" x14ac:dyDescent="0.35">
      <c r="B122" s="132"/>
      <c r="D122" s="130"/>
      <c r="E122" s="154" t="s">
        <v>27</v>
      </c>
      <c r="F122" s="90"/>
      <c r="G122" s="91"/>
      <c r="H122" s="92">
        <f t="shared" si="412"/>
        <v>0</v>
      </c>
      <c r="I122" s="90"/>
      <c r="J122" s="91"/>
      <c r="K122" s="92">
        <f t="shared" si="413"/>
        <v>0</v>
      </c>
      <c r="L122" s="90"/>
      <c r="M122" s="91"/>
      <c r="N122" s="92">
        <f t="shared" si="414"/>
        <v>0</v>
      </c>
      <c r="O122" s="90">
        <f t="shared" si="415"/>
        <v>0</v>
      </c>
      <c r="P122" s="91">
        <f t="shared" si="416"/>
        <v>0</v>
      </c>
      <c r="Q122" s="92">
        <f t="shared" si="417"/>
        <v>0</v>
      </c>
      <c r="R122" s="90"/>
      <c r="S122" s="91"/>
      <c r="T122" s="92">
        <f t="shared" si="418"/>
        <v>0</v>
      </c>
      <c r="U122" s="90"/>
      <c r="V122" s="91"/>
      <c r="W122" s="92">
        <f t="shared" si="419"/>
        <v>0</v>
      </c>
      <c r="X122" s="90"/>
      <c r="Y122" s="91"/>
      <c r="Z122" s="92">
        <f t="shared" si="420"/>
        <v>0</v>
      </c>
      <c r="AA122" s="90">
        <f t="shared" si="421"/>
        <v>0</v>
      </c>
      <c r="AB122" s="91">
        <f t="shared" si="422"/>
        <v>0</v>
      </c>
      <c r="AC122" s="92">
        <f t="shared" si="423"/>
        <v>0</v>
      </c>
      <c r="AD122" s="90"/>
      <c r="AE122" s="91"/>
      <c r="AF122" s="92">
        <f t="shared" si="424"/>
        <v>0</v>
      </c>
      <c r="AG122" s="90"/>
      <c r="AH122" s="91"/>
      <c r="AI122" s="92">
        <f t="shared" si="425"/>
        <v>0</v>
      </c>
      <c r="AJ122" s="90"/>
      <c r="AK122" s="91"/>
      <c r="AL122" s="92">
        <f t="shared" si="426"/>
        <v>0</v>
      </c>
      <c r="AM122" s="90">
        <f t="shared" si="427"/>
        <v>0</v>
      </c>
      <c r="AN122" s="91">
        <f t="shared" si="428"/>
        <v>0</v>
      </c>
      <c r="AO122" s="92">
        <f t="shared" si="429"/>
        <v>0</v>
      </c>
      <c r="AP122" s="90"/>
      <c r="AQ122" s="91"/>
      <c r="AR122" s="92">
        <f t="shared" si="430"/>
        <v>0</v>
      </c>
      <c r="AS122" s="90"/>
      <c r="AT122" s="91"/>
      <c r="AU122" s="92">
        <f t="shared" si="431"/>
        <v>0</v>
      </c>
      <c r="AV122" s="90"/>
      <c r="AW122" s="91"/>
      <c r="AX122" s="92">
        <f t="shared" si="432"/>
        <v>0</v>
      </c>
      <c r="AY122" s="90">
        <f t="shared" si="433"/>
        <v>0</v>
      </c>
      <c r="AZ122" s="91">
        <f t="shared" si="434"/>
        <v>0</v>
      </c>
      <c r="BA122" s="92">
        <f t="shared" si="435"/>
        <v>0</v>
      </c>
      <c r="BB122" s="25">
        <f t="shared" si="409"/>
        <v>0</v>
      </c>
      <c r="BC122" s="19">
        <f t="shared" si="410"/>
        <v>0</v>
      </c>
      <c r="BD122" s="20">
        <f t="shared" si="411"/>
        <v>0</v>
      </c>
    </row>
    <row r="123" spans="2:56" s="1" customFormat="1" ht="15" thickBot="1" x14ac:dyDescent="0.35">
      <c r="B123" s="133"/>
      <c r="D123" s="3"/>
      <c r="E123" s="44" t="s">
        <v>11</v>
      </c>
      <c r="F123" s="23">
        <f>SUM(F114:F122)</f>
        <v>0</v>
      </c>
      <c r="G123" s="21">
        <f>SUM(G114:G122)</f>
        <v>0</v>
      </c>
      <c r="H123" s="22">
        <f t="shared" si="412"/>
        <v>0</v>
      </c>
      <c r="I123" s="21">
        <f t="shared" ref="I123" si="436">SUM(I114:I122)</f>
        <v>0</v>
      </c>
      <c r="J123" s="21">
        <f t="shared" ref="J123" si="437">SUM(J114:J122)</f>
        <v>0</v>
      </c>
      <c r="K123" s="22">
        <f t="shared" si="413"/>
        <v>0</v>
      </c>
      <c r="L123" s="21">
        <f t="shared" ref="L123" si="438">SUM(L114:L122)</f>
        <v>0</v>
      </c>
      <c r="M123" s="21">
        <f t="shared" ref="M123" si="439">SUM(M114:M122)</f>
        <v>0</v>
      </c>
      <c r="N123" s="22">
        <f t="shared" si="414"/>
        <v>0</v>
      </c>
      <c r="O123" s="23">
        <f t="shared" ref="O123" si="440">SUM(O114:O122)</f>
        <v>0</v>
      </c>
      <c r="P123" s="21">
        <f t="shared" ref="P123" si="441">SUM(P114:P122)</f>
        <v>0</v>
      </c>
      <c r="Q123" s="22">
        <f t="shared" si="417"/>
        <v>0</v>
      </c>
      <c r="R123" s="23">
        <f t="shared" ref="R123" si="442">SUM(R114:R122)</f>
        <v>0</v>
      </c>
      <c r="S123" s="21">
        <f t="shared" ref="S123" si="443">SUM(S114:S122)</f>
        <v>0</v>
      </c>
      <c r="T123" s="22">
        <f t="shared" si="418"/>
        <v>0</v>
      </c>
      <c r="U123" s="21">
        <f t="shared" ref="U123" si="444">SUM(U114:U122)</f>
        <v>0</v>
      </c>
      <c r="V123" s="21">
        <f t="shared" ref="V123" si="445">SUM(V114:V122)</f>
        <v>0</v>
      </c>
      <c r="W123" s="22">
        <f t="shared" si="419"/>
        <v>0</v>
      </c>
      <c r="X123" s="21">
        <f t="shared" ref="X123" si="446">SUM(X114:X122)</f>
        <v>0</v>
      </c>
      <c r="Y123" s="21">
        <f t="shared" ref="Y123" si="447">SUM(Y114:Y122)</f>
        <v>0</v>
      </c>
      <c r="Z123" s="22">
        <f t="shared" si="420"/>
        <v>0</v>
      </c>
      <c r="AA123" s="27">
        <f t="shared" ref="AA123" si="448">SUM(AA114:AA122)</f>
        <v>0</v>
      </c>
      <c r="AB123" s="28">
        <f t="shared" ref="AB123" si="449">SUM(AB114:AB122)</f>
        <v>0</v>
      </c>
      <c r="AC123" s="22">
        <f t="shared" si="423"/>
        <v>0</v>
      </c>
      <c r="AD123" s="55">
        <f t="shared" ref="AD123" si="450">SUM(AD114:AD122)</f>
        <v>0</v>
      </c>
      <c r="AE123" s="46">
        <f t="shared" ref="AE123" si="451">SUM(AE114:AE122)</f>
        <v>0</v>
      </c>
      <c r="AF123" s="22">
        <f t="shared" si="424"/>
        <v>0</v>
      </c>
      <c r="AG123" s="46">
        <f t="shared" ref="AG123" si="452">SUM(AG114:AG122)</f>
        <v>0</v>
      </c>
      <c r="AH123" s="46">
        <f t="shared" ref="AH123" si="453">SUM(AH114:AH122)</f>
        <v>0</v>
      </c>
      <c r="AI123" s="22">
        <f t="shared" si="425"/>
        <v>0</v>
      </c>
      <c r="AJ123" s="46">
        <f t="shared" ref="AJ123" si="454">SUM(AJ114:AJ122)</f>
        <v>0</v>
      </c>
      <c r="AK123" s="46">
        <f t="shared" ref="AK123" si="455">SUM(AK114:AK122)</f>
        <v>0</v>
      </c>
      <c r="AL123" s="22">
        <f t="shared" si="426"/>
        <v>0</v>
      </c>
      <c r="AM123" s="27">
        <f t="shared" ref="AM123" si="456">SUM(AM114:AM122)</f>
        <v>0</v>
      </c>
      <c r="AN123" s="28">
        <f t="shared" ref="AN123" si="457">SUM(AN114:AN122)</f>
        <v>0</v>
      </c>
      <c r="AO123" s="22">
        <f t="shared" si="429"/>
        <v>0</v>
      </c>
      <c r="AP123" s="45">
        <f t="shared" ref="AP123" si="458">SUM(AP114:AP122)</f>
        <v>0</v>
      </c>
      <c r="AQ123" s="46">
        <f t="shared" ref="AQ123" si="459">SUM(AQ114:AQ122)</f>
        <v>0</v>
      </c>
      <c r="AR123" s="22">
        <f t="shared" si="430"/>
        <v>0</v>
      </c>
      <c r="AS123" s="46">
        <f t="shared" ref="AS123" si="460">SUM(AS114:AS122)</f>
        <v>0</v>
      </c>
      <c r="AT123" s="46">
        <f t="shared" ref="AT123" si="461">SUM(AT114:AT122)</f>
        <v>0</v>
      </c>
      <c r="AU123" s="22">
        <f t="shared" si="431"/>
        <v>0</v>
      </c>
      <c r="AV123" s="46">
        <f t="shared" ref="AV123" si="462">SUM(AV114:AV122)</f>
        <v>0</v>
      </c>
      <c r="AW123" s="46">
        <f t="shared" ref="AW123" si="463">SUM(AW114:AW122)</f>
        <v>0</v>
      </c>
      <c r="AX123" s="22">
        <f t="shared" si="432"/>
        <v>0</v>
      </c>
      <c r="AY123" s="27">
        <f t="shared" ref="AY123" si="464">SUM(AY114:AY122)</f>
        <v>0</v>
      </c>
      <c r="AZ123" s="28">
        <f t="shared" ref="AZ123" si="465">SUM(AZ114:AZ122)</f>
        <v>0</v>
      </c>
      <c r="BA123" s="22">
        <f t="shared" si="435"/>
        <v>0</v>
      </c>
      <c r="BB123" s="23">
        <f>SUMIFS($F123:$BA123,$F$7:$BA$7,$F$7,$F$8:$BA$8,"&lt;="&amp;$F$2)</f>
        <v>0</v>
      </c>
      <c r="BC123" s="21">
        <f>SUMIFS($F123:$BA123,$F$7:$BA$7,$G$7,$F$8:$BA$8,"&lt;="&amp;$F$2)</f>
        <v>0</v>
      </c>
      <c r="BD123" s="24">
        <f t="shared" si="411"/>
        <v>0</v>
      </c>
    </row>
    <row r="125" spans="2:56" ht="15" thickBot="1" x14ac:dyDescent="0.35"/>
    <row r="126" spans="2:56" ht="15" customHeight="1" thickBot="1" x14ac:dyDescent="0.35">
      <c r="B126" s="131"/>
      <c r="F126" s="56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  <c r="AP126" s="57"/>
      <c r="AQ126" s="57"/>
      <c r="AR126" s="57"/>
      <c r="AS126" s="57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8"/>
    </row>
    <row r="127" spans="2:56" ht="15" customHeight="1" x14ac:dyDescent="0.3">
      <c r="B127" s="132"/>
      <c r="F127" s="112" t="s">
        <v>39</v>
      </c>
      <c r="G127" s="113"/>
      <c r="H127" s="114"/>
      <c r="I127" s="112" t="s">
        <v>28</v>
      </c>
      <c r="J127" s="113"/>
      <c r="K127" s="114"/>
      <c r="L127" s="112" t="s">
        <v>1</v>
      </c>
      <c r="M127" s="113"/>
      <c r="N127" s="114"/>
      <c r="O127" s="112" t="s">
        <v>20</v>
      </c>
      <c r="P127" s="113"/>
      <c r="Q127" s="114"/>
      <c r="R127" s="112" t="s">
        <v>2</v>
      </c>
      <c r="S127" s="113"/>
      <c r="T127" s="114"/>
      <c r="U127" s="112" t="s">
        <v>3</v>
      </c>
      <c r="V127" s="113"/>
      <c r="W127" s="114"/>
      <c r="X127" s="112" t="s">
        <v>4</v>
      </c>
      <c r="Y127" s="113"/>
      <c r="Z127" s="114"/>
      <c r="AA127" s="112" t="s">
        <v>21</v>
      </c>
      <c r="AB127" s="113"/>
      <c r="AC127" s="114"/>
      <c r="AD127" s="112" t="s">
        <v>5</v>
      </c>
      <c r="AE127" s="113"/>
      <c r="AF127" s="114"/>
      <c r="AG127" s="112" t="s">
        <v>6</v>
      </c>
      <c r="AH127" s="113"/>
      <c r="AI127" s="114"/>
      <c r="AJ127" s="112" t="s">
        <v>7</v>
      </c>
      <c r="AK127" s="113"/>
      <c r="AL127" s="114"/>
      <c r="AM127" s="112" t="s">
        <v>22</v>
      </c>
      <c r="AN127" s="113"/>
      <c r="AO127" s="114"/>
      <c r="AP127" s="112" t="s">
        <v>8</v>
      </c>
      <c r="AQ127" s="113"/>
      <c r="AR127" s="114"/>
      <c r="AS127" s="112" t="s">
        <v>9</v>
      </c>
      <c r="AT127" s="113"/>
      <c r="AU127" s="114"/>
      <c r="AV127" s="112" t="s">
        <v>10</v>
      </c>
      <c r="AW127" s="113"/>
      <c r="AX127" s="114"/>
      <c r="AY127" s="112" t="s">
        <v>23</v>
      </c>
      <c r="AZ127" s="113"/>
      <c r="BA127" s="114"/>
      <c r="BB127" s="115" t="s">
        <v>11</v>
      </c>
      <c r="BC127" s="116"/>
      <c r="BD127" s="117"/>
    </row>
    <row r="128" spans="2:56" ht="15" thickBot="1" x14ac:dyDescent="0.35">
      <c r="B128" s="132"/>
      <c r="F128" s="81">
        <f>$F$7</f>
        <v>2014</v>
      </c>
      <c r="G128" s="82">
        <f>$G$7</f>
        <v>2015</v>
      </c>
      <c r="H128" s="83" t="str">
        <f>$H$7</f>
        <v>%</v>
      </c>
      <c r="I128" s="81">
        <f>$I$7</f>
        <v>2014</v>
      </c>
      <c r="J128" s="82">
        <f>$J$7</f>
        <v>2015</v>
      </c>
      <c r="K128" s="83" t="str">
        <f>$K$7</f>
        <v>%</v>
      </c>
      <c r="L128" s="81">
        <f>$L$7</f>
        <v>2014</v>
      </c>
      <c r="M128" s="82">
        <f>$M$7</f>
        <v>2015</v>
      </c>
      <c r="N128" s="83" t="str">
        <f>$N$7</f>
        <v>%</v>
      </c>
      <c r="O128" s="81">
        <f>$O$7</f>
        <v>2014</v>
      </c>
      <c r="P128" s="82">
        <f>$P$7</f>
        <v>2015</v>
      </c>
      <c r="Q128" s="83" t="str">
        <f>$Q$7</f>
        <v>%</v>
      </c>
      <c r="R128" s="81">
        <f>$R$7</f>
        <v>2014</v>
      </c>
      <c r="S128" s="82">
        <f>$S$7</f>
        <v>2015</v>
      </c>
      <c r="T128" s="83" t="str">
        <f>$T$7</f>
        <v>%</v>
      </c>
      <c r="U128" s="81">
        <f>$U$7</f>
        <v>2014</v>
      </c>
      <c r="V128" s="82">
        <f>$V$7</f>
        <v>2015</v>
      </c>
      <c r="W128" s="83" t="str">
        <f>$W$7</f>
        <v>%</v>
      </c>
      <c r="X128" s="81">
        <f>$X$7</f>
        <v>2014</v>
      </c>
      <c r="Y128" s="82">
        <f>$Y$7</f>
        <v>2015</v>
      </c>
      <c r="Z128" s="83" t="str">
        <f>$Z$7</f>
        <v>%</v>
      </c>
      <c r="AA128" s="81">
        <f>$AA$7</f>
        <v>2014</v>
      </c>
      <c r="AB128" s="82">
        <f>$AB$7</f>
        <v>2015</v>
      </c>
      <c r="AC128" s="83" t="str">
        <f>$AC$7</f>
        <v>%</v>
      </c>
      <c r="AD128" s="81">
        <f>$AD$7</f>
        <v>2014</v>
      </c>
      <c r="AE128" s="82">
        <f>$AE$7</f>
        <v>2015</v>
      </c>
      <c r="AF128" s="83" t="str">
        <f>$AF$7</f>
        <v>%</v>
      </c>
      <c r="AG128" s="81">
        <f>$AG$7</f>
        <v>2014</v>
      </c>
      <c r="AH128" s="82">
        <f>$AH$7</f>
        <v>2015</v>
      </c>
      <c r="AI128" s="83" t="str">
        <f>$AI$7</f>
        <v>%</v>
      </c>
      <c r="AJ128" s="81">
        <f>$AJ$7</f>
        <v>2014</v>
      </c>
      <c r="AK128" s="82">
        <f>$AK$7</f>
        <v>2015</v>
      </c>
      <c r="AL128" s="83" t="str">
        <f>$AL$7</f>
        <v>%</v>
      </c>
      <c r="AM128" s="81">
        <f>$AM$7</f>
        <v>2014</v>
      </c>
      <c r="AN128" s="82">
        <f>$AN$7</f>
        <v>2015</v>
      </c>
      <c r="AO128" s="83" t="str">
        <f>$AO$7</f>
        <v>%</v>
      </c>
      <c r="AP128" s="81">
        <f>$AP$7</f>
        <v>2014</v>
      </c>
      <c r="AQ128" s="82">
        <f>$AQ$7</f>
        <v>2015</v>
      </c>
      <c r="AR128" s="83" t="str">
        <f>$AR$7</f>
        <v>%</v>
      </c>
      <c r="AS128" s="81">
        <f>$AS$7</f>
        <v>2014</v>
      </c>
      <c r="AT128" s="82">
        <f>$AT$7</f>
        <v>2015</v>
      </c>
      <c r="AU128" s="83" t="str">
        <f>$AU$7</f>
        <v>%</v>
      </c>
      <c r="AV128" s="81">
        <f>$AV$7</f>
        <v>2014</v>
      </c>
      <c r="AW128" s="82">
        <f>$AW$7</f>
        <v>2015</v>
      </c>
      <c r="AX128" s="83" t="str">
        <f>$AX$7</f>
        <v>%</v>
      </c>
      <c r="AY128" s="81">
        <f>$AY$7</f>
        <v>2014</v>
      </c>
      <c r="AZ128" s="82">
        <f>$AZ$7</f>
        <v>2015</v>
      </c>
      <c r="BA128" s="83" t="str">
        <f>$BA$7</f>
        <v>%</v>
      </c>
      <c r="BB128" s="76" t="str">
        <f>$BB$7</f>
        <v>Févr 2014</v>
      </c>
      <c r="BC128" s="76" t="str">
        <f>$BC$7</f>
        <v>Févr 2015</v>
      </c>
      <c r="BD128" s="12" t="s">
        <v>24</v>
      </c>
    </row>
    <row r="129" spans="2:56" ht="15" customHeight="1" x14ac:dyDescent="0.3">
      <c r="B129" s="132"/>
      <c r="D129" s="128" t="s">
        <v>12</v>
      </c>
      <c r="E129" s="152" t="s">
        <v>13</v>
      </c>
      <c r="F129" s="84"/>
      <c r="G129" s="85"/>
      <c r="H129" s="86">
        <f>IFERROR((G129-F129)/F129,0)</f>
        <v>0</v>
      </c>
      <c r="I129" s="7"/>
      <c r="J129" s="30"/>
      <c r="K129" s="86">
        <f t="shared" ref="K129:K138" si="466">IFERROR((J129-I129)/I129,0)</f>
        <v>0</v>
      </c>
      <c r="L129" s="7"/>
      <c r="M129" s="30"/>
      <c r="N129" s="86">
        <f t="shared" ref="N129:N138" si="467">IFERROR((M129-L129)/L129,0)</f>
        <v>0</v>
      </c>
      <c r="O129" s="32">
        <f>F129+I129+L129</f>
        <v>0</v>
      </c>
      <c r="P129" s="30">
        <f>G129+J129+M129</f>
        <v>0</v>
      </c>
      <c r="Q129" s="86">
        <f t="shared" ref="Q129:Q138" si="468">IFERROR((P129-O129)/O129,0)</f>
        <v>0</v>
      </c>
      <c r="R129" s="7"/>
      <c r="S129" s="30"/>
      <c r="T129" s="86">
        <f>IFERROR((S129-R129)/R129,0)</f>
        <v>0</v>
      </c>
      <c r="U129" s="7"/>
      <c r="V129" s="30"/>
      <c r="W129" s="86">
        <f t="shared" ref="W129:W138" si="469">IFERROR((V129-U129)/U129,0)</f>
        <v>0</v>
      </c>
      <c r="X129" s="7"/>
      <c r="Y129" s="30"/>
      <c r="Z129" s="86">
        <f t="shared" ref="Z129:Z138" si="470">IFERROR((Y129-X129)/X129,0)</f>
        <v>0</v>
      </c>
      <c r="AA129" s="32">
        <f>R129+U129+X129</f>
        <v>0</v>
      </c>
      <c r="AB129" s="30">
        <f>S129+V129+Y129</f>
        <v>0</v>
      </c>
      <c r="AC129" s="86">
        <f t="shared" ref="AC129:AC138" si="471">IFERROR((AB129-AA129)/AA129,0)</f>
        <v>0</v>
      </c>
      <c r="AD129" s="7"/>
      <c r="AE129" s="30"/>
      <c r="AF129" s="86">
        <f>IFERROR((AE129-AD129)/AD129,0)</f>
        <v>0</v>
      </c>
      <c r="AG129" s="7"/>
      <c r="AH129" s="30"/>
      <c r="AI129" s="86">
        <f t="shared" ref="AI129:AI138" si="472">IFERROR((AH129-AG129)/AG129,0)</f>
        <v>0</v>
      </c>
      <c r="AJ129" s="7"/>
      <c r="AK129" s="30"/>
      <c r="AL129" s="86">
        <f t="shared" ref="AL129:AL138" si="473">IFERROR((AK129-AJ129)/AJ129,0)</f>
        <v>0</v>
      </c>
      <c r="AM129" s="32">
        <f>AD129+AG129+AJ129</f>
        <v>0</v>
      </c>
      <c r="AN129" s="30">
        <f>AE129+AH129+AK129</f>
        <v>0</v>
      </c>
      <c r="AO129" s="86">
        <f t="shared" ref="AO129:AO138" si="474">IFERROR((AN129-AM129)/AM129,0)</f>
        <v>0</v>
      </c>
      <c r="AP129" s="7"/>
      <c r="AQ129" s="30"/>
      <c r="AR129" s="86">
        <f>IFERROR((AQ129-AP129)/AP129,0)</f>
        <v>0</v>
      </c>
      <c r="AS129" s="7"/>
      <c r="AT129" s="30"/>
      <c r="AU129" s="86">
        <f t="shared" ref="AU129:AU138" si="475">IFERROR((AT129-AS129)/AS129,0)</f>
        <v>0</v>
      </c>
      <c r="AV129" s="7"/>
      <c r="AW129" s="30"/>
      <c r="AX129" s="86">
        <f t="shared" ref="AX129:AX138" si="476">IFERROR((AW129-AV129)/AV129,0)</f>
        <v>0</v>
      </c>
      <c r="AY129" s="32">
        <f>AP129+AS129+AV129</f>
        <v>0</v>
      </c>
      <c r="AZ129" s="30">
        <f>AQ129+AT129+AW129</f>
        <v>0</v>
      </c>
      <c r="BA129" s="86">
        <f t="shared" ref="BA129:BA138" si="477">IFERROR((AZ129-AY129)/AY129,0)</f>
        <v>0</v>
      </c>
      <c r="BB129" s="41">
        <f t="shared" ref="BB129:BB138" si="478">SUMIFS($F129:$BA129,$F$7:$BA$7,$F$7,$F$8:$BA$8,"&lt;="&amp;$F$2)</f>
        <v>0</v>
      </c>
      <c r="BC129" s="36">
        <f t="shared" ref="BC129:BC138" si="479">SUMIFS($F129:$BA129,$F$7:$BA$7,$G$7,$F$8:$BA$8,"&lt;="&amp;$F$2)</f>
        <v>0</v>
      </c>
      <c r="BD129" s="37">
        <f t="shared" ref="BD129:BD138" si="480">IFERROR((BC129-BB129)/BB129,0)</f>
        <v>0</v>
      </c>
    </row>
    <row r="130" spans="2:56" x14ac:dyDescent="0.3">
      <c r="B130" s="132"/>
      <c r="D130" s="129"/>
      <c r="E130" s="153" t="s">
        <v>14</v>
      </c>
      <c r="F130" s="87"/>
      <c r="G130" s="88"/>
      <c r="H130" s="89">
        <f t="shared" ref="H130:H138" si="481">IFERROR((G130-F130)/F130,0)</f>
        <v>0</v>
      </c>
      <c r="I130" s="7"/>
      <c r="J130" s="30"/>
      <c r="K130" s="89">
        <f t="shared" si="466"/>
        <v>0</v>
      </c>
      <c r="L130" s="7"/>
      <c r="M130" s="30"/>
      <c r="N130" s="89">
        <f t="shared" si="467"/>
        <v>0</v>
      </c>
      <c r="O130" s="8">
        <f t="shared" ref="O130:P137" si="482">F130+I130+L130</f>
        <v>0</v>
      </c>
      <c r="P130" s="2">
        <f t="shared" si="482"/>
        <v>0</v>
      </c>
      <c r="Q130" s="89">
        <f t="shared" si="468"/>
        <v>0</v>
      </c>
      <c r="R130" s="7"/>
      <c r="S130" s="30"/>
      <c r="T130" s="89">
        <f t="shared" ref="T130:T138" si="483">IFERROR((S130-R130)/R130,0)</f>
        <v>0</v>
      </c>
      <c r="U130" s="7"/>
      <c r="V130" s="30"/>
      <c r="W130" s="89">
        <f t="shared" si="469"/>
        <v>0</v>
      </c>
      <c r="X130" s="7"/>
      <c r="Y130" s="30"/>
      <c r="Z130" s="89">
        <f t="shared" si="470"/>
        <v>0</v>
      </c>
      <c r="AA130" s="8">
        <f t="shared" ref="AA130:AB137" si="484">R130+U130+X130</f>
        <v>0</v>
      </c>
      <c r="AB130" s="2">
        <f t="shared" si="484"/>
        <v>0</v>
      </c>
      <c r="AC130" s="89">
        <f t="shared" si="471"/>
        <v>0</v>
      </c>
      <c r="AD130" s="7"/>
      <c r="AE130" s="30"/>
      <c r="AF130" s="89">
        <f t="shared" ref="AF130:AF138" si="485">IFERROR((AE130-AD130)/AD130,0)</f>
        <v>0</v>
      </c>
      <c r="AG130" s="7"/>
      <c r="AH130" s="30"/>
      <c r="AI130" s="89">
        <f t="shared" si="472"/>
        <v>0</v>
      </c>
      <c r="AJ130" s="7"/>
      <c r="AK130" s="30"/>
      <c r="AL130" s="89">
        <f t="shared" si="473"/>
        <v>0</v>
      </c>
      <c r="AM130" s="8">
        <f t="shared" ref="AM130:AN137" si="486">AD130+AG130+AJ130</f>
        <v>0</v>
      </c>
      <c r="AN130" s="2">
        <f t="shared" si="486"/>
        <v>0</v>
      </c>
      <c r="AO130" s="89">
        <f t="shared" si="474"/>
        <v>0</v>
      </c>
      <c r="AP130" s="7"/>
      <c r="AQ130" s="30"/>
      <c r="AR130" s="89">
        <f t="shared" ref="AR130:AR138" si="487">IFERROR((AQ130-AP130)/AP130,0)</f>
        <v>0</v>
      </c>
      <c r="AS130" s="7"/>
      <c r="AT130" s="30"/>
      <c r="AU130" s="89">
        <f t="shared" si="475"/>
        <v>0</v>
      </c>
      <c r="AV130" s="7"/>
      <c r="AW130" s="30"/>
      <c r="AX130" s="89">
        <f t="shared" si="476"/>
        <v>0</v>
      </c>
      <c r="AY130" s="8">
        <f t="shared" ref="AY130:AZ137" si="488">AP130+AS130+AV130</f>
        <v>0</v>
      </c>
      <c r="AZ130" s="2">
        <f t="shared" si="488"/>
        <v>0</v>
      </c>
      <c r="BA130" s="89">
        <f t="shared" si="477"/>
        <v>0</v>
      </c>
      <c r="BB130" s="10">
        <f t="shared" si="478"/>
        <v>0</v>
      </c>
      <c r="BC130" s="6">
        <f t="shared" si="479"/>
        <v>0</v>
      </c>
      <c r="BD130" s="11">
        <f t="shared" si="480"/>
        <v>0</v>
      </c>
    </row>
    <row r="131" spans="2:56" x14ac:dyDescent="0.3">
      <c r="B131" s="132"/>
      <c r="D131" s="129"/>
      <c r="E131" s="153" t="s">
        <v>15</v>
      </c>
      <c r="F131" s="87"/>
      <c r="G131" s="88"/>
      <c r="H131" s="89">
        <f t="shared" si="481"/>
        <v>0</v>
      </c>
      <c r="I131" s="7"/>
      <c r="J131" s="2"/>
      <c r="K131" s="89">
        <f t="shared" si="466"/>
        <v>0</v>
      </c>
      <c r="L131" s="7"/>
      <c r="M131" s="2"/>
      <c r="N131" s="89">
        <f t="shared" si="467"/>
        <v>0</v>
      </c>
      <c r="O131" s="8">
        <f t="shared" si="482"/>
        <v>0</v>
      </c>
      <c r="P131" s="2">
        <f t="shared" si="482"/>
        <v>0</v>
      </c>
      <c r="Q131" s="89">
        <f t="shared" si="468"/>
        <v>0</v>
      </c>
      <c r="R131" s="7"/>
      <c r="S131" s="2"/>
      <c r="T131" s="89">
        <f t="shared" si="483"/>
        <v>0</v>
      </c>
      <c r="U131" s="7"/>
      <c r="V131" s="2"/>
      <c r="W131" s="89">
        <f t="shared" si="469"/>
        <v>0</v>
      </c>
      <c r="X131" s="7"/>
      <c r="Y131" s="2"/>
      <c r="Z131" s="89">
        <f t="shared" si="470"/>
        <v>0</v>
      </c>
      <c r="AA131" s="8">
        <f t="shared" si="484"/>
        <v>0</v>
      </c>
      <c r="AB131" s="2">
        <f t="shared" si="484"/>
        <v>0</v>
      </c>
      <c r="AC131" s="89">
        <f t="shared" si="471"/>
        <v>0</v>
      </c>
      <c r="AD131" s="7"/>
      <c r="AE131" s="2"/>
      <c r="AF131" s="89">
        <f t="shared" si="485"/>
        <v>0</v>
      </c>
      <c r="AG131" s="7"/>
      <c r="AH131" s="2"/>
      <c r="AI131" s="89">
        <f t="shared" si="472"/>
        <v>0</v>
      </c>
      <c r="AJ131" s="7"/>
      <c r="AK131" s="2"/>
      <c r="AL131" s="89">
        <f t="shared" si="473"/>
        <v>0</v>
      </c>
      <c r="AM131" s="8">
        <f t="shared" si="486"/>
        <v>0</v>
      </c>
      <c r="AN131" s="2">
        <f t="shared" si="486"/>
        <v>0</v>
      </c>
      <c r="AO131" s="89">
        <f t="shared" si="474"/>
        <v>0</v>
      </c>
      <c r="AP131" s="7"/>
      <c r="AQ131" s="2"/>
      <c r="AR131" s="89">
        <f t="shared" si="487"/>
        <v>0</v>
      </c>
      <c r="AS131" s="7"/>
      <c r="AT131" s="2"/>
      <c r="AU131" s="89">
        <f t="shared" si="475"/>
        <v>0</v>
      </c>
      <c r="AV131" s="7"/>
      <c r="AW131" s="2"/>
      <c r="AX131" s="89">
        <f t="shared" si="476"/>
        <v>0</v>
      </c>
      <c r="AY131" s="8">
        <f t="shared" si="488"/>
        <v>0</v>
      </c>
      <c r="AZ131" s="2">
        <f t="shared" si="488"/>
        <v>0</v>
      </c>
      <c r="BA131" s="89">
        <f t="shared" si="477"/>
        <v>0</v>
      </c>
      <c r="BB131" s="10">
        <f t="shared" si="478"/>
        <v>0</v>
      </c>
      <c r="BC131" s="6">
        <f t="shared" si="479"/>
        <v>0</v>
      </c>
      <c r="BD131" s="11">
        <f t="shared" si="480"/>
        <v>0</v>
      </c>
    </row>
    <row r="132" spans="2:56" x14ac:dyDescent="0.3">
      <c r="B132" s="132"/>
      <c r="D132" s="129"/>
      <c r="E132" s="153" t="s">
        <v>16</v>
      </c>
      <c r="F132" s="87"/>
      <c r="G132" s="88"/>
      <c r="H132" s="89">
        <f t="shared" si="481"/>
        <v>0</v>
      </c>
      <c r="I132" s="7"/>
      <c r="J132" s="2"/>
      <c r="K132" s="89">
        <f t="shared" si="466"/>
        <v>0</v>
      </c>
      <c r="L132" s="7"/>
      <c r="M132" s="2"/>
      <c r="N132" s="89">
        <f t="shared" si="467"/>
        <v>0</v>
      </c>
      <c r="O132" s="8">
        <f t="shared" si="482"/>
        <v>0</v>
      </c>
      <c r="P132" s="2">
        <f t="shared" si="482"/>
        <v>0</v>
      </c>
      <c r="Q132" s="89">
        <f t="shared" si="468"/>
        <v>0</v>
      </c>
      <c r="R132" s="7"/>
      <c r="S132" s="2"/>
      <c r="T132" s="89">
        <f t="shared" si="483"/>
        <v>0</v>
      </c>
      <c r="U132" s="7"/>
      <c r="V132" s="2"/>
      <c r="W132" s="89">
        <f t="shared" si="469"/>
        <v>0</v>
      </c>
      <c r="X132" s="7"/>
      <c r="Y132" s="2"/>
      <c r="Z132" s="89">
        <f t="shared" si="470"/>
        <v>0</v>
      </c>
      <c r="AA132" s="8">
        <f t="shared" si="484"/>
        <v>0</v>
      </c>
      <c r="AB132" s="2">
        <f t="shared" si="484"/>
        <v>0</v>
      </c>
      <c r="AC132" s="89">
        <f t="shared" si="471"/>
        <v>0</v>
      </c>
      <c r="AD132" s="7"/>
      <c r="AE132" s="2"/>
      <c r="AF132" s="89">
        <f t="shared" si="485"/>
        <v>0</v>
      </c>
      <c r="AG132" s="7"/>
      <c r="AH132" s="2"/>
      <c r="AI132" s="89">
        <f t="shared" si="472"/>
        <v>0</v>
      </c>
      <c r="AJ132" s="7"/>
      <c r="AK132" s="2"/>
      <c r="AL132" s="89">
        <f t="shared" si="473"/>
        <v>0</v>
      </c>
      <c r="AM132" s="8">
        <f t="shared" si="486"/>
        <v>0</v>
      </c>
      <c r="AN132" s="2">
        <f t="shared" si="486"/>
        <v>0</v>
      </c>
      <c r="AO132" s="89">
        <f t="shared" si="474"/>
        <v>0</v>
      </c>
      <c r="AP132" s="7"/>
      <c r="AQ132" s="2"/>
      <c r="AR132" s="89">
        <f t="shared" si="487"/>
        <v>0</v>
      </c>
      <c r="AS132" s="7"/>
      <c r="AT132" s="2"/>
      <c r="AU132" s="89">
        <f t="shared" si="475"/>
        <v>0</v>
      </c>
      <c r="AV132" s="7"/>
      <c r="AW132" s="2"/>
      <c r="AX132" s="89">
        <f t="shared" si="476"/>
        <v>0</v>
      </c>
      <c r="AY132" s="8">
        <f t="shared" si="488"/>
        <v>0</v>
      </c>
      <c r="AZ132" s="2">
        <f t="shared" si="488"/>
        <v>0</v>
      </c>
      <c r="BA132" s="89">
        <f t="shared" si="477"/>
        <v>0</v>
      </c>
      <c r="BB132" s="10">
        <f t="shared" si="478"/>
        <v>0</v>
      </c>
      <c r="BC132" s="6">
        <f t="shared" si="479"/>
        <v>0</v>
      </c>
      <c r="BD132" s="11">
        <f t="shared" si="480"/>
        <v>0</v>
      </c>
    </row>
    <row r="133" spans="2:56" x14ac:dyDescent="0.3">
      <c r="B133" s="132"/>
      <c r="D133" s="129"/>
      <c r="E133" s="153" t="s">
        <v>17</v>
      </c>
      <c r="F133" s="87"/>
      <c r="G133" s="88"/>
      <c r="H133" s="89">
        <f t="shared" si="481"/>
        <v>0</v>
      </c>
      <c r="I133" s="7"/>
      <c r="J133" s="2"/>
      <c r="K133" s="89">
        <f t="shared" si="466"/>
        <v>0</v>
      </c>
      <c r="L133" s="7"/>
      <c r="M133" s="2"/>
      <c r="N133" s="89">
        <f t="shared" si="467"/>
        <v>0</v>
      </c>
      <c r="O133" s="8">
        <f t="shared" si="482"/>
        <v>0</v>
      </c>
      <c r="P133" s="2">
        <f t="shared" si="482"/>
        <v>0</v>
      </c>
      <c r="Q133" s="89">
        <f t="shared" si="468"/>
        <v>0</v>
      </c>
      <c r="R133" s="7"/>
      <c r="S133" s="2"/>
      <c r="T133" s="89">
        <f t="shared" si="483"/>
        <v>0</v>
      </c>
      <c r="U133" s="7"/>
      <c r="V133" s="2"/>
      <c r="W133" s="89">
        <f t="shared" si="469"/>
        <v>0</v>
      </c>
      <c r="X133" s="7"/>
      <c r="Y133" s="2"/>
      <c r="Z133" s="89">
        <f t="shared" si="470"/>
        <v>0</v>
      </c>
      <c r="AA133" s="8">
        <f t="shared" si="484"/>
        <v>0</v>
      </c>
      <c r="AB133" s="2">
        <f t="shared" si="484"/>
        <v>0</v>
      </c>
      <c r="AC133" s="89">
        <f t="shared" si="471"/>
        <v>0</v>
      </c>
      <c r="AD133" s="7"/>
      <c r="AE133" s="2"/>
      <c r="AF133" s="89">
        <f t="shared" si="485"/>
        <v>0</v>
      </c>
      <c r="AG133" s="7"/>
      <c r="AH133" s="2"/>
      <c r="AI133" s="89">
        <f t="shared" si="472"/>
        <v>0</v>
      </c>
      <c r="AJ133" s="7"/>
      <c r="AK133" s="2"/>
      <c r="AL133" s="89">
        <f t="shared" si="473"/>
        <v>0</v>
      </c>
      <c r="AM133" s="8">
        <f t="shared" si="486"/>
        <v>0</v>
      </c>
      <c r="AN133" s="2">
        <f t="shared" si="486"/>
        <v>0</v>
      </c>
      <c r="AO133" s="89">
        <f t="shared" si="474"/>
        <v>0</v>
      </c>
      <c r="AP133" s="7"/>
      <c r="AQ133" s="2"/>
      <c r="AR133" s="89">
        <f t="shared" si="487"/>
        <v>0</v>
      </c>
      <c r="AS133" s="7"/>
      <c r="AT133" s="2"/>
      <c r="AU133" s="89">
        <f t="shared" si="475"/>
        <v>0</v>
      </c>
      <c r="AV133" s="7"/>
      <c r="AW133" s="2"/>
      <c r="AX133" s="89">
        <f t="shared" si="476"/>
        <v>0</v>
      </c>
      <c r="AY133" s="8">
        <f t="shared" si="488"/>
        <v>0</v>
      </c>
      <c r="AZ133" s="2">
        <f t="shared" si="488"/>
        <v>0</v>
      </c>
      <c r="BA133" s="89">
        <f t="shared" si="477"/>
        <v>0</v>
      </c>
      <c r="BB133" s="10">
        <f t="shared" si="478"/>
        <v>0</v>
      </c>
      <c r="BC133" s="6">
        <f t="shared" si="479"/>
        <v>0</v>
      </c>
      <c r="BD133" s="11">
        <f t="shared" si="480"/>
        <v>0</v>
      </c>
    </row>
    <row r="134" spans="2:56" x14ac:dyDescent="0.3">
      <c r="B134" s="132"/>
      <c r="D134" s="129"/>
      <c r="E134" s="153" t="s">
        <v>18</v>
      </c>
      <c r="F134" s="87"/>
      <c r="G134" s="88"/>
      <c r="H134" s="89">
        <f t="shared" si="481"/>
        <v>0</v>
      </c>
      <c r="I134" s="14"/>
      <c r="J134" s="2"/>
      <c r="K134" s="89">
        <f t="shared" si="466"/>
        <v>0</v>
      </c>
      <c r="L134" s="14"/>
      <c r="M134" s="2"/>
      <c r="N134" s="89">
        <f t="shared" si="467"/>
        <v>0</v>
      </c>
      <c r="O134" s="8">
        <f t="shared" si="482"/>
        <v>0</v>
      </c>
      <c r="P134" s="2">
        <f t="shared" si="482"/>
        <v>0</v>
      </c>
      <c r="Q134" s="89">
        <f t="shared" si="468"/>
        <v>0</v>
      </c>
      <c r="R134" s="14"/>
      <c r="S134" s="2"/>
      <c r="T134" s="89">
        <f t="shared" si="483"/>
        <v>0</v>
      </c>
      <c r="U134" s="14"/>
      <c r="V134" s="2"/>
      <c r="W134" s="89">
        <f t="shared" si="469"/>
        <v>0</v>
      </c>
      <c r="X134" s="14"/>
      <c r="Y134" s="2"/>
      <c r="Z134" s="89">
        <f t="shared" si="470"/>
        <v>0</v>
      </c>
      <c r="AA134" s="8">
        <f t="shared" si="484"/>
        <v>0</v>
      </c>
      <c r="AB134" s="2">
        <f t="shared" si="484"/>
        <v>0</v>
      </c>
      <c r="AC134" s="89">
        <f t="shared" si="471"/>
        <v>0</v>
      </c>
      <c r="AD134" s="14"/>
      <c r="AE134" s="2"/>
      <c r="AF134" s="89">
        <f t="shared" si="485"/>
        <v>0</v>
      </c>
      <c r="AG134" s="14"/>
      <c r="AH134" s="2"/>
      <c r="AI134" s="89">
        <f t="shared" si="472"/>
        <v>0</v>
      </c>
      <c r="AJ134" s="14"/>
      <c r="AK134" s="2"/>
      <c r="AL134" s="89">
        <f t="shared" si="473"/>
        <v>0</v>
      </c>
      <c r="AM134" s="8">
        <f t="shared" si="486"/>
        <v>0</v>
      </c>
      <c r="AN134" s="2">
        <f t="shared" si="486"/>
        <v>0</v>
      </c>
      <c r="AO134" s="89">
        <f t="shared" si="474"/>
        <v>0</v>
      </c>
      <c r="AP134" s="14"/>
      <c r="AQ134" s="2"/>
      <c r="AR134" s="89">
        <f t="shared" si="487"/>
        <v>0</v>
      </c>
      <c r="AS134" s="14"/>
      <c r="AT134" s="2"/>
      <c r="AU134" s="89">
        <f t="shared" si="475"/>
        <v>0</v>
      </c>
      <c r="AV134" s="14"/>
      <c r="AW134" s="2"/>
      <c r="AX134" s="89">
        <f t="shared" si="476"/>
        <v>0</v>
      </c>
      <c r="AY134" s="8">
        <f t="shared" si="488"/>
        <v>0</v>
      </c>
      <c r="AZ134" s="2">
        <f t="shared" si="488"/>
        <v>0</v>
      </c>
      <c r="BA134" s="89">
        <f t="shared" si="477"/>
        <v>0</v>
      </c>
      <c r="BB134" s="10">
        <f t="shared" si="478"/>
        <v>0</v>
      </c>
      <c r="BC134" s="6">
        <f t="shared" si="479"/>
        <v>0</v>
      </c>
      <c r="BD134" s="11">
        <f t="shared" si="480"/>
        <v>0</v>
      </c>
    </row>
    <row r="135" spans="2:56" x14ac:dyDescent="0.3">
      <c r="B135" s="132"/>
      <c r="D135" s="129"/>
      <c r="E135" s="153" t="s">
        <v>19</v>
      </c>
      <c r="F135" s="87"/>
      <c r="G135" s="88"/>
      <c r="H135" s="89">
        <f t="shared" si="481"/>
        <v>0</v>
      </c>
      <c r="I135" s="7"/>
      <c r="J135" s="2"/>
      <c r="K135" s="89">
        <f t="shared" si="466"/>
        <v>0</v>
      </c>
      <c r="L135" s="7"/>
      <c r="M135" s="2"/>
      <c r="N135" s="89">
        <f t="shared" si="467"/>
        <v>0</v>
      </c>
      <c r="O135" s="8">
        <f t="shared" si="482"/>
        <v>0</v>
      </c>
      <c r="P135" s="2">
        <f t="shared" si="482"/>
        <v>0</v>
      </c>
      <c r="Q135" s="89">
        <f t="shared" si="468"/>
        <v>0</v>
      </c>
      <c r="R135" s="7"/>
      <c r="S135" s="2"/>
      <c r="T135" s="89">
        <f t="shared" si="483"/>
        <v>0</v>
      </c>
      <c r="U135" s="7"/>
      <c r="V135" s="2"/>
      <c r="W135" s="89">
        <f t="shared" si="469"/>
        <v>0</v>
      </c>
      <c r="X135" s="7"/>
      <c r="Y135" s="2"/>
      <c r="Z135" s="89">
        <f t="shared" si="470"/>
        <v>0</v>
      </c>
      <c r="AA135" s="8">
        <f t="shared" si="484"/>
        <v>0</v>
      </c>
      <c r="AB135" s="2">
        <f t="shared" si="484"/>
        <v>0</v>
      </c>
      <c r="AC135" s="89">
        <f t="shared" si="471"/>
        <v>0</v>
      </c>
      <c r="AD135" s="7"/>
      <c r="AE135" s="2"/>
      <c r="AF135" s="89">
        <f t="shared" si="485"/>
        <v>0</v>
      </c>
      <c r="AG135" s="7"/>
      <c r="AH135" s="2"/>
      <c r="AI135" s="89">
        <f t="shared" si="472"/>
        <v>0</v>
      </c>
      <c r="AJ135" s="7"/>
      <c r="AK135" s="2"/>
      <c r="AL135" s="89">
        <f t="shared" si="473"/>
        <v>0</v>
      </c>
      <c r="AM135" s="8">
        <f t="shared" si="486"/>
        <v>0</v>
      </c>
      <c r="AN135" s="2">
        <f t="shared" si="486"/>
        <v>0</v>
      </c>
      <c r="AO135" s="89">
        <f t="shared" si="474"/>
        <v>0</v>
      </c>
      <c r="AP135" s="7"/>
      <c r="AQ135" s="2"/>
      <c r="AR135" s="89">
        <f t="shared" si="487"/>
        <v>0</v>
      </c>
      <c r="AS135" s="7"/>
      <c r="AT135" s="2"/>
      <c r="AU135" s="89">
        <f t="shared" si="475"/>
        <v>0</v>
      </c>
      <c r="AV135" s="7"/>
      <c r="AW135" s="2"/>
      <c r="AX135" s="89">
        <f t="shared" si="476"/>
        <v>0</v>
      </c>
      <c r="AY135" s="8">
        <f t="shared" si="488"/>
        <v>0</v>
      </c>
      <c r="AZ135" s="2">
        <f t="shared" si="488"/>
        <v>0</v>
      </c>
      <c r="BA135" s="89">
        <f t="shared" si="477"/>
        <v>0</v>
      </c>
      <c r="BB135" s="10">
        <f t="shared" si="478"/>
        <v>0</v>
      </c>
      <c r="BC135" s="6">
        <f t="shared" si="479"/>
        <v>0</v>
      </c>
      <c r="BD135" s="11">
        <f t="shared" si="480"/>
        <v>0</v>
      </c>
    </row>
    <row r="136" spans="2:56" x14ac:dyDescent="0.3">
      <c r="B136" s="132"/>
      <c r="D136" s="129"/>
      <c r="E136" s="153" t="s">
        <v>26</v>
      </c>
      <c r="F136" s="87"/>
      <c r="G136" s="88"/>
      <c r="H136" s="89">
        <f t="shared" si="481"/>
        <v>0</v>
      </c>
      <c r="I136" s="7"/>
      <c r="J136" s="30"/>
      <c r="K136" s="89">
        <f t="shared" si="466"/>
        <v>0</v>
      </c>
      <c r="L136" s="7"/>
      <c r="M136" s="30"/>
      <c r="N136" s="89">
        <f t="shared" si="467"/>
        <v>0</v>
      </c>
      <c r="O136" s="8">
        <f t="shared" si="482"/>
        <v>0</v>
      </c>
      <c r="P136" s="2">
        <f t="shared" si="482"/>
        <v>0</v>
      </c>
      <c r="Q136" s="89">
        <f t="shared" si="468"/>
        <v>0</v>
      </c>
      <c r="R136" s="7"/>
      <c r="S136" s="30"/>
      <c r="T136" s="89">
        <f t="shared" si="483"/>
        <v>0</v>
      </c>
      <c r="U136" s="7"/>
      <c r="V136" s="30"/>
      <c r="W136" s="89">
        <f t="shared" si="469"/>
        <v>0</v>
      </c>
      <c r="X136" s="7"/>
      <c r="Y136" s="30"/>
      <c r="Z136" s="89">
        <f t="shared" si="470"/>
        <v>0</v>
      </c>
      <c r="AA136" s="8">
        <f t="shared" si="484"/>
        <v>0</v>
      </c>
      <c r="AB136" s="2">
        <f t="shared" si="484"/>
        <v>0</v>
      </c>
      <c r="AC136" s="89">
        <f t="shared" si="471"/>
        <v>0</v>
      </c>
      <c r="AD136" s="7"/>
      <c r="AE136" s="30"/>
      <c r="AF136" s="89">
        <f t="shared" si="485"/>
        <v>0</v>
      </c>
      <c r="AG136" s="7"/>
      <c r="AH136" s="30"/>
      <c r="AI136" s="89">
        <f t="shared" si="472"/>
        <v>0</v>
      </c>
      <c r="AJ136" s="7"/>
      <c r="AK136" s="30"/>
      <c r="AL136" s="89">
        <f t="shared" si="473"/>
        <v>0</v>
      </c>
      <c r="AM136" s="8">
        <f t="shared" si="486"/>
        <v>0</v>
      </c>
      <c r="AN136" s="2">
        <f t="shared" si="486"/>
        <v>0</v>
      </c>
      <c r="AO136" s="89">
        <f t="shared" si="474"/>
        <v>0</v>
      </c>
      <c r="AP136" s="7"/>
      <c r="AQ136" s="30"/>
      <c r="AR136" s="89">
        <f t="shared" si="487"/>
        <v>0</v>
      </c>
      <c r="AS136" s="7"/>
      <c r="AT136" s="30"/>
      <c r="AU136" s="89">
        <f t="shared" si="475"/>
        <v>0</v>
      </c>
      <c r="AV136" s="7"/>
      <c r="AW136" s="30"/>
      <c r="AX136" s="89">
        <f t="shared" si="476"/>
        <v>0</v>
      </c>
      <c r="AY136" s="8">
        <f t="shared" si="488"/>
        <v>0</v>
      </c>
      <c r="AZ136" s="2">
        <f t="shared" si="488"/>
        <v>0</v>
      </c>
      <c r="BA136" s="89">
        <f t="shared" si="477"/>
        <v>0</v>
      </c>
      <c r="BB136" s="10">
        <f t="shared" si="478"/>
        <v>0</v>
      </c>
      <c r="BC136" s="6">
        <f t="shared" si="479"/>
        <v>0</v>
      </c>
      <c r="BD136" s="11">
        <f t="shared" si="480"/>
        <v>0</v>
      </c>
    </row>
    <row r="137" spans="2:56" ht="15" thickBot="1" x14ac:dyDescent="0.35">
      <c r="B137" s="132"/>
      <c r="D137" s="130"/>
      <c r="E137" s="154" t="s">
        <v>27</v>
      </c>
      <c r="F137" s="90"/>
      <c r="G137" s="91"/>
      <c r="H137" s="92">
        <f t="shared" si="481"/>
        <v>0</v>
      </c>
      <c r="I137" s="7"/>
      <c r="J137" s="17"/>
      <c r="K137" s="92">
        <f t="shared" si="466"/>
        <v>0</v>
      </c>
      <c r="L137" s="7"/>
      <c r="M137" s="17"/>
      <c r="N137" s="92">
        <f t="shared" si="467"/>
        <v>0</v>
      </c>
      <c r="O137" s="16">
        <f t="shared" si="482"/>
        <v>0</v>
      </c>
      <c r="P137" s="17">
        <f t="shared" si="482"/>
        <v>0</v>
      </c>
      <c r="Q137" s="92">
        <f t="shared" si="468"/>
        <v>0</v>
      </c>
      <c r="R137" s="7"/>
      <c r="S137" s="17"/>
      <c r="T137" s="92">
        <f t="shared" si="483"/>
        <v>0</v>
      </c>
      <c r="U137" s="7"/>
      <c r="V137" s="17"/>
      <c r="W137" s="92">
        <f t="shared" si="469"/>
        <v>0</v>
      </c>
      <c r="X137" s="7"/>
      <c r="Y137" s="17"/>
      <c r="Z137" s="92">
        <f t="shared" si="470"/>
        <v>0</v>
      </c>
      <c r="AA137" s="16">
        <f t="shared" si="484"/>
        <v>0</v>
      </c>
      <c r="AB137" s="17">
        <f t="shared" si="484"/>
        <v>0</v>
      </c>
      <c r="AC137" s="92">
        <f t="shared" si="471"/>
        <v>0</v>
      </c>
      <c r="AD137" s="7"/>
      <c r="AE137" s="17"/>
      <c r="AF137" s="92">
        <f t="shared" si="485"/>
        <v>0</v>
      </c>
      <c r="AG137" s="7"/>
      <c r="AH137" s="17"/>
      <c r="AI137" s="92">
        <f t="shared" si="472"/>
        <v>0</v>
      </c>
      <c r="AJ137" s="7"/>
      <c r="AK137" s="17"/>
      <c r="AL137" s="92">
        <f t="shared" si="473"/>
        <v>0</v>
      </c>
      <c r="AM137" s="16">
        <f t="shared" si="486"/>
        <v>0</v>
      </c>
      <c r="AN137" s="17">
        <f t="shared" si="486"/>
        <v>0</v>
      </c>
      <c r="AO137" s="92">
        <f t="shared" si="474"/>
        <v>0</v>
      </c>
      <c r="AP137" s="7"/>
      <c r="AQ137" s="17"/>
      <c r="AR137" s="92">
        <f t="shared" si="487"/>
        <v>0</v>
      </c>
      <c r="AS137" s="7"/>
      <c r="AT137" s="17"/>
      <c r="AU137" s="92">
        <f t="shared" si="475"/>
        <v>0</v>
      </c>
      <c r="AV137" s="7"/>
      <c r="AW137" s="17"/>
      <c r="AX137" s="92">
        <f t="shared" si="476"/>
        <v>0</v>
      </c>
      <c r="AY137" s="16">
        <f t="shared" si="488"/>
        <v>0</v>
      </c>
      <c r="AZ137" s="17">
        <f t="shared" si="488"/>
        <v>0</v>
      </c>
      <c r="BA137" s="92">
        <f t="shared" si="477"/>
        <v>0</v>
      </c>
      <c r="BB137" s="25">
        <f t="shared" si="478"/>
        <v>0</v>
      </c>
      <c r="BC137" s="19">
        <f t="shared" si="479"/>
        <v>0</v>
      </c>
      <c r="BD137" s="20">
        <f t="shared" si="480"/>
        <v>0</v>
      </c>
    </row>
    <row r="138" spans="2:56" s="1" customFormat="1" ht="15" thickBot="1" x14ac:dyDescent="0.35">
      <c r="B138" s="133"/>
      <c r="D138" s="3"/>
      <c r="E138" s="44" t="s">
        <v>11</v>
      </c>
      <c r="F138" s="23">
        <v>0</v>
      </c>
      <c r="G138" s="21">
        <f>SUM(G129:G137)</f>
        <v>0</v>
      </c>
      <c r="H138" s="22">
        <f t="shared" si="481"/>
        <v>0</v>
      </c>
      <c r="I138" s="23">
        <v>0</v>
      </c>
      <c r="J138" s="21">
        <f t="shared" ref="J138" si="489">SUM(J129:J137)</f>
        <v>0</v>
      </c>
      <c r="K138" s="22">
        <f t="shared" si="466"/>
        <v>0</v>
      </c>
      <c r="L138" s="23">
        <v>0</v>
      </c>
      <c r="M138" s="21">
        <f t="shared" ref="M138" si="490">SUM(M129:M137)</f>
        <v>0</v>
      </c>
      <c r="N138" s="22">
        <f t="shared" si="467"/>
        <v>0</v>
      </c>
      <c r="O138" s="23">
        <f>SUM(O129:O137)</f>
        <v>0</v>
      </c>
      <c r="P138" s="21">
        <f>SUM(G138,J138,M138)</f>
        <v>0</v>
      </c>
      <c r="Q138" s="26">
        <f t="shared" si="468"/>
        <v>0</v>
      </c>
      <c r="R138" s="23">
        <v>0</v>
      </c>
      <c r="S138" s="21">
        <f>SUM(S129:S137)</f>
        <v>0</v>
      </c>
      <c r="T138" s="22">
        <f t="shared" si="483"/>
        <v>0</v>
      </c>
      <c r="U138" s="23">
        <v>0</v>
      </c>
      <c r="V138" s="21">
        <f t="shared" ref="V138" si="491">SUM(V129:V137)</f>
        <v>0</v>
      </c>
      <c r="W138" s="22">
        <f t="shared" si="469"/>
        <v>0</v>
      </c>
      <c r="X138" s="23">
        <v>0</v>
      </c>
      <c r="Y138" s="21">
        <f t="shared" ref="Y138" si="492">SUM(Y129:Y137)</f>
        <v>0</v>
      </c>
      <c r="Z138" s="22">
        <f t="shared" si="470"/>
        <v>0</v>
      </c>
      <c r="AA138" s="23">
        <f>SUM(AA129:AA137)</f>
        <v>0</v>
      </c>
      <c r="AB138" s="21">
        <f>SUM(S138,V138,Y138)</f>
        <v>0</v>
      </c>
      <c r="AC138" s="26">
        <f t="shared" si="471"/>
        <v>0</v>
      </c>
      <c r="AD138" s="23">
        <v>0</v>
      </c>
      <c r="AE138" s="21">
        <f>SUM(AE129:AE137)</f>
        <v>0</v>
      </c>
      <c r="AF138" s="22">
        <f t="shared" si="485"/>
        <v>0</v>
      </c>
      <c r="AG138" s="23">
        <v>0</v>
      </c>
      <c r="AH138" s="21">
        <f t="shared" ref="AH138" si="493">SUM(AH129:AH137)</f>
        <v>0</v>
      </c>
      <c r="AI138" s="22">
        <f t="shared" si="472"/>
        <v>0</v>
      </c>
      <c r="AJ138" s="23">
        <v>0</v>
      </c>
      <c r="AK138" s="21">
        <f t="shared" ref="AK138" si="494">SUM(AK129:AK137)</f>
        <v>0</v>
      </c>
      <c r="AL138" s="22">
        <f t="shared" si="473"/>
        <v>0</v>
      </c>
      <c r="AM138" s="23">
        <f>SUM(AM129:AM137)</f>
        <v>0</v>
      </c>
      <c r="AN138" s="21">
        <f>SUM(AE138,AH138,AK138)</f>
        <v>0</v>
      </c>
      <c r="AO138" s="26">
        <f t="shared" si="474"/>
        <v>0</v>
      </c>
      <c r="AP138" s="23">
        <v>0</v>
      </c>
      <c r="AQ138" s="21">
        <f>SUM(AQ129:AQ137)</f>
        <v>0</v>
      </c>
      <c r="AR138" s="22">
        <f t="shared" si="487"/>
        <v>0</v>
      </c>
      <c r="AS138" s="23">
        <v>0</v>
      </c>
      <c r="AT138" s="21">
        <f t="shared" ref="AT138" si="495">SUM(AT129:AT137)</f>
        <v>0</v>
      </c>
      <c r="AU138" s="22">
        <f t="shared" si="475"/>
        <v>0</v>
      </c>
      <c r="AV138" s="23">
        <v>0</v>
      </c>
      <c r="AW138" s="21">
        <f t="shared" ref="AW138" si="496">SUM(AW129:AW137)</f>
        <v>0</v>
      </c>
      <c r="AX138" s="22">
        <f t="shared" si="476"/>
        <v>0</v>
      </c>
      <c r="AY138" s="23">
        <f>SUM(AY129:AY137)</f>
        <v>0</v>
      </c>
      <c r="AZ138" s="21">
        <f>SUM(AQ138,AT138,AW138)</f>
        <v>0</v>
      </c>
      <c r="BA138" s="26">
        <f t="shared" si="477"/>
        <v>0</v>
      </c>
      <c r="BB138" s="23">
        <f t="shared" si="478"/>
        <v>0</v>
      </c>
      <c r="BC138" s="21">
        <f t="shared" si="479"/>
        <v>0</v>
      </c>
      <c r="BD138" s="24">
        <f t="shared" si="480"/>
        <v>0</v>
      </c>
    </row>
    <row r="140" spans="2:56" ht="15" thickBot="1" x14ac:dyDescent="0.35"/>
    <row r="141" spans="2:56" ht="15" customHeight="1" thickBot="1" x14ac:dyDescent="0.35">
      <c r="B141" s="125" t="s">
        <v>38</v>
      </c>
      <c r="F141" s="56" t="s">
        <v>36</v>
      </c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  <c r="AF141" s="57"/>
      <c r="AG141" s="57"/>
      <c r="AH141" s="57"/>
      <c r="AI141" s="57"/>
      <c r="AJ141" s="57"/>
      <c r="AK141" s="57"/>
      <c r="AL141" s="57"/>
      <c r="AM141" s="57"/>
      <c r="AN141" s="57"/>
      <c r="AO141" s="57"/>
      <c r="AP141" s="57"/>
      <c r="AQ141" s="57"/>
      <c r="AR141" s="57"/>
      <c r="AS141" s="57"/>
      <c r="AT141" s="57"/>
      <c r="AU141" s="57"/>
      <c r="AV141" s="57"/>
      <c r="AW141" s="57"/>
      <c r="AX141" s="57"/>
      <c r="AY141" s="57"/>
      <c r="AZ141" s="57"/>
      <c r="BA141" s="57"/>
      <c r="BB141" s="57"/>
      <c r="BC141" s="57"/>
      <c r="BD141" s="58"/>
    </row>
    <row r="142" spans="2:56" ht="15" customHeight="1" x14ac:dyDescent="0.3">
      <c r="B142" s="126"/>
      <c r="F142" s="112" t="s">
        <v>39</v>
      </c>
      <c r="G142" s="113"/>
      <c r="H142" s="114"/>
      <c r="I142" s="112" t="s">
        <v>28</v>
      </c>
      <c r="J142" s="113"/>
      <c r="K142" s="114"/>
      <c r="L142" s="112" t="s">
        <v>1</v>
      </c>
      <c r="M142" s="113"/>
      <c r="N142" s="114"/>
      <c r="O142" s="112" t="s">
        <v>20</v>
      </c>
      <c r="P142" s="113"/>
      <c r="Q142" s="114"/>
      <c r="R142" s="112" t="s">
        <v>2</v>
      </c>
      <c r="S142" s="113"/>
      <c r="T142" s="114"/>
      <c r="U142" s="112" t="s">
        <v>3</v>
      </c>
      <c r="V142" s="113"/>
      <c r="W142" s="114"/>
      <c r="X142" s="112" t="s">
        <v>4</v>
      </c>
      <c r="Y142" s="113"/>
      <c r="Z142" s="114"/>
      <c r="AA142" s="112" t="s">
        <v>21</v>
      </c>
      <c r="AB142" s="113"/>
      <c r="AC142" s="114"/>
      <c r="AD142" s="112" t="s">
        <v>5</v>
      </c>
      <c r="AE142" s="113"/>
      <c r="AF142" s="114"/>
      <c r="AG142" s="112" t="s">
        <v>6</v>
      </c>
      <c r="AH142" s="113"/>
      <c r="AI142" s="114"/>
      <c r="AJ142" s="112" t="s">
        <v>7</v>
      </c>
      <c r="AK142" s="113"/>
      <c r="AL142" s="114"/>
      <c r="AM142" s="112" t="s">
        <v>22</v>
      </c>
      <c r="AN142" s="113"/>
      <c r="AO142" s="114"/>
      <c r="AP142" s="112" t="s">
        <v>8</v>
      </c>
      <c r="AQ142" s="113"/>
      <c r="AR142" s="114"/>
      <c r="AS142" s="112" t="s">
        <v>9</v>
      </c>
      <c r="AT142" s="113"/>
      <c r="AU142" s="114"/>
      <c r="AV142" s="112" t="s">
        <v>10</v>
      </c>
      <c r="AW142" s="113"/>
      <c r="AX142" s="114"/>
      <c r="AY142" s="112" t="s">
        <v>23</v>
      </c>
      <c r="AZ142" s="113"/>
      <c r="BA142" s="114"/>
      <c r="BB142" s="115" t="s">
        <v>11</v>
      </c>
      <c r="BC142" s="116"/>
      <c r="BD142" s="117"/>
    </row>
    <row r="143" spans="2:56" ht="15" thickBot="1" x14ac:dyDescent="0.35">
      <c r="B143" s="126"/>
      <c r="F143" s="81">
        <f>$F$7</f>
        <v>2014</v>
      </c>
      <c r="G143" s="82">
        <f>$G$7</f>
        <v>2015</v>
      </c>
      <c r="H143" s="83" t="str">
        <f>$H$7</f>
        <v>%</v>
      </c>
      <c r="I143" s="81">
        <f>$I$7</f>
        <v>2014</v>
      </c>
      <c r="J143" s="82">
        <f>$J$7</f>
        <v>2015</v>
      </c>
      <c r="K143" s="83" t="str">
        <f>$K$7</f>
        <v>%</v>
      </c>
      <c r="L143" s="81">
        <f>$L$7</f>
        <v>2014</v>
      </c>
      <c r="M143" s="82">
        <f>$M$7</f>
        <v>2015</v>
      </c>
      <c r="N143" s="83" t="str">
        <f>$N$7</f>
        <v>%</v>
      </c>
      <c r="O143" s="81">
        <f>$O$7</f>
        <v>2014</v>
      </c>
      <c r="P143" s="82">
        <f>$P$7</f>
        <v>2015</v>
      </c>
      <c r="Q143" s="83" t="str">
        <f>$Q$7</f>
        <v>%</v>
      </c>
      <c r="R143" s="81">
        <f>$R$7</f>
        <v>2014</v>
      </c>
      <c r="S143" s="82">
        <f>$S$7</f>
        <v>2015</v>
      </c>
      <c r="T143" s="83" t="str">
        <f>$T$7</f>
        <v>%</v>
      </c>
      <c r="U143" s="81">
        <f>$U$7</f>
        <v>2014</v>
      </c>
      <c r="V143" s="82">
        <f>$V$7</f>
        <v>2015</v>
      </c>
      <c r="W143" s="83" t="str">
        <f>$W$7</f>
        <v>%</v>
      </c>
      <c r="X143" s="81">
        <f>$X$7</f>
        <v>2014</v>
      </c>
      <c r="Y143" s="82">
        <f>$Y$7</f>
        <v>2015</v>
      </c>
      <c r="Z143" s="83" t="str">
        <f>$Z$7</f>
        <v>%</v>
      </c>
      <c r="AA143" s="81">
        <f>$AA$7</f>
        <v>2014</v>
      </c>
      <c r="AB143" s="82">
        <f>$AB$7</f>
        <v>2015</v>
      </c>
      <c r="AC143" s="83" t="str">
        <f>$AC$7</f>
        <v>%</v>
      </c>
      <c r="AD143" s="81">
        <f>$AD$7</f>
        <v>2014</v>
      </c>
      <c r="AE143" s="82">
        <f>$AE$7</f>
        <v>2015</v>
      </c>
      <c r="AF143" s="83" t="str">
        <f>$AF$7</f>
        <v>%</v>
      </c>
      <c r="AG143" s="81">
        <f>$AG$7</f>
        <v>2014</v>
      </c>
      <c r="AH143" s="82">
        <f>$AH$7</f>
        <v>2015</v>
      </c>
      <c r="AI143" s="83" t="str">
        <f>$AI$7</f>
        <v>%</v>
      </c>
      <c r="AJ143" s="81">
        <f>$AJ$7</f>
        <v>2014</v>
      </c>
      <c r="AK143" s="82">
        <f>$AK$7</f>
        <v>2015</v>
      </c>
      <c r="AL143" s="83" t="str">
        <f>$AL$7</f>
        <v>%</v>
      </c>
      <c r="AM143" s="81">
        <f>$AM$7</f>
        <v>2014</v>
      </c>
      <c r="AN143" s="82">
        <f>$AN$7</f>
        <v>2015</v>
      </c>
      <c r="AO143" s="83" t="str">
        <f>$AO$7</f>
        <v>%</v>
      </c>
      <c r="AP143" s="81">
        <f>$AP$7</f>
        <v>2014</v>
      </c>
      <c r="AQ143" s="82">
        <f>$AQ$7</f>
        <v>2015</v>
      </c>
      <c r="AR143" s="83" t="str">
        <f>$AR$7</f>
        <v>%</v>
      </c>
      <c r="AS143" s="81">
        <f>$AS$7</f>
        <v>2014</v>
      </c>
      <c r="AT143" s="82">
        <f>$AT$7</f>
        <v>2015</v>
      </c>
      <c r="AU143" s="83" t="str">
        <f>$AU$7</f>
        <v>%</v>
      </c>
      <c r="AV143" s="81">
        <f>$AV$7</f>
        <v>2014</v>
      </c>
      <c r="AW143" s="82">
        <f>$AW$7</f>
        <v>2015</v>
      </c>
      <c r="AX143" s="83" t="str">
        <f>$AX$7</f>
        <v>%</v>
      </c>
      <c r="AY143" s="81">
        <f>$AY$7</f>
        <v>2014</v>
      </c>
      <c r="AZ143" s="82">
        <f>$AZ$7</f>
        <v>2015</v>
      </c>
      <c r="BA143" s="83" t="str">
        <f>$BA$7</f>
        <v>%</v>
      </c>
      <c r="BB143" s="76" t="str">
        <f>$BB$7</f>
        <v>Févr 2014</v>
      </c>
      <c r="BC143" s="76" t="str">
        <f>$BC$7</f>
        <v>Févr 2015</v>
      </c>
      <c r="BD143" s="38" t="s">
        <v>24</v>
      </c>
    </row>
    <row r="144" spans="2:56" ht="15" customHeight="1" x14ac:dyDescent="0.3">
      <c r="B144" s="126"/>
      <c r="D144" s="118" t="s">
        <v>12</v>
      </c>
      <c r="E144" s="152" t="s">
        <v>13</v>
      </c>
      <c r="F144" s="84">
        <f t="shared" ref="F144:G152" si="497">SUM(F129,F114,F99,F84,F69,F54,F39,F24,F9)</f>
        <v>0</v>
      </c>
      <c r="G144" s="85">
        <f t="shared" si="497"/>
        <v>0</v>
      </c>
      <c r="H144" s="86">
        <f>IFERROR((G144-F144)/F144,0)</f>
        <v>0</v>
      </c>
      <c r="I144" s="7">
        <f t="shared" ref="I144:J152" si="498">SUM(I129,I114,I99,I84,I69,I54,I39,I24,I9)</f>
        <v>0</v>
      </c>
      <c r="J144" s="30">
        <f t="shared" si="498"/>
        <v>0</v>
      </c>
      <c r="K144" s="86">
        <f t="shared" ref="K144:K153" si="499">IFERROR((J144-I144)/I144,0)</f>
        <v>0</v>
      </c>
      <c r="L144" s="7">
        <f t="shared" ref="L144:M152" si="500">SUM(L129,L114,L99,L84,L69,L54,L39,L24,L9)</f>
        <v>0</v>
      </c>
      <c r="M144" s="30">
        <f t="shared" si="500"/>
        <v>0</v>
      </c>
      <c r="N144" s="86">
        <f t="shared" ref="N144:N153" si="501">IFERROR((M144-L144)/L144,0)</f>
        <v>0</v>
      </c>
      <c r="O144" s="32">
        <f t="shared" ref="O144:P152" si="502">SUM(O129,O114,O99,O84,O69,O54,O39,O24,O9)</f>
        <v>0</v>
      </c>
      <c r="P144" s="30">
        <f t="shared" si="502"/>
        <v>0</v>
      </c>
      <c r="Q144" s="86">
        <f t="shared" ref="Q144:Q153" si="503">IFERROR((P144-O144)/O144,0)</f>
        <v>0</v>
      </c>
      <c r="R144" s="47">
        <f t="shared" ref="R144:S152" si="504">SUM(R129,R114,R99,R84,R69,R54,R39,R24,R9)</f>
        <v>0</v>
      </c>
      <c r="S144" s="30">
        <f t="shared" si="504"/>
        <v>0</v>
      </c>
      <c r="T144" s="86">
        <f t="shared" ref="T144:T153" si="505">IFERROR((S144-R144)/R144,0)</f>
        <v>0</v>
      </c>
      <c r="U144" s="7">
        <f t="shared" ref="U144:V152" si="506">SUM(U129,U114,U99,U84,U69,U54,U39,U24,U9)</f>
        <v>0</v>
      </c>
      <c r="V144" s="30">
        <f t="shared" si="506"/>
        <v>0</v>
      </c>
      <c r="W144" s="86">
        <f t="shared" ref="W144:W153" si="507">IFERROR((V144-U144)/U144,0)</f>
        <v>0</v>
      </c>
      <c r="X144" s="7">
        <f t="shared" ref="X144:Y152" si="508">SUM(X129,X114,X99,X84,X69,X54,X39,X24,X9)</f>
        <v>0</v>
      </c>
      <c r="Y144" s="30">
        <f t="shared" si="508"/>
        <v>0</v>
      </c>
      <c r="Z144" s="33">
        <f t="shared" ref="Z144:Z153" si="509">IFERROR((Y144-X144)/X144,0)</f>
        <v>0</v>
      </c>
      <c r="AA144" s="32">
        <f t="shared" ref="AA144:AB152" si="510">SUM(AA129,AA114,AA99,AA84,AA69,AA54,AA39,AA24,AA9)</f>
        <v>0</v>
      </c>
      <c r="AB144" s="30">
        <f t="shared" si="510"/>
        <v>0</v>
      </c>
      <c r="AC144" s="33">
        <f t="shared" ref="AC144:AC153" si="511">IFERROR((AB144-AA144)/AA144,0)</f>
        <v>0</v>
      </c>
      <c r="AD144" s="48">
        <f t="shared" ref="AD144:AE152" si="512">SUM(AD129,AD114,AD99,AD84,AD69,AD54,AD39,AD24,AD9)</f>
        <v>0</v>
      </c>
      <c r="AE144" s="50">
        <f t="shared" si="512"/>
        <v>0</v>
      </c>
      <c r="AF144" s="31">
        <f t="shared" ref="AF144:AF153" si="513">IFERROR((AE144-AD144)/AD144,0)</f>
        <v>0</v>
      </c>
      <c r="AG144" s="7">
        <f t="shared" ref="AG144:AH152" si="514">SUM(AG129,AG114,AG99,AG84,AG69,AG54,AG39,AG24,AG9)</f>
        <v>0</v>
      </c>
      <c r="AH144" s="35">
        <f t="shared" si="514"/>
        <v>0</v>
      </c>
      <c r="AI144" s="31">
        <f t="shared" ref="AI144:AI153" si="515">IFERROR((AH144-AG144)/AG144,0)</f>
        <v>0</v>
      </c>
      <c r="AJ144" s="7">
        <f t="shared" ref="AJ144:AK152" si="516">SUM(AJ129,AJ114,AJ99,AJ84,AJ69,AJ54,AJ39,AJ24,AJ9)</f>
        <v>0</v>
      </c>
      <c r="AK144" s="35">
        <f t="shared" si="516"/>
        <v>0</v>
      </c>
      <c r="AL144" s="33">
        <f t="shared" ref="AL144:AL153" si="517">IFERROR((AK144-AJ144)/AJ144,0)</f>
        <v>0</v>
      </c>
      <c r="AM144" s="32">
        <f t="shared" ref="AM144:AN152" si="518">SUM(AM129,AM114,AM99,AM84,AM69,AM54,AM39,AM24,AM9)</f>
        <v>0</v>
      </c>
      <c r="AN144" s="30">
        <f t="shared" si="518"/>
        <v>0</v>
      </c>
      <c r="AO144" s="33">
        <f t="shared" ref="AO144:AO153" si="519">IFERROR((AN144-AM144)/AM144,0)</f>
        <v>0</v>
      </c>
      <c r="AP144" s="7">
        <f t="shared" ref="AP144:AQ152" si="520">SUM(AP129,AP114,AP99,AP84,AP69,AP54,AP39,AP24,AP9)</f>
        <v>0</v>
      </c>
      <c r="AQ144" s="35">
        <f t="shared" si="520"/>
        <v>0</v>
      </c>
      <c r="AR144" s="31">
        <f t="shared" ref="AR144:AR153" si="521">IFERROR((AQ144-AP144)/AP144,0)</f>
        <v>0</v>
      </c>
      <c r="AS144" s="7">
        <f t="shared" ref="AS144:AT152" si="522">SUM(AS129,AS114,AS99,AS84,AS69,AS54,AS39,AS24,AS9)</f>
        <v>0</v>
      </c>
      <c r="AT144" s="35">
        <f t="shared" si="522"/>
        <v>0</v>
      </c>
      <c r="AU144" s="31">
        <f t="shared" ref="AU144:AU153" si="523">IFERROR((AT144-AS144)/AS144,0)</f>
        <v>0</v>
      </c>
      <c r="AV144" s="7">
        <f t="shared" ref="AV144:AW152" si="524">SUM(AV129,AV114,AV99,AV84,AV69,AV54,AV39,AV24,AV9)</f>
        <v>0</v>
      </c>
      <c r="AW144" s="35">
        <f t="shared" si="524"/>
        <v>0</v>
      </c>
      <c r="AX144" s="33">
        <f t="shared" ref="AX144:AX153" si="525">IFERROR((AW144-AV144)/AV144,0)</f>
        <v>0</v>
      </c>
      <c r="AY144" s="32">
        <f t="shared" ref="AY144:AZ152" si="526">SUM(AY129,AY114,AY99,AY84,AY69,AY54,AY39,AY24,AY9)</f>
        <v>0</v>
      </c>
      <c r="AZ144" s="30">
        <f t="shared" si="526"/>
        <v>0</v>
      </c>
      <c r="BA144" s="33">
        <f t="shared" ref="BA144:BA153" si="527">IFERROR((AZ144-AY144)/AY144,0)</f>
        <v>0</v>
      </c>
      <c r="BB144" s="41">
        <f t="shared" ref="BB144:BB153" si="528">SUMIFS($F144:$BA144,$F$7:$BA$7,$F$7,$F$8:$BA$8,"&lt;="&amp;$F$2)</f>
        <v>0</v>
      </c>
      <c r="BC144" s="36">
        <f t="shared" ref="BC144:BC153" si="529">SUMIFS($F144:$BA144,$F$7:$BA$7,$G$7,$F$8:$BA$8,"&lt;="&amp;$F$2)</f>
        <v>0</v>
      </c>
      <c r="BD144" s="37">
        <f t="shared" ref="BD144:BD153" si="530">IFERROR((BC144-BB144)/BB144,0)</f>
        <v>0</v>
      </c>
    </row>
    <row r="145" spans="2:56" x14ac:dyDescent="0.3">
      <c r="B145" s="126"/>
      <c r="D145" s="119"/>
      <c r="E145" s="153" t="s">
        <v>14</v>
      </c>
      <c r="F145" s="87">
        <f t="shared" si="497"/>
        <v>0</v>
      </c>
      <c r="G145" s="88">
        <f t="shared" si="497"/>
        <v>0</v>
      </c>
      <c r="H145" s="89">
        <f t="shared" ref="H145:H153" si="531">IFERROR((G145-F145)/F145,0)</f>
        <v>0</v>
      </c>
      <c r="I145" s="7">
        <f t="shared" si="498"/>
        <v>0</v>
      </c>
      <c r="J145" s="30">
        <f t="shared" si="498"/>
        <v>0</v>
      </c>
      <c r="K145" s="89">
        <f t="shared" si="499"/>
        <v>0</v>
      </c>
      <c r="L145" s="7">
        <f t="shared" si="500"/>
        <v>0</v>
      </c>
      <c r="M145" s="30">
        <f t="shared" si="500"/>
        <v>0</v>
      </c>
      <c r="N145" s="89">
        <f t="shared" si="501"/>
        <v>0</v>
      </c>
      <c r="O145" s="8">
        <f t="shared" si="502"/>
        <v>0</v>
      </c>
      <c r="P145" s="2">
        <f t="shared" si="502"/>
        <v>0</v>
      </c>
      <c r="Q145" s="89">
        <f t="shared" si="503"/>
        <v>0</v>
      </c>
      <c r="R145" s="47">
        <f t="shared" si="504"/>
        <v>0</v>
      </c>
      <c r="S145" s="30">
        <f t="shared" si="504"/>
        <v>0</v>
      </c>
      <c r="T145" s="89">
        <f t="shared" si="505"/>
        <v>0</v>
      </c>
      <c r="U145" s="7">
        <f t="shared" si="506"/>
        <v>0</v>
      </c>
      <c r="V145" s="30">
        <f t="shared" si="506"/>
        <v>0</v>
      </c>
      <c r="W145" s="89">
        <f t="shared" si="507"/>
        <v>0</v>
      </c>
      <c r="X145" s="7">
        <f t="shared" si="508"/>
        <v>0</v>
      </c>
      <c r="Y145" s="30">
        <f t="shared" si="508"/>
        <v>0</v>
      </c>
      <c r="Z145" s="9">
        <f t="shared" si="509"/>
        <v>0</v>
      </c>
      <c r="AA145" s="8">
        <f t="shared" si="510"/>
        <v>0</v>
      </c>
      <c r="AB145" s="2">
        <f t="shared" si="510"/>
        <v>0</v>
      </c>
      <c r="AC145" s="9">
        <f t="shared" si="511"/>
        <v>0</v>
      </c>
      <c r="AD145" s="48">
        <f t="shared" si="512"/>
        <v>0</v>
      </c>
      <c r="AE145" s="50">
        <f t="shared" si="512"/>
        <v>0</v>
      </c>
      <c r="AF145" s="5">
        <f t="shared" si="513"/>
        <v>0</v>
      </c>
      <c r="AG145" s="7">
        <f t="shared" si="514"/>
        <v>0</v>
      </c>
      <c r="AH145" s="35">
        <f t="shared" si="514"/>
        <v>0</v>
      </c>
      <c r="AI145" s="5">
        <f t="shared" si="515"/>
        <v>0</v>
      </c>
      <c r="AJ145" s="7">
        <f t="shared" si="516"/>
        <v>0</v>
      </c>
      <c r="AK145" s="35">
        <f t="shared" si="516"/>
        <v>0</v>
      </c>
      <c r="AL145" s="9">
        <f t="shared" si="517"/>
        <v>0</v>
      </c>
      <c r="AM145" s="8">
        <f t="shared" si="518"/>
        <v>0</v>
      </c>
      <c r="AN145" s="2">
        <f t="shared" si="518"/>
        <v>0</v>
      </c>
      <c r="AO145" s="9">
        <f t="shared" si="519"/>
        <v>0</v>
      </c>
      <c r="AP145" s="7">
        <f t="shared" si="520"/>
        <v>0</v>
      </c>
      <c r="AQ145" s="35">
        <f t="shared" si="520"/>
        <v>0</v>
      </c>
      <c r="AR145" s="5">
        <f t="shared" si="521"/>
        <v>0</v>
      </c>
      <c r="AS145" s="7">
        <f t="shared" si="522"/>
        <v>0</v>
      </c>
      <c r="AT145" s="35">
        <f t="shared" si="522"/>
        <v>0</v>
      </c>
      <c r="AU145" s="5">
        <f t="shared" si="523"/>
        <v>0</v>
      </c>
      <c r="AV145" s="7">
        <f t="shared" si="524"/>
        <v>0</v>
      </c>
      <c r="AW145" s="35">
        <f t="shared" si="524"/>
        <v>0</v>
      </c>
      <c r="AX145" s="9">
        <f t="shared" si="525"/>
        <v>0</v>
      </c>
      <c r="AY145" s="8">
        <f t="shared" si="526"/>
        <v>0</v>
      </c>
      <c r="AZ145" s="2">
        <f t="shared" si="526"/>
        <v>0</v>
      </c>
      <c r="BA145" s="9">
        <f t="shared" si="527"/>
        <v>0</v>
      </c>
      <c r="BB145" s="10">
        <f t="shared" si="528"/>
        <v>0</v>
      </c>
      <c r="BC145" s="6">
        <f t="shared" si="529"/>
        <v>0</v>
      </c>
      <c r="BD145" s="11">
        <f t="shared" si="530"/>
        <v>0</v>
      </c>
    </row>
    <row r="146" spans="2:56" x14ac:dyDescent="0.3">
      <c r="B146" s="126"/>
      <c r="D146" s="119"/>
      <c r="E146" s="153" t="s">
        <v>15</v>
      </c>
      <c r="F146" s="87">
        <f t="shared" si="497"/>
        <v>0</v>
      </c>
      <c r="G146" s="88">
        <f t="shared" si="497"/>
        <v>0</v>
      </c>
      <c r="H146" s="89">
        <f t="shared" si="531"/>
        <v>0</v>
      </c>
      <c r="I146" s="7">
        <f t="shared" si="498"/>
        <v>0</v>
      </c>
      <c r="J146" s="30">
        <f t="shared" si="498"/>
        <v>0</v>
      </c>
      <c r="K146" s="89">
        <f t="shared" si="499"/>
        <v>0</v>
      </c>
      <c r="L146" s="7">
        <f t="shared" si="500"/>
        <v>0</v>
      </c>
      <c r="M146" s="30">
        <f t="shared" si="500"/>
        <v>0</v>
      </c>
      <c r="N146" s="89">
        <f t="shared" si="501"/>
        <v>0</v>
      </c>
      <c r="O146" s="8">
        <f t="shared" si="502"/>
        <v>0</v>
      </c>
      <c r="P146" s="2">
        <f t="shared" si="502"/>
        <v>0</v>
      </c>
      <c r="Q146" s="89">
        <f t="shared" si="503"/>
        <v>0</v>
      </c>
      <c r="R146" s="47">
        <f t="shared" si="504"/>
        <v>0</v>
      </c>
      <c r="S146" s="30">
        <f t="shared" si="504"/>
        <v>0</v>
      </c>
      <c r="T146" s="89">
        <f t="shared" si="505"/>
        <v>0</v>
      </c>
      <c r="U146" s="7">
        <f t="shared" si="506"/>
        <v>0</v>
      </c>
      <c r="V146" s="30">
        <f t="shared" si="506"/>
        <v>0</v>
      </c>
      <c r="W146" s="89">
        <f t="shared" si="507"/>
        <v>0</v>
      </c>
      <c r="X146" s="7">
        <f t="shared" si="508"/>
        <v>0</v>
      </c>
      <c r="Y146" s="30">
        <f t="shared" si="508"/>
        <v>0</v>
      </c>
      <c r="Z146" s="9">
        <f t="shared" si="509"/>
        <v>0</v>
      </c>
      <c r="AA146" s="8">
        <f t="shared" si="510"/>
        <v>0</v>
      </c>
      <c r="AB146" s="2">
        <f t="shared" si="510"/>
        <v>0</v>
      </c>
      <c r="AC146" s="9">
        <f t="shared" si="511"/>
        <v>0</v>
      </c>
      <c r="AD146" s="48">
        <f t="shared" si="512"/>
        <v>0</v>
      </c>
      <c r="AE146" s="50">
        <f t="shared" si="512"/>
        <v>0</v>
      </c>
      <c r="AF146" s="5">
        <f t="shared" si="513"/>
        <v>0</v>
      </c>
      <c r="AG146" s="7">
        <f t="shared" si="514"/>
        <v>0</v>
      </c>
      <c r="AH146" s="35">
        <f t="shared" si="514"/>
        <v>0</v>
      </c>
      <c r="AI146" s="5">
        <f t="shared" si="515"/>
        <v>0</v>
      </c>
      <c r="AJ146" s="7">
        <f t="shared" si="516"/>
        <v>0</v>
      </c>
      <c r="AK146" s="35">
        <f t="shared" si="516"/>
        <v>0</v>
      </c>
      <c r="AL146" s="9">
        <f t="shared" si="517"/>
        <v>0</v>
      </c>
      <c r="AM146" s="8">
        <f t="shared" si="518"/>
        <v>0</v>
      </c>
      <c r="AN146" s="2">
        <f t="shared" si="518"/>
        <v>0</v>
      </c>
      <c r="AO146" s="9">
        <f t="shared" si="519"/>
        <v>0</v>
      </c>
      <c r="AP146" s="7">
        <f t="shared" si="520"/>
        <v>0</v>
      </c>
      <c r="AQ146" s="35">
        <f t="shared" si="520"/>
        <v>0</v>
      </c>
      <c r="AR146" s="5">
        <f t="shared" si="521"/>
        <v>0</v>
      </c>
      <c r="AS146" s="7">
        <f t="shared" si="522"/>
        <v>0</v>
      </c>
      <c r="AT146" s="35">
        <f t="shared" si="522"/>
        <v>0</v>
      </c>
      <c r="AU146" s="5">
        <f t="shared" si="523"/>
        <v>0</v>
      </c>
      <c r="AV146" s="7">
        <f t="shared" si="524"/>
        <v>0</v>
      </c>
      <c r="AW146" s="35">
        <f t="shared" si="524"/>
        <v>0</v>
      </c>
      <c r="AX146" s="9">
        <f t="shared" si="525"/>
        <v>0</v>
      </c>
      <c r="AY146" s="8">
        <f t="shared" si="526"/>
        <v>0</v>
      </c>
      <c r="AZ146" s="2">
        <f t="shared" si="526"/>
        <v>0</v>
      </c>
      <c r="BA146" s="9">
        <f t="shared" si="527"/>
        <v>0</v>
      </c>
      <c r="BB146" s="10">
        <f t="shared" si="528"/>
        <v>0</v>
      </c>
      <c r="BC146" s="6">
        <f t="shared" si="529"/>
        <v>0</v>
      </c>
      <c r="BD146" s="11">
        <f t="shared" si="530"/>
        <v>0</v>
      </c>
    </row>
    <row r="147" spans="2:56" x14ac:dyDescent="0.3">
      <c r="B147" s="126"/>
      <c r="D147" s="119"/>
      <c r="E147" s="153" t="s">
        <v>16</v>
      </c>
      <c r="F147" s="87">
        <f t="shared" si="497"/>
        <v>0</v>
      </c>
      <c r="G147" s="88">
        <f t="shared" si="497"/>
        <v>0</v>
      </c>
      <c r="H147" s="89">
        <f t="shared" si="531"/>
        <v>0</v>
      </c>
      <c r="I147" s="7">
        <f t="shared" si="498"/>
        <v>0</v>
      </c>
      <c r="J147" s="30">
        <f t="shared" si="498"/>
        <v>0</v>
      </c>
      <c r="K147" s="89">
        <f t="shared" si="499"/>
        <v>0</v>
      </c>
      <c r="L147" s="7">
        <f t="shared" si="500"/>
        <v>0</v>
      </c>
      <c r="M147" s="30">
        <f t="shared" si="500"/>
        <v>0</v>
      </c>
      <c r="N147" s="89">
        <f t="shared" si="501"/>
        <v>0</v>
      </c>
      <c r="O147" s="8">
        <f t="shared" si="502"/>
        <v>0</v>
      </c>
      <c r="P147" s="2">
        <f t="shared" si="502"/>
        <v>0</v>
      </c>
      <c r="Q147" s="89">
        <f t="shared" si="503"/>
        <v>0</v>
      </c>
      <c r="R147" s="47">
        <f t="shared" si="504"/>
        <v>0</v>
      </c>
      <c r="S147" s="30">
        <f t="shared" si="504"/>
        <v>0</v>
      </c>
      <c r="T147" s="89">
        <f t="shared" si="505"/>
        <v>0</v>
      </c>
      <c r="U147" s="7">
        <f t="shared" si="506"/>
        <v>0</v>
      </c>
      <c r="V147" s="30">
        <f t="shared" si="506"/>
        <v>0</v>
      </c>
      <c r="W147" s="89">
        <f t="shared" si="507"/>
        <v>0</v>
      </c>
      <c r="X147" s="7">
        <f t="shared" si="508"/>
        <v>0</v>
      </c>
      <c r="Y147" s="30">
        <f t="shared" si="508"/>
        <v>0</v>
      </c>
      <c r="Z147" s="9">
        <f t="shared" si="509"/>
        <v>0</v>
      </c>
      <c r="AA147" s="8">
        <f t="shared" si="510"/>
        <v>0</v>
      </c>
      <c r="AB147" s="2">
        <f t="shared" si="510"/>
        <v>0</v>
      </c>
      <c r="AC147" s="9">
        <f t="shared" si="511"/>
        <v>0</v>
      </c>
      <c r="AD147" s="48">
        <f t="shared" si="512"/>
        <v>0</v>
      </c>
      <c r="AE147" s="50">
        <f t="shared" si="512"/>
        <v>0</v>
      </c>
      <c r="AF147" s="5">
        <f t="shared" si="513"/>
        <v>0</v>
      </c>
      <c r="AG147" s="7">
        <f t="shared" si="514"/>
        <v>0</v>
      </c>
      <c r="AH147" s="35">
        <f t="shared" si="514"/>
        <v>0</v>
      </c>
      <c r="AI147" s="5">
        <f t="shared" si="515"/>
        <v>0</v>
      </c>
      <c r="AJ147" s="7">
        <f t="shared" si="516"/>
        <v>0</v>
      </c>
      <c r="AK147" s="35">
        <f t="shared" si="516"/>
        <v>0</v>
      </c>
      <c r="AL147" s="9">
        <f t="shared" si="517"/>
        <v>0</v>
      </c>
      <c r="AM147" s="8">
        <f t="shared" si="518"/>
        <v>0</v>
      </c>
      <c r="AN147" s="2">
        <f t="shared" si="518"/>
        <v>0</v>
      </c>
      <c r="AO147" s="9">
        <f t="shared" si="519"/>
        <v>0</v>
      </c>
      <c r="AP147" s="7">
        <f t="shared" si="520"/>
        <v>0</v>
      </c>
      <c r="AQ147" s="35">
        <f t="shared" si="520"/>
        <v>0</v>
      </c>
      <c r="AR147" s="5">
        <f t="shared" si="521"/>
        <v>0</v>
      </c>
      <c r="AS147" s="7">
        <f t="shared" si="522"/>
        <v>0</v>
      </c>
      <c r="AT147" s="35">
        <f t="shared" si="522"/>
        <v>0</v>
      </c>
      <c r="AU147" s="5">
        <f t="shared" si="523"/>
        <v>0</v>
      </c>
      <c r="AV147" s="7">
        <f t="shared" si="524"/>
        <v>0</v>
      </c>
      <c r="AW147" s="35">
        <f t="shared" si="524"/>
        <v>0</v>
      </c>
      <c r="AX147" s="9">
        <f t="shared" si="525"/>
        <v>0</v>
      </c>
      <c r="AY147" s="8">
        <f t="shared" si="526"/>
        <v>0</v>
      </c>
      <c r="AZ147" s="2">
        <f t="shared" si="526"/>
        <v>0</v>
      </c>
      <c r="BA147" s="9">
        <f t="shared" si="527"/>
        <v>0</v>
      </c>
      <c r="BB147" s="10">
        <f t="shared" si="528"/>
        <v>0</v>
      </c>
      <c r="BC147" s="6">
        <f t="shared" si="529"/>
        <v>0</v>
      </c>
      <c r="BD147" s="11">
        <f t="shared" si="530"/>
        <v>0</v>
      </c>
    </row>
    <row r="148" spans="2:56" x14ac:dyDescent="0.3">
      <c r="B148" s="126"/>
      <c r="D148" s="119"/>
      <c r="E148" s="153" t="s">
        <v>17</v>
      </c>
      <c r="F148" s="87">
        <f t="shared" si="497"/>
        <v>0</v>
      </c>
      <c r="G148" s="88">
        <f t="shared" si="497"/>
        <v>0</v>
      </c>
      <c r="H148" s="89">
        <f t="shared" si="531"/>
        <v>0</v>
      </c>
      <c r="I148" s="7">
        <f t="shared" si="498"/>
        <v>0</v>
      </c>
      <c r="J148" s="30">
        <f t="shared" si="498"/>
        <v>0</v>
      </c>
      <c r="K148" s="89">
        <f t="shared" si="499"/>
        <v>0</v>
      </c>
      <c r="L148" s="7">
        <f t="shared" si="500"/>
        <v>0</v>
      </c>
      <c r="M148" s="30">
        <f t="shared" si="500"/>
        <v>0</v>
      </c>
      <c r="N148" s="89">
        <f t="shared" si="501"/>
        <v>0</v>
      </c>
      <c r="O148" s="8">
        <f t="shared" si="502"/>
        <v>0</v>
      </c>
      <c r="P148" s="2">
        <f t="shared" si="502"/>
        <v>0</v>
      </c>
      <c r="Q148" s="89">
        <f t="shared" si="503"/>
        <v>0</v>
      </c>
      <c r="R148" s="47">
        <f t="shared" si="504"/>
        <v>0</v>
      </c>
      <c r="S148" s="30">
        <f t="shared" si="504"/>
        <v>0</v>
      </c>
      <c r="T148" s="89">
        <f t="shared" si="505"/>
        <v>0</v>
      </c>
      <c r="U148" s="7">
        <f t="shared" si="506"/>
        <v>0</v>
      </c>
      <c r="V148" s="30">
        <f t="shared" si="506"/>
        <v>0</v>
      </c>
      <c r="W148" s="89">
        <f t="shared" si="507"/>
        <v>0</v>
      </c>
      <c r="X148" s="7">
        <f t="shared" si="508"/>
        <v>0</v>
      </c>
      <c r="Y148" s="30">
        <f t="shared" si="508"/>
        <v>0</v>
      </c>
      <c r="Z148" s="9">
        <f t="shared" si="509"/>
        <v>0</v>
      </c>
      <c r="AA148" s="8">
        <f t="shared" si="510"/>
        <v>0</v>
      </c>
      <c r="AB148" s="2">
        <f t="shared" si="510"/>
        <v>0</v>
      </c>
      <c r="AC148" s="9">
        <f t="shared" si="511"/>
        <v>0</v>
      </c>
      <c r="AD148" s="48">
        <f t="shared" si="512"/>
        <v>0</v>
      </c>
      <c r="AE148" s="50">
        <f t="shared" si="512"/>
        <v>0</v>
      </c>
      <c r="AF148" s="5">
        <f t="shared" si="513"/>
        <v>0</v>
      </c>
      <c r="AG148" s="7">
        <f t="shared" si="514"/>
        <v>0</v>
      </c>
      <c r="AH148" s="35">
        <f t="shared" si="514"/>
        <v>0</v>
      </c>
      <c r="AI148" s="5">
        <f t="shared" si="515"/>
        <v>0</v>
      </c>
      <c r="AJ148" s="7">
        <f t="shared" si="516"/>
        <v>0</v>
      </c>
      <c r="AK148" s="35">
        <f t="shared" si="516"/>
        <v>0</v>
      </c>
      <c r="AL148" s="9">
        <f t="shared" si="517"/>
        <v>0</v>
      </c>
      <c r="AM148" s="8">
        <f t="shared" si="518"/>
        <v>0</v>
      </c>
      <c r="AN148" s="2">
        <f t="shared" si="518"/>
        <v>0</v>
      </c>
      <c r="AO148" s="9">
        <f t="shared" si="519"/>
        <v>0</v>
      </c>
      <c r="AP148" s="7">
        <f t="shared" si="520"/>
        <v>0</v>
      </c>
      <c r="AQ148" s="35">
        <f t="shared" si="520"/>
        <v>0</v>
      </c>
      <c r="AR148" s="5">
        <f t="shared" si="521"/>
        <v>0</v>
      </c>
      <c r="AS148" s="7">
        <f t="shared" si="522"/>
        <v>0</v>
      </c>
      <c r="AT148" s="35">
        <f t="shared" si="522"/>
        <v>0</v>
      </c>
      <c r="AU148" s="5">
        <f t="shared" si="523"/>
        <v>0</v>
      </c>
      <c r="AV148" s="7">
        <f t="shared" si="524"/>
        <v>0</v>
      </c>
      <c r="AW148" s="35">
        <f t="shared" si="524"/>
        <v>0</v>
      </c>
      <c r="AX148" s="9">
        <f t="shared" si="525"/>
        <v>0</v>
      </c>
      <c r="AY148" s="8">
        <f t="shared" si="526"/>
        <v>0</v>
      </c>
      <c r="AZ148" s="2">
        <f t="shared" si="526"/>
        <v>0</v>
      </c>
      <c r="BA148" s="9">
        <f t="shared" si="527"/>
        <v>0</v>
      </c>
      <c r="BB148" s="10">
        <f t="shared" si="528"/>
        <v>0</v>
      </c>
      <c r="BC148" s="6">
        <f t="shared" si="529"/>
        <v>0</v>
      </c>
      <c r="BD148" s="11">
        <f t="shared" si="530"/>
        <v>0</v>
      </c>
    </row>
    <row r="149" spans="2:56" x14ac:dyDescent="0.3">
      <c r="B149" s="126"/>
      <c r="D149" s="119"/>
      <c r="E149" s="153" t="s">
        <v>18</v>
      </c>
      <c r="F149" s="87">
        <f t="shared" si="497"/>
        <v>0</v>
      </c>
      <c r="G149" s="88">
        <f t="shared" si="497"/>
        <v>0</v>
      </c>
      <c r="H149" s="89">
        <f t="shared" si="531"/>
        <v>0</v>
      </c>
      <c r="I149" s="7">
        <f t="shared" si="498"/>
        <v>0</v>
      </c>
      <c r="J149" s="30">
        <f t="shared" si="498"/>
        <v>0</v>
      </c>
      <c r="K149" s="89">
        <f t="shared" si="499"/>
        <v>0</v>
      </c>
      <c r="L149" s="7">
        <f t="shared" si="500"/>
        <v>0</v>
      </c>
      <c r="M149" s="30">
        <f t="shared" si="500"/>
        <v>0</v>
      </c>
      <c r="N149" s="89">
        <f t="shared" si="501"/>
        <v>0</v>
      </c>
      <c r="O149" s="8">
        <f t="shared" si="502"/>
        <v>0</v>
      </c>
      <c r="P149" s="2">
        <f t="shared" si="502"/>
        <v>0</v>
      </c>
      <c r="Q149" s="89">
        <f t="shared" si="503"/>
        <v>0</v>
      </c>
      <c r="R149" s="47">
        <f t="shared" si="504"/>
        <v>0</v>
      </c>
      <c r="S149" s="30">
        <f t="shared" si="504"/>
        <v>0</v>
      </c>
      <c r="T149" s="89">
        <f t="shared" si="505"/>
        <v>0</v>
      </c>
      <c r="U149" s="7">
        <f t="shared" si="506"/>
        <v>0</v>
      </c>
      <c r="V149" s="30">
        <f t="shared" si="506"/>
        <v>0</v>
      </c>
      <c r="W149" s="89">
        <f t="shared" si="507"/>
        <v>0</v>
      </c>
      <c r="X149" s="7">
        <f t="shared" si="508"/>
        <v>0</v>
      </c>
      <c r="Y149" s="30">
        <f t="shared" si="508"/>
        <v>0</v>
      </c>
      <c r="Z149" s="9">
        <f t="shared" si="509"/>
        <v>0</v>
      </c>
      <c r="AA149" s="8">
        <f t="shared" si="510"/>
        <v>0</v>
      </c>
      <c r="AB149" s="2">
        <f t="shared" si="510"/>
        <v>0</v>
      </c>
      <c r="AC149" s="9">
        <f t="shared" si="511"/>
        <v>0</v>
      </c>
      <c r="AD149" s="48">
        <f t="shared" si="512"/>
        <v>0</v>
      </c>
      <c r="AE149" s="50">
        <f t="shared" si="512"/>
        <v>0</v>
      </c>
      <c r="AF149" s="5">
        <f t="shared" si="513"/>
        <v>0</v>
      </c>
      <c r="AG149" s="7">
        <f t="shared" si="514"/>
        <v>0</v>
      </c>
      <c r="AH149" s="35">
        <f t="shared" si="514"/>
        <v>0</v>
      </c>
      <c r="AI149" s="5">
        <f t="shared" si="515"/>
        <v>0</v>
      </c>
      <c r="AJ149" s="7">
        <f t="shared" si="516"/>
        <v>0</v>
      </c>
      <c r="AK149" s="35">
        <f t="shared" si="516"/>
        <v>0</v>
      </c>
      <c r="AL149" s="9">
        <f t="shared" si="517"/>
        <v>0</v>
      </c>
      <c r="AM149" s="8">
        <f t="shared" si="518"/>
        <v>0</v>
      </c>
      <c r="AN149" s="2">
        <f t="shared" si="518"/>
        <v>0</v>
      </c>
      <c r="AO149" s="9">
        <f t="shared" si="519"/>
        <v>0</v>
      </c>
      <c r="AP149" s="7">
        <f t="shared" si="520"/>
        <v>0</v>
      </c>
      <c r="AQ149" s="35">
        <f t="shared" si="520"/>
        <v>0</v>
      </c>
      <c r="AR149" s="5">
        <f t="shared" si="521"/>
        <v>0</v>
      </c>
      <c r="AS149" s="7">
        <f t="shared" si="522"/>
        <v>0</v>
      </c>
      <c r="AT149" s="35">
        <f t="shared" si="522"/>
        <v>0</v>
      </c>
      <c r="AU149" s="5">
        <f t="shared" si="523"/>
        <v>0</v>
      </c>
      <c r="AV149" s="7">
        <f t="shared" si="524"/>
        <v>0</v>
      </c>
      <c r="AW149" s="35">
        <f t="shared" si="524"/>
        <v>0</v>
      </c>
      <c r="AX149" s="9">
        <f t="shared" si="525"/>
        <v>0</v>
      </c>
      <c r="AY149" s="8">
        <f t="shared" si="526"/>
        <v>0</v>
      </c>
      <c r="AZ149" s="2">
        <f t="shared" si="526"/>
        <v>0</v>
      </c>
      <c r="BA149" s="9">
        <f t="shared" si="527"/>
        <v>0</v>
      </c>
      <c r="BB149" s="10">
        <f t="shared" si="528"/>
        <v>0</v>
      </c>
      <c r="BC149" s="6">
        <f t="shared" si="529"/>
        <v>0</v>
      </c>
      <c r="BD149" s="11">
        <f t="shared" si="530"/>
        <v>0</v>
      </c>
    </row>
    <row r="150" spans="2:56" x14ac:dyDescent="0.3">
      <c r="B150" s="126"/>
      <c r="D150" s="119"/>
      <c r="E150" s="153" t="s">
        <v>19</v>
      </c>
      <c r="F150" s="87">
        <f t="shared" si="497"/>
        <v>0</v>
      </c>
      <c r="G150" s="88">
        <f t="shared" si="497"/>
        <v>0</v>
      </c>
      <c r="H150" s="89">
        <f t="shared" si="531"/>
        <v>0</v>
      </c>
      <c r="I150" s="7">
        <f t="shared" si="498"/>
        <v>0</v>
      </c>
      <c r="J150" s="30">
        <f t="shared" si="498"/>
        <v>0</v>
      </c>
      <c r="K150" s="89">
        <f t="shared" si="499"/>
        <v>0</v>
      </c>
      <c r="L150" s="7">
        <f t="shared" si="500"/>
        <v>0</v>
      </c>
      <c r="M150" s="30">
        <f t="shared" si="500"/>
        <v>0</v>
      </c>
      <c r="N150" s="89">
        <f t="shared" si="501"/>
        <v>0</v>
      </c>
      <c r="O150" s="8">
        <f t="shared" si="502"/>
        <v>0</v>
      </c>
      <c r="P150" s="2">
        <f t="shared" si="502"/>
        <v>0</v>
      </c>
      <c r="Q150" s="89">
        <f t="shared" si="503"/>
        <v>0</v>
      </c>
      <c r="R150" s="47">
        <f t="shared" si="504"/>
        <v>0</v>
      </c>
      <c r="S150" s="30">
        <f t="shared" si="504"/>
        <v>0</v>
      </c>
      <c r="T150" s="89">
        <f t="shared" si="505"/>
        <v>0</v>
      </c>
      <c r="U150" s="7">
        <f t="shared" si="506"/>
        <v>0</v>
      </c>
      <c r="V150" s="30">
        <f t="shared" si="506"/>
        <v>0</v>
      </c>
      <c r="W150" s="89">
        <f t="shared" si="507"/>
        <v>0</v>
      </c>
      <c r="X150" s="7">
        <f t="shared" si="508"/>
        <v>0</v>
      </c>
      <c r="Y150" s="30">
        <f t="shared" si="508"/>
        <v>0</v>
      </c>
      <c r="Z150" s="9">
        <f t="shared" si="509"/>
        <v>0</v>
      </c>
      <c r="AA150" s="8">
        <f t="shared" si="510"/>
        <v>0</v>
      </c>
      <c r="AB150" s="2">
        <f t="shared" si="510"/>
        <v>0</v>
      </c>
      <c r="AC150" s="9">
        <f t="shared" si="511"/>
        <v>0</v>
      </c>
      <c r="AD150" s="48">
        <f t="shared" si="512"/>
        <v>0</v>
      </c>
      <c r="AE150" s="50">
        <f t="shared" si="512"/>
        <v>0</v>
      </c>
      <c r="AF150" s="5">
        <f t="shared" si="513"/>
        <v>0</v>
      </c>
      <c r="AG150" s="7">
        <f t="shared" si="514"/>
        <v>0</v>
      </c>
      <c r="AH150" s="35">
        <f t="shared" si="514"/>
        <v>0</v>
      </c>
      <c r="AI150" s="5">
        <f t="shared" si="515"/>
        <v>0</v>
      </c>
      <c r="AJ150" s="7">
        <f t="shared" si="516"/>
        <v>0</v>
      </c>
      <c r="AK150" s="35">
        <f t="shared" si="516"/>
        <v>0</v>
      </c>
      <c r="AL150" s="9">
        <f t="shared" si="517"/>
        <v>0</v>
      </c>
      <c r="AM150" s="8">
        <f t="shared" si="518"/>
        <v>0</v>
      </c>
      <c r="AN150" s="2">
        <f t="shared" si="518"/>
        <v>0</v>
      </c>
      <c r="AO150" s="9">
        <f t="shared" si="519"/>
        <v>0</v>
      </c>
      <c r="AP150" s="7">
        <f t="shared" si="520"/>
        <v>0</v>
      </c>
      <c r="AQ150" s="35">
        <f t="shared" si="520"/>
        <v>0</v>
      </c>
      <c r="AR150" s="5">
        <f t="shared" si="521"/>
        <v>0</v>
      </c>
      <c r="AS150" s="7">
        <f t="shared" si="522"/>
        <v>0</v>
      </c>
      <c r="AT150" s="35">
        <f t="shared" si="522"/>
        <v>0</v>
      </c>
      <c r="AU150" s="5">
        <f t="shared" si="523"/>
        <v>0</v>
      </c>
      <c r="AV150" s="7">
        <f t="shared" si="524"/>
        <v>0</v>
      </c>
      <c r="AW150" s="35">
        <f t="shared" si="524"/>
        <v>0</v>
      </c>
      <c r="AX150" s="9">
        <f t="shared" si="525"/>
        <v>0</v>
      </c>
      <c r="AY150" s="8">
        <f t="shared" si="526"/>
        <v>0</v>
      </c>
      <c r="AZ150" s="2">
        <f t="shared" si="526"/>
        <v>0</v>
      </c>
      <c r="BA150" s="9">
        <f t="shared" si="527"/>
        <v>0</v>
      </c>
      <c r="BB150" s="10">
        <f t="shared" si="528"/>
        <v>0</v>
      </c>
      <c r="BC150" s="6">
        <f t="shared" si="529"/>
        <v>0</v>
      </c>
      <c r="BD150" s="11">
        <f t="shared" si="530"/>
        <v>0</v>
      </c>
    </row>
    <row r="151" spans="2:56" x14ac:dyDescent="0.3">
      <c r="B151" s="126"/>
      <c r="D151" s="119"/>
      <c r="E151" s="153" t="s">
        <v>26</v>
      </c>
      <c r="F151" s="87">
        <f t="shared" si="497"/>
        <v>0</v>
      </c>
      <c r="G151" s="88">
        <f t="shared" si="497"/>
        <v>0</v>
      </c>
      <c r="H151" s="89">
        <f t="shared" si="531"/>
        <v>0</v>
      </c>
      <c r="I151" s="7">
        <f t="shared" si="498"/>
        <v>0</v>
      </c>
      <c r="J151" s="30">
        <f t="shared" si="498"/>
        <v>0</v>
      </c>
      <c r="K151" s="89">
        <f t="shared" si="499"/>
        <v>0</v>
      </c>
      <c r="L151" s="7">
        <f t="shared" si="500"/>
        <v>0</v>
      </c>
      <c r="M151" s="30">
        <f t="shared" si="500"/>
        <v>0</v>
      </c>
      <c r="N151" s="89">
        <f t="shared" si="501"/>
        <v>0</v>
      </c>
      <c r="O151" s="8">
        <f t="shared" si="502"/>
        <v>0</v>
      </c>
      <c r="P151" s="2">
        <f t="shared" si="502"/>
        <v>0</v>
      </c>
      <c r="Q151" s="89">
        <f t="shared" si="503"/>
        <v>0</v>
      </c>
      <c r="R151" s="47">
        <f t="shared" si="504"/>
        <v>0</v>
      </c>
      <c r="S151" s="30">
        <f t="shared" si="504"/>
        <v>0</v>
      </c>
      <c r="T151" s="89">
        <f t="shared" si="505"/>
        <v>0</v>
      </c>
      <c r="U151" s="7">
        <f t="shared" si="506"/>
        <v>0</v>
      </c>
      <c r="V151" s="30">
        <f t="shared" si="506"/>
        <v>0</v>
      </c>
      <c r="W151" s="89">
        <f t="shared" si="507"/>
        <v>0</v>
      </c>
      <c r="X151" s="7">
        <f t="shared" si="508"/>
        <v>0</v>
      </c>
      <c r="Y151" s="30">
        <f t="shared" si="508"/>
        <v>0</v>
      </c>
      <c r="Z151" s="9">
        <f t="shared" si="509"/>
        <v>0</v>
      </c>
      <c r="AA151" s="8">
        <f t="shared" si="510"/>
        <v>0</v>
      </c>
      <c r="AB151" s="2">
        <f t="shared" si="510"/>
        <v>0</v>
      </c>
      <c r="AC151" s="9">
        <f t="shared" si="511"/>
        <v>0</v>
      </c>
      <c r="AD151" s="48">
        <f t="shared" si="512"/>
        <v>0</v>
      </c>
      <c r="AE151" s="50">
        <f t="shared" si="512"/>
        <v>0</v>
      </c>
      <c r="AF151" s="5">
        <f t="shared" si="513"/>
        <v>0</v>
      </c>
      <c r="AG151" s="7">
        <f t="shared" si="514"/>
        <v>0</v>
      </c>
      <c r="AH151" s="35">
        <f t="shared" si="514"/>
        <v>0</v>
      </c>
      <c r="AI151" s="5">
        <f t="shared" si="515"/>
        <v>0</v>
      </c>
      <c r="AJ151" s="7">
        <f t="shared" si="516"/>
        <v>0</v>
      </c>
      <c r="AK151" s="35">
        <f t="shared" si="516"/>
        <v>0</v>
      </c>
      <c r="AL151" s="9">
        <f t="shared" si="517"/>
        <v>0</v>
      </c>
      <c r="AM151" s="8">
        <f t="shared" si="518"/>
        <v>0</v>
      </c>
      <c r="AN151" s="2">
        <f t="shared" si="518"/>
        <v>0</v>
      </c>
      <c r="AO151" s="9">
        <f t="shared" si="519"/>
        <v>0</v>
      </c>
      <c r="AP151" s="7">
        <f t="shared" si="520"/>
        <v>0</v>
      </c>
      <c r="AQ151" s="35">
        <f t="shared" si="520"/>
        <v>0</v>
      </c>
      <c r="AR151" s="5">
        <f t="shared" si="521"/>
        <v>0</v>
      </c>
      <c r="AS151" s="7">
        <f t="shared" si="522"/>
        <v>0</v>
      </c>
      <c r="AT151" s="35">
        <f t="shared" si="522"/>
        <v>0</v>
      </c>
      <c r="AU151" s="5">
        <f t="shared" si="523"/>
        <v>0</v>
      </c>
      <c r="AV151" s="7">
        <f t="shared" si="524"/>
        <v>0</v>
      </c>
      <c r="AW151" s="35">
        <f t="shared" si="524"/>
        <v>0</v>
      </c>
      <c r="AX151" s="9">
        <f t="shared" si="525"/>
        <v>0</v>
      </c>
      <c r="AY151" s="8">
        <f t="shared" si="526"/>
        <v>0</v>
      </c>
      <c r="AZ151" s="2">
        <f t="shared" si="526"/>
        <v>0</v>
      </c>
      <c r="BA151" s="9">
        <f t="shared" si="527"/>
        <v>0</v>
      </c>
      <c r="BB151" s="10">
        <f t="shared" si="528"/>
        <v>0</v>
      </c>
      <c r="BC151" s="6">
        <f t="shared" si="529"/>
        <v>0</v>
      </c>
      <c r="BD151" s="11">
        <f t="shared" si="530"/>
        <v>0</v>
      </c>
    </row>
    <row r="152" spans="2:56" ht="15" thickBot="1" x14ac:dyDescent="0.35">
      <c r="B152" s="126"/>
      <c r="D152" s="120"/>
      <c r="E152" s="154" t="s">
        <v>27</v>
      </c>
      <c r="F152" s="90">
        <f t="shared" si="497"/>
        <v>0</v>
      </c>
      <c r="G152" s="91">
        <f t="shared" si="497"/>
        <v>0</v>
      </c>
      <c r="H152" s="92">
        <f t="shared" si="531"/>
        <v>0</v>
      </c>
      <c r="I152" s="7">
        <f t="shared" si="498"/>
        <v>0</v>
      </c>
      <c r="J152" s="30">
        <f t="shared" si="498"/>
        <v>0</v>
      </c>
      <c r="K152" s="92">
        <f t="shared" si="499"/>
        <v>0</v>
      </c>
      <c r="L152" s="7">
        <f t="shared" si="500"/>
        <v>0</v>
      </c>
      <c r="M152" s="30">
        <f t="shared" si="500"/>
        <v>0</v>
      </c>
      <c r="N152" s="92">
        <f t="shared" si="501"/>
        <v>0</v>
      </c>
      <c r="O152" s="16">
        <f t="shared" si="502"/>
        <v>0</v>
      </c>
      <c r="P152" s="17">
        <f t="shared" si="502"/>
        <v>0</v>
      </c>
      <c r="Q152" s="92">
        <f t="shared" si="503"/>
        <v>0</v>
      </c>
      <c r="R152" s="47">
        <f t="shared" si="504"/>
        <v>0</v>
      </c>
      <c r="S152" s="30">
        <f t="shared" si="504"/>
        <v>0</v>
      </c>
      <c r="T152" s="92">
        <f t="shared" si="505"/>
        <v>0</v>
      </c>
      <c r="U152" s="7">
        <f t="shared" si="506"/>
        <v>0</v>
      </c>
      <c r="V152" s="30">
        <f t="shared" si="506"/>
        <v>0</v>
      </c>
      <c r="W152" s="92">
        <f t="shared" si="507"/>
        <v>0</v>
      </c>
      <c r="X152" s="7">
        <f t="shared" si="508"/>
        <v>0</v>
      </c>
      <c r="Y152" s="30">
        <f t="shared" si="508"/>
        <v>0</v>
      </c>
      <c r="Z152" s="18">
        <f t="shared" si="509"/>
        <v>0</v>
      </c>
      <c r="AA152" s="8">
        <f t="shared" si="510"/>
        <v>0</v>
      </c>
      <c r="AB152" s="17">
        <f t="shared" si="510"/>
        <v>0</v>
      </c>
      <c r="AC152" s="18">
        <f t="shared" si="511"/>
        <v>0</v>
      </c>
      <c r="AD152" s="48">
        <f t="shared" si="512"/>
        <v>0</v>
      </c>
      <c r="AE152" s="50">
        <f t="shared" si="512"/>
        <v>0</v>
      </c>
      <c r="AF152" s="15">
        <f t="shared" si="513"/>
        <v>0</v>
      </c>
      <c r="AG152" s="7">
        <f t="shared" si="514"/>
        <v>0</v>
      </c>
      <c r="AH152" s="35">
        <f t="shared" si="514"/>
        <v>0</v>
      </c>
      <c r="AI152" s="15">
        <f t="shared" si="515"/>
        <v>0</v>
      </c>
      <c r="AJ152" s="7">
        <f t="shared" si="516"/>
        <v>0</v>
      </c>
      <c r="AK152" s="35">
        <f t="shared" si="516"/>
        <v>0</v>
      </c>
      <c r="AL152" s="18">
        <f t="shared" si="517"/>
        <v>0</v>
      </c>
      <c r="AM152" s="16">
        <f t="shared" si="518"/>
        <v>0</v>
      </c>
      <c r="AN152" s="17">
        <f t="shared" si="518"/>
        <v>0</v>
      </c>
      <c r="AO152" s="18">
        <f t="shared" si="519"/>
        <v>0</v>
      </c>
      <c r="AP152" s="7">
        <f t="shared" si="520"/>
        <v>0</v>
      </c>
      <c r="AQ152" s="35">
        <f t="shared" si="520"/>
        <v>0</v>
      </c>
      <c r="AR152" s="15">
        <f t="shared" si="521"/>
        <v>0</v>
      </c>
      <c r="AS152" s="7">
        <f t="shared" si="522"/>
        <v>0</v>
      </c>
      <c r="AT152" s="35">
        <f t="shared" si="522"/>
        <v>0</v>
      </c>
      <c r="AU152" s="15">
        <f t="shared" si="523"/>
        <v>0</v>
      </c>
      <c r="AV152" s="7">
        <f t="shared" si="524"/>
        <v>0</v>
      </c>
      <c r="AW152" s="35">
        <f t="shared" si="524"/>
        <v>0</v>
      </c>
      <c r="AX152" s="18">
        <f t="shared" si="525"/>
        <v>0</v>
      </c>
      <c r="AY152" s="8">
        <f t="shared" si="526"/>
        <v>0</v>
      </c>
      <c r="AZ152" s="17">
        <f t="shared" si="526"/>
        <v>0</v>
      </c>
      <c r="BA152" s="18">
        <f t="shared" si="527"/>
        <v>0</v>
      </c>
      <c r="BB152" s="25">
        <f t="shared" si="528"/>
        <v>0</v>
      </c>
      <c r="BC152" s="19">
        <f t="shared" si="529"/>
        <v>0</v>
      </c>
      <c r="BD152" s="20">
        <f t="shared" si="530"/>
        <v>0</v>
      </c>
    </row>
    <row r="153" spans="2:56" s="1" customFormat="1" ht="15" thickBot="1" x14ac:dyDescent="0.35">
      <c r="B153" s="127"/>
      <c r="D153" s="3"/>
      <c r="E153" s="44" t="s">
        <v>11</v>
      </c>
      <c r="F153" s="23">
        <f>SUM(F144:F152)</f>
        <v>0</v>
      </c>
      <c r="G153" s="21">
        <f>SUM(G144:G152)</f>
        <v>0</v>
      </c>
      <c r="H153" s="22">
        <f t="shared" si="531"/>
        <v>0</v>
      </c>
      <c r="I153" s="21">
        <f t="shared" ref="I153" si="532">SUM(I144:I152)</f>
        <v>0</v>
      </c>
      <c r="J153" s="21">
        <f t="shared" ref="J153" si="533">SUM(J144:J152)</f>
        <v>0</v>
      </c>
      <c r="K153" s="22">
        <f t="shared" si="499"/>
        <v>0</v>
      </c>
      <c r="L153" s="21">
        <f t="shared" ref="L153" si="534">SUM(L144:L152)</f>
        <v>0</v>
      </c>
      <c r="M153" s="21">
        <f t="shared" ref="M153" si="535">SUM(M144:M152)</f>
        <v>0</v>
      </c>
      <c r="N153" s="22">
        <f t="shared" si="501"/>
        <v>0</v>
      </c>
      <c r="O153" s="23">
        <f t="shared" ref="O153" si="536">SUM(O144:O152)</f>
        <v>0</v>
      </c>
      <c r="P153" s="21">
        <f t="shared" ref="P153" si="537">SUM(P144:P152)</f>
        <v>0</v>
      </c>
      <c r="Q153" s="22">
        <f t="shared" si="503"/>
        <v>0</v>
      </c>
      <c r="R153" s="23">
        <f t="shared" ref="R153" si="538">SUM(R144:R152)</f>
        <v>0</v>
      </c>
      <c r="S153" s="21">
        <f t="shared" ref="S153" si="539">SUM(S144:S152)</f>
        <v>0</v>
      </c>
      <c r="T153" s="22">
        <f t="shared" si="505"/>
        <v>0</v>
      </c>
      <c r="U153" s="21">
        <f t="shared" ref="U153" si="540">SUM(U144:U152)</f>
        <v>0</v>
      </c>
      <c r="V153" s="21">
        <f t="shared" ref="V153" si="541">SUM(V144:V152)</f>
        <v>0</v>
      </c>
      <c r="W153" s="22">
        <f t="shared" si="507"/>
        <v>0</v>
      </c>
      <c r="X153" s="21">
        <f t="shared" ref="X153" si="542">SUM(X144:X152)</f>
        <v>0</v>
      </c>
      <c r="Y153" s="21">
        <f t="shared" ref="Y153" si="543">SUM(Y144:Y152)</f>
        <v>0</v>
      </c>
      <c r="Z153" s="22">
        <f t="shared" si="509"/>
        <v>0</v>
      </c>
      <c r="AA153" s="27">
        <f t="shared" ref="AA153" si="544">SUM(AA144:AA152)</f>
        <v>0</v>
      </c>
      <c r="AB153" s="28">
        <f t="shared" ref="AB153" si="545">SUM(AB144:AB152)</f>
        <v>0</v>
      </c>
      <c r="AC153" s="22">
        <f t="shared" si="511"/>
        <v>0</v>
      </c>
      <c r="AD153" s="55">
        <f t="shared" ref="AD153" si="546">SUM(AD144:AD152)</f>
        <v>0</v>
      </c>
      <c r="AE153" s="46">
        <f t="shared" ref="AE153" si="547">SUM(AE144:AE152)</f>
        <v>0</v>
      </c>
      <c r="AF153" s="22">
        <f t="shared" si="513"/>
        <v>0</v>
      </c>
      <c r="AG153" s="46">
        <f t="shared" ref="AG153" si="548">SUM(AG144:AG152)</f>
        <v>0</v>
      </c>
      <c r="AH153" s="46">
        <f t="shared" ref="AH153" si="549">SUM(AH144:AH152)</f>
        <v>0</v>
      </c>
      <c r="AI153" s="22">
        <f t="shared" si="515"/>
        <v>0</v>
      </c>
      <c r="AJ153" s="46">
        <f t="shared" ref="AJ153" si="550">SUM(AJ144:AJ152)</f>
        <v>0</v>
      </c>
      <c r="AK153" s="46">
        <f t="shared" ref="AK153" si="551">SUM(AK144:AK152)</f>
        <v>0</v>
      </c>
      <c r="AL153" s="22">
        <f t="shared" si="517"/>
        <v>0</v>
      </c>
      <c r="AM153" s="27">
        <f t="shared" ref="AM153" si="552">SUM(AM144:AM152)</f>
        <v>0</v>
      </c>
      <c r="AN153" s="28">
        <f t="shared" ref="AN153" si="553">SUM(AN144:AN152)</f>
        <v>0</v>
      </c>
      <c r="AO153" s="22">
        <f t="shared" si="519"/>
        <v>0</v>
      </c>
      <c r="AP153" s="45">
        <f t="shared" ref="AP153" si="554">SUM(AP144:AP152)</f>
        <v>0</v>
      </c>
      <c r="AQ153" s="46">
        <f t="shared" ref="AQ153" si="555">SUM(AQ144:AQ152)</f>
        <v>0</v>
      </c>
      <c r="AR153" s="22">
        <f t="shared" si="521"/>
        <v>0</v>
      </c>
      <c r="AS153" s="46">
        <f t="shared" ref="AS153" si="556">SUM(AS144:AS152)</f>
        <v>0</v>
      </c>
      <c r="AT153" s="46">
        <f t="shared" ref="AT153" si="557">SUM(AT144:AT152)</f>
        <v>0</v>
      </c>
      <c r="AU153" s="22">
        <f t="shared" si="523"/>
        <v>0</v>
      </c>
      <c r="AV153" s="46">
        <f t="shared" ref="AV153" si="558">SUM(AV144:AV152)</f>
        <v>0</v>
      </c>
      <c r="AW153" s="46">
        <f t="shared" ref="AW153" si="559">SUM(AW144:AW152)</f>
        <v>0</v>
      </c>
      <c r="AX153" s="22">
        <f t="shared" si="525"/>
        <v>0</v>
      </c>
      <c r="AY153" s="27">
        <f t="shared" ref="AY153" si="560">SUM(AY144:AY152)</f>
        <v>0</v>
      </c>
      <c r="AZ153" s="28">
        <f t="shared" ref="AZ153" si="561">SUM(AZ144:AZ152)</f>
        <v>0</v>
      </c>
      <c r="BA153" s="22">
        <f t="shared" si="527"/>
        <v>0</v>
      </c>
      <c r="BB153" s="23">
        <f>SUMIFS($F153:$BA153,$F$7:$BA$7,$F$7,$F$8:$BA$8,"&lt;="&amp;$F$2)</f>
        <v>0</v>
      </c>
      <c r="BC153" s="21">
        <f>SUMIFS($F153:$BA153,$F$7:$BA$7,$G$7,$F$8:$BA$8,"&lt;="&amp;$F$2)</f>
        <v>0</v>
      </c>
      <c r="BD153" s="24">
        <f t="shared" si="530"/>
        <v>0</v>
      </c>
    </row>
  </sheetData>
  <mergeCells count="157">
    <mergeCell ref="AS142:AU142"/>
    <mergeCell ref="AV142:AX142"/>
    <mergeCell ref="AY142:BA142"/>
    <mergeCell ref="BB142:BD142"/>
    <mergeCell ref="D144:D152"/>
    <mergeCell ref="AA142:AC142"/>
    <mergeCell ref="AD142:AF142"/>
    <mergeCell ref="AG142:AI142"/>
    <mergeCell ref="AJ142:AL142"/>
    <mergeCell ref="AM142:AO142"/>
    <mergeCell ref="AP142:AR142"/>
    <mergeCell ref="B141:B153"/>
    <mergeCell ref="F142:H142"/>
    <mergeCell ref="I142:K142"/>
    <mergeCell ref="L142:N142"/>
    <mergeCell ref="O142:Q142"/>
    <mergeCell ref="R142:T142"/>
    <mergeCell ref="U142:W142"/>
    <mergeCell ref="X142:Z142"/>
    <mergeCell ref="AJ127:AL127"/>
    <mergeCell ref="R127:T127"/>
    <mergeCell ref="U127:W127"/>
    <mergeCell ref="X127:Z127"/>
    <mergeCell ref="AA127:AC127"/>
    <mergeCell ref="AD127:AF127"/>
    <mergeCell ref="AG127:AI127"/>
    <mergeCell ref="B126:B138"/>
    <mergeCell ref="F127:H127"/>
    <mergeCell ref="I127:K127"/>
    <mergeCell ref="L127:N127"/>
    <mergeCell ref="O127:Q127"/>
    <mergeCell ref="AM112:AO112"/>
    <mergeCell ref="AP112:AR112"/>
    <mergeCell ref="AS112:AU112"/>
    <mergeCell ref="BB127:BD127"/>
    <mergeCell ref="D129:D137"/>
    <mergeCell ref="AM127:AO127"/>
    <mergeCell ref="AP127:AR127"/>
    <mergeCell ref="AS127:AU127"/>
    <mergeCell ref="AV127:AX127"/>
    <mergeCell ref="AY127:BA127"/>
    <mergeCell ref="AV112:AX112"/>
    <mergeCell ref="AY112:BA112"/>
    <mergeCell ref="BB112:BD112"/>
    <mergeCell ref="U112:W112"/>
    <mergeCell ref="X112:Z112"/>
    <mergeCell ref="AA112:AC112"/>
    <mergeCell ref="AD112:AF112"/>
    <mergeCell ref="AG112:AI112"/>
    <mergeCell ref="AJ112:AL112"/>
    <mergeCell ref="B111:B123"/>
    <mergeCell ref="F112:H112"/>
    <mergeCell ref="I112:K112"/>
    <mergeCell ref="L112:N112"/>
    <mergeCell ref="O112:Q112"/>
    <mergeCell ref="R112:T112"/>
    <mergeCell ref="AD97:AF97"/>
    <mergeCell ref="AG97:AI97"/>
    <mergeCell ref="AJ97:AL97"/>
    <mergeCell ref="L97:N97"/>
    <mergeCell ref="O97:Q97"/>
    <mergeCell ref="R97:T97"/>
    <mergeCell ref="U97:W97"/>
    <mergeCell ref="X97:Z97"/>
    <mergeCell ref="AA97:AC97"/>
    <mergeCell ref="D114:D122"/>
    <mergeCell ref="B96:B108"/>
    <mergeCell ref="F97:H97"/>
    <mergeCell ref="I97:K97"/>
    <mergeCell ref="AM67:AO67"/>
    <mergeCell ref="AP67:AR67"/>
    <mergeCell ref="AS67:AU67"/>
    <mergeCell ref="AV97:AX97"/>
    <mergeCell ref="AY97:BA97"/>
    <mergeCell ref="BB97:BD97"/>
    <mergeCell ref="D99:D107"/>
    <mergeCell ref="AM97:AO97"/>
    <mergeCell ref="AP97:AR97"/>
    <mergeCell ref="AS97:AU97"/>
    <mergeCell ref="BB67:BD67"/>
    <mergeCell ref="U67:W67"/>
    <mergeCell ref="X67:Z67"/>
    <mergeCell ref="AA67:AC67"/>
    <mergeCell ref="AD67:AF67"/>
    <mergeCell ref="AG67:AI67"/>
    <mergeCell ref="AJ67:AL67"/>
    <mergeCell ref="D69:D77"/>
    <mergeCell ref="B81:B93"/>
    <mergeCell ref="D84:D92"/>
    <mergeCell ref="BB37:BD37"/>
    <mergeCell ref="D39:D47"/>
    <mergeCell ref="B51:B63"/>
    <mergeCell ref="D54:D62"/>
    <mergeCell ref="B66:B78"/>
    <mergeCell ref="F67:H67"/>
    <mergeCell ref="I67:K67"/>
    <mergeCell ref="L67:N67"/>
    <mergeCell ref="O67:Q67"/>
    <mergeCell ref="R67:T67"/>
    <mergeCell ref="AJ37:AL37"/>
    <mergeCell ref="AM37:AO37"/>
    <mergeCell ref="AP37:AR37"/>
    <mergeCell ref="AS37:AU37"/>
    <mergeCell ref="AV37:AX37"/>
    <mergeCell ref="AY37:BA37"/>
    <mergeCell ref="R37:T37"/>
    <mergeCell ref="U37:W37"/>
    <mergeCell ref="X37:Z37"/>
    <mergeCell ref="AA37:AC37"/>
    <mergeCell ref="AD37:AF37"/>
    <mergeCell ref="AG37:AI37"/>
    <mergeCell ref="AV67:AX67"/>
    <mergeCell ref="AY67:BA67"/>
    <mergeCell ref="B36:B48"/>
    <mergeCell ref="F37:H37"/>
    <mergeCell ref="I37:K37"/>
    <mergeCell ref="L37:N37"/>
    <mergeCell ref="O37:Q37"/>
    <mergeCell ref="AA22:AC22"/>
    <mergeCell ref="AD22:AF22"/>
    <mergeCell ref="AG22:AI22"/>
    <mergeCell ref="AJ22:AL22"/>
    <mergeCell ref="X6:Z6"/>
    <mergeCell ref="AA6:AC6"/>
    <mergeCell ref="AD6:AF6"/>
    <mergeCell ref="AG6:AI6"/>
    <mergeCell ref="AS22:AU22"/>
    <mergeCell ref="AV22:AX22"/>
    <mergeCell ref="AY22:BA22"/>
    <mergeCell ref="BB22:BD22"/>
    <mergeCell ref="D24:D32"/>
    <mergeCell ref="AM22:AO22"/>
    <mergeCell ref="AP22:AR22"/>
    <mergeCell ref="C2:D3"/>
    <mergeCell ref="B5:B18"/>
    <mergeCell ref="F6:H6"/>
    <mergeCell ref="I6:K6"/>
    <mergeCell ref="L6:N6"/>
    <mergeCell ref="O6:Q6"/>
    <mergeCell ref="BB6:BD6"/>
    <mergeCell ref="D9:D17"/>
    <mergeCell ref="B21:B33"/>
    <mergeCell ref="F22:H22"/>
    <mergeCell ref="I22:K22"/>
    <mergeCell ref="L22:N22"/>
    <mergeCell ref="O22:Q22"/>
    <mergeCell ref="R22:T22"/>
    <mergeCell ref="U22:W22"/>
    <mergeCell ref="X22:Z22"/>
    <mergeCell ref="AJ6:AL6"/>
    <mergeCell ref="AM6:AO6"/>
    <mergeCell ref="AP6:AR6"/>
    <mergeCell ref="AS6:AU6"/>
    <mergeCell ref="AV6:AX6"/>
    <mergeCell ref="AY6:BA6"/>
    <mergeCell ref="R6:T6"/>
    <mergeCell ref="U6:W6"/>
  </mergeCells>
  <dataValidations count="1"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</vt:lpstr>
      <vt:lpstr>HM</vt:lpstr>
      <vt:lpstr>SM</vt:lpstr>
      <vt:lpstr>Proxi + HD</vt:lpstr>
      <vt:lpstr>Impulse</vt:lpstr>
      <vt:lpstr>Feuil1</vt:lpstr>
    </vt:vector>
  </TitlesOfParts>
  <Company>Mars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 Inc.</dc:creator>
  <cp:lastModifiedBy>André BOSCHI</cp:lastModifiedBy>
  <cp:lastPrinted>2014-10-30T21:49:24Z</cp:lastPrinted>
  <dcterms:created xsi:type="dcterms:W3CDTF">2011-09-14T13:23:24Z</dcterms:created>
  <dcterms:modified xsi:type="dcterms:W3CDTF">2015-02-11T14:34:18Z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PowerLiteLastOptimized">
    <vt:lpwstr>222546</vt:lpwstr>
  </property>
  <property fmtid="{D5CDD505-2E9C-101B-9397-08002B2CF9AE}" pid="3" name="NXPowerLiteSettings">
    <vt:lpwstr>F7000400038000</vt:lpwstr>
  </property>
  <property fmtid="{D5CDD505-2E9C-101B-9397-08002B2CF9AE}" pid="4" name="NXPowerLiteVersion">
    <vt:lpwstr>D5.0.5</vt:lpwstr>
  </property>
</Properties>
</file>