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60" windowWidth="20280" windowHeight="7920" activeTab="1"/>
  </bookViews>
  <sheets>
    <sheet name="Base de données" sheetId="3" r:id="rId1"/>
    <sheet name="Analyse" sheetId="10" r:id="rId2"/>
    <sheet name="Sources" sheetId="2" r:id="rId3"/>
  </sheets>
  <definedNames>
    <definedName name="_xlnm._FilterDatabase" localSheetId="0" hidden="1">'Base de données'!$A$4:$F$100</definedName>
    <definedName name="Année">'Base de données'!$E$5:$E$100</definedName>
    <definedName name="ANNEES">'Base de données'!#REF!</definedName>
    <definedName name="Catégories">'Base de données'!$F$5:$F$100</definedName>
    <definedName name="Crédit_Euros">'Base de données'!$C$5:$C$100</definedName>
    <definedName name="Date">'Base de données'!$A$5:$A$100</definedName>
    <definedName name="Débit_Euros">'Base de données'!$B$5:$B$100</definedName>
    <definedName name="EXTRACTION_QUOTIDIENNE" localSheetId="0">'Base de données'!$A$95:$E$90628</definedName>
    <definedName name="LIBELLES_SIMPLIFIES">'Base de données'!#REF!</definedName>
    <definedName name="Mois">'Base de données'!$D$5:$D$100</definedName>
    <definedName name="Opérations">Sources!#REF!</definedName>
  </definedNames>
  <calcPr calcId="145621" concurrentCalc="0"/>
</workbook>
</file>

<file path=xl/calcChain.xml><?xml version="1.0" encoding="utf-8"?>
<calcChain xmlns="http://schemas.openxmlformats.org/spreadsheetml/2006/main">
  <c r="O14" i="10" l="1"/>
  <c r="N14" i="10"/>
  <c r="M14" i="10"/>
  <c r="L14" i="10"/>
  <c r="K14" i="10"/>
  <c r="J14" i="10"/>
  <c r="I14" i="10"/>
  <c r="H14" i="10"/>
  <c r="G14" i="10"/>
  <c r="F14" i="10"/>
  <c r="E14" i="10"/>
  <c r="D14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O11" i="10"/>
  <c r="N11" i="10"/>
  <c r="M11" i="10"/>
  <c r="L11" i="10"/>
  <c r="K11" i="10"/>
  <c r="J11" i="10"/>
  <c r="I11" i="10"/>
  <c r="H11" i="10"/>
  <c r="G11" i="10"/>
  <c r="F11" i="10"/>
  <c r="E11" i="10"/>
  <c r="D11" i="10"/>
  <c r="O10" i="10"/>
  <c r="N10" i="10"/>
  <c r="M10" i="10"/>
  <c r="L10" i="10"/>
  <c r="K10" i="10"/>
  <c r="J10" i="10"/>
  <c r="I10" i="10"/>
  <c r="H10" i="10"/>
  <c r="G10" i="10"/>
  <c r="F10" i="10"/>
  <c r="E10" i="10"/>
  <c r="D10" i="10"/>
  <c r="O9" i="10"/>
  <c r="N9" i="10"/>
  <c r="M9" i="10"/>
  <c r="L9" i="10"/>
  <c r="K9" i="10"/>
  <c r="J9" i="10"/>
  <c r="I9" i="10"/>
  <c r="H9" i="10"/>
  <c r="G9" i="10"/>
  <c r="F9" i="10"/>
  <c r="E9" i="10"/>
  <c r="D9" i="10"/>
  <c r="O8" i="10"/>
  <c r="N8" i="10"/>
  <c r="M8" i="10"/>
  <c r="L8" i="10"/>
  <c r="K8" i="10"/>
  <c r="J8" i="10"/>
  <c r="I8" i="10"/>
  <c r="H8" i="10"/>
  <c r="G8" i="10"/>
  <c r="F8" i="10"/>
  <c r="E8" i="10"/>
  <c r="D8" i="10"/>
  <c r="O7" i="10"/>
  <c r="N7" i="10"/>
  <c r="M7" i="10"/>
  <c r="L7" i="10"/>
  <c r="K7" i="10"/>
  <c r="J7" i="10"/>
  <c r="I7" i="10"/>
  <c r="H7" i="10"/>
  <c r="G7" i="10"/>
  <c r="F7" i="10"/>
  <c r="E7" i="10"/>
  <c r="D7" i="10"/>
  <c r="O5" i="10"/>
  <c r="N5" i="10"/>
  <c r="M5" i="10"/>
  <c r="L5" i="10"/>
  <c r="K5" i="10"/>
  <c r="J5" i="10"/>
  <c r="I5" i="10"/>
  <c r="H5" i="10"/>
  <c r="G5" i="10"/>
  <c r="F5" i="10"/>
  <c r="E5" i="10"/>
  <c r="D5" i="10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5" i="3"/>
  <c r="E15" i="10"/>
  <c r="E16" i="10"/>
  <c r="F15" i="10"/>
  <c r="F16" i="10"/>
  <c r="G15" i="10"/>
  <c r="G16" i="10"/>
  <c r="H15" i="10"/>
  <c r="H16" i="10"/>
  <c r="I15" i="10"/>
  <c r="I16" i="10"/>
  <c r="J15" i="10"/>
  <c r="J16" i="10"/>
  <c r="K15" i="10"/>
  <c r="K16" i="10"/>
  <c r="L15" i="10"/>
  <c r="L16" i="10"/>
  <c r="M15" i="10"/>
  <c r="M16" i="10"/>
  <c r="N15" i="10"/>
  <c r="N16" i="10"/>
  <c r="O15" i="10"/>
  <c r="O16" i="10"/>
  <c r="D15" i="10"/>
  <c r="D16" i="10"/>
</calcChain>
</file>

<file path=xl/connections.xml><?xml version="1.0" encoding="utf-8"?>
<connections xmlns="http://schemas.openxmlformats.org/spreadsheetml/2006/main">
  <connection id="1" name="CA20131220_1643" type="6" refreshedVersion="4" background="1">
    <textPr sourceFile="C:\Users\Valentin Brébion\Downloads\CA20131220_1643.txt" decimal="," thousands=" " space="1" comma="1" semicolon="1" consecutive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<sst xmlns="http://schemas.openxmlformats.org/spreadsheetml/2006/main" count="212" uniqueCount="56">
  <si>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</si>
  <si>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</si>
  <si>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</si>
  <si>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</si>
  <si>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</si>
  <si>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</si>
  <si>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</si>
  <si>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</si>
  <si>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</si>
  <si>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</si>
  <si>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</si>
  <si>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Date</t>
  </si>
  <si>
    <t>Année</t>
  </si>
  <si>
    <t>Decembre</t>
  </si>
  <si>
    <t>Alimentaire</t>
  </si>
  <si>
    <t>Habitation</t>
  </si>
  <si>
    <t>Loisir</t>
  </si>
  <si>
    <t>Communication</t>
  </si>
  <si>
    <t>Santé/Bien être</t>
  </si>
  <si>
    <t>Impôt</t>
  </si>
  <si>
    <t>Transport</t>
  </si>
  <si>
    <t>Liste Catégories</t>
  </si>
  <si>
    <t>Finance/Banque/Employeurs</t>
  </si>
  <si>
    <t>Catégories</t>
  </si>
  <si>
    <t>02-Avr</t>
  </si>
  <si>
    <t>01-Avr</t>
  </si>
  <si>
    <t>08-Avr</t>
  </si>
  <si>
    <t>07-Avr</t>
  </si>
  <si>
    <t>04-Avr</t>
  </si>
  <si>
    <t>03-Avr</t>
  </si>
  <si>
    <t>18-Avr</t>
  </si>
  <si>
    <t>17-Avr</t>
  </si>
  <si>
    <t>16-Avr</t>
  </si>
  <si>
    <t>15-Avr</t>
  </si>
  <si>
    <t>14-Avr</t>
  </si>
  <si>
    <t>11-Avr</t>
  </si>
  <si>
    <t>10-Avr</t>
  </si>
  <si>
    <t>09-Avr</t>
  </si>
  <si>
    <t>25-Avr</t>
  </si>
  <si>
    <t>24-Avr</t>
  </si>
  <si>
    <t>23-Avr</t>
  </si>
  <si>
    <t>22-Avr</t>
  </si>
  <si>
    <t xml:space="preserve">  
 </t>
  </si>
  <si>
    <t>28-Avr</t>
  </si>
  <si>
    <t>29-Avr</t>
  </si>
  <si>
    <t>Libellés catégories</t>
  </si>
  <si>
    <t>Prévisionnel</t>
  </si>
  <si>
    <t>Différences Entrées / Sorties</t>
  </si>
  <si>
    <t>Liste Année</t>
  </si>
  <si>
    <t>30-Avr</t>
  </si>
  <si>
    <t>02-Mai</t>
  </si>
  <si>
    <t>Somme des entrées</t>
  </si>
  <si>
    <t>Fevrier</t>
  </si>
  <si>
    <t>Somme des sorties</t>
  </si>
  <si>
    <t>Crédit_Euros</t>
  </si>
  <si>
    <t>Débit_Euros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</si>
</sst>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name val="Arial"/>
      <family val="2"/>
    </font>
    <font>
      <sz val="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ashDot">
        <color auto="1"/>
      </left>
      <right/>
      <top style="dashDot">
        <color auto="1"/>
      </top>
      <bottom/>
      <diagonal/>
    </border>
    <border>
      <left/>
      <right/>
      <top style="dashDot">
        <color auto="1"/>
      </top>
      <bottom/>
      <diagonal/>
    </border>
    <border>
      <left style="dashDot">
        <color auto="1"/>
      </left>
      <right/>
      <top/>
      <bottom/>
      <diagonal/>
    </border>
    <border>
      <left/>
      <right style="dashDot">
        <color auto="1"/>
      </right>
      <top/>
      <bottom/>
      <diagonal/>
    </border>
    <border>
      <left style="dashDot">
        <color auto="1"/>
      </left>
      <right/>
      <top/>
      <bottom style="dashDot">
        <color auto="1"/>
      </bottom>
      <diagonal/>
    </border>
    <border>
      <left/>
      <right/>
      <top/>
      <bottom style="dashDot">
        <color auto="1"/>
      </bottom>
      <diagonal/>
    </border>
    <border>
      <left/>
      <right style="dashDot">
        <color auto="1"/>
      </right>
      <top/>
      <bottom style="dashDot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ashDot">
        <color auto="1"/>
      </right>
      <top style="dashDot">
        <color auto="1"/>
      </top>
      <bottom/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/>
      <diagonal style="dashDot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4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16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0" borderId="31" xfId="0" applyBorder="1"/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0" borderId="30" xfId="0" applyBorder="1"/>
    <xf numFmtId="0" fontId="0" fillId="0" borderId="0" xfId="0" applyBorder="1"/>
    <xf numFmtId="0" fontId="0" fillId="0" borderId="38" xfId="0" applyBorder="1"/>
    <xf numFmtId="0" fontId="0" fillId="0" borderId="32" xfId="0" applyBorder="1"/>
    <xf numFmtId="0" fontId="5" fillId="0" borderId="15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16" fontId="0" fillId="0" borderId="51" xfId="0" applyNumberFormat="1" applyBorder="1" applyAlignment="1">
      <alignment horizontal="center"/>
    </xf>
    <xf numFmtId="4" fontId="0" fillId="0" borderId="51" xfId="0" applyNumberFormat="1" applyBorder="1" applyAlignment="1">
      <alignment horizontal="center" vertical="center"/>
    </xf>
    <xf numFmtId="0" fontId="0" fillId="0" borderId="51" xfId="0" applyBorder="1" applyAlignment="1" applyProtection="1">
      <alignment horizontal="center" vertical="center"/>
      <protection locked="0"/>
    </xf>
    <xf numFmtId="3" fontId="0" fillId="0" borderId="1" xfId="0" applyNumberFormat="1" applyBorder="1" applyAlignment="1" applyProtection="1">
      <alignment horizontal="center" vertical="center"/>
    </xf>
  </cellXfs>
  <cellStyles count="1">
    <cellStyle name="Normal" xfId="0" builtinId="0"/>
  </cellStyles>
  <dxfs count="7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3</xdr:row>
          <xdr:rowOff>28575</xdr:rowOff>
        </xdr:from>
        <xdr:to>
          <xdr:col>3</xdr:col>
          <xdr:colOff>685800</xdr:colOff>
          <xdr:row>3</xdr:row>
          <xdr:rowOff>171450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3</xdr:row>
          <xdr:rowOff>28575</xdr:rowOff>
        </xdr:from>
        <xdr:to>
          <xdr:col>4</xdr:col>
          <xdr:colOff>666750</xdr:colOff>
          <xdr:row>3</xdr:row>
          <xdr:rowOff>171450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Février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3</xdr:row>
          <xdr:rowOff>28575</xdr:rowOff>
        </xdr:from>
        <xdr:to>
          <xdr:col>6</xdr:col>
          <xdr:colOff>695325</xdr:colOff>
          <xdr:row>3</xdr:row>
          <xdr:rowOff>171450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3</xdr:row>
          <xdr:rowOff>28575</xdr:rowOff>
        </xdr:from>
        <xdr:to>
          <xdr:col>5</xdr:col>
          <xdr:colOff>685800</xdr:colOff>
          <xdr:row>3</xdr:row>
          <xdr:rowOff>171450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3</xdr:row>
          <xdr:rowOff>28575</xdr:rowOff>
        </xdr:from>
        <xdr:to>
          <xdr:col>7</xdr:col>
          <xdr:colOff>695325</xdr:colOff>
          <xdr:row>3</xdr:row>
          <xdr:rowOff>171450</xdr:rowOff>
        </xdr:to>
        <xdr:sp macro="" textlink="">
          <xdr:nvSpPr>
            <xdr:cNvPr id="4117" name="Button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3</xdr:row>
          <xdr:rowOff>28575</xdr:rowOff>
        </xdr:from>
        <xdr:to>
          <xdr:col>8</xdr:col>
          <xdr:colOff>695325</xdr:colOff>
          <xdr:row>3</xdr:row>
          <xdr:rowOff>171450</xdr:rowOff>
        </xdr:to>
        <xdr:sp macro="" textlink="">
          <xdr:nvSpPr>
            <xdr:cNvPr id="4118" name="Button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3</xdr:row>
          <xdr:rowOff>28575</xdr:rowOff>
        </xdr:from>
        <xdr:to>
          <xdr:col>9</xdr:col>
          <xdr:colOff>695325</xdr:colOff>
          <xdr:row>3</xdr:row>
          <xdr:rowOff>171450</xdr:rowOff>
        </xdr:to>
        <xdr:sp macro="" textlink="">
          <xdr:nvSpPr>
            <xdr:cNvPr id="4119" name="Button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</xdr:colOff>
          <xdr:row>3</xdr:row>
          <xdr:rowOff>28575</xdr:rowOff>
        </xdr:from>
        <xdr:to>
          <xdr:col>10</xdr:col>
          <xdr:colOff>695325</xdr:colOff>
          <xdr:row>3</xdr:row>
          <xdr:rowOff>171450</xdr:rowOff>
        </xdr:to>
        <xdr:sp macro="" textlink="">
          <xdr:nvSpPr>
            <xdr:cNvPr id="4120" name="Button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Août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142875</xdr:colOff>
          <xdr:row>3</xdr:row>
          <xdr:rowOff>28575</xdr:rowOff>
        </xdr:from>
        <xdr:to>
          <xdr:col>12</xdr:col>
          <xdr:colOff>695325</xdr:colOff>
          <xdr:row>3</xdr:row>
          <xdr:rowOff>171450</xdr:rowOff>
        </xdr:to>
        <xdr:sp macro="" textlink="">
          <xdr:nvSpPr>
            <xdr:cNvPr id="4122" name="Butto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3</xdr:row>
          <xdr:rowOff>28575</xdr:rowOff>
        </xdr:from>
        <xdr:to>
          <xdr:col>13</xdr:col>
          <xdr:colOff>857250</xdr:colOff>
          <xdr:row>3</xdr:row>
          <xdr:rowOff>171450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142875</xdr:colOff>
          <xdr:row>3</xdr:row>
          <xdr:rowOff>38100</xdr:rowOff>
        </xdr:from>
        <xdr:to>
          <xdr:col>14</xdr:col>
          <xdr:colOff>819150</xdr:colOff>
          <xdr:row>3</xdr:row>
          <xdr:rowOff>171450</xdr:rowOff>
        </xdr:to>
        <xdr:sp macro="" textlink="">
          <xdr:nvSpPr>
            <xdr:cNvPr id="4124" name="Button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3</xdr:row>
          <xdr:rowOff>28575</xdr:rowOff>
        </xdr:from>
        <xdr:to>
          <xdr:col>11</xdr:col>
          <xdr:colOff>981075</xdr:colOff>
          <xdr:row>3</xdr:row>
          <xdr:rowOff>171450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16</xdr:row>
          <xdr:rowOff>9525</xdr:rowOff>
        </xdr:from>
        <xdr:to>
          <xdr:col>2</xdr:col>
          <xdr:colOff>1666875</xdr:colOff>
          <xdr:row>16</xdr:row>
          <xdr:rowOff>190500</xdr:rowOff>
        </xdr:to>
        <xdr:sp macro="" textlink="">
          <xdr:nvSpPr>
            <xdr:cNvPr id="4138" name="Button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Moyenne des dépenses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F100" totalsRowShown="0" tableBorderDxfId="6">
  <autoFilter ref="A4:F100"/>
  <tableColumns count="6">
    <tableColumn id="1" name="Date" dataDxfId="5"/>
    <tableColumn id="2" name="Débit_Euros" dataDxfId="4"/>
    <tableColumn id="3" name="Crédit_Euros" dataDxfId="3"/>
    <tableColumn id="4" name="Mois" dataDxfId="0">
      <calculatedColumnFormula>MONTH(A5)</calculatedColumnFormula>
    </tableColumn>
    <tableColumn id="5" name="Année" dataDxfId="2"/>
    <tableColumn id="6" name="Catégori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0"/>
  <sheetViews>
    <sheetView zoomScale="85" zoomScaleNormal="85" workbookViewId="0">
      <pane ySplit="4" topLeftCell="A5" activePane="bottomLeft" state="frozen"/>
      <selection pane="bottomLeft" activeCell="B1" sqref="B1:B1048576"/>
    </sheetView>
  </sheetViews>
  <sheetFormatPr baseColWidth="10" defaultRowHeight="15" x14ac:dyDescent="0.25"/>
  <cols>
    <col min="1" max="1" width="11.7109375" style="4" customWidth="1"/>
    <col min="2" max="2" width="17.28515625" style="4" customWidth="1"/>
    <col min="3" max="3" width="18.28515625" style="4" customWidth="1"/>
    <col min="4" max="4" width="11" style="4" bestFit="1" customWidth="1"/>
    <col min="5" max="5" width="10.140625" style="4" customWidth="1"/>
    <col min="6" max="6" width="28.140625" style="4" customWidth="1"/>
    <col min="7" max="16384" width="11.42578125" style="6"/>
  </cols>
  <sheetData>
    <row r="1" spans="1:7" ht="7.5" customHeight="1" x14ac:dyDescent="0.25">
      <c r="C1" s="5"/>
    </row>
    <row r="2" spans="1:7" ht="16.5" x14ac:dyDescent="0.25">
      <c r="A2" s="23" t="s">
        <v>42</v>
      </c>
      <c r="B2" s="7"/>
      <c r="C2" s="7"/>
      <c r="D2" s="7"/>
      <c r="E2" s="7"/>
      <c r="F2" s="7"/>
      <c r="G2" s="7"/>
    </row>
    <row r="3" spans="1:7" ht="6.75" customHeight="1" thickBot="1" x14ac:dyDescent="0.3">
      <c r="C3" s="8"/>
    </row>
    <row r="4" spans="1:7" ht="18.75" thickTop="1" thickBot="1" x14ac:dyDescent="0.3">
      <c r="A4" s="12" t="s">
        <v>11</v>
      </c>
      <c r="B4" s="13" t="s">
        <v>55</v>
      </c>
      <c r="C4" s="14" t="s">
        <v>54</v>
      </c>
      <c r="D4" s="11" t="s">
        <v>0</v>
      </c>
      <c r="E4" s="2" t="s">
        <v>12</v>
      </c>
      <c r="F4" s="3" t="s">
        <v>23</v>
      </c>
    </row>
    <row r="5" spans="1:7" x14ac:dyDescent="0.25">
      <c r="A5" s="15" t="s">
        <v>50</v>
      </c>
      <c r="B5" s="16">
        <v>8.4</v>
      </c>
      <c r="C5" s="16"/>
      <c r="D5" s="77">
        <f t="shared" ref="D5:D68" si="0">MONTH(A5)</f>
        <v>5</v>
      </c>
      <c r="E5" s="9">
        <v>2014</v>
      </c>
      <c r="F5" s="9" t="s">
        <v>20</v>
      </c>
    </row>
    <row r="6" spans="1:7" x14ac:dyDescent="0.25">
      <c r="A6" s="15" t="s">
        <v>50</v>
      </c>
      <c r="B6" s="16">
        <v>31.45</v>
      </c>
      <c r="C6" s="16"/>
      <c r="D6" s="77">
        <f t="shared" si="0"/>
        <v>5</v>
      </c>
      <c r="E6" s="9">
        <v>2014</v>
      </c>
      <c r="F6" s="10" t="s">
        <v>14</v>
      </c>
    </row>
    <row r="7" spans="1:7" x14ac:dyDescent="0.25">
      <c r="A7" s="15" t="s">
        <v>50</v>
      </c>
      <c r="B7" s="16">
        <v>8.3000000000000007</v>
      </c>
      <c r="C7" s="16"/>
      <c r="D7" s="77">
        <f t="shared" si="0"/>
        <v>5</v>
      </c>
      <c r="E7" s="9">
        <v>2014</v>
      </c>
      <c r="F7" s="9" t="s">
        <v>20</v>
      </c>
    </row>
    <row r="8" spans="1:7" x14ac:dyDescent="0.25">
      <c r="A8" s="15" t="s">
        <v>50</v>
      </c>
      <c r="B8" s="16">
        <v>12.2</v>
      </c>
      <c r="C8" s="16"/>
      <c r="D8" s="77">
        <f t="shared" si="0"/>
        <v>5</v>
      </c>
      <c r="E8" s="9">
        <v>2014</v>
      </c>
      <c r="F8" s="9" t="s">
        <v>16</v>
      </c>
    </row>
    <row r="9" spans="1:7" x14ac:dyDescent="0.25">
      <c r="A9" s="15" t="s">
        <v>49</v>
      </c>
      <c r="B9" s="16">
        <v>10</v>
      </c>
      <c r="C9" s="16"/>
      <c r="D9" s="77">
        <f t="shared" si="0"/>
        <v>4</v>
      </c>
      <c r="E9" s="9">
        <v>2014</v>
      </c>
      <c r="F9" s="10" t="s">
        <v>16</v>
      </c>
    </row>
    <row r="10" spans="1:7" x14ac:dyDescent="0.25">
      <c r="A10" s="15" t="s">
        <v>49</v>
      </c>
      <c r="B10" s="16">
        <v>31.35</v>
      </c>
      <c r="C10" s="16"/>
      <c r="D10" s="77">
        <f t="shared" si="0"/>
        <v>4</v>
      </c>
      <c r="E10" s="9">
        <v>2014</v>
      </c>
      <c r="F10" s="9" t="s">
        <v>14</v>
      </c>
    </row>
    <row r="11" spans="1:7" x14ac:dyDescent="0.25">
      <c r="A11" s="15" t="s">
        <v>49</v>
      </c>
      <c r="B11" s="16">
        <v>500</v>
      </c>
      <c r="C11" s="16"/>
      <c r="D11" s="77">
        <f t="shared" si="0"/>
        <v>4</v>
      </c>
      <c r="E11" s="9">
        <v>2014</v>
      </c>
      <c r="F11" s="9" t="s">
        <v>22</v>
      </c>
    </row>
    <row r="12" spans="1:7" x14ac:dyDescent="0.25">
      <c r="A12" s="15" t="s">
        <v>44</v>
      </c>
      <c r="B12" s="16">
        <v>40</v>
      </c>
      <c r="C12" s="16"/>
      <c r="D12" s="77">
        <f t="shared" si="0"/>
        <v>4</v>
      </c>
      <c r="E12" s="9">
        <v>2014</v>
      </c>
      <c r="F12" s="10" t="s">
        <v>14</v>
      </c>
    </row>
    <row r="13" spans="1:7" x14ac:dyDescent="0.25">
      <c r="A13" s="15" t="s">
        <v>44</v>
      </c>
      <c r="B13" s="16">
        <v>7.6</v>
      </c>
      <c r="C13" s="16"/>
      <c r="D13" s="77">
        <f t="shared" si="0"/>
        <v>4</v>
      </c>
      <c r="E13" s="9">
        <v>2014</v>
      </c>
      <c r="F13" s="9" t="s">
        <v>20</v>
      </c>
    </row>
    <row r="14" spans="1:7" x14ac:dyDescent="0.25">
      <c r="A14" s="15" t="s">
        <v>44</v>
      </c>
      <c r="B14" s="16"/>
      <c r="C14" s="16">
        <v>15.1</v>
      </c>
      <c r="D14" s="77">
        <f t="shared" si="0"/>
        <v>4</v>
      </c>
      <c r="E14" s="9">
        <v>2014</v>
      </c>
      <c r="F14" s="10" t="s">
        <v>18</v>
      </c>
    </row>
    <row r="15" spans="1:7" x14ac:dyDescent="0.25">
      <c r="A15" s="15" t="s">
        <v>44</v>
      </c>
      <c r="B15" s="16"/>
      <c r="C15" s="16">
        <v>1790.98</v>
      </c>
      <c r="D15" s="77">
        <f t="shared" si="0"/>
        <v>4</v>
      </c>
      <c r="E15" s="9">
        <v>2014</v>
      </c>
      <c r="F15" s="9" t="s">
        <v>22</v>
      </c>
    </row>
    <row r="16" spans="1:7" x14ac:dyDescent="0.25">
      <c r="A16" s="15" t="s">
        <v>44</v>
      </c>
      <c r="B16" s="16"/>
      <c r="C16" s="16">
        <v>60</v>
      </c>
      <c r="D16" s="77">
        <f t="shared" si="0"/>
        <v>4</v>
      </c>
      <c r="E16" s="9">
        <v>2014</v>
      </c>
      <c r="F16" s="9" t="s">
        <v>22</v>
      </c>
    </row>
    <row r="17" spans="1:6" x14ac:dyDescent="0.25">
      <c r="A17" s="15" t="s">
        <v>43</v>
      </c>
      <c r="B17" s="16">
        <v>25.1</v>
      </c>
      <c r="C17" s="16"/>
      <c r="D17" s="77">
        <f t="shared" si="0"/>
        <v>4</v>
      </c>
      <c r="E17" s="9">
        <v>2014</v>
      </c>
      <c r="F17" s="9" t="s">
        <v>20</v>
      </c>
    </row>
    <row r="18" spans="1:6" x14ac:dyDescent="0.25">
      <c r="A18" s="15" t="s">
        <v>43</v>
      </c>
      <c r="B18" s="16">
        <v>12.35</v>
      </c>
      <c r="C18" s="16"/>
      <c r="D18" s="77">
        <f t="shared" si="0"/>
        <v>4</v>
      </c>
      <c r="E18" s="9">
        <v>2014</v>
      </c>
      <c r="F18" s="10" t="s">
        <v>16</v>
      </c>
    </row>
    <row r="19" spans="1:6" x14ac:dyDescent="0.25">
      <c r="A19" s="15" t="s">
        <v>43</v>
      </c>
      <c r="B19" s="16">
        <v>14.98</v>
      </c>
      <c r="C19" s="16"/>
      <c r="D19" s="77">
        <f t="shared" si="0"/>
        <v>4</v>
      </c>
      <c r="E19" s="9">
        <v>2014</v>
      </c>
      <c r="F19" s="9" t="s">
        <v>15</v>
      </c>
    </row>
    <row r="20" spans="1:6" x14ac:dyDescent="0.25">
      <c r="A20" s="15" t="s">
        <v>43</v>
      </c>
      <c r="B20" s="16">
        <v>51.87</v>
      </c>
      <c r="C20" s="16"/>
      <c r="D20" s="77">
        <f t="shared" si="0"/>
        <v>4</v>
      </c>
      <c r="E20" s="9">
        <v>2014</v>
      </c>
      <c r="F20" s="10" t="s">
        <v>15</v>
      </c>
    </row>
    <row r="21" spans="1:6" x14ac:dyDescent="0.25">
      <c r="A21" s="15" t="s">
        <v>43</v>
      </c>
      <c r="B21" s="16">
        <v>55</v>
      </c>
      <c r="C21" s="16"/>
      <c r="D21" s="77">
        <f t="shared" si="0"/>
        <v>4</v>
      </c>
      <c r="E21" s="9">
        <v>2014</v>
      </c>
      <c r="F21" s="9" t="s">
        <v>14</v>
      </c>
    </row>
    <row r="22" spans="1:6" x14ac:dyDescent="0.25">
      <c r="A22" s="15" t="s">
        <v>43</v>
      </c>
      <c r="B22" s="16">
        <v>24.07</v>
      </c>
      <c r="C22" s="16"/>
      <c r="D22" s="77">
        <f t="shared" si="0"/>
        <v>4</v>
      </c>
      <c r="E22" s="9">
        <v>2014</v>
      </c>
      <c r="F22" s="9" t="s">
        <v>14</v>
      </c>
    </row>
    <row r="23" spans="1:6" x14ac:dyDescent="0.25">
      <c r="A23" s="15" t="s">
        <v>38</v>
      </c>
      <c r="B23" s="16">
        <v>23</v>
      </c>
      <c r="C23" s="16"/>
      <c r="D23" s="77">
        <f t="shared" si="0"/>
        <v>4</v>
      </c>
      <c r="E23" s="9">
        <v>2014</v>
      </c>
      <c r="F23" s="10" t="s">
        <v>18</v>
      </c>
    </row>
    <row r="24" spans="1:6" x14ac:dyDescent="0.25">
      <c r="A24" s="15" t="s">
        <v>39</v>
      </c>
      <c r="B24" s="16">
        <v>20</v>
      </c>
      <c r="C24" s="16"/>
      <c r="D24" s="77">
        <f t="shared" si="0"/>
        <v>4</v>
      </c>
      <c r="E24" s="9">
        <v>2014</v>
      </c>
      <c r="F24" s="9" t="s">
        <v>22</v>
      </c>
    </row>
    <row r="25" spans="1:6" x14ac:dyDescent="0.25">
      <c r="A25" s="15" t="s">
        <v>39</v>
      </c>
      <c r="B25" s="16">
        <v>10.7</v>
      </c>
      <c r="C25" s="16"/>
      <c r="D25" s="77">
        <f t="shared" si="0"/>
        <v>4</v>
      </c>
      <c r="E25" s="9">
        <v>2014</v>
      </c>
      <c r="F25" s="9" t="s">
        <v>14</v>
      </c>
    </row>
    <row r="26" spans="1:6" x14ac:dyDescent="0.25">
      <c r="A26" s="15" t="s">
        <v>39</v>
      </c>
      <c r="B26" s="16">
        <v>40</v>
      </c>
      <c r="C26" s="16"/>
      <c r="D26" s="77">
        <f t="shared" si="0"/>
        <v>4</v>
      </c>
      <c r="E26" s="9">
        <v>2014</v>
      </c>
      <c r="F26" s="9" t="s">
        <v>22</v>
      </c>
    </row>
    <row r="27" spans="1:6" x14ac:dyDescent="0.25">
      <c r="A27" s="15" t="s">
        <v>39</v>
      </c>
      <c r="B27" s="16">
        <v>390</v>
      </c>
      <c r="C27" s="16"/>
      <c r="D27" s="77">
        <f t="shared" si="0"/>
        <v>4</v>
      </c>
      <c r="E27" s="9">
        <v>2014</v>
      </c>
      <c r="F27" s="10" t="s">
        <v>22</v>
      </c>
    </row>
    <row r="28" spans="1:6" x14ac:dyDescent="0.25">
      <c r="A28" s="15" t="s">
        <v>40</v>
      </c>
      <c r="B28" s="16">
        <v>41.2</v>
      </c>
      <c r="C28" s="16"/>
      <c r="D28" s="77">
        <f t="shared" si="0"/>
        <v>4</v>
      </c>
      <c r="E28" s="9">
        <v>2014</v>
      </c>
      <c r="F28" s="9" t="s">
        <v>14</v>
      </c>
    </row>
    <row r="29" spans="1:6" x14ac:dyDescent="0.25">
      <c r="A29" s="15" t="s">
        <v>40</v>
      </c>
      <c r="B29" s="16"/>
      <c r="C29" s="16">
        <v>400</v>
      </c>
      <c r="D29" s="77">
        <f t="shared" si="0"/>
        <v>4</v>
      </c>
      <c r="E29" s="9">
        <v>2014</v>
      </c>
      <c r="F29" s="10" t="s">
        <v>22</v>
      </c>
    </row>
    <row r="30" spans="1:6" x14ac:dyDescent="0.25">
      <c r="A30" s="15" t="s">
        <v>40</v>
      </c>
      <c r="B30" s="16">
        <v>25</v>
      </c>
      <c r="C30" s="16"/>
      <c r="D30" s="77">
        <f t="shared" si="0"/>
        <v>4</v>
      </c>
      <c r="E30" s="9">
        <v>2014</v>
      </c>
      <c r="F30" s="9" t="s">
        <v>22</v>
      </c>
    </row>
    <row r="31" spans="1:6" x14ac:dyDescent="0.25">
      <c r="A31" s="15" t="s">
        <v>41</v>
      </c>
      <c r="B31" s="16">
        <v>19.989999999999998</v>
      </c>
      <c r="C31" s="16"/>
      <c r="D31" s="77">
        <f t="shared" si="0"/>
        <v>4</v>
      </c>
      <c r="E31" s="9">
        <v>2014</v>
      </c>
      <c r="F31" s="9" t="s">
        <v>17</v>
      </c>
    </row>
    <row r="32" spans="1:6" x14ac:dyDescent="0.25">
      <c r="A32" s="15" t="s">
        <v>41</v>
      </c>
      <c r="B32" s="16">
        <v>21.95</v>
      </c>
      <c r="C32" s="16"/>
      <c r="D32" s="77">
        <f t="shared" si="0"/>
        <v>4</v>
      </c>
      <c r="E32" s="9">
        <v>2014</v>
      </c>
      <c r="F32" s="10" t="s">
        <v>14</v>
      </c>
    </row>
    <row r="33" spans="1:6" x14ac:dyDescent="0.25">
      <c r="A33" s="15" t="s">
        <v>41</v>
      </c>
      <c r="B33" s="16">
        <v>50</v>
      </c>
      <c r="C33" s="16"/>
      <c r="D33" s="77">
        <f t="shared" si="0"/>
        <v>4</v>
      </c>
      <c r="E33" s="9">
        <v>2014</v>
      </c>
      <c r="F33" s="9" t="s">
        <v>17</v>
      </c>
    </row>
    <row r="34" spans="1:6" x14ac:dyDescent="0.25">
      <c r="A34" s="15" t="s">
        <v>30</v>
      </c>
      <c r="B34" s="16">
        <v>64.95</v>
      </c>
      <c r="C34" s="16"/>
      <c r="D34" s="77">
        <f t="shared" si="0"/>
        <v>4</v>
      </c>
      <c r="E34" s="9">
        <v>2014</v>
      </c>
      <c r="F34" s="9" t="s">
        <v>16</v>
      </c>
    </row>
    <row r="35" spans="1:6" x14ac:dyDescent="0.25">
      <c r="A35" s="15" t="s">
        <v>30</v>
      </c>
      <c r="B35" s="16">
        <v>7.6</v>
      </c>
      <c r="C35" s="16"/>
      <c r="D35" s="77">
        <f t="shared" si="0"/>
        <v>4</v>
      </c>
      <c r="E35" s="9">
        <v>2014</v>
      </c>
      <c r="F35" s="10" t="s">
        <v>20</v>
      </c>
    </row>
    <row r="36" spans="1:6" x14ac:dyDescent="0.25">
      <c r="A36" s="15" t="s">
        <v>31</v>
      </c>
      <c r="B36" s="16">
        <v>25.1</v>
      </c>
      <c r="C36" s="16"/>
      <c r="D36" s="77">
        <f t="shared" si="0"/>
        <v>4</v>
      </c>
      <c r="E36" s="9">
        <v>2014</v>
      </c>
      <c r="F36" s="9" t="s">
        <v>20</v>
      </c>
    </row>
    <row r="37" spans="1:6" x14ac:dyDescent="0.25">
      <c r="A37" s="15" t="s">
        <v>31</v>
      </c>
      <c r="B37" s="16">
        <v>14.91</v>
      </c>
      <c r="C37" s="16"/>
      <c r="D37" s="77">
        <f t="shared" si="0"/>
        <v>4</v>
      </c>
      <c r="E37" s="9">
        <v>2014</v>
      </c>
      <c r="F37" s="10" t="s">
        <v>14</v>
      </c>
    </row>
    <row r="38" spans="1:6" x14ac:dyDescent="0.25">
      <c r="A38" s="15" t="s">
        <v>32</v>
      </c>
      <c r="B38" s="16">
        <v>5</v>
      </c>
      <c r="C38" s="16"/>
      <c r="D38" s="77">
        <f t="shared" si="0"/>
        <v>4</v>
      </c>
      <c r="E38" s="9">
        <v>2014</v>
      </c>
      <c r="F38" s="9" t="s">
        <v>22</v>
      </c>
    </row>
    <row r="39" spans="1:6" x14ac:dyDescent="0.25">
      <c r="A39" s="15" t="s">
        <v>32</v>
      </c>
      <c r="B39" s="16">
        <v>6.37</v>
      </c>
      <c r="C39" s="16"/>
      <c r="D39" s="77">
        <f t="shared" si="0"/>
        <v>4</v>
      </c>
      <c r="E39" s="9">
        <v>2014</v>
      </c>
      <c r="F39" s="10" t="s">
        <v>22</v>
      </c>
    </row>
    <row r="40" spans="1:6" x14ac:dyDescent="0.25">
      <c r="A40" s="15" t="s">
        <v>32</v>
      </c>
      <c r="B40" s="16">
        <v>21.9</v>
      </c>
      <c r="C40" s="16"/>
      <c r="D40" s="77">
        <f t="shared" si="0"/>
        <v>4</v>
      </c>
      <c r="E40" s="9">
        <v>2014</v>
      </c>
      <c r="F40" s="9" t="s">
        <v>14</v>
      </c>
    </row>
    <row r="41" spans="1:6" x14ac:dyDescent="0.25">
      <c r="A41" s="15" t="s">
        <v>32</v>
      </c>
      <c r="B41" s="16">
        <v>6.37</v>
      </c>
      <c r="C41" s="16"/>
      <c r="D41" s="77">
        <f t="shared" si="0"/>
        <v>4</v>
      </c>
      <c r="E41" s="9">
        <v>2014</v>
      </c>
      <c r="F41" s="9" t="s">
        <v>22</v>
      </c>
    </row>
    <row r="42" spans="1:6" x14ac:dyDescent="0.25">
      <c r="A42" s="15" t="s">
        <v>32</v>
      </c>
      <c r="B42" s="16">
        <v>5</v>
      </c>
      <c r="C42" s="16"/>
      <c r="D42" s="77">
        <f t="shared" si="0"/>
        <v>4</v>
      </c>
      <c r="E42" s="9">
        <v>2014</v>
      </c>
      <c r="F42" s="10" t="s">
        <v>22</v>
      </c>
    </row>
    <row r="43" spans="1:6" x14ac:dyDescent="0.25">
      <c r="A43" s="15" t="s">
        <v>33</v>
      </c>
      <c r="B43" s="16">
        <v>25.57</v>
      </c>
      <c r="C43" s="16"/>
      <c r="D43" s="77">
        <f t="shared" si="0"/>
        <v>4</v>
      </c>
      <c r="E43" s="9">
        <v>2014</v>
      </c>
      <c r="F43" s="9" t="s">
        <v>14</v>
      </c>
    </row>
    <row r="44" spans="1:6" x14ac:dyDescent="0.25">
      <c r="A44" s="15" t="s">
        <v>33</v>
      </c>
      <c r="B44" s="16">
        <v>20</v>
      </c>
      <c r="C44" s="16"/>
      <c r="D44" s="77">
        <f t="shared" si="0"/>
        <v>4</v>
      </c>
      <c r="E44" s="9">
        <v>2014</v>
      </c>
      <c r="F44" s="9" t="s">
        <v>22</v>
      </c>
    </row>
    <row r="45" spans="1:6" x14ac:dyDescent="0.25">
      <c r="A45" s="15" t="s">
        <v>34</v>
      </c>
      <c r="B45" s="16"/>
      <c r="C45" s="16">
        <v>500</v>
      </c>
      <c r="D45" s="77">
        <f t="shared" si="0"/>
        <v>4</v>
      </c>
      <c r="E45" s="9">
        <v>2014</v>
      </c>
      <c r="F45" s="10" t="s">
        <v>22</v>
      </c>
    </row>
    <row r="46" spans="1:6" x14ac:dyDescent="0.25">
      <c r="A46" s="15" t="s">
        <v>34</v>
      </c>
      <c r="B46" s="16">
        <v>5.73</v>
      </c>
      <c r="C46" s="16"/>
      <c r="D46" s="77">
        <f t="shared" si="0"/>
        <v>4</v>
      </c>
      <c r="E46" s="9">
        <v>2014</v>
      </c>
      <c r="F46" s="9" t="s">
        <v>14</v>
      </c>
    </row>
    <row r="47" spans="1:6" x14ac:dyDescent="0.25">
      <c r="A47" s="15" t="s">
        <v>34</v>
      </c>
      <c r="B47" s="16">
        <v>37.700000000000003</v>
      </c>
      <c r="C47" s="16"/>
      <c r="D47" s="77">
        <f t="shared" si="0"/>
        <v>4</v>
      </c>
      <c r="E47" s="9">
        <v>2014</v>
      </c>
      <c r="F47" s="10" t="s">
        <v>14</v>
      </c>
    </row>
    <row r="48" spans="1:6" x14ac:dyDescent="0.25">
      <c r="A48" s="15" t="s">
        <v>34</v>
      </c>
      <c r="B48" s="16">
        <v>45.02</v>
      </c>
      <c r="C48" s="16"/>
      <c r="D48" s="77">
        <f t="shared" si="0"/>
        <v>4</v>
      </c>
      <c r="E48" s="9">
        <v>2014</v>
      </c>
      <c r="F48" s="9" t="s">
        <v>20</v>
      </c>
    </row>
    <row r="49" spans="1:6" x14ac:dyDescent="0.25">
      <c r="A49" s="15" t="s">
        <v>34</v>
      </c>
      <c r="B49" s="16">
        <v>27.4</v>
      </c>
      <c r="C49" s="16"/>
      <c r="D49" s="77">
        <f t="shared" si="0"/>
        <v>4</v>
      </c>
      <c r="E49" s="9">
        <v>2014</v>
      </c>
      <c r="F49" s="9" t="s">
        <v>20</v>
      </c>
    </row>
    <row r="50" spans="1:6" x14ac:dyDescent="0.25">
      <c r="A50" s="15" t="s">
        <v>34</v>
      </c>
      <c r="B50" s="16">
        <v>47.35</v>
      </c>
      <c r="C50" s="16"/>
      <c r="D50" s="77">
        <f t="shared" si="0"/>
        <v>4</v>
      </c>
      <c r="E50" s="9">
        <v>2014</v>
      </c>
      <c r="F50" s="9" t="s">
        <v>22</v>
      </c>
    </row>
    <row r="51" spans="1:6" x14ac:dyDescent="0.25">
      <c r="A51" s="15" t="s">
        <v>35</v>
      </c>
      <c r="B51" s="16">
        <v>38.950000000000003</v>
      </c>
      <c r="C51" s="16"/>
      <c r="D51" s="77">
        <f t="shared" si="0"/>
        <v>4</v>
      </c>
      <c r="E51" s="9">
        <v>2014</v>
      </c>
      <c r="F51" s="10" t="s">
        <v>14</v>
      </c>
    </row>
    <row r="52" spans="1:6" x14ac:dyDescent="0.25">
      <c r="A52" s="15" t="s">
        <v>35</v>
      </c>
      <c r="B52" s="16">
        <v>20</v>
      </c>
      <c r="C52" s="16"/>
      <c r="D52" s="77">
        <f t="shared" si="0"/>
        <v>4</v>
      </c>
      <c r="E52" s="9">
        <v>2014</v>
      </c>
      <c r="F52" s="9" t="s">
        <v>22</v>
      </c>
    </row>
    <row r="53" spans="1:6" x14ac:dyDescent="0.25">
      <c r="A53" s="15" t="s">
        <v>36</v>
      </c>
      <c r="B53" s="16">
        <v>16.350000000000001</v>
      </c>
      <c r="C53" s="16"/>
      <c r="D53" s="77">
        <f t="shared" si="0"/>
        <v>4</v>
      </c>
      <c r="E53" s="9">
        <v>2014</v>
      </c>
      <c r="F53" s="10" t="s">
        <v>14</v>
      </c>
    </row>
    <row r="54" spans="1:6" x14ac:dyDescent="0.25">
      <c r="A54" s="15" t="s">
        <v>36</v>
      </c>
      <c r="B54" s="16"/>
      <c r="C54" s="16">
        <v>4.5599999999999996</v>
      </c>
      <c r="D54" s="77">
        <f t="shared" si="0"/>
        <v>4</v>
      </c>
      <c r="E54" s="9">
        <v>2014</v>
      </c>
      <c r="F54" s="9" t="s">
        <v>22</v>
      </c>
    </row>
    <row r="55" spans="1:6" x14ac:dyDescent="0.25">
      <c r="A55" s="15" t="s">
        <v>37</v>
      </c>
      <c r="B55" s="16">
        <v>390</v>
      </c>
      <c r="C55" s="16"/>
      <c r="D55" s="77">
        <f t="shared" si="0"/>
        <v>4</v>
      </c>
      <c r="E55" s="9">
        <v>2014</v>
      </c>
      <c r="F55" s="9" t="s">
        <v>22</v>
      </c>
    </row>
    <row r="56" spans="1:6" x14ac:dyDescent="0.25">
      <c r="A56" s="15" t="s">
        <v>37</v>
      </c>
      <c r="B56" s="16">
        <v>9.1300000000000008</v>
      </c>
      <c r="C56" s="16"/>
      <c r="D56" s="77">
        <f t="shared" si="0"/>
        <v>4</v>
      </c>
      <c r="E56" s="9">
        <v>2014</v>
      </c>
      <c r="F56" s="10" t="s">
        <v>18</v>
      </c>
    </row>
    <row r="57" spans="1:6" x14ac:dyDescent="0.25">
      <c r="A57" s="15" t="s">
        <v>26</v>
      </c>
      <c r="B57" s="16">
        <v>40</v>
      </c>
      <c r="C57" s="16"/>
      <c r="D57" s="77">
        <f t="shared" si="0"/>
        <v>4</v>
      </c>
      <c r="E57" s="9">
        <v>2014</v>
      </c>
      <c r="F57" s="9" t="s">
        <v>14</v>
      </c>
    </row>
    <row r="58" spans="1:6" x14ac:dyDescent="0.25">
      <c r="A58" s="15" t="s">
        <v>26</v>
      </c>
      <c r="B58" s="16">
        <v>9</v>
      </c>
      <c r="C58" s="16"/>
      <c r="D58" s="77">
        <f t="shared" si="0"/>
        <v>4</v>
      </c>
      <c r="E58" s="9">
        <v>2014</v>
      </c>
      <c r="F58" s="9" t="s">
        <v>20</v>
      </c>
    </row>
    <row r="59" spans="1:6" x14ac:dyDescent="0.25">
      <c r="A59" s="15" t="s">
        <v>26</v>
      </c>
      <c r="B59" s="16">
        <v>55.08</v>
      </c>
      <c r="C59" s="16"/>
      <c r="D59" s="77">
        <f t="shared" si="0"/>
        <v>4</v>
      </c>
      <c r="E59" s="9">
        <v>2014</v>
      </c>
      <c r="F59" s="9" t="s">
        <v>14</v>
      </c>
    </row>
    <row r="60" spans="1:6" x14ac:dyDescent="0.25">
      <c r="A60" s="15" t="s">
        <v>26</v>
      </c>
      <c r="B60" s="16">
        <v>9</v>
      </c>
      <c r="C60" s="16"/>
      <c r="D60" s="77">
        <f t="shared" si="0"/>
        <v>4</v>
      </c>
      <c r="E60" s="9">
        <v>2014</v>
      </c>
      <c r="F60" s="10" t="s">
        <v>20</v>
      </c>
    </row>
    <row r="61" spans="1:6" x14ac:dyDescent="0.25">
      <c r="A61" s="15" t="s">
        <v>26</v>
      </c>
      <c r="B61" s="16">
        <v>40</v>
      </c>
      <c r="C61" s="16"/>
      <c r="D61" s="77">
        <f t="shared" si="0"/>
        <v>4</v>
      </c>
      <c r="E61" s="9">
        <v>2014</v>
      </c>
      <c r="F61" s="9" t="s">
        <v>14</v>
      </c>
    </row>
    <row r="62" spans="1:6" x14ac:dyDescent="0.25">
      <c r="A62" s="15" t="s">
        <v>27</v>
      </c>
      <c r="B62" s="16">
        <v>20</v>
      </c>
      <c r="C62" s="16"/>
      <c r="D62" s="77">
        <f t="shared" si="0"/>
        <v>4</v>
      </c>
      <c r="E62" s="9">
        <v>2014</v>
      </c>
      <c r="F62" s="10" t="s">
        <v>22</v>
      </c>
    </row>
    <row r="63" spans="1:6" x14ac:dyDescent="0.25">
      <c r="A63" s="15" t="s">
        <v>27</v>
      </c>
      <c r="B63" s="16">
        <v>43.9</v>
      </c>
      <c r="C63" s="16"/>
      <c r="D63" s="77">
        <f t="shared" si="0"/>
        <v>4</v>
      </c>
      <c r="E63" s="9">
        <v>2014</v>
      </c>
      <c r="F63" s="9" t="s">
        <v>20</v>
      </c>
    </row>
    <row r="64" spans="1:6" x14ac:dyDescent="0.25">
      <c r="A64" s="15" t="s">
        <v>27</v>
      </c>
      <c r="B64" s="16">
        <v>12.88</v>
      </c>
      <c r="C64" s="16"/>
      <c r="D64" s="77">
        <f t="shared" si="0"/>
        <v>4</v>
      </c>
      <c r="E64" s="9">
        <v>2014</v>
      </c>
      <c r="F64" s="9" t="s">
        <v>14</v>
      </c>
    </row>
    <row r="65" spans="1:6" x14ac:dyDescent="0.25">
      <c r="A65" s="15" t="s">
        <v>27</v>
      </c>
      <c r="B65" s="16">
        <v>45.51</v>
      </c>
      <c r="C65" s="16"/>
      <c r="D65" s="77">
        <f t="shared" si="0"/>
        <v>4</v>
      </c>
      <c r="E65" s="9">
        <v>2014</v>
      </c>
      <c r="F65" s="10" t="s">
        <v>20</v>
      </c>
    </row>
    <row r="66" spans="1:6" x14ac:dyDescent="0.25">
      <c r="A66" s="15" t="s">
        <v>27</v>
      </c>
      <c r="B66" s="16">
        <v>37.25</v>
      </c>
      <c r="C66" s="16"/>
      <c r="D66" s="77">
        <f t="shared" si="0"/>
        <v>4</v>
      </c>
      <c r="E66" s="9">
        <v>2014</v>
      </c>
      <c r="F66" s="9" t="s">
        <v>15</v>
      </c>
    </row>
    <row r="67" spans="1:6" x14ac:dyDescent="0.25">
      <c r="A67" s="15" t="s">
        <v>27</v>
      </c>
      <c r="B67" s="16">
        <v>4.5999999999999996</v>
      </c>
      <c r="C67" s="16"/>
      <c r="D67" s="77">
        <f t="shared" si="0"/>
        <v>4</v>
      </c>
      <c r="E67" s="9">
        <v>2014</v>
      </c>
      <c r="F67" s="9" t="s">
        <v>14</v>
      </c>
    </row>
    <row r="68" spans="1:6" x14ac:dyDescent="0.25">
      <c r="A68" s="15" t="s">
        <v>27</v>
      </c>
      <c r="B68" s="16">
        <v>30.95</v>
      </c>
      <c r="C68" s="16"/>
      <c r="D68" s="77">
        <f t="shared" si="0"/>
        <v>4</v>
      </c>
      <c r="E68" s="9">
        <v>2014</v>
      </c>
      <c r="F68" s="10" t="s">
        <v>14</v>
      </c>
    </row>
    <row r="69" spans="1:6" x14ac:dyDescent="0.25">
      <c r="A69" s="15" t="s">
        <v>27</v>
      </c>
      <c r="B69" s="16">
        <v>143.94999999999999</v>
      </c>
      <c r="C69" s="16"/>
      <c r="D69" s="77">
        <f t="shared" ref="D69:D100" si="1">MONTH(A69)</f>
        <v>4</v>
      </c>
      <c r="E69" s="9">
        <v>2014</v>
      </c>
      <c r="F69" s="9" t="s">
        <v>14</v>
      </c>
    </row>
    <row r="70" spans="1:6" x14ac:dyDescent="0.25">
      <c r="A70" s="15" t="s">
        <v>28</v>
      </c>
      <c r="B70" s="16">
        <v>16.899999999999999</v>
      </c>
      <c r="C70" s="16"/>
      <c r="D70" s="77">
        <f t="shared" si="1"/>
        <v>4</v>
      </c>
      <c r="E70" s="9">
        <v>2014</v>
      </c>
      <c r="F70" s="10" t="s">
        <v>16</v>
      </c>
    </row>
    <row r="71" spans="1:6" x14ac:dyDescent="0.25">
      <c r="A71" s="15" t="s">
        <v>28</v>
      </c>
      <c r="B71" s="16">
        <v>50</v>
      </c>
      <c r="C71" s="16"/>
      <c r="D71" s="77">
        <f t="shared" si="1"/>
        <v>4</v>
      </c>
      <c r="E71" s="9">
        <v>2014</v>
      </c>
      <c r="F71" s="9" t="s">
        <v>22</v>
      </c>
    </row>
    <row r="72" spans="1:6" x14ac:dyDescent="0.25">
      <c r="A72" s="15" t="s">
        <v>29</v>
      </c>
      <c r="B72" s="16">
        <v>13</v>
      </c>
      <c r="C72" s="16"/>
      <c r="D72" s="77">
        <f t="shared" si="1"/>
        <v>4</v>
      </c>
      <c r="E72" s="9">
        <v>2014</v>
      </c>
      <c r="F72" s="9" t="s">
        <v>16</v>
      </c>
    </row>
    <row r="73" spans="1:6" x14ac:dyDescent="0.25">
      <c r="A73" s="15" t="s">
        <v>24</v>
      </c>
      <c r="B73" s="16">
        <v>117.65</v>
      </c>
      <c r="C73" s="16"/>
      <c r="D73" s="77">
        <f t="shared" si="1"/>
        <v>4</v>
      </c>
      <c r="E73" s="9">
        <v>2014</v>
      </c>
      <c r="F73" s="9" t="s">
        <v>14</v>
      </c>
    </row>
    <row r="74" spans="1:6" x14ac:dyDescent="0.25">
      <c r="A74" s="15" t="s">
        <v>24</v>
      </c>
      <c r="B74" s="16">
        <v>22</v>
      </c>
      <c r="C74" s="16"/>
      <c r="D74" s="77">
        <f t="shared" si="1"/>
        <v>4</v>
      </c>
      <c r="E74" s="9">
        <v>2014</v>
      </c>
      <c r="F74" s="10" t="s">
        <v>18</v>
      </c>
    </row>
    <row r="75" spans="1:6" x14ac:dyDescent="0.25">
      <c r="A75" s="15" t="s">
        <v>25</v>
      </c>
      <c r="B75" s="16">
        <v>2.68</v>
      </c>
      <c r="C75" s="16"/>
      <c r="D75" s="77">
        <f t="shared" si="1"/>
        <v>4</v>
      </c>
      <c r="E75" s="9">
        <v>2014</v>
      </c>
      <c r="F75" s="9" t="s">
        <v>22</v>
      </c>
    </row>
    <row r="76" spans="1:6" x14ac:dyDescent="0.25">
      <c r="A76" s="15" t="s">
        <v>25</v>
      </c>
      <c r="B76" s="16">
        <v>60</v>
      </c>
      <c r="C76" s="16"/>
      <c r="D76" s="77">
        <f t="shared" si="1"/>
        <v>4</v>
      </c>
      <c r="E76" s="9">
        <v>2014</v>
      </c>
      <c r="F76" s="10" t="s">
        <v>14</v>
      </c>
    </row>
    <row r="77" spans="1:6" x14ac:dyDescent="0.25">
      <c r="A77" s="15" t="s">
        <v>25</v>
      </c>
      <c r="B77" s="16"/>
      <c r="C77" s="16">
        <v>969.68</v>
      </c>
      <c r="D77" s="77">
        <f t="shared" si="1"/>
        <v>4</v>
      </c>
      <c r="E77" s="9">
        <v>2014</v>
      </c>
      <c r="F77" s="9" t="s">
        <v>22</v>
      </c>
    </row>
    <row r="78" spans="1:6" x14ac:dyDescent="0.25">
      <c r="A78" s="15">
        <v>41729</v>
      </c>
      <c r="B78" s="16">
        <v>50</v>
      </c>
      <c r="C78" s="16"/>
      <c r="D78" s="77">
        <f t="shared" si="1"/>
        <v>3</v>
      </c>
      <c r="E78" s="9">
        <v>2014</v>
      </c>
      <c r="F78" s="9" t="s">
        <v>22</v>
      </c>
    </row>
    <row r="79" spans="1:6" x14ac:dyDescent="0.25">
      <c r="A79" s="15">
        <v>41729</v>
      </c>
      <c r="B79" s="16">
        <v>21.25</v>
      </c>
      <c r="C79" s="16"/>
      <c r="D79" s="77">
        <f t="shared" si="1"/>
        <v>3</v>
      </c>
      <c r="E79" s="9">
        <v>2014</v>
      </c>
      <c r="F79" s="10" t="s">
        <v>14</v>
      </c>
    </row>
    <row r="80" spans="1:6" x14ac:dyDescent="0.25">
      <c r="A80" s="15">
        <v>41729</v>
      </c>
      <c r="B80" s="16">
        <v>37.76</v>
      </c>
      <c r="C80" s="16"/>
      <c r="D80" s="77">
        <f t="shared" si="1"/>
        <v>3</v>
      </c>
      <c r="E80" s="9">
        <v>2014</v>
      </c>
      <c r="F80" s="9" t="s">
        <v>14</v>
      </c>
    </row>
    <row r="81" spans="1:6" x14ac:dyDescent="0.25">
      <c r="A81" s="15">
        <v>41726</v>
      </c>
      <c r="B81" s="16"/>
      <c r="C81" s="16">
        <v>625</v>
      </c>
      <c r="D81" s="77">
        <f t="shared" si="1"/>
        <v>3</v>
      </c>
      <c r="E81" s="9">
        <v>2014</v>
      </c>
      <c r="F81" s="9" t="s">
        <v>22</v>
      </c>
    </row>
    <row r="82" spans="1:6" x14ac:dyDescent="0.25">
      <c r="A82" s="15">
        <v>41726</v>
      </c>
      <c r="B82" s="16">
        <v>6.1</v>
      </c>
      <c r="C82" s="16"/>
      <c r="D82" s="77">
        <f t="shared" si="1"/>
        <v>3</v>
      </c>
      <c r="E82" s="9">
        <v>2014</v>
      </c>
      <c r="F82" s="10" t="s">
        <v>16</v>
      </c>
    </row>
    <row r="83" spans="1:6" x14ac:dyDescent="0.25">
      <c r="A83" s="15">
        <v>41726</v>
      </c>
      <c r="B83" s="16">
        <v>16.600000000000001</v>
      </c>
      <c r="C83" s="16"/>
      <c r="D83" s="77">
        <f t="shared" si="1"/>
        <v>3</v>
      </c>
      <c r="E83" s="9">
        <v>2014</v>
      </c>
      <c r="F83" s="9" t="s">
        <v>20</v>
      </c>
    </row>
    <row r="84" spans="1:6" x14ac:dyDescent="0.25">
      <c r="A84" s="15">
        <v>41726</v>
      </c>
      <c r="B84" s="16">
        <v>75.22</v>
      </c>
      <c r="C84" s="16"/>
      <c r="D84" s="77">
        <f t="shared" si="1"/>
        <v>3</v>
      </c>
      <c r="E84" s="9">
        <v>2014</v>
      </c>
      <c r="F84" s="10" t="s">
        <v>20</v>
      </c>
    </row>
    <row r="85" spans="1:6" x14ac:dyDescent="0.25">
      <c r="A85" s="15">
        <v>41725</v>
      </c>
      <c r="B85" s="16">
        <v>16.8</v>
      </c>
      <c r="C85" s="16"/>
      <c r="D85" s="77">
        <f t="shared" si="1"/>
        <v>3</v>
      </c>
      <c r="E85" s="9">
        <v>2014</v>
      </c>
      <c r="F85" s="9" t="s">
        <v>20</v>
      </c>
    </row>
    <row r="86" spans="1:6" x14ac:dyDescent="0.25">
      <c r="A86" s="15">
        <v>41725</v>
      </c>
      <c r="B86" s="16">
        <v>16.3</v>
      </c>
      <c r="C86" s="16"/>
      <c r="D86" s="77">
        <f t="shared" si="1"/>
        <v>3</v>
      </c>
      <c r="E86" s="9">
        <v>2014</v>
      </c>
      <c r="F86" s="9" t="s">
        <v>14</v>
      </c>
    </row>
    <row r="87" spans="1:6" x14ac:dyDescent="0.25">
      <c r="A87" s="15">
        <v>41725</v>
      </c>
      <c r="B87" s="16"/>
      <c r="C87" s="16">
        <v>160</v>
      </c>
      <c r="D87" s="77">
        <f t="shared" si="1"/>
        <v>3</v>
      </c>
      <c r="E87" s="9">
        <v>2014</v>
      </c>
      <c r="F87" s="10" t="s">
        <v>22</v>
      </c>
    </row>
    <row r="88" spans="1:6" x14ac:dyDescent="0.25">
      <c r="A88" s="15">
        <v>41724</v>
      </c>
      <c r="B88" s="16">
        <v>3.45</v>
      </c>
      <c r="C88" s="16"/>
      <c r="D88" s="77">
        <f t="shared" si="1"/>
        <v>3</v>
      </c>
      <c r="E88" s="9">
        <v>2014</v>
      </c>
      <c r="F88" s="9" t="s">
        <v>16</v>
      </c>
    </row>
    <row r="89" spans="1:6" x14ac:dyDescent="0.25">
      <c r="A89" s="15">
        <v>41724</v>
      </c>
      <c r="B89" s="16">
        <v>12.9</v>
      </c>
      <c r="C89" s="16"/>
      <c r="D89" s="77">
        <f t="shared" si="1"/>
        <v>3</v>
      </c>
      <c r="E89" s="9">
        <v>2014</v>
      </c>
      <c r="F89" s="10" t="s">
        <v>16</v>
      </c>
    </row>
    <row r="90" spans="1:6" x14ac:dyDescent="0.25">
      <c r="A90" s="15">
        <v>41724</v>
      </c>
      <c r="B90" s="16">
        <v>58.01</v>
      </c>
      <c r="C90" s="16"/>
      <c r="D90" s="77">
        <f t="shared" si="1"/>
        <v>3</v>
      </c>
      <c r="E90" s="9">
        <v>2014</v>
      </c>
      <c r="F90" s="9" t="s">
        <v>14</v>
      </c>
    </row>
    <row r="91" spans="1:6" x14ac:dyDescent="0.25">
      <c r="A91" s="15">
        <v>41723</v>
      </c>
      <c r="B91" s="16">
        <v>130.94999999999999</v>
      </c>
      <c r="C91" s="16"/>
      <c r="D91" s="77">
        <f t="shared" si="1"/>
        <v>3</v>
      </c>
      <c r="E91" s="9">
        <v>2014</v>
      </c>
      <c r="F91" s="10" t="s">
        <v>14</v>
      </c>
    </row>
    <row r="92" spans="1:6" x14ac:dyDescent="0.25">
      <c r="A92" s="15">
        <v>41723</v>
      </c>
      <c r="B92" s="16">
        <v>20.84</v>
      </c>
      <c r="C92" s="16"/>
      <c r="D92" s="77">
        <f t="shared" si="1"/>
        <v>3</v>
      </c>
      <c r="E92" s="9">
        <v>2014</v>
      </c>
      <c r="F92" s="9" t="s">
        <v>14</v>
      </c>
    </row>
    <row r="93" spans="1:6" x14ac:dyDescent="0.25">
      <c r="A93" s="15">
        <v>41722</v>
      </c>
      <c r="B93" s="16">
        <v>30</v>
      </c>
      <c r="C93" s="16"/>
      <c r="D93" s="77">
        <f t="shared" si="1"/>
        <v>3</v>
      </c>
      <c r="E93" s="9">
        <v>2014</v>
      </c>
      <c r="F93" s="9" t="s">
        <v>22</v>
      </c>
    </row>
    <row r="94" spans="1:6" x14ac:dyDescent="0.25">
      <c r="A94" s="15">
        <v>41722</v>
      </c>
      <c r="B94" s="16">
        <v>24</v>
      </c>
      <c r="C94" s="16"/>
      <c r="D94" s="77">
        <f t="shared" si="1"/>
        <v>3</v>
      </c>
      <c r="E94" s="9">
        <v>2014</v>
      </c>
      <c r="F94" s="10" t="s">
        <v>16</v>
      </c>
    </row>
    <row r="95" spans="1:6" x14ac:dyDescent="0.25">
      <c r="A95" s="15">
        <v>41722</v>
      </c>
      <c r="B95" s="16">
        <v>12</v>
      </c>
      <c r="C95" s="16"/>
      <c r="D95" s="77">
        <f t="shared" si="1"/>
        <v>3</v>
      </c>
      <c r="E95" s="9">
        <v>2014</v>
      </c>
      <c r="F95" s="9" t="s">
        <v>16</v>
      </c>
    </row>
    <row r="96" spans="1:6" x14ac:dyDescent="0.25">
      <c r="A96" s="15">
        <v>41722</v>
      </c>
      <c r="B96" s="16">
        <v>12</v>
      </c>
      <c r="C96" s="16"/>
      <c r="D96" s="77">
        <f t="shared" si="1"/>
        <v>3</v>
      </c>
      <c r="E96" s="9">
        <v>2014</v>
      </c>
      <c r="F96" s="10" t="s">
        <v>16</v>
      </c>
    </row>
    <row r="97" spans="1:6" x14ac:dyDescent="0.25">
      <c r="A97" s="15">
        <v>41722</v>
      </c>
      <c r="B97" s="16">
        <v>20</v>
      </c>
      <c r="C97" s="16"/>
      <c r="D97" s="77">
        <f t="shared" si="1"/>
        <v>3</v>
      </c>
      <c r="E97" s="9">
        <v>2014</v>
      </c>
      <c r="F97" s="9" t="s">
        <v>14</v>
      </c>
    </row>
    <row r="98" spans="1:6" x14ac:dyDescent="0.25">
      <c r="A98" s="15">
        <v>41719</v>
      </c>
      <c r="B98" s="16">
        <v>21.25</v>
      </c>
      <c r="C98" s="16"/>
      <c r="D98" s="77">
        <f t="shared" si="1"/>
        <v>3</v>
      </c>
      <c r="E98" s="9">
        <v>2014</v>
      </c>
      <c r="F98" s="9" t="s">
        <v>17</v>
      </c>
    </row>
    <row r="99" spans="1:6" x14ac:dyDescent="0.25">
      <c r="A99" s="15">
        <v>41718</v>
      </c>
      <c r="B99" s="16">
        <v>30</v>
      </c>
      <c r="C99" s="16"/>
      <c r="D99" s="77">
        <f t="shared" si="1"/>
        <v>3</v>
      </c>
      <c r="E99" s="9">
        <v>2014</v>
      </c>
      <c r="F99" s="10" t="s">
        <v>20</v>
      </c>
    </row>
    <row r="100" spans="1:6" x14ac:dyDescent="0.25">
      <c r="A100" s="74">
        <v>41718</v>
      </c>
      <c r="B100" s="75">
        <v>60.01</v>
      </c>
      <c r="C100" s="75"/>
      <c r="D100" s="77">
        <f t="shared" si="1"/>
        <v>3</v>
      </c>
      <c r="E100" s="76">
        <v>2014</v>
      </c>
      <c r="F100" s="76" t="s">
        <v>14</v>
      </c>
    </row>
  </sheetData>
  <sheetProtection formatColumns="0" insertColumns="0" insertRows="0" sort="0" autoFilter="0" pivotTables="0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2:P19"/>
  <sheetViews>
    <sheetView tabSelected="1" workbookViewId="0">
      <selection activeCell="J15" sqref="J15"/>
    </sheetView>
  </sheetViews>
  <sheetFormatPr baseColWidth="10" defaultRowHeight="15" x14ac:dyDescent="0.25"/>
  <cols>
    <col min="2" max="2" width="3.28515625" customWidth="1"/>
    <col min="3" max="3" width="26.7109375" style="1" bestFit="1" customWidth="1"/>
    <col min="4" max="11" width="12" style="1" customWidth="1"/>
    <col min="12" max="12" width="16.140625" style="1" customWidth="1"/>
    <col min="13" max="13" width="12" style="1" customWidth="1"/>
    <col min="14" max="14" width="15" style="1" customWidth="1"/>
    <col min="15" max="15" width="14.140625" style="1" customWidth="1"/>
    <col min="16" max="16" width="3.140625" style="1" customWidth="1"/>
  </cols>
  <sheetData>
    <row r="2" spans="2:16" ht="15.75" thickBot="1" x14ac:dyDescent="0.3">
      <c r="B2" s="3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2"/>
    </row>
    <row r="3" spans="2:16" ht="15.75" thickBot="1" x14ac:dyDescent="0.3">
      <c r="B3" s="33"/>
      <c r="C3" s="24" t="s">
        <v>12</v>
      </c>
      <c r="D3" s="51">
        <v>1</v>
      </c>
      <c r="E3" s="51">
        <v>2</v>
      </c>
      <c r="F3" s="51">
        <v>3</v>
      </c>
      <c r="G3" s="51">
        <v>4</v>
      </c>
      <c r="H3" s="51">
        <v>5</v>
      </c>
      <c r="I3" s="51">
        <v>6</v>
      </c>
      <c r="J3" s="51">
        <v>7</v>
      </c>
      <c r="K3" s="51">
        <v>8</v>
      </c>
      <c r="L3" s="51">
        <v>9</v>
      </c>
      <c r="M3" s="51">
        <v>10</v>
      </c>
      <c r="N3" s="51">
        <v>11</v>
      </c>
      <c r="O3" s="51">
        <v>12</v>
      </c>
      <c r="P3" s="53"/>
    </row>
    <row r="4" spans="2:16" ht="15.75" thickBot="1" x14ac:dyDescent="0.3">
      <c r="B4" s="33"/>
      <c r="C4" s="27">
        <v>2014</v>
      </c>
      <c r="D4" s="67" t="s">
        <v>1</v>
      </c>
      <c r="E4" s="67" t="s">
        <v>52</v>
      </c>
      <c r="F4" s="67" t="s">
        <v>2</v>
      </c>
      <c r="G4" s="67" t="s">
        <v>3</v>
      </c>
      <c r="H4" s="67" t="s">
        <v>4</v>
      </c>
      <c r="I4" s="67" t="s">
        <v>5</v>
      </c>
      <c r="J4" s="67" t="s">
        <v>6</v>
      </c>
      <c r="K4" s="67" t="s">
        <v>7</v>
      </c>
      <c r="L4" s="67" t="s">
        <v>8</v>
      </c>
      <c r="M4" s="67" t="s">
        <v>9</v>
      </c>
      <c r="N4" s="67" t="s">
        <v>10</v>
      </c>
      <c r="O4" s="68" t="s">
        <v>13</v>
      </c>
      <c r="P4" s="34"/>
    </row>
    <row r="5" spans="2:16" ht="15.75" thickBot="1" x14ac:dyDescent="0.3">
      <c r="B5" s="33"/>
      <c r="C5" s="41" t="s">
        <v>51</v>
      </c>
      <c r="D5" s="64">
        <f>SUMIF(Mois,D$3,Crédit_Euros)</f>
        <v>0</v>
      </c>
      <c r="E5" s="65">
        <f>SUMIF(Mois,E$3,Crédit_Euros)</f>
        <v>0</v>
      </c>
      <c r="F5" s="65">
        <f>SUMIF(Mois,F$3,Crédit_Euros)</f>
        <v>785</v>
      </c>
      <c r="G5" s="65">
        <f>SUMIF(Mois,G$3,Crédit_Euros)</f>
        <v>3740.3199999999997</v>
      </c>
      <c r="H5" s="65">
        <f>SUMIF(Mois,H$3,Crédit_Euros)</f>
        <v>0</v>
      </c>
      <c r="I5" s="65">
        <f>SUMIF(Mois,I$3,Crédit_Euros)</f>
        <v>0</v>
      </c>
      <c r="J5" s="65">
        <f>SUMIF(Mois,J$3,Crédit_Euros)</f>
        <v>0</v>
      </c>
      <c r="K5" s="65">
        <f>SUMIF(Mois,K$3,Crédit_Euros)</f>
        <v>0</v>
      </c>
      <c r="L5" s="65">
        <f>SUMIF(Mois,L$3,Crédit_Euros)</f>
        <v>0</v>
      </c>
      <c r="M5" s="65">
        <f>SUMIF(Mois,M$3,Crédit_Euros)</f>
        <v>0</v>
      </c>
      <c r="N5" s="65">
        <f>SUMIF(Mois,N$3,Crédit_Euros)</f>
        <v>0</v>
      </c>
      <c r="O5" s="66">
        <f>SUMIF(Mois,O$3,Crédit_Euros)</f>
        <v>0</v>
      </c>
      <c r="P5" s="34"/>
    </row>
    <row r="6" spans="2:16" ht="15.75" thickBot="1" x14ac:dyDescent="0.3">
      <c r="B6" s="33"/>
      <c r="C6" s="28" t="s">
        <v>45</v>
      </c>
      <c r="D6" s="55"/>
      <c r="E6" s="56"/>
      <c r="F6" s="56"/>
      <c r="G6" s="56"/>
      <c r="H6" s="56"/>
      <c r="I6" s="56"/>
      <c r="J6" s="56"/>
      <c r="K6" s="56"/>
      <c r="L6" s="56"/>
      <c r="M6" s="56"/>
      <c r="N6" s="56"/>
      <c r="O6" s="57"/>
      <c r="P6" s="34"/>
    </row>
    <row r="7" spans="2:16" x14ac:dyDescent="0.25">
      <c r="B7" s="33"/>
      <c r="C7" s="70" t="s">
        <v>14</v>
      </c>
      <c r="D7" s="58">
        <f>SUMIFS(Débit_Euros,Catégories,$C7,Mois,D$3)</f>
        <v>0</v>
      </c>
      <c r="E7" s="59">
        <f>SUMIFS(Débit_Euros,Catégories,$C7,Mois,E$3)</f>
        <v>0</v>
      </c>
      <c r="F7" s="59">
        <f>SUMIFS(Débit_Euros,Catégories,$C7,Mois,F$3)</f>
        <v>365.11999999999995</v>
      </c>
      <c r="G7" s="59">
        <f>SUMIFS(Débit_Euros,Catégories,$C7,Mois,G$3)</f>
        <v>890.49000000000012</v>
      </c>
      <c r="H7" s="59">
        <f>SUMIFS(Débit_Euros,Catégories,$C7,Mois,H$3)</f>
        <v>31.45</v>
      </c>
      <c r="I7" s="59">
        <f>SUMIFS(Débit_Euros,Catégories,$C7,Mois,I$3)</f>
        <v>0</v>
      </c>
      <c r="J7" s="59">
        <f>SUMIFS(Débit_Euros,Catégories,$C7,Mois,J$3)</f>
        <v>0</v>
      </c>
      <c r="K7" s="59">
        <f>SUMIFS(Débit_Euros,Catégories,$C7,Mois,K$3)</f>
        <v>0</v>
      </c>
      <c r="L7" s="59">
        <f>SUMIFS(Débit_Euros,Catégories,$C7,Mois,L$3)</f>
        <v>0</v>
      </c>
      <c r="M7" s="59">
        <f>SUMIFS(Débit_Euros,Catégories,$C7,Mois,M$3)</f>
        <v>0</v>
      </c>
      <c r="N7" s="59">
        <f>SUMIFS(Débit_Euros,Catégories,$C7,Mois,N$3)</f>
        <v>0</v>
      </c>
      <c r="O7" s="60">
        <f>SUMIFS(Débit_Euros,Catégories,$C7,Mois,O$3)</f>
        <v>0</v>
      </c>
      <c r="P7" s="34"/>
    </row>
    <row r="8" spans="2:16" x14ac:dyDescent="0.25">
      <c r="B8" s="33"/>
      <c r="C8" s="54" t="s">
        <v>20</v>
      </c>
      <c r="D8" s="38">
        <f>SUMIFS(Débit_Euros,Catégories,$C8,Mois,D$3)</f>
        <v>0</v>
      </c>
      <c r="E8" s="39">
        <f>SUMIFS(Débit_Euros,Catégories,$C8,Mois,E$3)</f>
        <v>0</v>
      </c>
      <c r="F8" s="39">
        <f>SUMIFS(Débit_Euros,Catégories,$C8,Mois,F$3)</f>
        <v>138.62</v>
      </c>
      <c r="G8" s="39">
        <f>SUMIFS(Débit_Euros,Catégories,$C8,Mois,G$3)</f>
        <v>245.23000000000002</v>
      </c>
      <c r="H8" s="39">
        <f>SUMIFS(Débit_Euros,Catégories,$C8,Mois,H$3)</f>
        <v>16.700000000000003</v>
      </c>
      <c r="I8" s="39">
        <f>SUMIFS(Débit_Euros,Catégories,$C8,Mois,I$3)</f>
        <v>0</v>
      </c>
      <c r="J8" s="39">
        <f>SUMIFS(Débit_Euros,Catégories,$C8,Mois,J$3)</f>
        <v>0</v>
      </c>
      <c r="K8" s="39">
        <f>SUMIFS(Débit_Euros,Catégories,$C8,Mois,K$3)</f>
        <v>0</v>
      </c>
      <c r="L8" s="39">
        <f>SUMIFS(Débit_Euros,Catégories,$C8,Mois,L$3)</f>
        <v>0</v>
      </c>
      <c r="M8" s="39">
        <f>SUMIFS(Débit_Euros,Catégories,$C8,Mois,M$3)</f>
        <v>0</v>
      </c>
      <c r="N8" s="39">
        <f>SUMIFS(Débit_Euros,Catégories,$C8,Mois,N$3)</f>
        <v>0</v>
      </c>
      <c r="O8" s="40">
        <f>SUMIFS(Débit_Euros,Catégories,$C8,Mois,O$3)</f>
        <v>0</v>
      </c>
      <c r="P8" s="34"/>
    </row>
    <row r="9" spans="2:16" x14ac:dyDescent="0.25">
      <c r="B9" s="33"/>
      <c r="C9" s="54" t="s">
        <v>15</v>
      </c>
      <c r="D9" s="38">
        <f>SUMIFS(Débit_Euros,Catégories,$C9,Mois,D$3)</f>
        <v>0</v>
      </c>
      <c r="E9" s="39">
        <f>SUMIFS(Débit_Euros,Catégories,$C9,Mois,E$3)</f>
        <v>0</v>
      </c>
      <c r="F9" s="39">
        <f>SUMIFS(Débit_Euros,Catégories,$C9,Mois,F$3)</f>
        <v>0</v>
      </c>
      <c r="G9" s="39">
        <f>SUMIFS(Débit_Euros,Catégories,$C9,Mois,G$3)</f>
        <v>104.1</v>
      </c>
      <c r="H9" s="39">
        <f>SUMIFS(Débit_Euros,Catégories,$C9,Mois,H$3)</f>
        <v>0</v>
      </c>
      <c r="I9" s="39">
        <f>SUMIFS(Débit_Euros,Catégories,$C9,Mois,I$3)</f>
        <v>0</v>
      </c>
      <c r="J9" s="39">
        <f>SUMIFS(Débit_Euros,Catégories,$C9,Mois,J$3)</f>
        <v>0</v>
      </c>
      <c r="K9" s="39">
        <f>SUMIFS(Débit_Euros,Catégories,$C9,Mois,K$3)</f>
        <v>0</v>
      </c>
      <c r="L9" s="39">
        <f>SUMIFS(Débit_Euros,Catégories,$C9,Mois,L$3)</f>
        <v>0</v>
      </c>
      <c r="M9" s="39">
        <f>SUMIFS(Débit_Euros,Catégories,$C9,Mois,M$3)</f>
        <v>0</v>
      </c>
      <c r="N9" s="39">
        <f>SUMIFS(Débit_Euros,Catégories,$C9,Mois,N$3)</f>
        <v>0</v>
      </c>
      <c r="O9" s="40">
        <f>SUMIFS(Débit_Euros,Catégories,$C9,Mois,O$3)</f>
        <v>0</v>
      </c>
      <c r="P9" s="34"/>
    </row>
    <row r="10" spans="2:16" x14ac:dyDescent="0.25">
      <c r="B10" s="33"/>
      <c r="C10" s="69" t="s">
        <v>16</v>
      </c>
      <c r="D10" s="38">
        <f>SUMIFS(Débit_Euros,Catégories,$C10,Mois,D$3)</f>
        <v>0</v>
      </c>
      <c r="E10" s="39">
        <f>SUMIFS(Débit_Euros,Catégories,$C10,Mois,E$3)</f>
        <v>0</v>
      </c>
      <c r="F10" s="39">
        <f>SUMIFS(Débit_Euros,Catégories,$C10,Mois,F$3)</f>
        <v>70.45</v>
      </c>
      <c r="G10" s="39">
        <f>SUMIFS(Débit_Euros,Catégories,$C10,Mois,G$3)</f>
        <v>117.20000000000002</v>
      </c>
      <c r="H10" s="39">
        <f>SUMIFS(Débit_Euros,Catégories,$C10,Mois,H$3)</f>
        <v>12.2</v>
      </c>
      <c r="I10" s="39">
        <f>SUMIFS(Débit_Euros,Catégories,$C10,Mois,I$3)</f>
        <v>0</v>
      </c>
      <c r="J10" s="39">
        <f>SUMIFS(Débit_Euros,Catégories,$C10,Mois,J$3)</f>
        <v>0</v>
      </c>
      <c r="K10" s="39">
        <f>SUMIFS(Débit_Euros,Catégories,$C10,Mois,K$3)</f>
        <v>0</v>
      </c>
      <c r="L10" s="39">
        <f>SUMIFS(Débit_Euros,Catégories,$C10,Mois,L$3)</f>
        <v>0</v>
      </c>
      <c r="M10" s="39">
        <f>SUMIFS(Débit_Euros,Catégories,$C10,Mois,M$3)</f>
        <v>0</v>
      </c>
      <c r="N10" s="39">
        <f>SUMIFS(Débit_Euros,Catégories,$C10,Mois,N$3)</f>
        <v>0</v>
      </c>
      <c r="O10" s="40">
        <f>SUMIFS(Débit_Euros,Catégories,$C10,Mois,O$3)</f>
        <v>0</v>
      </c>
      <c r="P10" s="34"/>
    </row>
    <row r="11" spans="2:16" x14ac:dyDescent="0.25">
      <c r="B11" s="33"/>
      <c r="C11" s="54" t="s">
        <v>17</v>
      </c>
      <c r="D11" s="38">
        <f>SUMIFS(Débit_Euros,Catégories,$C11,Mois,D$3)</f>
        <v>0</v>
      </c>
      <c r="E11" s="39">
        <f>SUMIFS(Débit_Euros,Catégories,$C11,Mois,E$3)</f>
        <v>0</v>
      </c>
      <c r="F11" s="39">
        <f>SUMIFS(Débit_Euros,Catégories,$C11,Mois,F$3)</f>
        <v>21.25</v>
      </c>
      <c r="G11" s="39">
        <f>SUMIFS(Débit_Euros,Catégories,$C11,Mois,G$3)</f>
        <v>69.989999999999995</v>
      </c>
      <c r="H11" s="39">
        <f>SUMIFS(Débit_Euros,Catégories,$C11,Mois,H$3)</f>
        <v>0</v>
      </c>
      <c r="I11" s="39">
        <f>SUMIFS(Débit_Euros,Catégories,$C11,Mois,I$3)</f>
        <v>0</v>
      </c>
      <c r="J11" s="39">
        <f>SUMIFS(Débit_Euros,Catégories,$C11,Mois,J$3)</f>
        <v>0</v>
      </c>
      <c r="K11" s="39">
        <f>SUMIFS(Débit_Euros,Catégories,$C11,Mois,K$3)</f>
        <v>0</v>
      </c>
      <c r="L11" s="39">
        <f>SUMIFS(Débit_Euros,Catégories,$C11,Mois,L$3)</f>
        <v>0</v>
      </c>
      <c r="M11" s="39">
        <f>SUMIFS(Débit_Euros,Catégories,$C11,Mois,M$3)</f>
        <v>0</v>
      </c>
      <c r="N11" s="39">
        <f>SUMIFS(Débit_Euros,Catégories,$C11,Mois,N$3)</f>
        <v>0</v>
      </c>
      <c r="O11" s="40">
        <f>SUMIFS(Débit_Euros,Catégories,$C11,Mois,O$3)</f>
        <v>0</v>
      </c>
      <c r="P11" s="34"/>
    </row>
    <row r="12" spans="2:16" x14ac:dyDescent="0.25">
      <c r="B12" s="33"/>
      <c r="C12" s="54" t="s">
        <v>18</v>
      </c>
      <c r="D12" s="38">
        <f>SUMIFS(Débit_Euros,Catégories,$C12,Mois,D$3)</f>
        <v>0</v>
      </c>
      <c r="E12" s="39">
        <f>SUMIFS(Débit_Euros,Catégories,$C12,Mois,E$3)</f>
        <v>0</v>
      </c>
      <c r="F12" s="39">
        <f>SUMIFS(Débit_Euros,Catégories,$C12,Mois,F$3)</f>
        <v>0</v>
      </c>
      <c r="G12" s="39">
        <f>SUMIFS(Débit_Euros,Catégories,$C12,Mois,G$3)</f>
        <v>54.13</v>
      </c>
      <c r="H12" s="39">
        <f>SUMIFS(Débit_Euros,Catégories,$C12,Mois,H$3)</f>
        <v>0</v>
      </c>
      <c r="I12" s="39">
        <f>SUMIFS(Débit_Euros,Catégories,$C12,Mois,I$3)</f>
        <v>0</v>
      </c>
      <c r="J12" s="39">
        <f>SUMIFS(Débit_Euros,Catégories,$C12,Mois,J$3)</f>
        <v>0</v>
      </c>
      <c r="K12" s="39">
        <f>SUMIFS(Débit_Euros,Catégories,$C12,Mois,K$3)</f>
        <v>0</v>
      </c>
      <c r="L12" s="39">
        <f>SUMIFS(Débit_Euros,Catégories,$C12,Mois,L$3)</f>
        <v>0</v>
      </c>
      <c r="M12" s="39">
        <f>SUMIFS(Débit_Euros,Catégories,$C12,Mois,M$3)</f>
        <v>0</v>
      </c>
      <c r="N12" s="39">
        <f>SUMIFS(Débit_Euros,Catégories,$C12,Mois,N$3)</f>
        <v>0</v>
      </c>
      <c r="O12" s="40">
        <f>SUMIFS(Débit_Euros,Catégories,$C12,Mois,O$3)</f>
        <v>0</v>
      </c>
      <c r="P12" s="34"/>
    </row>
    <row r="13" spans="2:16" x14ac:dyDescent="0.25">
      <c r="B13" s="33"/>
      <c r="C13" s="54" t="s">
        <v>22</v>
      </c>
      <c r="D13" s="38">
        <f>SUMIFS(Débit_Euros,Catégories,$C13,Mois,D$3)</f>
        <v>0</v>
      </c>
      <c r="E13" s="39">
        <f>SUMIFS(Débit_Euros,Catégories,$C13,Mois,E$3)</f>
        <v>0</v>
      </c>
      <c r="F13" s="39">
        <f>SUMIFS(Débit_Euros,Catégories,$C13,Mois,F$3)</f>
        <v>80</v>
      </c>
      <c r="G13" s="39">
        <f>SUMIFS(Débit_Euros,Catégories,$C13,Mois,G$3)</f>
        <v>1547.77</v>
      </c>
      <c r="H13" s="39">
        <f>SUMIFS(Débit_Euros,Catégories,$C13,Mois,H$3)</f>
        <v>0</v>
      </c>
      <c r="I13" s="39">
        <f>SUMIFS(Débit_Euros,Catégories,$C13,Mois,I$3)</f>
        <v>0</v>
      </c>
      <c r="J13" s="39">
        <f>SUMIFS(Débit_Euros,Catégories,$C13,Mois,J$3)</f>
        <v>0</v>
      </c>
      <c r="K13" s="39">
        <f>SUMIFS(Débit_Euros,Catégories,$C13,Mois,K$3)</f>
        <v>0</v>
      </c>
      <c r="L13" s="39">
        <f>SUMIFS(Débit_Euros,Catégories,$C13,Mois,L$3)</f>
        <v>0</v>
      </c>
      <c r="M13" s="39">
        <f>SUMIFS(Débit_Euros,Catégories,$C13,Mois,M$3)</f>
        <v>0</v>
      </c>
      <c r="N13" s="39">
        <f>SUMIFS(Débit_Euros,Catégories,$C13,Mois,N$3)</f>
        <v>0</v>
      </c>
      <c r="O13" s="40">
        <f>SUMIFS(Débit_Euros,Catégories,$C13,Mois,O$3)</f>
        <v>0</v>
      </c>
      <c r="P13" s="34"/>
    </row>
    <row r="14" spans="2:16" ht="15.75" thickBot="1" x14ac:dyDescent="0.3">
      <c r="B14" s="33"/>
      <c r="C14" s="54" t="s">
        <v>19</v>
      </c>
      <c r="D14" s="61">
        <f>SUMIFS(Débit_Euros,Catégories,$C14,Mois,D$3)</f>
        <v>0</v>
      </c>
      <c r="E14" s="62">
        <f>SUMIFS(Débit_Euros,Catégories,$C14,Mois,E$3)</f>
        <v>0</v>
      </c>
      <c r="F14" s="62">
        <f>SUMIFS(Débit_Euros,Catégories,$C14,Mois,F$3)</f>
        <v>0</v>
      </c>
      <c r="G14" s="62">
        <f>SUMIFS(Débit_Euros,Catégories,$C14,Mois,G$3)</f>
        <v>0</v>
      </c>
      <c r="H14" s="62">
        <f>SUMIFS(Débit_Euros,Catégories,$C14,Mois,H$3)</f>
        <v>0</v>
      </c>
      <c r="I14" s="62">
        <f>SUMIFS(Débit_Euros,Catégories,$C14,Mois,I$3)</f>
        <v>0</v>
      </c>
      <c r="J14" s="62">
        <f>SUMIFS(Débit_Euros,Catégories,$C14,Mois,J$3)</f>
        <v>0</v>
      </c>
      <c r="K14" s="62">
        <f>SUMIFS(Débit_Euros,Catégories,$C14,Mois,K$3)</f>
        <v>0</v>
      </c>
      <c r="L14" s="62">
        <f>SUMIFS(Débit_Euros,Catégories,$C14,Mois,L$3)</f>
        <v>0</v>
      </c>
      <c r="M14" s="62">
        <f>SUMIFS(Débit_Euros,Catégories,$C14,Mois,M$3)</f>
        <v>0</v>
      </c>
      <c r="N14" s="62">
        <f>SUMIFS(Débit_Euros,Catégories,$C14,Mois,N$3)</f>
        <v>0</v>
      </c>
      <c r="O14" s="63">
        <f>SUMIFS(Débit_Euros,Catégories,$C14,Mois,O$3)</f>
        <v>0</v>
      </c>
      <c r="P14" s="34"/>
    </row>
    <row r="15" spans="2:16" ht="15.75" thickBot="1" x14ac:dyDescent="0.3">
      <c r="B15" s="33"/>
      <c r="C15" s="41" t="s">
        <v>53</v>
      </c>
      <c r="D15" s="71">
        <f>SUM(D7:D14)</f>
        <v>0</v>
      </c>
      <c r="E15" s="72">
        <f>SUM(E7:E14)</f>
        <v>0</v>
      </c>
      <c r="F15" s="72">
        <f t="shared" ref="F15:N15" si="0">SUM(F7:F14)</f>
        <v>675.43999999999994</v>
      </c>
      <c r="G15" s="72">
        <f t="shared" si="0"/>
        <v>3028.9100000000003</v>
      </c>
      <c r="H15" s="72">
        <f t="shared" si="0"/>
        <v>60.350000000000009</v>
      </c>
      <c r="I15" s="72">
        <f t="shared" si="0"/>
        <v>0</v>
      </c>
      <c r="J15" s="72">
        <f t="shared" si="0"/>
        <v>0</v>
      </c>
      <c r="K15" s="72">
        <f t="shared" si="0"/>
        <v>0</v>
      </c>
      <c r="L15" s="72">
        <f t="shared" si="0"/>
        <v>0</v>
      </c>
      <c r="M15" s="72">
        <f t="shared" si="0"/>
        <v>0</v>
      </c>
      <c r="N15" s="72">
        <f t="shared" si="0"/>
        <v>0</v>
      </c>
      <c r="O15" s="73">
        <f>SUM(O7:O14)</f>
        <v>0</v>
      </c>
      <c r="P15" s="34"/>
    </row>
    <row r="16" spans="2:16" ht="15.75" thickBot="1" x14ac:dyDescent="0.3">
      <c r="B16" s="33"/>
      <c r="C16" s="45" t="s">
        <v>47</v>
      </c>
      <c r="D16" s="42">
        <f>D5-D15</f>
        <v>0</v>
      </c>
      <c r="E16" s="43">
        <f t="shared" ref="E16:O16" si="1">E5-E15</f>
        <v>0</v>
      </c>
      <c r="F16" s="43">
        <f t="shared" si="1"/>
        <v>109.56000000000006</v>
      </c>
      <c r="G16" s="43">
        <f t="shared" si="1"/>
        <v>711.4099999999994</v>
      </c>
      <c r="H16" s="43">
        <f t="shared" si="1"/>
        <v>-60.350000000000009</v>
      </c>
      <c r="I16" s="43">
        <f t="shared" si="1"/>
        <v>0</v>
      </c>
      <c r="J16" s="43">
        <f t="shared" si="1"/>
        <v>0</v>
      </c>
      <c r="K16" s="43">
        <f t="shared" si="1"/>
        <v>0</v>
      </c>
      <c r="L16" s="43">
        <f t="shared" si="1"/>
        <v>0</v>
      </c>
      <c r="M16" s="43">
        <f t="shared" si="1"/>
        <v>0</v>
      </c>
      <c r="N16" s="43">
        <f t="shared" si="1"/>
        <v>0</v>
      </c>
      <c r="O16" s="44">
        <f t="shared" si="1"/>
        <v>0</v>
      </c>
      <c r="P16" s="34"/>
    </row>
    <row r="17" spans="2:16" ht="15.75" thickBot="1" x14ac:dyDescent="0.3">
      <c r="B17" s="33"/>
      <c r="C17" s="46"/>
      <c r="D17" s="47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9"/>
      <c r="P17" s="34"/>
    </row>
    <row r="18" spans="2:16" ht="15.75" thickBot="1" x14ac:dyDescent="0.3">
      <c r="B18" s="33"/>
      <c r="C18" s="24" t="s">
        <v>46</v>
      </c>
      <c r="D18" s="29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4"/>
    </row>
    <row r="19" spans="2:16" x14ac:dyDescent="0.25"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3" r:id="rId4" name="Button 17">
              <controlPr defaultSize="0" print="0" autoFill="0" autoPict="0" macro="[0]!Bouton17_Cliquer">
                <anchor moveWithCells="1" sizeWithCells="1">
                  <from>
                    <xdr:col>3</xdr:col>
                    <xdr:colOff>133350</xdr:colOff>
                    <xdr:row>3</xdr:row>
                    <xdr:rowOff>28575</xdr:rowOff>
                  </from>
                  <to>
                    <xdr:col>3</xdr:col>
                    <xdr:colOff>685800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5" name="Button 18">
              <controlPr defaultSize="0" print="0" autoFill="0" autoPict="0">
                <anchor moveWithCells="1" sizeWithCells="1">
                  <from>
                    <xdr:col>4</xdr:col>
                    <xdr:colOff>114300</xdr:colOff>
                    <xdr:row>3</xdr:row>
                    <xdr:rowOff>28575</xdr:rowOff>
                  </from>
                  <to>
                    <xdr:col>4</xdr:col>
                    <xdr:colOff>666750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6" name="Button 19">
              <controlPr defaultSize="0" print="0" autoFill="0" autoPict="0">
                <anchor moveWithCells="1" sizeWithCells="1">
                  <from>
                    <xdr:col>6</xdr:col>
                    <xdr:colOff>142875</xdr:colOff>
                    <xdr:row>3</xdr:row>
                    <xdr:rowOff>28575</xdr:rowOff>
                  </from>
                  <to>
                    <xdr:col>6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7" name="Button 20">
              <controlPr defaultSize="0" print="0" autoFill="0" autoPict="0">
                <anchor moveWithCells="1" sizeWithCells="1">
                  <from>
                    <xdr:col>5</xdr:col>
                    <xdr:colOff>133350</xdr:colOff>
                    <xdr:row>3</xdr:row>
                    <xdr:rowOff>28575</xdr:rowOff>
                  </from>
                  <to>
                    <xdr:col>5</xdr:col>
                    <xdr:colOff>685800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8" name="Button 21">
              <controlPr defaultSize="0" print="0" autoFill="0" autoPict="0">
                <anchor moveWithCells="1" sizeWithCells="1">
                  <from>
                    <xdr:col>7</xdr:col>
                    <xdr:colOff>142875</xdr:colOff>
                    <xdr:row>3</xdr:row>
                    <xdr:rowOff>28575</xdr:rowOff>
                  </from>
                  <to>
                    <xdr:col>7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9" name="Button 22">
              <controlPr defaultSize="0" print="0" autoFill="0" autoPict="0">
                <anchor moveWithCells="1" sizeWithCells="1">
                  <from>
                    <xdr:col>8</xdr:col>
                    <xdr:colOff>142875</xdr:colOff>
                    <xdr:row>3</xdr:row>
                    <xdr:rowOff>28575</xdr:rowOff>
                  </from>
                  <to>
                    <xdr:col>8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10" name="Button 23">
              <controlPr defaultSize="0" print="0" autoFill="0" autoPict="0">
                <anchor moveWithCells="1" sizeWithCells="1">
                  <from>
                    <xdr:col>9</xdr:col>
                    <xdr:colOff>142875</xdr:colOff>
                    <xdr:row>3</xdr:row>
                    <xdr:rowOff>28575</xdr:rowOff>
                  </from>
                  <to>
                    <xdr:col>9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11" name="Button 24">
              <controlPr defaultSize="0" print="0" autoFill="0" autoPict="0">
                <anchor moveWithCells="1" sizeWithCells="1">
                  <from>
                    <xdr:col>10</xdr:col>
                    <xdr:colOff>142875</xdr:colOff>
                    <xdr:row>3</xdr:row>
                    <xdr:rowOff>28575</xdr:rowOff>
                  </from>
                  <to>
                    <xdr:col>10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2" name="Button 26">
              <controlPr defaultSize="0" print="0" autoFill="0" autoPict="0">
                <anchor moveWithCells="1" sizeWithCells="1">
                  <from>
                    <xdr:col>12</xdr:col>
                    <xdr:colOff>142875</xdr:colOff>
                    <xdr:row>3</xdr:row>
                    <xdr:rowOff>28575</xdr:rowOff>
                  </from>
                  <to>
                    <xdr:col>12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13" name="Button 27">
              <controlPr defaultSize="0" print="0" autoFill="0" autoPict="0">
                <anchor moveWithCells="1" sizeWithCells="1">
                  <from>
                    <xdr:col>13</xdr:col>
                    <xdr:colOff>142875</xdr:colOff>
                    <xdr:row>3</xdr:row>
                    <xdr:rowOff>28575</xdr:rowOff>
                  </from>
                  <to>
                    <xdr:col>13</xdr:col>
                    <xdr:colOff>857250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14" name="Button 28">
              <controlPr defaultSize="0" print="0" autoFill="0" autoPict="0">
                <anchor moveWithCells="1" sizeWithCells="1">
                  <from>
                    <xdr:col>14</xdr:col>
                    <xdr:colOff>142875</xdr:colOff>
                    <xdr:row>3</xdr:row>
                    <xdr:rowOff>38100</xdr:rowOff>
                  </from>
                  <to>
                    <xdr:col>14</xdr:col>
                    <xdr:colOff>819150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15" name="Button 29">
              <controlPr defaultSize="0" print="0" autoFill="0" autoPict="0">
                <anchor moveWithCells="1" sizeWithCells="1">
                  <from>
                    <xdr:col>11</xdr:col>
                    <xdr:colOff>95250</xdr:colOff>
                    <xdr:row>3</xdr:row>
                    <xdr:rowOff>28575</xdr:rowOff>
                  </from>
                  <to>
                    <xdr:col>11</xdr:col>
                    <xdr:colOff>981075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16" name="Button 42">
              <controlPr defaultSize="0" print="0" autoFill="0" autoPict="0">
                <anchor moveWithCells="1" sizeWithCells="1">
                  <from>
                    <xdr:col>2</xdr:col>
                    <xdr:colOff>114300</xdr:colOff>
                    <xdr:row>16</xdr:row>
                    <xdr:rowOff>9525</xdr:rowOff>
                  </from>
                  <to>
                    <xdr:col>2</xdr:col>
                    <xdr:colOff>1666875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Sources!$B$3:$B$10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3"/>
  <sheetViews>
    <sheetView zoomScale="85" zoomScaleNormal="85" workbookViewId="0">
      <pane ySplit="2" topLeftCell="A3" activePane="bottomLeft" state="frozen"/>
      <selection pane="bottomLeft" activeCell="E35" sqref="E35"/>
    </sheetView>
  </sheetViews>
  <sheetFormatPr baseColWidth="10" defaultRowHeight="15" x14ac:dyDescent="0.25"/>
  <cols>
    <col min="1" max="1" width="2.7109375" style="1" customWidth="1"/>
    <col min="2" max="2" width="11.42578125" style="1" bestFit="1" customWidth="1"/>
    <col min="3" max="3" width="2.7109375" style="1" customWidth="1"/>
    <col min="4" max="4" width="27.140625" style="1" bestFit="1" customWidth="1"/>
    <col min="5" max="5" width="6" style="1" bestFit="1" customWidth="1"/>
    <col min="6" max="16384" width="11.42578125" style="1"/>
  </cols>
  <sheetData>
    <row r="1" spans="2:4" ht="31.5" customHeight="1" thickBot="1" x14ac:dyDescent="0.3"/>
    <row r="2" spans="2:4" ht="15.75" thickBot="1" x14ac:dyDescent="0.3">
      <c r="B2" s="22" t="s">
        <v>48</v>
      </c>
      <c r="D2" s="17" t="s">
        <v>21</v>
      </c>
    </row>
    <row r="3" spans="2:4" x14ac:dyDescent="0.25">
      <c r="B3" s="25">
        <v>2013</v>
      </c>
      <c r="D3" s="20" t="s">
        <v>14</v>
      </c>
    </row>
    <row r="4" spans="2:4" x14ac:dyDescent="0.25">
      <c r="B4" s="26">
        <v>2014</v>
      </c>
      <c r="D4" s="21" t="s">
        <v>20</v>
      </c>
    </row>
    <row r="5" spans="2:4" x14ac:dyDescent="0.25">
      <c r="B5" s="26">
        <v>2015</v>
      </c>
      <c r="D5" s="21" t="s">
        <v>15</v>
      </c>
    </row>
    <row r="6" spans="2:4" x14ac:dyDescent="0.25">
      <c r="B6" s="26">
        <v>2016</v>
      </c>
      <c r="D6" s="21" t="s">
        <v>16</v>
      </c>
    </row>
    <row r="7" spans="2:4" x14ac:dyDescent="0.25">
      <c r="B7" s="26">
        <v>2017</v>
      </c>
      <c r="D7" s="21" t="s">
        <v>17</v>
      </c>
    </row>
    <row r="8" spans="2:4" x14ac:dyDescent="0.25">
      <c r="B8" s="26">
        <v>2018</v>
      </c>
      <c r="D8" s="21" t="s">
        <v>18</v>
      </c>
    </row>
    <row r="9" spans="2:4" x14ac:dyDescent="0.25">
      <c r="B9" s="26">
        <v>2019</v>
      </c>
      <c r="D9" s="21" t="s">
        <v>22</v>
      </c>
    </row>
    <row r="10" spans="2:4" x14ac:dyDescent="0.25">
      <c r="B10" s="26">
        <v>2020</v>
      </c>
      <c r="D10" s="21" t="s">
        <v>19</v>
      </c>
    </row>
    <row r="11" spans="2:4" x14ac:dyDescent="0.25">
      <c r="D11" s="18"/>
    </row>
    <row r="12" spans="2:4" x14ac:dyDescent="0.25">
      <c r="D12" s="18"/>
    </row>
    <row r="13" spans="2:4" ht="15.75" thickBot="1" x14ac:dyDescent="0.3">
      <c r="D13" s="19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Base de données</vt:lpstr>
      <vt:lpstr>Analyse</vt:lpstr>
      <vt:lpstr>Sources</vt:lpstr>
      <vt:lpstr>Année</vt:lpstr>
      <vt:lpstr>Catégories</vt:lpstr>
      <vt:lpstr>Crédit_Euros</vt:lpstr>
      <vt:lpstr>Date</vt:lpstr>
      <vt:lpstr>Débit_Euros</vt:lpstr>
      <vt:lpstr>'Base de données'!EXTRACTION_QUOTIDIENNE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Brébion</dc:creator>
  <cp:lastModifiedBy>André BOSCHI</cp:lastModifiedBy>
  <dcterms:created xsi:type="dcterms:W3CDTF">2013-12-18T14:40:59Z</dcterms:created>
  <dcterms:modified xsi:type="dcterms:W3CDTF">2014-05-04T20:50:59Z</dcterms:modified>
</cp:coreProperties>
</file>