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\Downloads\"/>
    </mc:Choice>
  </mc:AlternateContent>
  <xr:revisionPtr revIDLastSave="0" documentId="13_ncr:1_{6F2724E1-EB50-4A7E-BC8A-DD757021207D}" xr6:coauthVersionLast="47" xr6:coauthVersionMax="47" xr10:uidLastSave="{00000000-0000-0000-0000-000000000000}"/>
  <bookViews>
    <workbookView xWindow="-110" yWindow="-110" windowWidth="25820" windowHeight="15500" xr2:uid="{A57B8FC6-5749-466D-BAB6-C9BA716DB36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G3" i="1"/>
  <c r="G10" i="1"/>
  <c r="G11" i="1"/>
  <c r="G12" i="1"/>
  <c r="G17" i="1"/>
  <c r="G18" i="1"/>
  <c r="G19" i="1"/>
  <c r="G20" i="1"/>
  <c r="G25" i="1"/>
  <c r="H3" i="1"/>
  <c r="H4" i="1"/>
  <c r="G4" i="1" s="1"/>
  <c r="H5" i="1"/>
  <c r="G5" i="1" s="1"/>
  <c r="H6" i="1"/>
  <c r="G6" i="1" s="1"/>
  <c r="H7" i="1"/>
  <c r="G7" i="1" s="1"/>
  <c r="H8" i="1"/>
  <c r="G8" i="1" s="1"/>
  <c r="H9" i="1"/>
  <c r="G9" i="1" s="1"/>
  <c r="H10" i="1"/>
  <c r="H11" i="1"/>
  <c r="H12" i="1"/>
  <c r="H13" i="1"/>
  <c r="G13" i="1" s="1"/>
  <c r="H14" i="1"/>
  <c r="G14" i="1" s="1"/>
  <c r="H15" i="1"/>
  <c r="G15" i="1" s="1"/>
  <c r="H16" i="1"/>
  <c r="G16" i="1" s="1"/>
  <c r="H17" i="1"/>
  <c r="H18" i="1"/>
  <c r="H19" i="1"/>
  <c r="H20" i="1"/>
  <c r="H21" i="1"/>
  <c r="G21" i="1" s="1"/>
  <c r="H22" i="1"/>
  <c r="G22" i="1" s="1"/>
  <c r="H23" i="1"/>
  <c r="G23" i="1" s="1"/>
  <c r="H24" i="1"/>
  <c r="G24" i="1" s="1"/>
  <c r="H25" i="1"/>
  <c r="H2" i="1"/>
  <c r="G2" i="1" s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</calcChain>
</file>

<file path=xl/sharedStrings.xml><?xml version="1.0" encoding="utf-8"?>
<sst xmlns="http://schemas.openxmlformats.org/spreadsheetml/2006/main" count="34" uniqueCount="20">
  <si>
    <t>DATE</t>
  </si>
  <si>
    <t>DENOMINATION</t>
  </si>
  <si>
    <t>NOMBRE</t>
  </si>
  <si>
    <t>CREME NOIR PISTACHE</t>
  </si>
  <si>
    <t>CREME TIRAMISU</t>
  </si>
  <si>
    <t>CREME ROCHER LAIT</t>
  </si>
  <si>
    <t>CREME ROCHER BLANC</t>
  </si>
  <si>
    <t>CREME MENTHE</t>
  </si>
  <si>
    <t>CREME PRALINE FEUILLETE</t>
  </si>
  <si>
    <t>CREME 70 % PRALINE</t>
  </si>
  <si>
    <t>CREME 70 % TRUFFE</t>
  </si>
  <si>
    <t>GD NOISETTE CARAMEL</t>
  </si>
  <si>
    <t>CREME BRULEE</t>
  </si>
  <si>
    <t>TOTAL TTC</t>
  </si>
  <si>
    <t>P.U. HT</t>
  </si>
  <si>
    <t>PRIX UNITAIRE</t>
  </si>
  <si>
    <t>P.U. HT remisé</t>
  </si>
  <si>
    <t xml:space="preserve"> % remise</t>
  </si>
  <si>
    <t>Montant REMISE</t>
  </si>
  <si>
    <t>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</si>
</sst>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9" fontId="0" fillId="2" borderId="0" xfId="1" applyFont="1" applyFill="1" applyAlignment="1">
      <alignment horizont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164" fontId="0" fillId="0" borderId="0" xfId="0" applyNumberFormat="1"/>
    <xf numFmtId="10" fontId="0" fillId="2" borderId="0" xfId="1" applyNumberFormat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12">
    <dxf>
      <numFmt numFmtId="14" formatCode="0.00%"/>
      <alignment horizontal="center" vertical="bottom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9ADCC2-A434-4A71-8876-A28ABD1B1A8E}" name="Tableau1" displayName="Tableau1" ref="A1:J25" totalsRowShown="0" headerRowDxfId="11" headerRowBorderDxfId="10" tableBorderDxfId="9">
  <autoFilter ref="A1:J25" xr:uid="{8C9ADCC2-A434-4A71-8876-A28ABD1B1A8E}"/>
  <tableColumns count="10">
    <tableColumn id="1" xr3:uid="{C04ED98A-3987-469E-A955-95FBB4D6D58D}" name="DATE" dataDxfId="8"/>
    <tableColumn id="2" xr3:uid="{F772ADB8-B979-4C77-BC61-74EF1A727D80}" name="DENOMINATION"/>
    <tableColumn id="3" xr3:uid="{9E6EA5A0-F02E-49D8-BAA6-4F04CF8AED34}" name="PRIX UNITAIRE" dataDxfId="7"/>
    <tableColumn id="4" xr3:uid="{6A272A2E-3457-482B-B2EF-66C7E555F272}" name="NOMBRE" dataDxfId="6"/>
    <tableColumn id="5" xr3:uid="{3D3F4731-428D-40F2-AAC9-D3C01057531E}" name="P.U. HT" dataDxfId="5">
      <calculatedColumnFormula>SUM(C2*D2)</calculatedColumnFormula>
    </tableColumn>
    <tableColumn id="6" xr3:uid="{EC476C91-B1FA-468C-B108-7D462EC8B03D}" name=" % remise" dataDxfId="4" dataCellStyle="Pourcentage"/>
    <tableColumn id="13" xr3:uid="{B82B7368-813B-430B-851C-FCA9CA977215}" name="Montant REMISE" dataDxfId="3" dataCellStyle="Pourcentage">
      <calculatedColumnFormula>Tableau1[[#This Row],[PRIX UNITAIRE]]-Tableau1[[#This Row],[P.U. HT remisé]]</calculatedColumnFormula>
    </tableColumn>
    <tableColumn id="7" xr3:uid="{CF99D70F-0431-4EB5-A0AE-3468C9122253}" name="P.U. HT remisé" dataDxfId="2">
      <calculatedColumnFormula>IF(OR(C2=0,D2=0,C2="",D2=""),"",C2*(1-F2))</calculatedColumnFormula>
    </tableColumn>
    <tableColumn id="10" xr3:uid="{C5B53A13-897A-4C55-94B2-7E4DF0473CBD}" name="Tva" dataDxfId="0"/>
    <tableColumn id="8" xr3:uid="{442C4538-05B3-4566-9AE5-C2816AC04032}" name="TOTAL TTC" dataDxfId="1">
      <calculatedColumnFormula>Tableau1[[#This Row],[NOMBRE]]*Tableau1[[#This Row],[P.U. HT remisé]]*(1+Tableau1[[#This Row],[Tva]])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9F2024-4B94-4168-8900-6528004F26BA}">
  <dimension ref="A1:J25"/>
  <sheetViews>
    <sheetView tabSelected="1" workbookViewId="0">
      <selection activeCell="I7" sqref="I7"/>
    </sheetView>
  </sheetViews>
  <sheetFormatPr baseColWidth="10" defaultRowHeight="14.5" x14ac:dyDescent="0.35"/>
  <cols>
    <col min="1" max="1" width="11.453125" style="1"/>
    <col min="2" max="2" width="24.1796875" bestFit="1" customWidth="1"/>
    <col min="3" max="3" width="16.1796875" style="2" customWidth="1"/>
    <col min="4" max="5" width="11.453125" style="2"/>
    <col min="6" max="6" width="13.453125" bestFit="1" customWidth="1"/>
    <col min="7" max="7" width="13.453125" customWidth="1"/>
    <col min="8" max="8" width="14.54296875" customWidth="1"/>
    <col min="9" max="9" width="15.7265625" customWidth="1"/>
    <col min="10" max="10" width="17.1796875" customWidth="1"/>
  </cols>
  <sheetData>
    <row r="1" spans="1:10" ht="33.75" customHeight="1" thickBot="1" x14ac:dyDescent="0.4">
      <c r="A1" s="5" t="s">
        <v>0</v>
      </c>
      <c r="B1" s="6" t="s">
        <v>1</v>
      </c>
      <c r="C1" s="6" t="s">
        <v>15</v>
      </c>
      <c r="D1" s="6" t="s">
        <v>2</v>
      </c>
      <c r="E1" s="6" t="s">
        <v>14</v>
      </c>
      <c r="F1" s="6" t="s">
        <v>17</v>
      </c>
      <c r="G1" s="7" t="s">
        <v>18</v>
      </c>
      <c r="H1" s="6" t="s">
        <v>16</v>
      </c>
      <c r="I1" s="6" t="s">
        <v>19</v>
      </c>
      <c r="J1" s="6" t="s">
        <v>13</v>
      </c>
    </row>
    <row r="2" spans="1:10" x14ac:dyDescent="0.35">
      <c r="A2" s="1">
        <v>45263</v>
      </c>
      <c r="B2" t="s">
        <v>3</v>
      </c>
      <c r="C2" s="3">
        <v>3.19</v>
      </c>
      <c r="D2" s="2">
        <v>1</v>
      </c>
      <c r="E2" s="3">
        <f t="shared" ref="E2:E25" si="0">SUM(C2*D2)</f>
        <v>3.19</v>
      </c>
      <c r="F2" s="4">
        <v>0.2</v>
      </c>
      <c r="G2" s="3">
        <f>Tableau1[[#This Row],[PRIX UNITAIRE]]-Tableau1[[#This Row],[P.U. HT remisé]]</f>
        <v>0.6379999999999999</v>
      </c>
      <c r="H2" s="3">
        <f>IF(OR(C2=0,D2=0,C2="",D2=""),"",C2*(1-F2))</f>
        <v>2.552</v>
      </c>
      <c r="I2" s="9">
        <v>0.2</v>
      </c>
      <c r="J2" s="8">
        <f>Tableau1[[#This Row],[NOMBRE]]*Tableau1[[#This Row],[P.U. HT remisé]]*(1+Tableau1[[#This Row],[Tva]])</f>
        <v>3.0623999999999998</v>
      </c>
    </row>
    <row r="3" spans="1:10" x14ac:dyDescent="0.35">
      <c r="B3" t="s">
        <v>4</v>
      </c>
      <c r="C3" s="3">
        <v>3.39</v>
      </c>
      <c r="D3" s="2">
        <v>1</v>
      </c>
      <c r="E3" s="3">
        <f t="shared" si="0"/>
        <v>3.39</v>
      </c>
      <c r="F3" s="4">
        <v>0.2</v>
      </c>
      <c r="G3" s="3">
        <f>Tableau1[[#This Row],[PRIX UNITAIRE]]-Tableau1[[#This Row],[P.U. HT remisé]]</f>
        <v>0.67799999999999994</v>
      </c>
      <c r="H3" s="3">
        <f>IF(OR(C3=0,D3=0,C3="",D3=""),"",C3*(1-F3))</f>
        <v>2.7120000000000002</v>
      </c>
      <c r="I3" s="9">
        <v>5.5E-2</v>
      </c>
      <c r="J3" s="8">
        <f>Tableau1[[#This Row],[NOMBRE]]*Tableau1[[#This Row],[P.U. HT remisé]]*(1+Tableau1[[#This Row],[Tva]])</f>
        <v>2.8611599999999999</v>
      </c>
    </row>
    <row r="4" spans="1:10" x14ac:dyDescent="0.35">
      <c r="B4" t="s">
        <v>5</v>
      </c>
      <c r="C4" s="3">
        <v>3.19</v>
      </c>
      <c r="D4" s="2">
        <v>1</v>
      </c>
      <c r="E4" s="3">
        <f t="shared" si="0"/>
        <v>3.19</v>
      </c>
      <c r="F4" s="4">
        <v>0.2</v>
      </c>
      <c r="G4" s="3">
        <f>Tableau1[[#This Row],[PRIX UNITAIRE]]-Tableau1[[#This Row],[P.U. HT remisé]]</f>
        <v>0.6379999999999999</v>
      </c>
      <c r="H4" s="3">
        <f>IF(OR(C4=0,D4=0,C4="",D4=""),"",C4*(1-F4))</f>
        <v>2.552</v>
      </c>
      <c r="I4" s="9">
        <v>0.2</v>
      </c>
      <c r="J4" s="8">
        <f>Tableau1[[#This Row],[NOMBRE]]*Tableau1[[#This Row],[P.U. HT remisé]]*(1+Tableau1[[#This Row],[Tva]])</f>
        <v>3.0623999999999998</v>
      </c>
    </row>
    <row r="5" spans="1:10" x14ac:dyDescent="0.35">
      <c r="B5" t="s">
        <v>6</v>
      </c>
      <c r="C5" s="3">
        <v>3.49</v>
      </c>
      <c r="D5" s="2">
        <v>1</v>
      </c>
      <c r="E5" s="3">
        <f t="shared" si="0"/>
        <v>3.49</v>
      </c>
      <c r="F5" s="4">
        <v>0.2</v>
      </c>
      <c r="G5" s="3">
        <f>Tableau1[[#This Row],[PRIX UNITAIRE]]-Tableau1[[#This Row],[P.U. HT remisé]]</f>
        <v>0.69799999999999995</v>
      </c>
      <c r="H5" s="3">
        <f>IF(OR(C5=0,D5=0,C5="",D5=""),"",C5*(1-F5))</f>
        <v>2.7920000000000003</v>
      </c>
      <c r="I5" s="9">
        <v>0.2</v>
      </c>
      <c r="J5" s="8">
        <f>Tableau1[[#This Row],[NOMBRE]]*Tableau1[[#This Row],[P.U. HT remisé]]*(1+Tableau1[[#This Row],[Tva]])</f>
        <v>3.3504</v>
      </c>
    </row>
    <row r="6" spans="1:10" x14ac:dyDescent="0.35">
      <c r="B6" t="s">
        <v>7</v>
      </c>
      <c r="C6" s="3">
        <v>2.99</v>
      </c>
      <c r="D6" s="2">
        <v>1</v>
      </c>
      <c r="E6" s="3">
        <f t="shared" si="0"/>
        <v>2.99</v>
      </c>
      <c r="F6" s="4">
        <v>0.2</v>
      </c>
      <c r="G6" s="3">
        <f>Tableau1[[#This Row],[PRIX UNITAIRE]]-Tableau1[[#This Row],[P.U. HT remisé]]</f>
        <v>0.59799999999999986</v>
      </c>
      <c r="H6" s="3">
        <f>IF(OR(C6=0,D6=0,C6="",D6=""),"",C6*(1-F6))</f>
        <v>2.3920000000000003</v>
      </c>
      <c r="I6" s="9">
        <v>0.1</v>
      </c>
      <c r="J6" s="8">
        <f>Tableau1[[#This Row],[NOMBRE]]*Tableau1[[#This Row],[P.U. HT remisé]]*(1+Tableau1[[#This Row],[Tva]])</f>
        <v>2.6312000000000006</v>
      </c>
    </row>
    <row r="7" spans="1:10" x14ac:dyDescent="0.35">
      <c r="B7" t="s">
        <v>8</v>
      </c>
      <c r="C7" s="3">
        <v>2.99</v>
      </c>
      <c r="D7" s="2">
        <v>1</v>
      </c>
      <c r="E7" s="3">
        <f t="shared" si="0"/>
        <v>2.99</v>
      </c>
      <c r="F7" s="4">
        <v>0.2</v>
      </c>
      <c r="G7" s="3">
        <f>Tableau1[[#This Row],[PRIX UNITAIRE]]-Tableau1[[#This Row],[P.U. HT remisé]]</f>
        <v>0.59799999999999986</v>
      </c>
      <c r="H7" s="3">
        <f>IF(OR(C7=0,D7=0,C7="",D7=""),"",C7*(1-F7))</f>
        <v>2.3920000000000003</v>
      </c>
      <c r="I7" s="9">
        <v>0.2</v>
      </c>
      <c r="J7" s="8">
        <f>Tableau1[[#This Row],[NOMBRE]]*Tableau1[[#This Row],[P.U. HT remisé]]*(1+Tableau1[[#This Row],[Tva]])</f>
        <v>2.8704000000000005</v>
      </c>
    </row>
    <row r="8" spans="1:10" x14ac:dyDescent="0.35">
      <c r="A8" s="1">
        <v>45275</v>
      </c>
      <c r="B8" t="s">
        <v>5</v>
      </c>
      <c r="C8" s="3">
        <v>3.19</v>
      </c>
      <c r="D8" s="2">
        <v>3</v>
      </c>
      <c r="E8" s="3">
        <f t="shared" si="0"/>
        <v>9.57</v>
      </c>
      <c r="F8" s="4">
        <v>0.2</v>
      </c>
      <c r="G8" s="3">
        <f>Tableau1[[#This Row],[PRIX UNITAIRE]]-Tableau1[[#This Row],[P.U. HT remisé]]</f>
        <v>0.6379999999999999</v>
      </c>
      <c r="H8" s="3">
        <f>IF(OR(C8=0,D8=0,C8="",D8=""),"",C8*(1-F8))</f>
        <v>2.552</v>
      </c>
      <c r="I8" s="9">
        <v>0.2</v>
      </c>
      <c r="J8" s="8">
        <f>Tableau1[[#This Row],[NOMBRE]]*Tableau1[[#This Row],[P.U. HT remisé]]*(1+Tableau1[[#This Row],[Tva]])</f>
        <v>9.1872000000000007</v>
      </c>
    </row>
    <row r="9" spans="1:10" x14ac:dyDescent="0.35">
      <c r="B9" t="s">
        <v>3</v>
      </c>
      <c r="C9" s="3">
        <v>3.19</v>
      </c>
      <c r="D9" s="2">
        <v>1</v>
      </c>
      <c r="E9" s="3">
        <f t="shared" si="0"/>
        <v>3.19</v>
      </c>
      <c r="F9" s="4">
        <v>0.2</v>
      </c>
      <c r="G9" s="3">
        <f>Tableau1[[#This Row],[PRIX UNITAIRE]]-Tableau1[[#This Row],[P.U. HT remisé]]</f>
        <v>0.6379999999999999</v>
      </c>
      <c r="H9" s="3">
        <f>IF(OR(C9=0,D9=0,C9="",D9=""),"",C9*(1-F9))</f>
        <v>2.552</v>
      </c>
      <c r="I9" s="9">
        <v>0.2</v>
      </c>
      <c r="J9" s="8">
        <f>Tableau1[[#This Row],[NOMBRE]]*Tableau1[[#This Row],[P.U. HT remisé]]*(1+Tableau1[[#This Row],[Tva]])</f>
        <v>3.0623999999999998</v>
      </c>
    </row>
    <row r="10" spans="1:10" x14ac:dyDescent="0.35">
      <c r="B10" t="s">
        <v>8</v>
      </c>
      <c r="C10" s="3">
        <v>2.99</v>
      </c>
      <c r="D10" s="2">
        <v>1</v>
      </c>
      <c r="E10" s="3">
        <f t="shared" si="0"/>
        <v>2.99</v>
      </c>
      <c r="F10" s="4">
        <v>0.2</v>
      </c>
      <c r="G10" s="3">
        <f>Tableau1[[#This Row],[PRIX UNITAIRE]]-Tableau1[[#This Row],[P.U. HT remisé]]</f>
        <v>0.59799999999999986</v>
      </c>
      <c r="H10" s="3">
        <f>IF(OR(C10=0,D10=0,C10="",D10=""),"",C10*(1-F10))</f>
        <v>2.3920000000000003</v>
      </c>
      <c r="I10" s="9">
        <v>0.2</v>
      </c>
      <c r="J10" s="8">
        <f>Tableau1[[#This Row],[NOMBRE]]*Tableau1[[#This Row],[P.U. HT remisé]]*(1+Tableau1[[#This Row],[Tva]])</f>
        <v>2.8704000000000005</v>
      </c>
    </row>
    <row r="11" spans="1:10" x14ac:dyDescent="0.35">
      <c r="B11" t="s">
        <v>9</v>
      </c>
      <c r="C11" s="3">
        <v>3.49</v>
      </c>
      <c r="D11" s="2">
        <v>1</v>
      </c>
      <c r="E11" s="3">
        <f t="shared" si="0"/>
        <v>3.49</v>
      </c>
      <c r="F11" s="4">
        <v>0.2</v>
      </c>
      <c r="G11" s="3">
        <f>Tableau1[[#This Row],[PRIX UNITAIRE]]-Tableau1[[#This Row],[P.U. HT remisé]]</f>
        <v>0.69799999999999995</v>
      </c>
      <c r="H11" s="3">
        <f>IF(OR(C11=0,D11=0,C11="",D11=""),"",C11*(1-F11))</f>
        <v>2.7920000000000003</v>
      </c>
      <c r="I11" s="9">
        <v>0.2</v>
      </c>
      <c r="J11" s="8">
        <f>Tableau1[[#This Row],[NOMBRE]]*Tableau1[[#This Row],[P.U. HT remisé]]*(1+Tableau1[[#This Row],[Tva]])</f>
        <v>3.3504</v>
      </c>
    </row>
    <row r="12" spans="1:10" x14ac:dyDescent="0.35">
      <c r="B12" t="s">
        <v>10</v>
      </c>
      <c r="C12" s="3">
        <v>3.49</v>
      </c>
      <c r="D12" s="2">
        <v>1</v>
      </c>
      <c r="E12" s="3">
        <f t="shared" si="0"/>
        <v>3.49</v>
      </c>
      <c r="F12" s="4">
        <v>0.2</v>
      </c>
      <c r="G12" s="3">
        <f>Tableau1[[#This Row],[PRIX UNITAIRE]]-Tableau1[[#This Row],[P.U. HT remisé]]</f>
        <v>0.69799999999999995</v>
      </c>
      <c r="H12" s="3">
        <f>IF(OR(C12=0,D12=0,C12="",D12=""),"",C12*(1-F12))</f>
        <v>2.7920000000000003</v>
      </c>
      <c r="I12" s="9">
        <v>0.2</v>
      </c>
      <c r="J12" s="8">
        <f>Tableau1[[#This Row],[NOMBRE]]*Tableau1[[#This Row],[P.U. HT remisé]]*(1+Tableau1[[#This Row],[Tva]])</f>
        <v>3.3504</v>
      </c>
    </row>
    <row r="13" spans="1:10" x14ac:dyDescent="0.35">
      <c r="B13" t="s">
        <v>6</v>
      </c>
      <c r="C13" s="3">
        <v>3.49</v>
      </c>
      <c r="D13" s="2">
        <v>1</v>
      </c>
      <c r="E13" s="3">
        <f t="shared" si="0"/>
        <v>3.49</v>
      </c>
      <c r="F13" s="4">
        <v>0.2</v>
      </c>
      <c r="G13" s="3">
        <f>Tableau1[[#This Row],[PRIX UNITAIRE]]-Tableau1[[#This Row],[P.U. HT remisé]]</f>
        <v>0.69799999999999995</v>
      </c>
      <c r="H13" s="3">
        <f>IF(OR(C13=0,D13=0,C13="",D13=""),"",C13*(1-F13))</f>
        <v>2.7920000000000003</v>
      </c>
      <c r="I13" s="9">
        <v>0.2</v>
      </c>
      <c r="J13" s="8">
        <f>Tableau1[[#This Row],[NOMBRE]]*Tableau1[[#This Row],[P.U. HT remisé]]*(1+Tableau1[[#This Row],[Tva]])</f>
        <v>3.3504</v>
      </c>
    </row>
    <row r="14" spans="1:10" x14ac:dyDescent="0.35">
      <c r="B14" t="s">
        <v>11</v>
      </c>
      <c r="C14" s="3">
        <v>4.49</v>
      </c>
      <c r="D14" s="2">
        <v>1</v>
      </c>
      <c r="E14" s="3">
        <f t="shared" si="0"/>
        <v>4.49</v>
      </c>
      <c r="F14" s="4">
        <v>0.2</v>
      </c>
      <c r="G14" s="3">
        <f>Tableau1[[#This Row],[PRIX UNITAIRE]]-Tableau1[[#This Row],[P.U. HT remisé]]</f>
        <v>0.89799999999999969</v>
      </c>
      <c r="H14" s="3">
        <f>IF(OR(C14=0,D14=0,C14="",D14=""),"",C14*(1-F14))</f>
        <v>3.5920000000000005</v>
      </c>
      <c r="I14" s="9">
        <v>0.2</v>
      </c>
      <c r="J14" s="8">
        <f>Tableau1[[#This Row],[NOMBRE]]*Tableau1[[#This Row],[P.U. HT remisé]]*(1+Tableau1[[#This Row],[Tva]])</f>
        <v>4.3104000000000005</v>
      </c>
    </row>
    <row r="15" spans="1:10" x14ac:dyDescent="0.35">
      <c r="A15" s="1">
        <v>45339</v>
      </c>
      <c r="B15" t="s">
        <v>3</v>
      </c>
      <c r="C15" s="3">
        <v>3.19</v>
      </c>
      <c r="D15" s="2">
        <v>1</v>
      </c>
      <c r="E15" s="3">
        <f t="shared" si="0"/>
        <v>3.19</v>
      </c>
      <c r="F15" s="4">
        <v>0.2</v>
      </c>
      <c r="G15" s="3">
        <f>Tableau1[[#This Row],[PRIX UNITAIRE]]-Tableau1[[#This Row],[P.U. HT remisé]]</f>
        <v>0.6379999999999999</v>
      </c>
      <c r="H15" s="3">
        <f>IF(OR(C15=0,D15=0,C15="",D15=""),"",C15*(1-F15))</f>
        <v>2.552</v>
      </c>
      <c r="I15" s="9">
        <v>0.2</v>
      </c>
      <c r="J15" s="8">
        <f>Tableau1[[#This Row],[NOMBRE]]*Tableau1[[#This Row],[P.U. HT remisé]]*(1+Tableau1[[#This Row],[Tva]])</f>
        <v>3.0623999999999998</v>
      </c>
    </row>
    <row r="16" spans="1:10" x14ac:dyDescent="0.35">
      <c r="B16" t="s">
        <v>6</v>
      </c>
      <c r="C16" s="3">
        <v>3.49</v>
      </c>
      <c r="D16" s="2">
        <v>1</v>
      </c>
      <c r="E16" s="3">
        <f t="shared" si="0"/>
        <v>3.49</v>
      </c>
      <c r="F16" s="4">
        <v>0.2</v>
      </c>
      <c r="G16" s="3">
        <f>Tableau1[[#This Row],[PRIX UNITAIRE]]-Tableau1[[#This Row],[P.U. HT remisé]]</f>
        <v>0.69799999999999995</v>
      </c>
      <c r="H16" s="3">
        <f>IF(OR(C16=0,D16=0,C16="",D16=""),"",C16*(1-F16))</f>
        <v>2.7920000000000003</v>
      </c>
      <c r="I16" s="9">
        <v>0.2</v>
      </c>
      <c r="J16" s="8">
        <f>Tableau1[[#This Row],[NOMBRE]]*Tableau1[[#This Row],[P.U. HT remisé]]*(1+Tableau1[[#This Row],[Tva]])</f>
        <v>3.3504</v>
      </c>
    </row>
    <row r="17" spans="1:10" x14ac:dyDescent="0.35">
      <c r="B17" t="s">
        <v>5</v>
      </c>
      <c r="C17" s="3">
        <v>3.19</v>
      </c>
      <c r="D17" s="2">
        <v>1</v>
      </c>
      <c r="E17" s="3">
        <f t="shared" si="0"/>
        <v>3.19</v>
      </c>
      <c r="F17" s="4">
        <v>0.2</v>
      </c>
      <c r="G17" s="3">
        <f>Tableau1[[#This Row],[PRIX UNITAIRE]]-Tableau1[[#This Row],[P.U. HT remisé]]</f>
        <v>0.6379999999999999</v>
      </c>
      <c r="H17" s="3">
        <f>IF(OR(C17=0,D17=0,C17="",D17=""),"",C17*(1-F17))</f>
        <v>2.552</v>
      </c>
      <c r="I17" s="9">
        <v>0.2</v>
      </c>
      <c r="J17" s="8">
        <f>Tableau1[[#This Row],[NOMBRE]]*Tableau1[[#This Row],[P.U. HT remisé]]*(1+Tableau1[[#This Row],[Tva]])</f>
        <v>3.0623999999999998</v>
      </c>
    </row>
    <row r="18" spans="1:10" x14ac:dyDescent="0.35">
      <c r="B18" t="s">
        <v>10</v>
      </c>
      <c r="C18" s="3">
        <v>3.49</v>
      </c>
      <c r="D18" s="2">
        <v>1</v>
      </c>
      <c r="E18" s="3">
        <f t="shared" si="0"/>
        <v>3.49</v>
      </c>
      <c r="F18" s="4">
        <v>0.2</v>
      </c>
      <c r="G18" s="3">
        <f>Tableau1[[#This Row],[PRIX UNITAIRE]]-Tableau1[[#This Row],[P.U. HT remisé]]</f>
        <v>0.69799999999999995</v>
      </c>
      <c r="H18" s="3">
        <f>IF(OR(C18=0,D18=0,C18="",D18=""),"",C18*(1-F18))</f>
        <v>2.7920000000000003</v>
      </c>
      <c r="I18" s="9">
        <v>0.2</v>
      </c>
      <c r="J18" s="8">
        <f>Tableau1[[#This Row],[NOMBRE]]*Tableau1[[#This Row],[P.U. HT remisé]]*(1+Tableau1[[#This Row],[Tva]])</f>
        <v>3.3504</v>
      </c>
    </row>
    <row r="19" spans="1:10" x14ac:dyDescent="0.35">
      <c r="B19" t="s">
        <v>12</v>
      </c>
      <c r="C19" s="3">
        <v>3.19</v>
      </c>
      <c r="D19" s="2">
        <v>1</v>
      </c>
      <c r="E19" s="3">
        <f t="shared" si="0"/>
        <v>3.19</v>
      </c>
      <c r="F19" s="4">
        <v>0.2</v>
      </c>
      <c r="G19" s="3">
        <f>Tableau1[[#This Row],[PRIX UNITAIRE]]-Tableau1[[#This Row],[P.U. HT remisé]]</f>
        <v>0.6379999999999999</v>
      </c>
      <c r="H19" s="3">
        <f>IF(OR(C19=0,D19=0,C19="",D19=""),"",C19*(1-F19))</f>
        <v>2.552</v>
      </c>
      <c r="I19" s="9">
        <v>0.2</v>
      </c>
      <c r="J19" s="8">
        <f>Tableau1[[#This Row],[NOMBRE]]*Tableau1[[#This Row],[P.U. HT remisé]]*(1+Tableau1[[#This Row],[Tva]])</f>
        <v>3.0623999999999998</v>
      </c>
    </row>
    <row r="20" spans="1:10" x14ac:dyDescent="0.35">
      <c r="B20" t="s">
        <v>9</v>
      </c>
      <c r="C20" s="3">
        <v>3.49</v>
      </c>
      <c r="D20" s="2">
        <v>1</v>
      </c>
      <c r="E20" s="3">
        <f t="shared" si="0"/>
        <v>3.49</v>
      </c>
      <c r="F20" s="4">
        <v>0.2</v>
      </c>
      <c r="G20" s="3">
        <f>Tableau1[[#This Row],[PRIX UNITAIRE]]-Tableau1[[#This Row],[P.U. HT remisé]]</f>
        <v>0.69799999999999995</v>
      </c>
      <c r="H20" s="3">
        <f>IF(OR(C20=0,D20=0,C20="",D20=""),"",C20*(1-F20))</f>
        <v>2.7920000000000003</v>
      </c>
      <c r="I20" s="9">
        <v>0.2</v>
      </c>
      <c r="J20" s="8">
        <f>Tableau1[[#This Row],[NOMBRE]]*Tableau1[[#This Row],[P.U. HT remisé]]*(1+Tableau1[[#This Row],[Tva]])</f>
        <v>3.3504</v>
      </c>
    </row>
    <row r="21" spans="1:10" x14ac:dyDescent="0.35">
      <c r="A21" s="1">
        <v>45353</v>
      </c>
      <c r="B21" t="s">
        <v>5</v>
      </c>
      <c r="C21" s="3">
        <v>3.19</v>
      </c>
      <c r="D21" s="2">
        <v>2</v>
      </c>
      <c r="E21" s="3">
        <f t="shared" si="0"/>
        <v>6.38</v>
      </c>
      <c r="F21" s="4">
        <v>0.2</v>
      </c>
      <c r="G21" s="3">
        <f>Tableau1[[#This Row],[PRIX UNITAIRE]]-Tableau1[[#This Row],[P.U. HT remisé]]</f>
        <v>0.6379999999999999</v>
      </c>
      <c r="H21" s="3">
        <f>IF(OR(C21=0,D21=0,C21="",D21=""),"",C21*(1-F21))</f>
        <v>2.552</v>
      </c>
      <c r="I21" s="9">
        <v>0.2</v>
      </c>
      <c r="J21" s="8">
        <f>Tableau1[[#This Row],[NOMBRE]]*Tableau1[[#This Row],[P.U. HT remisé]]*(1+Tableau1[[#This Row],[Tva]])</f>
        <v>6.1247999999999996</v>
      </c>
    </row>
    <row r="22" spans="1:10" x14ac:dyDescent="0.35">
      <c r="B22" t="s">
        <v>3</v>
      </c>
      <c r="C22" s="3">
        <v>3.19</v>
      </c>
      <c r="D22" s="2">
        <v>1</v>
      </c>
      <c r="E22" s="3">
        <f t="shared" si="0"/>
        <v>3.19</v>
      </c>
      <c r="F22" s="4">
        <v>0.2</v>
      </c>
      <c r="G22" s="3">
        <f>Tableau1[[#This Row],[PRIX UNITAIRE]]-Tableau1[[#This Row],[P.U. HT remisé]]</f>
        <v>0.6379999999999999</v>
      </c>
      <c r="H22" s="3">
        <f>IF(OR(C22=0,D22=0,C22="",D22=""),"",C22*(1-F22))</f>
        <v>2.552</v>
      </c>
      <c r="I22" s="9">
        <v>0.2</v>
      </c>
      <c r="J22" s="8">
        <f>Tableau1[[#This Row],[NOMBRE]]*Tableau1[[#This Row],[P.U. HT remisé]]*(1+Tableau1[[#This Row],[Tva]])</f>
        <v>3.0623999999999998</v>
      </c>
    </row>
    <row r="23" spans="1:10" x14ac:dyDescent="0.35">
      <c r="B23" t="s">
        <v>4</v>
      </c>
      <c r="C23" s="3">
        <v>3.49</v>
      </c>
      <c r="D23" s="2">
        <v>1</v>
      </c>
      <c r="E23" s="3">
        <f t="shared" si="0"/>
        <v>3.49</v>
      </c>
      <c r="F23" s="4">
        <v>0.2</v>
      </c>
      <c r="G23" s="3">
        <f>Tableau1[[#This Row],[PRIX UNITAIRE]]-Tableau1[[#This Row],[P.U. HT remisé]]</f>
        <v>0.69799999999999995</v>
      </c>
      <c r="H23" s="3">
        <f>IF(OR(C23=0,D23=0,C23="",D23=""),"",C23*(1-F23))</f>
        <v>2.7920000000000003</v>
      </c>
      <c r="I23" s="9">
        <v>0.2</v>
      </c>
      <c r="J23" s="8">
        <f>Tableau1[[#This Row],[NOMBRE]]*Tableau1[[#This Row],[P.U. HT remisé]]*(1+Tableau1[[#This Row],[Tva]])</f>
        <v>3.3504</v>
      </c>
    </row>
    <row r="24" spans="1:10" x14ac:dyDescent="0.35">
      <c r="B24" t="s">
        <v>6</v>
      </c>
      <c r="C24" s="3">
        <v>3.49</v>
      </c>
      <c r="D24" s="2">
        <v>1</v>
      </c>
      <c r="E24" s="3">
        <f t="shared" si="0"/>
        <v>3.49</v>
      </c>
      <c r="F24" s="4">
        <v>0.2</v>
      </c>
      <c r="G24" s="3">
        <f>Tableau1[[#This Row],[PRIX UNITAIRE]]-Tableau1[[#This Row],[P.U. HT remisé]]</f>
        <v>0.69799999999999995</v>
      </c>
      <c r="H24" s="3">
        <f>IF(OR(C24=0,D24=0,C24="",D24=""),"",C24*(1-F24))</f>
        <v>2.7920000000000003</v>
      </c>
      <c r="I24" s="9">
        <v>0.2</v>
      </c>
      <c r="J24" s="8">
        <f>Tableau1[[#This Row],[NOMBRE]]*Tableau1[[#This Row],[P.U. HT remisé]]*(1+Tableau1[[#This Row],[Tva]])</f>
        <v>3.3504</v>
      </c>
    </row>
    <row r="25" spans="1:10" x14ac:dyDescent="0.35">
      <c r="B25" t="s">
        <v>12</v>
      </c>
      <c r="C25" s="3">
        <v>3.19</v>
      </c>
      <c r="D25" s="2">
        <v>1</v>
      </c>
      <c r="E25" s="3">
        <f t="shared" si="0"/>
        <v>3.19</v>
      </c>
      <c r="F25" s="4">
        <v>0.2</v>
      </c>
      <c r="G25" s="3">
        <f>Tableau1[[#This Row],[PRIX UNITAIRE]]-Tableau1[[#This Row],[P.U. HT remisé]]</f>
        <v>0.6379999999999999</v>
      </c>
      <c r="H25" s="3">
        <f>IF(OR(C25=0,D25=0,C25="",D25=""),"",C25*(1-F25))</f>
        <v>2.552</v>
      </c>
      <c r="I25" s="9">
        <v>0.2</v>
      </c>
      <c r="J25" s="8">
        <f>Tableau1[[#This Row],[NOMBRE]]*Tableau1[[#This Row],[P.U. HT remisé]]*(1+Tableau1[[#This Row],[Tva]])</f>
        <v>3.0623999999999998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André BOSCHI</cp:lastModifiedBy>
  <dcterms:created xsi:type="dcterms:W3CDTF">2024-03-02T18:31:36Z</dcterms:created>
  <dcterms:modified xsi:type="dcterms:W3CDTF">2024-03-03T14:34:46Z</dcterms:modified>
</cp:coreProperties>
</file>