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0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Sheet1!$B$5:$G$19</definedName>
  </definedNames>
  <calcPr calcId="145621"/>
</workbook>
</file>

<file path=xl/calcChain.xml><?xml version="1.0" encoding="utf-8"?>
<calcChain xmlns="http://schemas.openxmlformats.org/spreadsheetml/2006/main">
  <c r="H31" i="1" l="1"/>
  <c r="H30" i="1"/>
  <c r="H29" i="1"/>
  <c r="F30" i="1"/>
  <c r="F31" i="1"/>
  <c r="F29" i="1"/>
  <c r="G30" i="1"/>
  <c r="G31" i="1"/>
  <c r="G29" i="1"/>
  <c r="E30" i="1"/>
  <c r="E31" i="1"/>
  <c r="E29" i="1"/>
  <c r="D30" i="1"/>
  <c r="D31" i="1"/>
  <c r="D29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I6" i="1"/>
  <c r="H6" i="1"/>
  <c r="E24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E22" i="1"/>
  <c r="E23" i="1"/>
</calcChain>
</file>

<file path=xl/sharedStrings.xml><?xml version="1.0" encoding="utf-8"?>
<sst xmlns="http://schemas.openxmlformats.org/spreadsheetml/2006/main" count="63" uniqueCount="39">
  <si>
    <t xml:space="preserve">  </t>
  </si>
  <si>
    <t>Produits</t>
  </si>
  <si>
    <t>prod1</t>
  </si>
  <si>
    <t>prod2</t>
  </si>
  <si>
    <t>prod3</t>
  </si>
  <si>
    <t>prod4</t>
  </si>
  <si>
    <t>prod5</t>
  </si>
  <si>
    <t>prod6</t>
  </si>
  <si>
    <t>prod7</t>
  </si>
  <si>
    <t>prod13</t>
  </si>
  <si>
    <t>prod14</t>
  </si>
  <si>
    <t>prod15</t>
  </si>
  <si>
    <t>prod16</t>
  </si>
  <si>
    <t>prod17</t>
  </si>
  <si>
    <t>prod18</t>
  </si>
  <si>
    <t>prod19</t>
  </si>
  <si>
    <t>Quantite</t>
  </si>
  <si>
    <t>Prix avant nego</t>
  </si>
  <si>
    <t>Prix apres nego</t>
  </si>
  <si>
    <t>% diminution des prix</t>
  </si>
  <si>
    <t>criteres</t>
  </si>
  <si>
    <t>b</t>
  </si>
  <si>
    <t>a</t>
  </si>
  <si>
    <t>c</t>
  </si>
  <si>
    <t>prix moy avant nego</t>
  </si>
  <si>
    <t>prix moy apres nego</t>
  </si>
  <si>
    <t>moyenne diminution des prix en %</t>
  </si>
  <si>
    <t>moyenne pure</t>
  </si>
  <si>
    <t>moyenne ponderee</t>
  </si>
  <si>
    <t>sous-total moyenne pure</t>
  </si>
  <si>
    <t>sous-total moyenne ponderee</t>
  </si>
  <si>
    <t>??</t>
  </si>
  <si>
    <t>critère</t>
  </si>
  <si>
    <t>qt</t>
  </si>
  <si>
    <t>qtprixavnego</t>
  </si>
  <si>
    <t>QT xprixavnego</t>
  </si>
  <si>
    <t>qtprixaprenego</t>
  </si>
  <si>
    <t>Moy avant</t>
  </si>
  <si>
    <t>Moy 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</si>
</sst>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">
    <xf numFmtId="0" fontId="0" fillId="0" borderId="0" xfId="0"/>
    <xf numFmtId="3" fontId="0" fillId="0" borderId="0" xfId="0" applyNumberFormat="1"/>
    <xf numFmtId="9" fontId="0" fillId="0" borderId="0" xfId="0" applyNumberFormat="1"/>
    <xf numFmtId="0" fontId="0" fillId="3" borderId="0" xfId="0" applyFill="1"/>
    <xf numFmtId="0" fontId="0" fillId="2" borderId="0" xfId="0" applyFill="1"/>
    <xf numFmtId="8" fontId="0" fillId="4" borderId="0" xfId="0" applyNumberFormat="1" applyFill="1"/>
    <xf numFmtId="9" fontId="0" fillId="4" borderId="0" xfId="0" applyNumberFormat="1" applyFill="1"/>
    <xf numFmtId="0" fontId="0" fillId="4" borderId="0" xfId="0" applyFill="1" applyAlignment="1">
      <alignment horizontal="right"/>
    </xf>
    <xf numFmtId="0" fontId="0" fillId="5" borderId="0" xfId="0" applyFill="1"/>
  </cellXfs>
  <cellStyles count="5">
    <cellStyle name="Comma 2" xfId="2"/>
    <cellStyle name="Currency 2" xfId="4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1"/>
  <sheetViews>
    <sheetView tabSelected="1" topLeftCell="A16" workbookViewId="0">
      <selection activeCell="D31" sqref="D31"/>
    </sheetView>
  </sheetViews>
  <sheetFormatPr baseColWidth="10" defaultColWidth="9.140625" defaultRowHeight="15" x14ac:dyDescent="0.25"/>
  <cols>
    <col min="2" max="2" width="12" customWidth="1"/>
    <col min="3" max="3" width="8.5703125" customWidth="1"/>
    <col min="4" max="4" width="27.7109375" customWidth="1"/>
    <col min="5" max="6" width="21.85546875" customWidth="1"/>
    <col min="7" max="7" width="28.7109375" customWidth="1"/>
    <col min="8" max="8" width="14.85546875" customWidth="1"/>
    <col min="9" max="9" width="15" customWidth="1"/>
    <col min="10" max="10" width="16.85546875" customWidth="1"/>
  </cols>
  <sheetData>
    <row r="2" spans="2:9" x14ac:dyDescent="0.25">
      <c r="E2" s="4" t="s">
        <v>24</v>
      </c>
      <c r="F2" s="4" t="s">
        <v>25</v>
      </c>
      <c r="G2" s="4" t="s">
        <v>26</v>
      </c>
    </row>
    <row r="3" spans="2:9" x14ac:dyDescent="0.25">
      <c r="D3" s="1"/>
      <c r="E3" s="5"/>
      <c r="F3" s="5"/>
      <c r="G3" s="6"/>
    </row>
    <row r="5" spans="2:9" x14ac:dyDescent="0.25">
      <c r="B5" s="3" t="s">
        <v>1</v>
      </c>
      <c r="C5" s="3" t="s">
        <v>20</v>
      </c>
      <c r="D5" s="3" t="s">
        <v>16</v>
      </c>
      <c r="E5" s="3" t="s">
        <v>17</v>
      </c>
      <c r="F5" s="3" t="s">
        <v>18</v>
      </c>
      <c r="G5" s="3" t="s">
        <v>19</v>
      </c>
      <c r="H5" s="8" t="s">
        <v>34</v>
      </c>
      <c r="I5" s="8" t="s">
        <v>34</v>
      </c>
    </row>
    <row r="6" spans="2:9" x14ac:dyDescent="0.25">
      <c r="B6" t="s">
        <v>2</v>
      </c>
      <c r="C6" t="s">
        <v>22</v>
      </c>
      <c r="D6" s="1">
        <v>204882</v>
      </c>
      <c r="E6">
        <v>1.1499999999999999</v>
      </c>
      <c r="F6">
        <v>0.45</v>
      </c>
      <c r="G6" s="2">
        <f>IFERROR(1-F6/E6,"")</f>
        <v>0.60869565217391308</v>
      </c>
      <c r="H6">
        <f>IFERROR($D6*E6,0)</f>
        <v>235614.3</v>
      </c>
      <c r="I6">
        <f>IFERROR($D6*F6,0)</f>
        <v>92196.900000000009</v>
      </c>
    </row>
    <row r="7" spans="2:9" x14ac:dyDescent="0.25">
      <c r="B7" t="s">
        <v>3</v>
      </c>
      <c r="C7" t="s">
        <v>22</v>
      </c>
      <c r="E7" t="s">
        <v>0</v>
      </c>
      <c r="F7" t="s">
        <v>0</v>
      </c>
      <c r="G7" s="2" t="str">
        <f t="shared" ref="G7:G19" si="0">IFERROR(1-F7/E7,"")</f>
        <v/>
      </c>
      <c r="H7">
        <f t="shared" ref="H7:H19" si="1">IFERROR($D7*E7,0)</f>
        <v>0</v>
      </c>
      <c r="I7">
        <f t="shared" ref="I7:I19" si="2">IFERROR($D7*F7,0)</f>
        <v>0</v>
      </c>
    </row>
    <row r="8" spans="2:9" x14ac:dyDescent="0.25">
      <c r="B8" t="s">
        <v>4</v>
      </c>
      <c r="C8" t="s">
        <v>22</v>
      </c>
      <c r="D8" s="1">
        <v>41793</v>
      </c>
      <c r="E8">
        <v>3</v>
      </c>
      <c r="F8">
        <v>0.73</v>
      </c>
      <c r="G8" s="2">
        <f t="shared" si="0"/>
        <v>0.75666666666666671</v>
      </c>
      <c r="H8">
        <f t="shared" si="1"/>
        <v>125379</v>
      </c>
      <c r="I8">
        <f t="shared" si="2"/>
        <v>30508.89</v>
      </c>
    </row>
    <row r="9" spans="2:9" x14ac:dyDescent="0.25">
      <c r="B9" t="s">
        <v>5</v>
      </c>
      <c r="C9" t="s">
        <v>22</v>
      </c>
      <c r="E9" t="s">
        <v>0</v>
      </c>
      <c r="F9" t="s">
        <v>0</v>
      </c>
      <c r="G9" s="2" t="str">
        <f t="shared" si="0"/>
        <v/>
      </c>
      <c r="H9">
        <f t="shared" si="1"/>
        <v>0</v>
      </c>
      <c r="I9">
        <f t="shared" si="2"/>
        <v>0</v>
      </c>
    </row>
    <row r="10" spans="2:9" x14ac:dyDescent="0.25">
      <c r="B10" t="s">
        <v>6</v>
      </c>
      <c r="C10" t="s">
        <v>21</v>
      </c>
      <c r="D10" s="1">
        <v>311446</v>
      </c>
      <c r="E10">
        <v>1.05</v>
      </c>
      <c r="F10">
        <v>0.44</v>
      </c>
      <c r="G10" s="2">
        <f t="shared" si="0"/>
        <v>0.58095238095238089</v>
      </c>
      <c r="H10">
        <f t="shared" si="1"/>
        <v>327018.3</v>
      </c>
      <c r="I10">
        <f t="shared" si="2"/>
        <v>137036.24</v>
      </c>
    </row>
    <row r="11" spans="2:9" x14ac:dyDescent="0.25">
      <c r="B11" t="s">
        <v>7</v>
      </c>
      <c r="C11" t="s">
        <v>21</v>
      </c>
      <c r="E11" t="s">
        <v>0</v>
      </c>
      <c r="F11" t="s">
        <v>0</v>
      </c>
      <c r="G11" s="2" t="str">
        <f t="shared" si="0"/>
        <v/>
      </c>
      <c r="H11">
        <f t="shared" si="1"/>
        <v>0</v>
      </c>
      <c r="I11">
        <f t="shared" si="2"/>
        <v>0</v>
      </c>
    </row>
    <row r="12" spans="2:9" x14ac:dyDescent="0.25">
      <c r="B12" t="s">
        <v>8</v>
      </c>
      <c r="C12" t="s">
        <v>23</v>
      </c>
      <c r="D12" s="1">
        <v>111386</v>
      </c>
      <c r="E12">
        <v>2.7</v>
      </c>
      <c r="F12">
        <v>1.26</v>
      </c>
      <c r="G12" s="2">
        <f t="shared" si="0"/>
        <v>0.53333333333333344</v>
      </c>
      <c r="H12">
        <f t="shared" si="1"/>
        <v>300742.2</v>
      </c>
      <c r="I12">
        <f t="shared" si="2"/>
        <v>140346.36000000002</v>
      </c>
    </row>
    <row r="13" spans="2:9" x14ac:dyDescent="0.25">
      <c r="B13" t="s">
        <v>9</v>
      </c>
      <c r="C13" t="s">
        <v>23</v>
      </c>
      <c r="D13" s="1">
        <v>316666</v>
      </c>
      <c r="E13" t="s">
        <v>0</v>
      </c>
      <c r="F13" t="s">
        <v>0</v>
      </c>
      <c r="G13" s="2" t="str">
        <f t="shared" si="0"/>
        <v/>
      </c>
      <c r="H13">
        <f t="shared" si="1"/>
        <v>0</v>
      </c>
      <c r="I13">
        <f t="shared" si="2"/>
        <v>0</v>
      </c>
    </row>
    <row r="14" spans="2:9" x14ac:dyDescent="0.25">
      <c r="B14" t="s">
        <v>10</v>
      </c>
      <c r="C14" t="s">
        <v>21</v>
      </c>
      <c r="D14" s="1">
        <v>825043</v>
      </c>
      <c r="E14" t="s">
        <v>0</v>
      </c>
      <c r="F14" t="s">
        <v>0</v>
      </c>
      <c r="G14" s="2" t="str">
        <f t="shared" si="0"/>
        <v/>
      </c>
      <c r="H14">
        <f t="shared" si="1"/>
        <v>0</v>
      </c>
      <c r="I14">
        <f t="shared" si="2"/>
        <v>0</v>
      </c>
    </row>
    <row r="15" spans="2:9" x14ac:dyDescent="0.25">
      <c r="B15" t="s">
        <v>11</v>
      </c>
      <c r="C15" t="s">
        <v>22</v>
      </c>
      <c r="D15" s="1">
        <v>57649</v>
      </c>
      <c r="E15">
        <v>0.24</v>
      </c>
      <c r="F15">
        <v>0.5</v>
      </c>
      <c r="G15" s="2">
        <f t="shared" si="0"/>
        <v>-1.0833333333333335</v>
      </c>
      <c r="H15">
        <f t="shared" si="1"/>
        <v>13835.76</v>
      </c>
      <c r="I15">
        <f t="shared" si="2"/>
        <v>28824.5</v>
      </c>
    </row>
    <row r="16" spans="2:9" x14ac:dyDescent="0.25">
      <c r="B16" t="s">
        <v>12</v>
      </c>
      <c r="C16" t="s">
        <v>22</v>
      </c>
      <c r="D16" s="1">
        <v>43763</v>
      </c>
      <c r="E16">
        <v>0.24</v>
      </c>
      <c r="F16">
        <v>0.5</v>
      </c>
      <c r="G16" s="2">
        <f t="shared" si="0"/>
        <v>-1.0833333333333335</v>
      </c>
      <c r="H16">
        <f t="shared" si="1"/>
        <v>10503.119999999999</v>
      </c>
      <c r="I16">
        <f t="shared" si="2"/>
        <v>21881.5</v>
      </c>
    </row>
    <row r="17" spans="2:9" x14ac:dyDescent="0.25">
      <c r="B17" t="s">
        <v>13</v>
      </c>
      <c r="C17" t="s">
        <v>23</v>
      </c>
      <c r="D17" s="1">
        <v>273769</v>
      </c>
      <c r="E17">
        <v>0.32</v>
      </c>
      <c r="F17">
        <v>0.28999999999999998</v>
      </c>
      <c r="G17" s="2">
        <f t="shared" si="0"/>
        <v>9.3750000000000111E-2</v>
      </c>
      <c r="H17">
        <f t="shared" si="1"/>
        <v>87606.080000000002</v>
      </c>
      <c r="I17">
        <f t="shared" si="2"/>
        <v>79393.009999999995</v>
      </c>
    </row>
    <row r="18" spans="2:9" x14ac:dyDescent="0.25">
      <c r="B18" t="s">
        <v>14</v>
      </c>
      <c r="C18" t="s">
        <v>23</v>
      </c>
      <c r="D18" s="1">
        <v>75802</v>
      </c>
      <c r="E18">
        <v>0.22</v>
      </c>
      <c r="F18">
        <v>0.14000000000000001</v>
      </c>
      <c r="G18" s="2">
        <f t="shared" si="0"/>
        <v>0.36363636363636354</v>
      </c>
      <c r="H18">
        <f t="shared" si="1"/>
        <v>16676.439999999999</v>
      </c>
      <c r="I18">
        <f t="shared" si="2"/>
        <v>10612.28</v>
      </c>
    </row>
    <row r="19" spans="2:9" x14ac:dyDescent="0.25">
      <c r="B19" t="s">
        <v>15</v>
      </c>
      <c r="C19" t="s">
        <v>21</v>
      </c>
      <c r="D19" s="1"/>
      <c r="E19">
        <v>0.25</v>
      </c>
      <c r="F19">
        <v>0.16</v>
      </c>
      <c r="G19" s="2">
        <f t="shared" si="0"/>
        <v>0.36</v>
      </c>
      <c r="H19">
        <f t="shared" si="1"/>
        <v>0</v>
      </c>
      <c r="I19">
        <f t="shared" si="2"/>
        <v>0</v>
      </c>
    </row>
    <row r="22" spans="2:9" x14ac:dyDescent="0.25">
      <c r="D22" t="s">
        <v>28</v>
      </c>
      <c r="E22">
        <f>SUMPRODUCT(E12:E13,D12:D13)/SUM(D12:D13)</f>
        <v>0.70258333099716863</v>
      </c>
    </row>
    <row r="23" spans="2:9" x14ac:dyDescent="0.25">
      <c r="D23" t="s">
        <v>27</v>
      </c>
      <c r="E23">
        <f>AVERAGE(E6:E19)</f>
        <v>1.0188888888888892</v>
      </c>
    </row>
    <row r="24" spans="2:9" x14ac:dyDescent="0.25">
      <c r="D24" t="s">
        <v>29</v>
      </c>
      <c r="E24">
        <f>SUBTOTAL(101,E6:E19)</f>
        <v>1.0188888888888892</v>
      </c>
    </row>
    <row r="25" spans="2:9" x14ac:dyDescent="0.25">
      <c r="D25" t="s">
        <v>30</v>
      </c>
      <c r="E25" s="7" t="s">
        <v>31</v>
      </c>
    </row>
    <row r="28" spans="2:9" x14ac:dyDescent="0.25">
      <c r="C28" t="s">
        <v>32</v>
      </c>
      <c r="D28" t="s">
        <v>33</v>
      </c>
      <c r="E28" t="s">
        <v>35</v>
      </c>
      <c r="F28" t="s">
        <v>37</v>
      </c>
      <c r="G28" s="3" t="s">
        <v>36</v>
      </c>
      <c r="H28" t="s">
        <v>38</v>
      </c>
    </row>
    <row r="29" spans="2:9" x14ac:dyDescent="0.25">
      <c r="C29" t="s">
        <v>22</v>
      </c>
      <c r="D29">
        <f>SUMIF($C$6:$C$19,$C29,$D$6:$D$19)</f>
        <v>348087</v>
      </c>
      <c r="E29">
        <f>SUMIF($C$6:$C$19,$C29,$H$6:$H$19)</f>
        <v>385332.18</v>
      </c>
      <c r="F29">
        <f>E29/$D29</f>
        <v>1.106999629402994</v>
      </c>
      <c r="G29">
        <f>SUMIF($C$6:$C$19,$C29,$I$6:$I$19)</f>
        <v>173411.79</v>
      </c>
      <c r="H29">
        <f>G29/$D29</f>
        <v>0.49818519508054021</v>
      </c>
    </row>
    <row r="30" spans="2:9" x14ac:dyDescent="0.25">
      <c r="C30" t="s">
        <v>21</v>
      </c>
      <c r="D30">
        <f t="shared" ref="D30:D31" si="3">SUMIF($C$6:$C$19,$C30,$D$6:$D$19)</f>
        <v>1136489</v>
      </c>
      <c r="E30">
        <f t="shared" ref="E30:E31" si="4">SUMIF($C$6:$C$19,$C30,$H$6:$H$19)</f>
        <v>327018.3</v>
      </c>
      <c r="F30">
        <f t="shared" ref="F30:H31" si="5">E30/$D30</f>
        <v>0.28774436004220011</v>
      </c>
      <c r="G30">
        <f t="shared" ref="F30:G31" si="6">SUMIF($C$6:$C$19,$C30,$I$6:$I$19)</f>
        <v>137036.24</v>
      </c>
      <c r="H30">
        <f t="shared" si="5"/>
        <v>0.12057858897006482</v>
      </c>
    </row>
    <row r="31" spans="2:9" x14ac:dyDescent="0.25">
      <c r="C31" t="s">
        <v>23</v>
      </c>
      <c r="D31">
        <f t="shared" si="3"/>
        <v>777623</v>
      </c>
      <c r="E31">
        <f t="shared" si="4"/>
        <v>405024.72000000003</v>
      </c>
      <c r="F31">
        <f t="shared" si="5"/>
        <v>0.52084971766524402</v>
      </c>
      <c r="G31">
        <f t="shared" si="6"/>
        <v>230351.65</v>
      </c>
      <c r="H31">
        <f t="shared" si="5"/>
        <v>0.29622535598869887</v>
      </c>
    </row>
  </sheetData>
  <autoFilter ref="B5:G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Beal, Theau PH/CZ</dc:creator>
  <cp:lastModifiedBy>André BOSCHI</cp:lastModifiedBy>
  <dcterms:created xsi:type="dcterms:W3CDTF">2014-04-07T12:39:42Z</dcterms:created>
  <dcterms:modified xsi:type="dcterms:W3CDTF">2014-04-08T09:34:23Z</dcterms:modified>
</cp:coreProperties>
</file>