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trlProps/ctrlProp1.xml" ContentType="application/vnd.ms-excel.controlproperties+xml"/>
  <Override PartName="/xl/printerSettings/printerSettings2.bin" ContentType="application/vnd.openxmlformats-officedocument.spreadsheetml.printerSettings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13_ncr:1_{3FCE709E-89FD-42D2-BDA2-6A644B1764B7}" xr6:coauthVersionLast="45" xr6:coauthVersionMax="45" xr10:uidLastSave="{00000000-0000-0000-0000-000000000000}"/>
  <bookViews>
    <workbookView xWindow="225" yWindow="270" windowWidth="28110" windowHeight="15000" activeTab="2" xr2:uid="{00000000-000D-0000-FFFF-FFFF00000000}"/>
  </bookViews>
  <sheets>
    <sheet name="Accueil" sheetId="6" r:id="rId1"/>
    <sheet name="Formulaire" sheetId="5" r:id="rId2"/>
    <sheet name="BD" sheetId="3" r:id="rId3"/>
    <sheet name="Tables" sheetId="7" r:id="rId4"/>
  </sheets>
  <definedNames>
    <definedName name="_xlnm._FilterDatabase" localSheetId="2" hidden="1">BD!$A$1:$N$1</definedName>
    <definedName name="lambda">Tables!$B$4</definedName>
    <definedName name="masse_volumique_de_l_air">Tables!$B$5</definedName>
    <definedName name="rho_acier_galv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3" l="1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" i="3"/>
  <c r="D3" i="3"/>
  <c r="E3" i="3" s="1"/>
  <c r="D4" i="3"/>
  <c r="E4" i="3" s="1"/>
  <c r="D5" i="3"/>
  <c r="E5" i="3" s="1"/>
  <c r="D6" i="3"/>
  <c r="E6" i="3" s="1"/>
  <c r="D7" i="3"/>
  <c r="E7" i="3" s="1"/>
  <c r="D8" i="3"/>
  <c r="E8" i="3" s="1"/>
  <c r="D9" i="3"/>
  <c r="E9" i="3" s="1"/>
  <c r="D10" i="3"/>
  <c r="E10" i="3" s="1"/>
  <c r="D11" i="3"/>
  <c r="E11" i="3" s="1"/>
  <c r="D12" i="3"/>
  <c r="E12" i="3" s="1"/>
  <c r="D13" i="3"/>
  <c r="E13" i="3" s="1"/>
  <c r="D14" i="3"/>
  <c r="E14" i="3" s="1"/>
  <c r="D15" i="3"/>
  <c r="E15" i="3" s="1"/>
  <c r="D16" i="3"/>
  <c r="E16" i="3" s="1"/>
  <c r="D17" i="3"/>
  <c r="E17" i="3" s="1"/>
  <c r="D18" i="3"/>
  <c r="E18" i="3" s="1"/>
  <c r="D19" i="3"/>
  <c r="E19" i="3" s="1"/>
  <c r="D2" i="3"/>
  <c r="E2" i="3" s="1"/>
  <c r="G4" i="3"/>
  <c r="H4" i="3" s="1"/>
  <c r="G5" i="3"/>
  <c r="H5" i="3" s="1"/>
  <c r="G6" i="3"/>
  <c r="H6" i="3" s="1"/>
  <c r="G7" i="3"/>
  <c r="H7" i="3" s="1"/>
  <c r="G8" i="3"/>
  <c r="H8" i="3" s="1"/>
  <c r="G9" i="3"/>
  <c r="H9" i="3" s="1"/>
  <c r="G10" i="3"/>
  <c r="H10" i="3" s="1"/>
  <c r="G11" i="3"/>
  <c r="H11" i="3" s="1"/>
  <c r="G12" i="3"/>
  <c r="H12" i="3" s="1"/>
  <c r="G13" i="3"/>
  <c r="H13" i="3" s="1"/>
  <c r="G14" i="3"/>
  <c r="H14" i="3" s="1"/>
  <c r="G15" i="3"/>
  <c r="H15" i="3" s="1"/>
  <c r="G16" i="3"/>
  <c r="H16" i="3" s="1"/>
  <c r="G17" i="3"/>
  <c r="H17" i="3" s="1"/>
  <c r="G18" i="3"/>
  <c r="H18" i="3" s="1"/>
  <c r="G19" i="3"/>
  <c r="H19" i="3" s="1"/>
  <c r="G2" i="3"/>
  <c r="H2" i="3" s="1"/>
  <c r="G3" i="3"/>
  <c r="H3" i="3" s="1"/>
</calcChain>
</file>

<file path=xl/sharedStrings.xml><?xml version="1.0" encoding="utf-8"?>
<sst xmlns="http://schemas.openxmlformats.org/spreadsheetml/2006/main" count="43" uniqueCount="38">
  <si>
    <t>mm</t>
  </si>
  <si>
    <t>Poids</t>
  </si>
  <si>
    <t>Longueur</t>
  </si>
  <si>
    <t>kg/m3</t>
  </si>
  <si>
    <t>Diamètre</t>
  </si>
  <si>
    <t>Perte de charges linéaire</t>
  </si>
  <si>
    <t>lambda</t>
  </si>
  <si>
    <t>masse volumique de l'air</t>
  </si>
  <si>
    <t>m/s</t>
  </si>
  <si>
    <t>Débit</t>
  </si>
  <si>
    <t>m2</t>
  </si>
  <si>
    <t>Epaisseur tôle</t>
  </si>
  <si>
    <t>Vitesse</t>
  </si>
  <si>
    <t>Surface totale de la tôle</t>
  </si>
  <si>
    <t>Surface totale du calorifuge</t>
  </si>
  <si>
    <t xml:space="preserve">Poids </t>
  </si>
  <si>
    <t>Perte de charges Singulière</t>
  </si>
  <si>
    <t>m</t>
  </si>
  <si>
    <t>kg</t>
  </si>
  <si>
    <t>m3/h</t>
  </si>
  <si>
    <t>Pa</t>
  </si>
  <si>
    <t>Epaisseur du calorifuge</t>
  </si>
  <si>
    <t>Dimensionnement gaines circulaire</t>
  </si>
  <si>
    <t>X</t>
  </si>
  <si>
    <t xml:space="preserve"> </t>
  </si>
  <si>
    <t>Epaisseur
tôle mm</t>
  </si>
  <si>
    <t>Diamètre 
mm</t>
  </si>
  <si>
    <t>Longueur
Ml</t>
  </si>
  <si>
    <t>Surface
tôle</t>
  </si>
  <si>
    <t>Surface totale
de la tole</t>
  </si>
  <si>
    <t>Epaisseur
Isolant mm</t>
  </si>
  <si>
    <t>Surface
calo m²/Ml</t>
  </si>
  <si>
    <t>Surface totale
isolant m²</t>
  </si>
  <si>
    <t>Poids
total</t>
  </si>
  <si>
    <r>
      <t>Débit
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/H</t>
    </r>
  </si>
  <si>
    <t>Vitesse
M/s</t>
  </si>
  <si>
    <t>Perte de charges
 linéaire Pa</t>
  </si>
  <si>
    <t>Perte de charges
singulière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</si>
</sst>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&quot; mm&quot;"/>
    <numFmt numFmtId="165" formatCode="#,##0.00&quot; m3/h&quot;"/>
    <numFmt numFmtId="166" formatCode="#,##0.00&quot; m/s&quot;"/>
    <numFmt numFmtId="167" formatCode="#,##0.00&quot; m²&quot;"/>
    <numFmt numFmtId="168" formatCode="#,##0.00&quot; Kg&quot;"/>
    <numFmt numFmtId="169" formatCode="#,##0.000&quot; Pa&quot;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vertAlign val="superscript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8" fillId="4" borderId="0" xfId="0" applyFont="1" applyFill="1"/>
    <xf numFmtId="0" fontId="0" fillId="0" borderId="0" xfId="0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2" fontId="0" fillId="0" borderId="0" xfId="0" applyNumberForma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">
    <dxf>
      <numFmt numFmtId="169" formatCode="#,##0.000&quot; Pa&quot;"/>
      <alignment horizontal="center" vertical="center" textRotation="0" wrapText="0" indent="0" justifyLastLine="0" shrinkToFit="0" readingOrder="0"/>
    </dxf>
    <dxf>
      <numFmt numFmtId="169" formatCode="#,##0.000&quot; Pa&quot;"/>
      <alignment horizontal="center" vertical="center" textRotation="0" wrapText="0" indent="0" justifyLastLine="0" shrinkToFit="0" readingOrder="0"/>
    </dxf>
    <dxf>
      <font>
        <sz val="12"/>
        <name val="Arial"/>
        <family val="2"/>
        <scheme val="none"/>
      </font>
      <numFmt numFmtId="166" formatCode="#,##0.00&quot; m/s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sz val="12"/>
        <name val="Arial"/>
        <family val="2"/>
        <scheme val="none"/>
      </font>
      <numFmt numFmtId="165" formatCode="#,##0.00&quot; m3/h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8" formatCode="#,##0.00&quot; Kg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7" formatCode="#,##0.00&quot; m²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#,##0.00&quot; mm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7</xdr:row>
      <xdr:rowOff>66675</xdr:rowOff>
    </xdr:from>
    <xdr:to>
      <xdr:col>16</xdr:col>
      <xdr:colOff>38100</xdr:colOff>
      <xdr:row>12</xdr:row>
      <xdr:rowOff>190500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886325" y="2400300"/>
          <a:ext cx="7343775" cy="17907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3800">
              <a:ln>
                <a:noFill/>
              </a:ln>
              <a:solidFill>
                <a:sysClr val="windowText" lastClr="000000"/>
              </a:solidFill>
              <a:latin typeface="Monotype Corsiva" pitchFamily="66" charset="0"/>
              <a:cs typeface="Cordia New" pitchFamily="34" charset="-34"/>
            </a:rPr>
            <a:t>ACCUEIL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581025</xdr:colOff>
          <xdr:row>6</xdr:row>
          <xdr:rowOff>276225</xdr:rowOff>
        </xdr:from>
        <xdr:to>
          <xdr:col>16</xdr:col>
          <xdr:colOff>485775</xdr:colOff>
          <xdr:row>13</xdr:row>
          <xdr:rowOff>247650</xdr:rowOff>
        </xdr:to>
        <xdr:sp macro="" textlink="">
          <xdr:nvSpPr>
            <xdr:cNvPr id="3073" name="Label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7</xdr:row>
      <xdr:rowOff>85725</xdr:rowOff>
    </xdr:from>
    <xdr:to>
      <xdr:col>8</xdr:col>
      <xdr:colOff>253287</xdr:colOff>
      <xdr:row>14</xdr:row>
      <xdr:rowOff>180975</xdr:rowOff>
    </xdr:to>
    <xdr:pic>
      <xdr:nvPicPr>
        <xdr:cNvPr id="2" name="Image 1" descr="gaine circulaire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10600" y="1971675"/>
          <a:ext cx="2186862" cy="14287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5</xdr:row>
          <xdr:rowOff>19050</xdr:rowOff>
        </xdr:from>
        <xdr:to>
          <xdr:col>8</xdr:col>
          <xdr:colOff>361950</xdr:colOff>
          <xdr:row>5</xdr:row>
          <xdr:rowOff>247650</xdr:rowOff>
        </xdr:to>
        <xdr:sp macro="" textlink="">
          <xdr:nvSpPr>
            <xdr:cNvPr id="2052" name="Label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17</xdr:row>
          <xdr:rowOff>47625</xdr:rowOff>
        </xdr:from>
        <xdr:to>
          <xdr:col>8</xdr:col>
          <xdr:colOff>238125</xdr:colOff>
          <xdr:row>19</xdr:row>
          <xdr:rowOff>352425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valeurs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0</xdr:row>
      <xdr:rowOff>152400</xdr:rowOff>
    </xdr:from>
    <xdr:to>
      <xdr:col>12</xdr:col>
      <xdr:colOff>47625</xdr:colOff>
      <xdr:row>31</xdr:row>
      <xdr:rowOff>66675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9075" y="152400"/>
          <a:ext cx="5162550" cy="5819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BFA008-5A3D-4840-9DC5-751E503EC06A}" name="Tableau1" displayName="Tableau1" ref="A1:N19" totalsRowShown="0" headerRowDxfId="14">
  <autoFilter ref="A1:N19" xr:uid="{93713A57-B83E-47D7-B237-AAF17AD3E00D}"/>
  <tableColumns count="14">
    <tableColumn id="1" xr3:uid="{F2B45AD9-0DBB-47B0-8B5E-94ED5C9C5510}" name="Diamètre _x000a_mm" dataDxfId="13"/>
    <tableColumn id="2" xr3:uid="{4B7F87FF-BCD8-45A4-A442-755E6A92D21F}" name="Epaisseur_x000a_tôle mm" dataDxfId="12"/>
    <tableColumn id="3" xr3:uid="{732F2F3E-11D6-4B12-A45E-CA14469B9C5B}" name="Longueur_x000a_Ml" dataDxfId="11"/>
    <tableColumn id="4" xr3:uid="{FC243F0F-ECC2-4FE9-A3DA-1409DECC27C3}" name="Surface_x000a_tôle" dataDxfId="10">
      <calculatedColumnFormula>+(A2/1000)*3.14</calculatedColumnFormula>
    </tableColumn>
    <tableColumn id="5" xr3:uid="{340F4F85-2C2E-4F2B-BE88-AC71DD2641A5}" name="Surface totale_x000a_de la tole" dataDxfId="9">
      <calculatedColumnFormula>C2*D2</calculatedColumnFormula>
    </tableColumn>
    <tableColumn id="6" xr3:uid="{748F494D-C4AE-4B50-90F4-C2B6930E8F3E}" name="Epaisseur_x000a_Isolant mm" dataDxfId="8"/>
    <tableColumn id="7" xr3:uid="{2BB9BF18-7318-4FA4-88B7-B805ACF88705}" name="Surface_x000a_calo m²/Ml" dataDxfId="7">
      <calculatedColumnFormula>+((A2+F2*2)*PI())/1000</calculatedColumnFormula>
    </tableColumn>
    <tableColumn id="8" xr3:uid="{EAE0D502-1C32-4AF8-A1B8-3E7B5A26BEBA}" name="Surface totale_x000a_isolant m²" dataDxfId="6">
      <calculatedColumnFormula>G2*C2</calculatedColumnFormula>
    </tableColumn>
    <tableColumn id="9" xr3:uid="{341A876D-59AB-4957-96A2-7F537461D931}" name="Poids" dataDxfId="5"/>
    <tableColumn id="10" xr3:uid="{8D441BC8-1BED-4B3A-A976-37A34B94FF18}" name="Poids_x000a_total" dataDxfId="4">
      <calculatedColumnFormula>I2*C2</calculatedColumnFormula>
    </tableColumn>
    <tableColumn id="11" xr3:uid="{0FB15FB6-75F4-4E37-A9CD-12E12D425BEE}" name="Débit_x000a_m3 /H" dataDxfId="3"/>
    <tableColumn id="12" xr3:uid="{200D6409-356A-494D-AFEE-3BC5A50D7D48}" name="Vitesse_x000a_M/s" dataDxfId="2"/>
    <tableColumn id="13" xr3:uid="{E2E1F797-10A6-48F3-8835-72FB9DA7A5C7}" name="Perte de charges_x000a_ linéaire Pa" dataDxfId="1">
      <calculatedColumnFormula>lambda*C2*masse_volumique_de_l_air*(L2^2)/(2*A2)</calculatedColumnFormula>
    </tableColumn>
    <tableColumn id="14" xr3:uid="{64920FC4-6E7A-4869-8B73-CAFC99BF6B4E}" name="Perte de charges_x000a_singulière P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workbookViewId="0">
      <selection activeCell="G15" sqref="G15"/>
    </sheetView>
  </sheetViews>
  <sheetFormatPr baseColWidth="10" defaultRowHeight="26.25" x14ac:dyDescent="0.4"/>
  <cols>
    <col min="1" max="16384" width="11.42578125" style="3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Label1">
          <controlPr defaultSize="0" autoLine="0" r:id="rId4">
            <anchor moveWithCells="1">
              <from>
                <xdr:col>5</xdr:col>
                <xdr:colOff>581025</xdr:colOff>
                <xdr:row>6</xdr:row>
                <xdr:rowOff>276225</xdr:rowOff>
              </from>
              <to>
                <xdr:col>16</xdr:col>
                <xdr:colOff>485775</xdr:colOff>
                <xdr:row>13</xdr:row>
                <xdr:rowOff>247650</xdr:rowOff>
              </to>
            </anchor>
          </controlPr>
        </control>
      </mc:Choice>
      <mc:Fallback>
        <control shapeId="3073" r:id="rId3" name="Labe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C5:L26"/>
  <sheetViews>
    <sheetView showGridLines="0" showRowColHeaders="0" workbookViewId="0">
      <selection activeCell="H13" sqref="H13"/>
    </sheetView>
  </sheetViews>
  <sheetFormatPr baseColWidth="10" defaultRowHeight="15" x14ac:dyDescent="0.25"/>
  <cols>
    <col min="1" max="1" width="11.42578125" style="9"/>
    <col min="2" max="2" width="72" style="9" customWidth="1"/>
    <col min="3" max="3" width="14" style="3" customWidth="1"/>
    <col min="4" max="6" width="11.42578125" style="9"/>
    <col min="7" max="7" width="15" style="3" customWidth="1"/>
    <col min="8" max="8" width="11.42578125" style="9"/>
    <col min="9" max="9" width="5.7109375" style="9" customWidth="1"/>
    <col min="10" max="16384" width="11.42578125" style="9"/>
  </cols>
  <sheetData>
    <row r="5" spans="3:12" ht="51.75" customHeight="1" thickBot="1" x14ac:dyDescent="0.3"/>
    <row r="6" spans="3:12" ht="21.75" customHeight="1" thickBot="1" x14ac:dyDescent="0.3">
      <c r="C6" s="45" t="s">
        <v>22</v>
      </c>
      <c r="D6" s="46"/>
      <c r="E6" s="46"/>
      <c r="F6" s="46"/>
      <c r="G6" s="46"/>
      <c r="H6" s="46"/>
      <c r="I6" s="30" t="s">
        <v>23</v>
      </c>
    </row>
    <row r="7" spans="3:12" x14ac:dyDescent="0.25">
      <c r="C7" s="15"/>
      <c r="D7" s="16"/>
      <c r="E7" s="16"/>
      <c r="F7" s="16"/>
      <c r="G7" s="17"/>
      <c r="H7" s="16"/>
      <c r="I7" s="33"/>
      <c r="J7" s="32"/>
    </row>
    <row r="8" spans="3:12" x14ac:dyDescent="0.25">
      <c r="C8" s="18" t="s">
        <v>4</v>
      </c>
      <c r="D8" s="24"/>
      <c r="E8" s="28" t="s">
        <v>0</v>
      </c>
      <c r="F8" s="16"/>
      <c r="G8" s="17"/>
      <c r="H8" s="16"/>
      <c r="I8" s="33"/>
      <c r="J8" s="32"/>
    </row>
    <row r="9" spans="3:12" x14ac:dyDescent="0.25">
      <c r="C9" s="15"/>
      <c r="D9" s="23"/>
      <c r="E9" s="23"/>
      <c r="F9" s="16"/>
      <c r="G9" s="17"/>
      <c r="H9" s="16"/>
      <c r="I9" s="33"/>
    </row>
    <row r="10" spans="3:12" x14ac:dyDescent="0.25">
      <c r="C10" s="18" t="s">
        <v>11</v>
      </c>
      <c r="D10" s="24"/>
      <c r="E10" s="28" t="s">
        <v>0</v>
      </c>
      <c r="F10" s="16"/>
      <c r="G10" s="17"/>
      <c r="H10" s="16"/>
      <c r="I10" s="33"/>
      <c r="J10" s="32"/>
    </row>
    <row r="11" spans="3:12" x14ac:dyDescent="0.25">
      <c r="C11" s="15"/>
      <c r="D11" s="23"/>
      <c r="E11" s="23"/>
      <c r="F11" s="16"/>
      <c r="G11" s="17"/>
      <c r="H11" s="16"/>
      <c r="I11" s="33"/>
    </row>
    <row r="12" spans="3:12" x14ac:dyDescent="0.25">
      <c r="C12" s="18" t="s">
        <v>2</v>
      </c>
      <c r="D12" s="24"/>
      <c r="E12" s="28" t="s">
        <v>17</v>
      </c>
      <c r="F12" s="16"/>
      <c r="G12" s="17"/>
      <c r="H12" s="16"/>
      <c r="I12" s="33"/>
    </row>
    <row r="13" spans="3:12" x14ac:dyDescent="0.25">
      <c r="C13" s="15"/>
      <c r="D13" s="23"/>
      <c r="E13" s="23"/>
      <c r="F13" s="16"/>
      <c r="G13" s="17"/>
      <c r="H13" s="16"/>
      <c r="I13" s="33"/>
    </row>
    <row r="14" spans="3:12" x14ac:dyDescent="0.25">
      <c r="C14" s="18" t="s">
        <v>15</v>
      </c>
      <c r="D14" s="24"/>
      <c r="E14" s="28" t="s">
        <v>18</v>
      </c>
      <c r="F14" s="13"/>
      <c r="G14" s="14"/>
      <c r="H14" s="13"/>
      <c r="I14" s="34"/>
    </row>
    <row r="15" spans="3:12" x14ac:dyDescent="0.25">
      <c r="C15" s="15"/>
      <c r="D15" s="23"/>
      <c r="E15" s="23"/>
      <c r="F15" s="13"/>
      <c r="G15" s="14"/>
      <c r="H15" s="13"/>
      <c r="I15" s="34"/>
      <c r="L15" s="9" t="s">
        <v>24</v>
      </c>
    </row>
    <row r="16" spans="3:12" x14ac:dyDescent="0.25">
      <c r="C16" s="18" t="s">
        <v>9</v>
      </c>
      <c r="D16" s="24"/>
      <c r="E16" s="28" t="s">
        <v>19</v>
      </c>
      <c r="F16" s="13"/>
      <c r="G16" s="14"/>
      <c r="H16" s="13"/>
      <c r="I16" s="34"/>
    </row>
    <row r="17" spans="3:9" x14ac:dyDescent="0.25">
      <c r="C17" s="15"/>
      <c r="D17" s="23"/>
      <c r="E17" s="23"/>
      <c r="F17" s="16"/>
      <c r="G17" s="17"/>
      <c r="H17" s="23"/>
      <c r="I17" s="35"/>
    </row>
    <row r="18" spans="3:9" x14ac:dyDescent="0.25">
      <c r="C18" s="18" t="s">
        <v>12</v>
      </c>
      <c r="D18" s="24"/>
      <c r="E18" s="28" t="s">
        <v>8</v>
      </c>
      <c r="F18" s="13"/>
      <c r="G18" s="14"/>
      <c r="H18" s="13"/>
      <c r="I18" s="34"/>
    </row>
    <row r="19" spans="3:9" x14ac:dyDescent="0.25">
      <c r="C19" s="12"/>
      <c r="D19" s="13"/>
      <c r="E19" s="13"/>
      <c r="F19" s="13"/>
      <c r="G19" s="14"/>
      <c r="H19" s="13"/>
      <c r="I19" s="34"/>
    </row>
    <row r="20" spans="3:9" ht="30" x14ac:dyDescent="0.25">
      <c r="C20" s="18" t="s">
        <v>21</v>
      </c>
      <c r="D20" s="29"/>
      <c r="E20" s="28" t="s">
        <v>0</v>
      </c>
      <c r="F20" s="13"/>
      <c r="G20" s="14"/>
      <c r="H20" s="13"/>
      <c r="I20" s="34"/>
    </row>
    <row r="21" spans="3:9" x14ac:dyDescent="0.25">
      <c r="C21" s="15"/>
      <c r="D21" s="23"/>
      <c r="E21" s="23"/>
      <c r="F21" s="16"/>
      <c r="G21" s="16"/>
      <c r="H21" s="23"/>
      <c r="I21" s="35"/>
    </row>
    <row r="22" spans="3:9" ht="30" x14ac:dyDescent="0.25">
      <c r="C22" s="18" t="s">
        <v>14</v>
      </c>
      <c r="D22" s="24"/>
      <c r="E22" s="28" t="s">
        <v>10</v>
      </c>
      <c r="F22" s="16"/>
      <c r="G22" s="19" t="s">
        <v>13</v>
      </c>
      <c r="H22" s="24">
        <v>0</v>
      </c>
      <c r="I22" s="36" t="s">
        <v>10</v>
      </c>
    </row>
    <row r="23" spans="3:9" x14ac:dyDescent="0.25">
      <c r="C23" s="15"/>
      <c r="D23" s="23"/>
      <c r="E23" s="27"/>
      <c r="F23" s="16"/>
      <c r="G23" s="17"/>
      <c r="H23" s="23"/>
      <c r="I23" s="35"/>
    </row>
    <row r="24" spans="3:9" ht="45.75" thickBot="1" x14ac:dyDescent="0.3">
      <c r="C24" s="20" t="s">
        <v>5</v>
      </c>
      <c r="D24" s="25"/>
      <c r="E24" s="26" t="s">
        <v>20</v>
      </c>
      <c r="F24" s="21"/>
      <c r="G24" s="22" t="s">
        <v>16</v>
      </c>
      <c r="H24" s="25"/>
      <c r="I24" s="37" t="s">
        <v>20</v>
      </c>
    </row>
    <row r="26" spans="3:9" x14ac:dyDescent="0.25">
      <c r="C26" s="9"/>
    </row>
  </sheetData>
  <mergeCells count="1">
    <mergeCell ref="C6:H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Label1">
          <controlPr defaultSize="0" autoLine="0" autoPict="0" r:id="rId5">
            <anchor moveWithCells="1">
              <from>
                <xdr:col>8</xdr:col>
                <xdr:colOff>9525</xdr:colOff>
                <xdr:row>5</xdr:row>
                <xdr:rowOff>19050</xdr:rowOff>
              </from>
              <to>
                <xdr:col>8</xdr:col>
                <xdr:colOff>361950</xdr:colOff>
                <xdr:row>5</xdr:row>
                <xdr:rowOff>247650</xdr:rowOff>
              </to>
            </anchor>
          </controlPr>
        </control>
      </mc:Choice>
      <mc:Fallback>
        <control shapeId="2052" r:id="rId4" name="Label1"/>
      </mc:Fallback>
    </mc:AlternateContent>
    <mc:AlternateContent xmlns:mc="http://schemas.openxmlformats.org/markup-compatibility/2006">
      <mc:Choice Requires="x14">
        <control shapeId="2056" r:id="rId6" name="Button 8">
          <controlPr defaultSize="0" print="0" autoFill="0" autoPict="0" macro="[0]!Ajouter_valeurs">
            <anchor moveWithCells="1" sizeWithCells="1">
              <from>
                <xdr:col>6</xdr:col>
                <xdr:colOff>85725</xdr:colOff>
                <xdr:row>17</xdr:row>
                <xdr:rowOff>47625</xdr:rowOff>
              </from>
              <to>
                <xdr:col>8</xdr:col>
                <xdr:colOff>238125</xdr:colOff>
                <xdr:row>19</xdr:row>
                <xdr:rowOff>352425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37"/>
  <sheetViews>
    <sheetView tabSelected="1" topLeftCell="D1" zoomScaleNormal="100" workbookViewId="0">
      <selection activeCell="H24" sqref="H24"/>
    </sheetView>
  </sheetViews>
  <sheetFormatPr baseColWidth="10" defaultColWidth="10.85546875" defaultRowHeight="15" x14ac:dyDescent="0.25"/>
  <cols>
    <col min="1" max="1" width="10.85546875" style="1"/>
    <col min="2" max="2" width="19.28515625" style="1" bestFit="1" customWidth="1"/>
    <col min="3" max="3" width="19.7109375" style="4" bestFit="1" customWidth="1"/>
    <col min="4" max="4" width="12.42578125" style="2" bestFit="1" customWidth="1"/>
    <col min="5" max="5" width="22.28515625" style="2" bestFit="1" customWidth="1"/>
    <col min="6" max="6" width="19.7109375" style="1" bestFit="1" customWidth="1"/>
    <col min="7" max="7" width="12.42578125" style="2" bestFit="1" customWidth="1"/>
    <col min="8" max="8" width="17.28515625" style="2" customWidth="1"/>
    <col min="9" max="9" width="10.85546875" style="1"/>
    <col min="10" max="10" width="13.5703125" style="9" customWidth="1"/>
    <col min="11" max="11" width="12.42578125" style="1" bestFit="1" customWidth="1"/>
    <col min="12" max="12" width="10.85546875" style="9"/>
    <col min="13" max="13" width="23.28515625" style="1" bestFit="1" customWidth="1"/>
    <col min="14" max="14" width="25.28515625" style="1" bestFit="1" customWidth="1"/>
    <col min="15" max="16384" width="10.85546875" style="1"/>
  </cols>
  <sheetData>
    <row r="1" spans="1:14" ht="32.25" x14ac:dyDescent="0.25">
      <c r="A1" s="3" t="s">
        <v>26</v>
      </c>
      <c r="B1" s="3" t="s">
        <v>25</v>
      </c>
      <c r="C1" s="3" t="s">
        <v>27</v>
      </c>
      <c r="D1" s="38" t="s">
        <v>28</v>
      </c>
      <c r="E1" s="38" t="s">
        <v>29</v>
      </c>
      <c r="F1" s="3" t="s">
        <v>30</v>
      </c>
      <c r="G1" s="38" t="s">
        <v>31</v>
      </c>
      <c r="H1" s="38" t="s">
        <v>32</v>
      </c>
      <c r="I1" s="8" t="s">
        <v>1</v>
      </c>
      <c r="J1" s="3" t="s">
        <v>33</v>
      </c>
      <c r="K1" s="3" t="s">
        <v>34</v>
      </c>
      <c r="L1" s="3" t="s">
        <v>35</v>
      </c>
      <c r="M1" s="3" t="s">
        <v>36</v>
      </c>
      <c r="N1" s="3" t="s">
        <v>37</v>
      </c>
    </row>
    <row r="2" spans="1:14" x14ac:dyDescent="0.25">
      <c r="A2" s="7">
        <v>80</v>
      </c>
      <c r="B2" s="6">
        <v>0.5</v>
      </c>
      <c r="C2" s="11"/>
      <c r="D2" s="10">
        <f>+(A2/1000)*3.14</f>
        <v>0.25120000000000003</v>
      </c>
      <c r="E2" s="10">
        <f>C2*D2</f>
        <v>0</v>
      </c>
      <c r="F2" s="39"/>
      <c r="G2" s="10">
        <f>+((A2+F2*2)*PI())/1000</f>
        <v>0.25132741228718347</v>
      </c>
      <c r="H2" s="40">
        <f>G2*C2</f>
        <v>0</v>
      </c>
      <c r="I2" s="41">
        <v>1.1399999999999999</v>
      </c>
      <c r="J2" s="6">
        <f>I2*C2</f>
        <v>0</v>
      </c>
      <c r="K2" s="42"/>
      <c r="L2" s="43"/>
      <c r="M2" s="44">
        <f t="shared" ref="M2:M19" si="0">lambda*C2*masse_volumique_de_l_air*(L2^2)/(2*A2)</f>
        <v>0</v>
      </c>
      <c r="N2" s="44"/>
    </row>
    <row r="3" spans="1:14" x14ac:dyDescent="0.25">
      <c r="A3" s="7">
        <v>100</v>
      </c>
      <c r="B3" s="6">
        <v>0.5</v>
      </c>
      <c r="C3" s="11">
        <v>120</v>
      </c>
      <c r="D3" s="10">
        <f t="shared" ref="D3:D19" si="1">+(A3/1000)*3.14</f>
        <v>0.31400000000000006</v>
      </c>
      <c r="E3" s="10">
        <f t="shared" ref="E3:E19" si="2">C3*D3</f>
        <v>37.680000000000007</v>
      </c>
      <c r="F3" s="39">
        <v>2</v>
      </c>
      <c r="G3" s="10">
        <f>+((A3+F3*2)*PI())/1000</f>
        <v>0.32672563597333854</v>
      </c>
      <c r="H3" s="40">
        <f t="shared" ref="H3:H19" si="3">G3*C3</f>
        <v>39.207076316800624</v>
      </c>
      <c r="I3" s="41">
        <v>1.43</v>
      </c>
      <c r="J3" s="6">
        <f t="shared" ref="J3:J19" si="4">I3*C3</f>
        <v>171.6</v>
      </c>
      <c r="K3" s="42">
        <v>2</v>
      </c>
      <c r="L3" s="43">
        <v>5</v>
      </c>
      <c r="M3" s="44">
        <f t="shared" si="0"/>
        <v>1.6253999999999997</v>
      </c>
      <c r="N3" s="44"/>
    </row>
    <row r="4" spans="1:14" x14ac:dyDescent="0.25">
      <c r="A4" s="7">
        <v>125</v>
      </c>
      <c r="B4" s="6">
        <v>0.5</v>
      </c>
      <c r="C4" s="11">
        <v>200</v>
      </c>
      <c r="D4" s="10">
        <f t="shared" si="1"/>
        <v>0.39250000000000002</v>
      </c>
      <c r="E4" s="10">
        <f t="shared" si="2"/>
        <v>78.5</v>
      </c>
      <c r="F4" s="39">
        <v>12</v>
      </c>
      <c r="G4" s="10">
        <f t="shared" ref="G4:G19" si="5">+((A4+F4*2)*PI())/1000</f>
        <v>0.4680973053848792</v>
      </c>
      <c r="H4" s="40">
        <f t="shared" si="3"/>
        <v>93.619461076975838</v>
      </c>
      <c r="I4" s="41">
        <v>1.78</v>
      </c>
      <c r="J4" s="6">
        <f t="shared" si="4"/>
        <v>356</v>
      </c>
      <c r="K4" s="42">
        <v>14</v>
      </c>
      <c r="L4" s="43">
        <v>5</v>
      </c>
      <c r="M4" s="44">
        <f t="shared" si="0"/>
        <v>2.1672000000000002</v>
      </c>
      <c r="N4" s="44"/>
    </row>
    <row r="5" spans="1:14" x14ac:dyDescent="0.25">
      <c r="A5" s="7">
        <v>160</v>
      </c>
      <c r="B5" s="6">
        <v>0.5</v>
      </c>
      <c r="C5" s="11">
        <v>145</v>
      </c>
      <c r="D5" s="10">
        <f t="shared" si="1"/>
        <v>0.50240000000000007</v>
      </c>
      <c r="E5" s="10">
        <f t="shared" si="2"/>
        <v>72.848000000000013</v>
      </c>
      <c r="F5" s="39">
        <v>3</v>
      </c>
      <c r="G5" s="10">
        <f t="shared" si="5"/>
        <v>0.52150438049590575</v>
      </c>
      <c r="H5" s="40">
        <f t="shared" si="3"/>
        <v>75.618135171906331</v>
      </c>
      <c r="I5" s="41">
        <v>2.2799999999999998</v>
      </c>
      <c r="J5" s="6">
        <f t="shared" si="4"/>
        <v>330.59999999999997</v>
      </c>
      <c r="K5" s="42">
        <v>4</v>
      </c>
      <c r="L5" s="43">
        <v>5.0999999999999996</v>
      </c>
      <c r="M5" s="44">
        <f t="shared" si="0"/>
        <v>1.2771072562499997</v>
      </c>
      <c r="N5" s="44"/>
    </row>
    <row r="6" spans="1:14" x14ac:dyDescent="0.25">
      <c r="A6" s="7">
        <v>200</v>
      </c>
      <c r="B6" s="6">
        <v>0.6</v>
      </c>
      <c r="C6" s="11"/>
      <c r="D6" s="10">
        <f t="shared" si="1"/>
        <v>0.62800000000000011</v>
      </c>
      <c r="E6" s="10">
        <f t="shared" si="2"/>
        <v>0</v>
      </c>
      <c r="F6" s="39"/>
      <c r="G6" s="10">
        <f t="shared" si="5"/>
        <v>0.62831853071795862</v>
      </c>
      <c r="H6" s="40">
        <f t="shared" si="3"/>
        <v>0</v>
      </c>
      <c r="I6" s="41">
        <v>3.5</v>
      </c>
      <c r="J6" s="6">
        <f t="shared" si="4"/>
        <v>0</v>
      </c>
      <c r="K6" s="42"/>
      <c r="L6" s="43"/>
      <c r="M6" s="44">
        <f t="shared" si="0"/>
        <v>0</v>
      </c>
      <c r="N6" s="44"/>
    </row>
    <row r="7" spans="1:14" x14ac:dyDescent="0.25">
      <c r="A7" s="7">
        <v>250</v>
      </c>
      <c r="B7" s="6">
        <v>0.6</v>
      </c>
      <c r="C7" s="11"/>
      <c r="D7" s="10">
        <f t="shared" si="1"/>
        <v>0.78500000000000003</v>
      </c>
      <c r="E7" s="10">
        <f t="shared" si="2"/>
        <v>0</v>
      </c>
      <c r="F7" s="39"/>
      <c r="G7" s="10">
        <f t="shared" si="5"/>
        <v>0.78539816339744828</v>
      </c>
      <c r="H7" s="40">
        <f t="shared" si="3"/>
        <v>0</v>
      </c>
      <c r="I7" s="41">
        <v>4.3</v>
      </c>
      <c r="J7" s="6">
        <f t="shared" si="4"/>
        <v>0</v>
      </c>
      <c r="K7" s="42"/>
      <c r="L7" s="43"/>
      <c r="M7" s="44">
        <f t="shared" si="0"/>
        <v>0</v>
      </c>
      <c r="N7" s="44"/>
    </row>
    <row r="8" spans="1:14" x14ac:dyDescent="0.25">
      <c r="A8" s="7">
        <v>315</v>
      </c>
      <c r="B8" s="6">
        <v>0.6</v>
      </c>
      <c r="C8" s="11"/>
      <c r="D8" s="10">
        <f t="shared" si="1"/>
        <v>0.98910000000000009</v>
      </c>
      <c r="E8" s="10">
        <f t="shared" si="2"/>
        <v>0</v>
      </c>
      <c r="F8" s="39"/>
      <c r="G8" s="10">
        <f t="shared" si="5"/>
        <v>0.9896016858807849</v>
      </c>
      <c r="H8" s="40">
        <f t="shared" si="3"/>
        <v>0</v>
      </c>
      <c r="I8" s="41">
        <v>5.4</v>
      </c>
      <c r="J8" s="6">
        <f t="shared" si="4"/>
        <v>0</v>
      </c>
      <c r="K8" s="42"/>
      <c r="L8" s="43"/>
      <c r="M8" s="44">
        <f t="shared" si="0"/>
        <v>0</v>
      </c>
      <c r="N8" s="44"/>
    </row>
    <row r="9" spans="1:14" x14ac:dyDescent="0.25">
      <c r="A9" s="7">
        <v>355</v>
      </c>
      <c r="B9" s="6">
        <v>0.6</v>
      </c>
      <c r="C9" s="11"/>
      <c r="D9" s="10">
        <f t="shared" si="1"/>
        <v>1.1147</v>
      </c>
      <c r="E9" s="10">
        <f t="shared" si="2"/>
        <v>0</v>
      </c>
      <c r="F9" s="39"/>
      <c r="G9" s="10">
        <f t="shared" si="5"/>
        <v>1.1152653920243765</v>
      </c>
      <c r="H9" s="40">
        <f t="shared" si="3"/>
        <v>0</v>
      </c>
      <c r="I9" s="41">
        <v>6.1</v>
      </c>
      <c r="J9" s="6">
        <f t="shared" si="4"/>
        <v>0</v>
      </c>
      <c r="K9" s="42"/>
      <c r="L9" s="43"/>
      <c r="M9" s="44">
        <f t="shared" si="0"/>
        <v>0</v>
      </c>
      <c r="N9" s="44"/>
    </row>
    <row r="10" spans="1:14" x14ac:dyDescent="0.25">
      <c r="A10" s="7">
        <v>400</v>
      </c>
      <c r="B10" s="6">
        <v>0.8</v>
      </c>
      <c r="C10" s="11"/>
      <c r="D10" s="10">
        <f t="shared" si="1"/>
        <v>1.2560000000000002</v>
      </c>
      <c r="E10" s="10">
        <f t="shared" si="2"/>
        <v>0</v>
      </c>
      <c r="F10" s="39"/>
      <c r="G10" s="10">
        <f t="shared" si="5"/>
        <v>1.2566370614359172</v>
      </c>
      <c r="H10" s="40">
        <f t="shared" si="3"/>
        <v>0</v>
      </c>
      <c r="I10" s="41">
        <v>9.1999999999999993</v>
      </c>
      <c r="J10" s="6">
        <f t="shared" si="4"/>
        <v>0</v>
      </c>
      <c r="K10" s="42"/>
      <c r="L10" s="43"/>
      <c r="M10" s="44">
        <f t="shared" si="0"/>
        <v>0</v>
      </c>
      <c r="N10" s="44"/>
    </row>
    <row r="11" spans="1:14" x14ac:dyDescent="0.25">
      <c r="A11" s="7">
        <v>450</v>
      </c>
      <c r="B11" s="6">
        <v>0.8</v>
      </c>
      <c r="C11" s="11"/>
      <c r="D11" s="10">
        <f t="shared" si="1"/>
        <v>1.413</v>
      </c>
      <c r="E11" s="10">
        <f t="shared" si="2"/>
        <v>0</v>
      </c>
      <c r="F11" s="39"/>
      <c r="G11" s="10">
        <f t="shared" si="5"/>
        <v>1.4137166941154069</v>
      </c>
      <c r="H11" s="40">
        <f t="shared" si="3"/>
        <v>0</v>
      </c>
      <c r="I11" s="41">
        <v>10.4</v>
      </c>
      <c r="J11" s="6">
        <f t="shared" si="4"/>
        <v>0</v>
      </c>
      <c r="K11" s="42"/>
      <c r="L11" s="43"/>
      <c r="M11" s="44">
        <f t="shared" si="0"/>
        <v>0</v>
      </c>
      <c r="N11" s="44"/>
    </row>
    <row r="12" spans="1:14" x14ac:dyDescent="0.25">
      <c r="A12" s="7">
        <v>500</v>
      </c>
      <c r="B12" s="6">
        <v>0.8</v>
      </c>
      <c r="C12" s="11"/>
      <c r="D12" s="10">
        <f t="shared" si="1"/>
        <v>1.57</v>
      </c>
      <c r="E12" s="10">
        <f t="shared" si="2"/>
        <v>0</v>
      </c>
      <c r="F12" s="39"/>
      <c r="G12" s="10">
        <f t="shared" si="5"/>
        <v>1.5707963267948966</v>
      </c>
      <c r="H12" s="40">
        <f t="shared" si="3"/>
        <v>0</v>
      </c>
      <c r="I12" s="41">
        <v>11.5</v>
      </c>
      <c r="J12" s="6">
        <f t="shared" si="4"/>
        <v>0</v>
      </c>
      <c r="K12" s="42"/>
      <c r="L12" s="43"/>
      <c r="M12" s="44">
        <f t="shared" si="0"/>
        <v>0</v>
      </c>
      <c r="N12" s="44"/>
    </row>
    <row r="13" spans="1:14" x14ac:dyDescent="0.25">
      <c r="A13" s="7">
        <v>560</v>
      </c>
      <c r="B13" s="6">
        <v>0.8</v>
      </c>
      <c r="C13" s="11"/>
      <c r="D13" s="10">
        <f t="shared" si="1"/>
        <v>1.7584000000000002</v>
      </c>
      <c r="E13" s="10">
        <f t="shared" si="2"/>
        <v>0</v>
      </c>
      <c r="F13" s="39"/>
      <c r="G13" s="10">
        <f t="shared" si="5"/>
        <v>1.7592918860102842</v>
      </c>
      <c r="H13" s="40">
        <f t="shared" si="3"/>
        <v>0</v>
      </c>
      <c r="I13" s="41">
        <v>12.9</v>
      </c>
      <c r="J13" s="6">
        <f t="shared" si="4"/>
        <v>0</v>
      </c>
      <c r="K13" s="42"/>
      <c r="L13" s="43"/>
      <c r="M13" s="44">
        <f t="shared" si="0"/>
        <v>0</v>
      </c>
      <c r="N13" s="44"/>
    </row>
    <row r="14" spans="1:14" x14ac:dyDescent="0.25">
      <c r="A14" s="7">
        <v>630</v>
      </c>
      <c r="B14" s="6">
        <v>0.8</v>
      </c>
      <c r="C14" s="11"/>
      <c r="D14" s="10">
        <f t="shared" si="1"/>
        <v>1.9782000000000002</v>
      </c>
      <c r="E14" s="10">
        <f t="shared" si="2"/>
        <v>0</v>
      </c>
      <c r="F14" s="39"/>
      <c r="G14" s="10">
        <f t="shared" si="5"/>
        <v>1.9792033717615698</v>
      </c>
      <c r="H14" s="40">
        <f t="shared" si="3"/>
        <v>0</v>
      </c>
      <c r="I14" s="41">
        <v>14.5</v>
      </c>
      <c r="J14" s="6">
        <f t="shared" si="4"/>
        <v>0</v>
      </c>
      <c r="K14" s="42"/>
      <c r="L14" s="43"/>
      <c r="M14" s="44">
        <f t="shared" si="0"/>
        <v>0</v>
      </c>
      <c r="N14" s="44"/>
    </row>
    <row r="15" spans="1:14" x14ac:dyDescent="0.25">
      <c r="A15" s="7">
        <v>710</v>
      </c>
      <c r="B15" s="6">
        <v>0.8</v>
      </c>
      <c r="C15" s="11"/>
      <c r="D15" s="10">
        <f t="shared" si="1"/>
        <v>2.2294</v>
      </c>
      <c r="E15" s="10">
        <f t="shared" si="2"/>
        <v>0</v>
      </c>
      <c r="F15" s="39"/>
      <c r="G15" s="10">
        <f t="shared" si="5"/>
        <v>2.2305307840487529</v>
      </c>
      <c r="H15" s="40">
        <f t="shared" si="3"/>
        <v>0</v>
      </c>
      <c r="I15" s="41">
        <v>16.5</v>
      </c>
      <c r="J15" s="6">
        <f t="shared" si="4"/>
        <v>0</v>
      </c>
      <c r="K15" s="42"/>
      <c r="L15" s="43"/>
      <c r="M15" s="44">
        <f t="shared" si="0"/>
        <v>0</v>
      </c>
      <c r="N15" s="44"/>
    </row>
    <row r="16" spans="1:14" x14ac:dyDescent="0.25">
      <c r="A16" s="7">
        <v>800</v>
      </c>
      <c r="B16" s="6">
        <v>1</v>
      </c>
      <c r="C16" s="11"/>
      <c r="D16" s="10">
        <f t="shared" si="1"/>
        <v>2.5120000000000005</v>
      </c>
      <c r="E16" s="10">
        <f t="shared" si="2"/>
        <v>0</v>
      </c>
      <c r="F16" s="39"/>
      <c r="G16" s="10">
        <f t="shared" si="5"/>
        <v>2.5132741228718345</v>
      </c>
      <c r="H16" s="40">
        <f t="shared" si="3"/>
        <v>0</v>
      </c>
      <c r="I16" s="41">
        <v>23</v>
      </c>
      <c r="J16" s="6">
        <f t="shared" si="4"/>
        <v>0</v>
      </c>
      <c r="K16" s="42"/>
      <c r="L16" s="43"/>
      <c r="M16" s="44">
        <f t="shared" si="0"/>
        <v>0</v>
      </c>
      <c r="N16" s="44"/>
    </row>
    <row r="17" spans="1:14" x14ac:dyDescent="0.25">
      <c r="A17" s="7">
        <v>900</v>
      </c>
      <c r="B17" s="6">
        <v>1</v>
      </c>
      <c r="C17" s="11"/>
      <c r="D17" s="10">
        <f t="shared" si="1"/>
        <v>2.8260000000000001</v>
      </c>
      <c r="E17" s="10">
        <f t="shared" si="2"/>
        <v>0</v>
      </c>
      <c r="F17" s="39"/>
      <c r="G17" s="10">
        <f t="shared" si="5"/>
        <v>2.8274333882308138</v>
      </c>
      <c r="H17" s="40">
        <f t="shared" si="3"/>
        <v>0</v>
      </c>
      <c r="I17" s="41">
        <v>25.9</v>
      </c>
      <c r="J17" s="6">
        <f t="shared" si="4"/>
        <v>0</v>
      </c>
      <c r="K17" s="42"/>
      <c r="L17" s="43"/>
      <c r="M17" s="44">
        <f t="shared" si="0"/>
        <v>0</v>
      </c>
      <c r="N17" s="44"/>
    </row>
    <row r="18" spans="1:14" x14ac:dyDescent="0.25">
      <c r="A18" s="7">
        <v>1000</v>
      </c>
      <c r="B18" s="6">
        <v>1</v>
      </c>
      <c r="C18" s="11"/>
      <c r="D18" s="10">
        <f t="shared" si="1"/>
        <v>3.14</v>
      </c>
      <c r="E18" s="10">
        <f t="shared" si="2"/>
        <v>0</v>
      </c>
      <c r="F18" s="39"/>
      <c r="G18" s="10">
        <f t="shared" si="5"/>
        <v>3.1415926535897931</v>
      </c>
      <c r="H18" s="40">
        <f t="shared" si="3"/>
        <v>0</v>
      </c>
      <c r="I18" s="41">
        <v>28.7</v>
      </c>
      <c r="J18" s="6">
        <f t="shared" si="4"/>
        <v>0</v>
      </c>
      <c r="K18" s="42"/>
      <c r="L18" s="43"/>
      <c r="M18" s="44">
        <f t="shared" si="0"/>
        <v>0</v>
      </c>
      <c r="N18" s="44"/>
    </row>
    <row r="19" spans="1:14" x14ac:dyDescent="0.25">
      <c r="A19" s="7">
        <v>1250</v>
      </c>
      <c r="B19" s="6">
        <v>1.2</v>
      </c>
      <c r="C19" s="11"/>
      <c r="D19" s="10">
        <f t="shared" si="1"/>
        <v>3.9250000000000003</v>
      </c>
      <c r="E19" s="10">
        <f t="shared" si="2"/>
        <v>0</v>
      </c>
      <c r="F19" s="39"/>
      <c r="G19" s="10">
        <f t="shared" si="5"/>
        <v>3.9269908169872414</v>
      </c>
      <c r="H19" s="40">
        <f t="shared" si="3"/>
        <v>0</v>
      </c>
      <c r="I19" s="41">
        <v>44</v>
      </c>
      <c r="J19" s="6">
        <f t="shared" si="4"/>
        <v>0</v>
      </c>
      <c r="K19" s="42"/>
      <c r="L19" s="43"/>
      <c r="M19" s="44">
        <f t="shared" si="0"/>
        <v>0</v>
      </c>
      <c r="N19" s="44"/>
    </row>
    <row r="22" spans="1:14" ht="15.75" x14ac:dyDescent="0.25">
      <c r="K22" s="5"/>
      <c r="L22" s="5"/>
    </row>
    <row r="23" spans="1:14" ht="15.75" x14ac:dyDescent="0.25">
      <c r="K23" s="5"/>
      <c r="L23" s="5"/>
    </row>
    <row r="24" spans="1:14" ht="15.75" x14ac:dyDescent="0.25">
      <c r="K24" s="5"/>
      <c r="L24" s="5"/>
    </row>
    <row r="25" spans="1:14" ht="15.75" x14ac:dyDescent="0.25">
      <c r="K25" s="5"/>
      <c r="L25" s="5"/>
    </row>
    <row r="26" spans="1:14" ht="15.75" x14ac:dyDescent="0.25">
      <c r="K26" s="5"/>
      <c r="L26" s="5"/>
    </row>
    <row r="27" spans="1:14" ht="15.75" x14ac:dyDescent="0.25">
      <c r="K27" s="5"/>
      <c r="L27" s="5"/>
    </row>
    <row r="28" spans="1:14" ht="15.75" x14ac:dyDescent="0.25">
      <c r="K28" s="5"/>
      <c r="L28" s="5"/>
    </row>
    <row r="29" spans="1:14" ht="15.75" x14ac:dyDescent="0.25">
      <c r="K29" s="5"/>
      <c r="L29" s="5"/>
    </row>
    <row r="30" spans="1:14" ht="15.75" x14ac:dyDescent="0.25">
      <c r="K30" s="5"/>
      <c r="L30" s="5"/>
    </row>
    <row r="31" spans="1:14" ht="15.75" x14ac:dyDescent="0.25">
      <c r="K31" s="5"/>
      <c r="L31" s="5"/>
    </row>
    <row r="32" spans="1:14" ht="15.75" x14ac:dyDescent="0.25">
      <c r="K32" s="5"/>
      <c r="L32" s="5"/>
    </row>
    <row r="33" spans="11:12" ht="15.75" x14ac:dyDescent="0.25">
      <c r="K33" s="5"/>
      <c r="L33" s="5"/>
    </row>
    <row r="34" spans="11:12" ht="15.75" x14ac:dyDescent="0.25">
      <c r="K34" s="5"/>
      <c r="L34" s="5"/>
    </row>
    <row r="35" spans="11:12" ht="15.75" x14ac:dyDescent="0.25">
      <c r="K35" s="5"/>
      <c r="L35" s="5"/>
    </row>
    <row r="36" spans="11:12" ht="15.75" x14ac:dyDescent="0.25">
      <c r="K36" s="5"/>
      <c r="L36" s="5"/>
    </row>
    <row r="37" spans="11:12" ht="15.75" x14ac:dyDescent="0.25">
      <c r="K37" s="5"/>
      <c r="L37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F569F-D043-4E48-A705-772BEC50DD93}">
  <dimension ref="A4:C5"/>
  <sheetViews>
    <sheetView workbookViewId="0">
      <selection activeCell="B12" sqref="B12"/>
    </sheetView>
  </sheetViews>
  <sheetFormatPr baseColWidth="10" defaultRowHeight="15" x14ac:dyDescent="0.25"/>
  <sheetData>
    <row r="4" spans="1:3" x14ac:dyDescent="0.25">
      <c r="A4" s="1" t="s">
        <v>6</v>
      </c>
      <c r="B4" s="1">
        <v>0.09</v>
      </c>
      <c r="C4" s="1" t="s">
        <v>0</v>
      </c>
    </row>
    <row r="5" spans="1:3" x14ac:dyDescent="0.25">
      <c r="A5" s="1" t="s">
        <v>7</v>
      </c>
      <c r="B5" s="1">
        <v>1.204</v>
      </c>
      <c r="C5" s="1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Formulaire</vt:lpstr>
      <vt:lpstr>BD</vt:lpstr>
      <vt:lpstr>Tables</vt:lpstr>
      <vt:lpstr>lambda</vt:lpstr>
      <vt:lpstr>masse_volumique_de_l_air</vt:lpstr>
    </vt:vector>
  </TitlesOfParts>
  <Company>INSA Strasbourg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 Audebert</dc:creator>
  <cp:lastModifiedBy>André BOSCHI</cp:lastModifiedBy>
  <dcterms:created xsi:type="dcterms:W3CDTF">2019-12-03T07:36:03Z</dcterms:created>
  <dcterms:modified xsi:type="dcterms:W3CDTF">2019-12-31T09:20:53Z</dcterms:modified>
</cp:coreProperties>
</file>