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 firstSheet="2" activeTab="3"/>
  </bookViews>
  <sheets>
    <sheet name="Mod emp" sheetId="32" r:id="rId1"/>
    <sheet name="base" sheetId="8" r:id="rId2"/>
    <sheet name="user-profile" sheetId="94" r:id="rId3"/>
    <sheet name="ephone" sheetId="95" r:id="rId4"/>
    <sheet name="ephone-dn" sheetId="93" r:id="rId5"/>
    <sheet name="logout-profile" sheetId="92" r:id="rId6"/>
    <sheet name="Trav" sheetId="10" r:id="rId7"/>
    <sheet name="Erreur" sheetId="56" r:id="rId8"/>
    <sheet name="Tables" sheetId="6" r:id="rId9"/>
    <sheet name="Formules" sheetId="7" r:id="rId10"/>
  </sheets>
  <definedNames>
    <definedName name="clasfor">Tables!$B$6:$B$14</definedName>
    <definedName name="FichierZone">Tables!$C$6:$C$14</definedName>
    <definedName name="Fichrec">Tables!$D$6:$D$14</definedName>
    <definedName name="maxfor">Tables!$C$3</definedName>
    <definedName name="minfor">Tables!$C$2</definedName>
    <definedName name="NrFor">Tables!$A$6:$A$14</definedName>
  </definedNames>
  <calcPr calcId="162913"/>
</workbook>
</file>

<file path=xl/calcChain.xml><?xml version="1.0" encoding="utf-8"?>
<calcChain xmlns="http://schemas.openxmlformats.org/spreadsheetml/2006/main">
  <c r="Z1" i="10" l="1"/>
  <c r="C3" i="6" l="1"/>
  <c r="C2" i="6"/>
  <c r="G10" i="7"/>
  <c r="F10" i="7"/>
  <c r="C10" i="7"/>
  <c r="N37" i="7" l="1"/>
  <c r="H37" i="7"/>
  <c r="F37" i="7"/>
  <c r="E37" i="7"/>
  <c r="C37" i="7"/>
  <c r="D37" i="7" s="1"/>
  <c r="G13" i="7" l="1"/>
  <c r="F13" i="7"/>
  <c r="E13" i="7"/>
  <c r="D13" i="7"/>
  <c r="C13" i="7"/>
  <c r="F34" i="7"/>
  <c r="E34" i="7"/>
  <c r="D34" i="7"/>
  <c r="C34" i="7"/>
  <c r="G31" i="7"/>
  <c r="F31" i="7"/>
  <c r="E31" i="7"/>
  <c r="D31" i="7"/>
  <c r="C31" i="7"/>
  <c r="C22" i="7"/>
  <c r="D25" i="7"/>
  <c r="C25" i="7"/>
  <c r="I28" i="7"/>
  <c r="H28" i="7"/>
  <c r="G28" i="7"/>
  <c r="F28" i="7"/>
  <c r="E28" i="7"/>
  <c r="D28" i="7"/>
  <c r="C28" i="7"/>
  <c r="L25" i="7"/>
  <c r="K25" i="7"/>
  <c r="J25" i="7"/>
  <c r="I25" i="7"/>
  <c r="H25" i="7"/>
  <c r="G25" i="7"/>
  <c r="F25" i="7"/>
  <c r="E25" i="7"/>
  <c r="M22" i="7"/>
  <c r="F22" i="7"/>
  <c r="E22" i="7"/>
  <c r="M19" i="7"/>
  <c r="L19" i="7"/>
  <c r="K19" i="7"/>
  <c r="J19" i="7"/>
  <c r="I19" i="7"/>
  <c r="H19" i="7"/>
  <c r="G19" i="7"/>
  <c r="F19" i="7"/>
  <c r="E19" i="7"/>
  <c r="D19" i="7"/>
  <c r="C19" i="7"/>
  <c r="H16" i="7"/>
  <c r="G16" i="7"/>
  <c r="F16" i="7"/>
  <c r="E16" i="7"/>
  <c r="D16" i="7"/>
  <c r="C16" i="7"/>
  <c r="F5" i="7"/>
  <c r="E5" i="7"/>
  <c r="D5" i="7"/>
  <c r="C5" i="7"/>
  <c r="G5" i="7" l="1"/>
  <c r="B2" i="7"/>
  <c r="C2" i="7" s="1"/>
  <c r="D2" i="7" s="1"/>
</calcChain>
</file>

<file path=xl/sharedStrings.xml><?xml version="1.0" encoding="utf-8"?>
<sst xmlns="http://schemas.openxmlformats.org/spreadsheetml/2006/main" count="3841" uniqueCount="813">
  <si>
    <t>voice user-profile</t>
  </si>
  <si>
    <t>pin</t>
  </si>
  <si>
    <t>user</t>
  </si>
  <si>
    <t>password</t>
  </si>
  <si>
    <t>number</t>
  </si>
  <si>
    <t>type</t>
  </si>
  <si>
    <t>normal</t>
  </si>
  <si>
    <t>ephone-dn</t>
  </si>
  <si>
    <t xml:space="preserve">number </t>
  </si>
  <si>
    <t>label</t>
  </si>
  <si>
    <t>description</t>
  </si>
  <si>
    <t>name</t>
  </si>
  <si>
    <t>call-forward busy</t>
  </si>
  <si>
    <t>call-forward noan</t>
  </si>
  <si>
    <t>timeout</t>
  </si>
  <si>
    <t>ephone-dn-template</t>
  </si>
  <si>
    <t>dual-line</t>
  </si>
  <si>
    <t>no-reg primary</t>
  </si>
  <si>
    <t>ephone</t>
  </si>
  <si>
    <t>mac-address</t>
  </si>
  <si>
    <t>ephone-template</t>
  </si>
  <si>
    <t>logout-profile</t>
  </si>
  <si>
    <t>voice logout-profile</t>
  </si>
  <si>
    <t>speed-dial</t>
  </si>
  <si>
    <t>1 0</t>
  </si>
  <si>
    <t/>
  </si>
  <si>
    <t>voice user</t>
  </si>
  <si>
    <t>Type</t>
  </si>
  <si>
    <t>ligne</t>
  </si>
  <si>
    <t>reg</t>
  </si>
  <si>
    <t>11</t>
  </si>
  <si>
    <t>2</t>
  </si>
  <si>
    <t>1</t>
  </si>
  <si>
    <t>1) vider base</t>
  </si>
  <si>
    <t>Tout selectionner  puis Ctrl -</t>
  </si>
  <si>
    <t>2) recopier données extraites dans colonne A de base à partir de la ligne  2</t>
  </si>
  <si>
    <t>3) lancer la macro avecc Ctr mal T ou cliquer sur le bouton</t>
  </si>
  <si>
    <t>4) ne pas toucher aux onglets tables et formules</t>
  </si>
  <si>
    <t>5) si nouveau modèle à inclure</t>
  </si>
  <si>
    <t>"=SUPPRESPACE(GAUCHE(A23;10))</t>
  </si>
  <si>
    <t>5-1) nom court à rajouter dans table= résultat</t>
  </si>
  <si>
    <t>5-4) mettre les entetes  en s'inspirant des précédentes ( voir formules par ligne</t>
  </si>
  <si>
    <t>5-5) Copier entete + formule sur onglet formule en C21, puis 24  etc</t>
  </si>
  <si>
    <t>5-6) Modifier la macro "zones a copier coller" délimitées par des lignes en vert, les zones à modifier étant annotées</t>
  </si>
  <si>
    <t>5-3) créer les formules en s'inspirant des précédentes ( voir onglet formules par ligne)</t>
  </si>
  <si>
    <t>5-2) donner le nr de formule suivant soit 5, 6 etc</t>
  </si>
  <si>
    <t>voice logout-profile 2</t>
  </si>
  <si>
    <t xml:space="preserve"> speed-dial 1 0 label "Plse logon with your IGG profile" </t>
  </si>
  <si>
    <t>voice logout-profile 3</t>
  </si>
  <si>
    <t>voice logout-profile 4</t>
  </si>
  <si>
    <t>voice logout-profile 5</t>
  </si>
  <si>
    <t>voice logout-profile 7</t>
  </si>
  <si>
    <t>voice logout-profile 8</t>
  </si>
  <si>
    <t>voice logout-profile 9</t>
  </si>
  <si>
    <t>voice logout-profile 10</t>
  </si>
  <si>
    <t>voice logout-profile 11</t>
  </si>
  <si>
    <t>voice logout-profile 13</t>
  </si>
  <si>
    <t>voice logout-profile 14</t>
  </si>
  <si>
    <t>voice logout-profile 15</t>
  </si>
  <si>
    <t>voice logout-profile 17</t>
  </si>
  <si>
    <t>voice logout-profile 18</t>
  </si>
  <si>
    <t>voice logout-profile 19</t>
  </si>
  <si>
    <t>voice logout-profile 30</t>
  </si>
  <si>
    <t>voice logout-profile 31</t>
  </si>
  <si>
    <t>voice logout-profile 33</t>
  </si>
  <si>
    <t>voice logout-profile 34</t>
  </si>
  <si>
    <t>voice logout-profile 35</t>
  </si>
  <si>
    <t>voice logout-profile 37</t>
  </si>
  <si>
    <t>voice logout-profile 38</t>
  </si>
  <si>
    <t>voice logout-profile 39</t>
  </si>
  <si>
    <t>voice logout-profile 40</t>
  </si>
  <si>
    <t>voice logout-profile 41</t>
  </si>
  <si>
    <t>voice logout-profile 43</t>
  </si>
  <si>
    <t>voice logout-profile 44</t>
  </si>
  <si>
    <t>voice logout-profile 45</t>
  </si>
  <si>
    <t>voice logout-profile 47</t>
  </si>
  <si>
    <t>voice logout-profile 48</t>
  </si>
  <si>
    <t>voice logout-profile 49</t>
  </si>
  <si>
    <t>voice logout-profile 50</t>
  </si>
  <si>
    <t>voice logout-profile 51</t>
  </si>
  <si>
    <t>voice logout-profile 53</t>
  </si>
  <si>
    <t>voice logout-profile 54</t>
  </si>
  <si>
    <t>voice logout-profile 55</t>
  </si>
  <si>
    <t>voice logout-profile 57</t>
  </si>
  <si>
    <t>voice logout-profile 58</t>
  </si>
  <si>
    <t>voice logout-profile 59</t>
  </si>
  <si>
    <t>voice logout-profile 109</t>
  </si>
  <si>
    <t xml:space="preserve"> number 9998 type normal</t>
  </si>
  <si>
    <t>voice logout-profile 110</t>
  </si>
  <si>
    <t>voice user-profile 101</t>
  </si>
  <si>
    <t>voice user-profile 103</t>
  </si>
  <si>
    <t>voice user-profile 104</t>
  </si>
  <si>
    <t>voice user-profile 105</t>
  </si>
  <si>
    <t>voice user-profile 107</t>
  </si>
  <si>
    <t>voice user-profile 108</t>
  </si>
  <si>
    <t>voice user-profile 109</t>
  </si>
  <si>
    <t>voice user-profile 110</t>
  </si>
  <si>
    <t>voice user-profile 111</t>
  </si>
  <si>
    <t>voice user-profile 113</t>
  </si>
  <si>
    <t>voice user-profile 114</t>
  </si>
  <si>
    <t>voice user-profile 115</t>
  </si>
  <si>
    <t>voice user-profile 117</t>
  </si>
  <si>
    <t xml:space="preserve"> user TEST password 11</t>
  </si>
  <si>
    <t>voice user-profile 118</t>
  </si>
  <si>
    <t>voice user-profile 119</t>
  </si>
  <si>
    <t>voice user-profile 130</t>
  </si>
  <si>
    <t>voice user-profile 131</t>
  </si>
  <si>
    <t>voice user-profile 133</t>
  </si>
  <si>
    <t>voice user-profile 134</t>
  </si>
  <si>
    <t>voice user-profile 135</t>
  </si>
  <si>
    <t>voice user-profile 137</t>
  </si>
  <si>
    <t>voice user-profile 138</t>
  </si>
  <si>
    <t>voice user-profile 140</t>
  </si>
  <si>
    <t>voice user-profile 141</t>
  </si>
  <si>
    <t>ephone-dn  1  dual-line</t>
  </si>
  <si>
    <t xml:space="preserve"> label Standard EP</t>
  </si>
  <si>
    <t xml:space="preserve"> name Standard EP</t>
  </si>
  <si>
    <t xml:space="preserve"> call-forward busy 7099</t>
  </si>
  <si>
    <t xml:space="preserve"> ephone-dn-template 1</t>
  </si>
  <si>
    <t>ephone-dn  3</t>
  </si>
  <si>
    <t>ephone-dn  4</t>
  </si>
  <si>
    <t>ephone-dn  5</t>
  </si>
  <si>
    <t>ephone-dn  7</t>
  </si>
  <si>
    <t>ephone-dn  8</t>
  </si>
  <si>
    <t>ephone-dn  9</t>
  </si>
  <si>
    <t>ephone-dn  10</t>
  </si>
  <si>
    <t>ephone-dn  11</t>
  </si>
  <si>
    <t>ephone-dn  13</t>
  </si>
  <si>
    <t>ephone-dn  14</t>
  </si>
  <si>
    <t>ephone-dn  15</t>
  </si>
  <si>
    <t>ephone-dn  17</t>
  </si>
  <si>
    <t>ephone-dn  18</t>
  </si>
  <si>
    <t>ephone-dn  19</t>
  </si>
  <si>
    <t>ephone-dn  30</t>
  </si>
  <si>
    <t>ephone-dn  31</t>
  </si>
  <si>
    <t>ephone-dn  33</t>
  </si>
  <si>
    <t>ephone-dn  34</t>
  </si>
  <si>
    <t>ephone-dn  35</t>
  </si>
  <si>
    <t>ephone-dn  37</t>
  </si>
  <si>
    <t>ephone-dn  38</t>
  </si>
  <si>
    <t>ephone-dn  39</t>
  </si>
  <si>
    <t>ephone-dn  40</t>
  </si>
  <si>
    <t>ephone-dn  41</t>
  </si>
  <si>
    <t>ephone-dn  43</t>
  </si>
  <si>
    <t>ephone-dn  44</t>
  </si>
  <si>
    <t>ephone-dn  45</t>
  </si>
  <si>
    <t>ephone-dn  47</t>
  </si>
  <si>
    <t>ephone-dn  48</t>
  </si>
  <si>
    <t>ephone-dn  49</t>
  </si>
  <si>
    <t>ephone-dn  50</t>
  </si>
  <si>
    <t>ephone-dn  51</t>
  </si>
  <si>
    <t>ephone-dn  53</t>
  </si>
  <si>
    <t>ephone-dn  54</t>
  </si>
  <si>
    <t>ephone-dn  98</t>
  </si>
  <si>
    <t xml:space="preserve"> mwi on</t>
  </si>
  <si>
    <t>ephone-dn  99</t>
  </si>
  <si>
    <t xml:space="preserve"> mwi off</t>
  </si>
  <si>
    <t>ephone-dn  100  dual-line</t>
  </si>
  <si>
    <t>ephone-dn  101  dual-line</t>
  </si>
  <si>
    <t>ephone-dn  103  dual-line</t>
  </si>
  <si>
    <t>ephone-dn  104  dual-line</t>
  </si>
  <si>
    <t>ephone-dn  105  dual-line</t>
  </si>
  <si>
    <t>ephone-dn  107  dual-line</t>
  </si>
  <si>
    <t>ephone-dn  109  dual-line</t>
  </si>
  <si>
    <t>ephone-dn  110  dual-line</t>
  </si>
  <si>
    <t>ephone-dn  111  dual-line</t>
  </si>
  <si>
    <t>ephone-dn  113  dual-line</t>
  </si>
  <si>
    <t>ephone-dn  114  dual-line</t>
  </si>
  <si>
    <t>ephone-dn  115  dual-line</t>
  </si>
  <si>
    <t>ephone-dn  118  dual-line</t>
  </si>
  <si>
    <t>ephone-dn  119  dual-line</t>
  </si>
  <si>
    <t>ephone-dn  137</t>
  </si>
  <si>
    <t>ephone-dn  138</t>
  </si>
  <si>
    <t>ephone-dn  139</t>
  </si>
  <si>
    <t>ephone-dn  140</t>
  </si>
  <si>
    <t>ephone-dn  141</t>
  </si>
  <si>
    <t>ephone-dn  143</t>
  </si>
  <si>
    <t>ephone-dn  144</t>
  </si>
  <si>
    <t>ephone-dn  145</t>
  </si>
  <si>
    <t xml:space="preserve"> label FREE</t>
  </si>
  <si>
    <t xml:space="preserve"> name FREE</t>
  </si>
  <si>
    <t>ephone-dn  147  dual-line</t>
  </si>
  <si>
    <t>ephone-dn  148  dual-line</t>
  </si>
  <si>
    <t xml:space="preserve"> number 8001 no-reg primary</t>
  </si>
  <si>
    <t xml:space="preserve"> conference ad-hoc</t>
  </si>
  <si>
    <t xml:space="preserve"> call-forward noan 7099 timeout 10</t>
  </si>
  <si>
    <t>ephone  1</t>
  </si>
  <si>
    <t xml:space="preserve"> ephone-template 1</t>
  </si>
  <si>
    <t xml:space="preserve"> button  1:1</t>
  </si>
  <si>
    <t>ephone  3</t>
  </si>
  <si>
    <t xml:space="preserve"> logout-profile 3</t>
  </si>
  <si>
    <t>ephone  4</t>
  </si>
  <si>
    <t xml:space="preserve"> logout-profile 4</t>
  </si>
  <si>
    <t>ephone  5</t>
  </si>
  <si>
    <t xml:space="preserve"> logout-profile 5</t>
  </si>
  <si>
    <t>ephone  7</t>
  </si>
  <si>
    <t xml:space="preserve"> logout-profile 7</t>
  </si>
  <si>
    <t>ephone  8</t>
  </si>
  <si>
    <t xml:space="preserve"> logout-profile 8</t>
  </si>
  <si>
    <t>ephone  9</t>
  </si>
  <si>
    <t xml:space="preserve"> logout-profile 9</t>
  </si>
  <si>
    <t>ephone  10</t>
  </si>
  <si>
    <t xml:space="preserve"> logout-profile 10</t>
  </si>
  <si>
    <t>ephone  11</t>
  </si>
  <si>
    <t xml:space="preserve"> logout-profile 11</t>
  </si>
  <si>
    <t>ephone  13</t>
  </si>
  <si>
    <t xml:space="preserve"> logout-profile 13</t>
  </si>
  <si>
    <t>ephone  14</t>
  </si>
  <si>
    <t xml:space="preserve"> logout-profile 14</t>
  </si>
  <si>
    <t>ephone  15</t>
  </si>
  <si>
    <t xml:space="preserve"> logout-profile 15</t>
  </si>
  <si>
    <t>ephone  17</t>
  </si>
  <si>
    <t xml:space="preserve"> logout-profile 17</t>
  </si>
  <si>
    <t>ephone  18</t>
  </si>
  <si>
    <t xml:space="preserve"> logout-profile 18</t>
  </si>
  <si>
    <t>ephone  19</t>
  </si>
  <si>
    <t xml:space="preserve"> logout-profile 19</t>
  </si>
  <si>
    <t xml:space="preserve"> logout-profile 30</t>
  </si>
  <si>
    <t xml:space="preserve"> logout-profile 31</t>
  </si>
  <si>
    <t xml:space="preserve"> logout-profile 33</t>
  </si>
  <si>
    <t xml:space="preserve"> logout-profile 34</t>
  </si>
  <si>
    <t xml:space="preserve"> logout-profile 35</t>
  </si>
  <si>
    <t xml:space="preserve"> logout-profile 37</t>
  </si>
  <si>
    <t>ephone  30</t>
  </si>
  <si>
    <t xml:space="preserve"> logout-profile 38</t>
  </si>
  <si>
    <t>ephone  31</t>
  </si>
  <si>
    <t xml:space="preserve"> logout-profile 39</t>
  </si>
  <si>
    <t xml:space="preserve"> logout-profile 40</t>
  </si>
  <si>
    <t>ephone  33</t>
  </si>
  <si>
    <t xml:space="preserve"> logout-profile 41</t>
  </si>
  <si>
    <t>ephone  34</t>
  </si>
  <si>
    <t>ephone  35</t>
  </si>
  <si>
    <t xml:space="preserve"> logout-profile 44</t>
  </si>
  <si>
    <t>ephone  37</t>
  </si>
  <si>
    <t>ephone  39</t>
  </si>
  <si>
    <t xml:space="preserve"> logout-profile 47</t>
  </si>
  <si>
    <t>ephone 35</t>
  </si>
  <si>
    <t>ephone 39</t>
  </si>
  <si>
    <t>3</t>
  </si>
  <si>
    <t>4</t>
  </si>
  <si>
    <t>5</t>
  </si>
  <si>
    <t>7</t>
  </si>
  <si>
    <t>8</t>
  </si>
  <si>
    <t>9</t>
  </si>
  <si>
    <t>10</t>
  </si>
  <si>
    <t>13</t>
  </si>
  <si>
    <t>14</t>
  </si>
  <si>
    <t>15</t>
  </si>
  <si>
    <t>17</t>
  </si>
  <si>
    <t>18</t>
  </si>
  <si>
    <t>19</t>
  </si>
  <si>
    <t>30</t>
  </si>
  <si>
    <t>31</t>
  </si>
  <si>
    <t>33</t>
  </si>
  <si>
    <t>34</t>
  </si>
  <si>
    <t>35</t>
  </si>
  <si>
    <t>37</t>
  </si>
  <si>
    <t>38</t>
  </si>
  <si>
    <t>39</t>
  </si>
  <si>
    <t>40</t>
  </si>
  <si>
    <t>41</t>
  </si>
  <si>
    <t>43</t>
  </si>
  <si>
    <t>44</t>
  </si>
  <si>
    <t>45</t>
  </si>
  <si>
    <t>47</t>
  </si>
  <si>
    <t>48</t>
  </si>
  <si>
    <t>49</t>
  </si>
  <si>
    <t>50</t>
  </si>
  <si>
    <t>51</t>
  </si>
  <si>
    <t>53</t>
  </si>
  <si>
    <t>54</t>
  </si>
  <si>
    <t>55</t>
  </si>
  <si>
    <t>57</t>
  </si>
  <si>
    <t>58</t>
  </si>
  <si>
    <t>59</t>
  </si>
  <si>
    <t>109</t>
  </si>
  <si>
    <t>9998</t>
  </si>
  <si>
    <t>110</t>
  </si>
  <si>
    <t>101</t>
  </si>
  <si>
    <t>103</t>
  </si>
  <si>
    <t>104</t>
  </si>
  <si>
    <t>105</t>
  </si>
  <si>
    <t>107</t>
  </si>
  <si>
    <t>108</t>
  </si>
  <si>
    <t>111</t>
  </si>
  <si>
    <t>113</t>
  </si>
  <si>
    <t>114</t>
  </si>
  <si>
    <t>115</t>
  </si>
  <si>
    <t>117</t>
  </si>
  <si>
    <t xml:space="preserve"> 11</t>
  </si>
  <si>
    <t>118</t>
  </si>
  <si>
    <t>119</t>
  </si>
  <si>
    <t>130</t>
  </si>
  <si>
    <t>131</t>
  </si>
  <si>
    <t>133</t>
  </si>
  <si>
    <t>134</t>
  </si>
  <si>
    <t>135</t>
  </si>
  <si>
    <t>137</t>
  </si>
  <si>
    <t>138</t>
  </si>
  <si>
    <t>140</t>
  </si>
  <si>
    <t>141</t>
  </si>
  <si>
    <t xml:space="preserve"> number 9101 type normal</t>
  </si>
  <si>
    <t xml:space="preserve"> number 9107 type normal</t>
  </si>
  <si>
    <t xml:space="preserve"> number 9103 type normal</t>
  </si>
  <si>
    <t xml:space="preserve"> number 9104 type normal</t>
  </si>
  <si>
    <t xml:space="preserve"> number 9105 type normal</t>
  </si>
  <si>
    <t xml:space="preserve"> number 9109 type normal</t>
  </si>
  <si>
    <t xml:space="preserve"> number 9108 type normal</t>
  </si>
  <si>
    <t xml:space="preserve"> number 9110 type normal</t>
  </si>
  <si>
    <t xml:space="preserve"> number 9111 type normal</t>
  </si>
  <si>
    <t xml:space="preserve"> number 9117 type normal</t>
  </si>
  <si>
    <t xml:space="preserve"> number 9113 type normal</t>
  </si>
  <si>
    <t xml:space="preserve"> number 9114 type normal</t>
  </si>
  <si>
    <t xml:space="preserve"> number 9115 type normal</t>
  </si>
  <si>
    <t xml:space="preserve"> number 9119 type normal</t>
  </si>
  <si>
    <t xml:space="preserve"> number 9118 type normal</t>
  </si>
  <si>
    <t>voice logout-profile 70</t>
  </si>
  <si>
    <t>voice logout-profile 71</t>
  </si>
  <si>
    <t xml:space="preserve"> number 9170 type normal</t>
  </si>
  <si>
    <t>voice logout-profile 77</t>
  </si>
  <si>
    <t xml:space="preserve"> number 9171 type normal</t>
  </si>
  <si>
    <t>voice logout-profile 73</t>
  </si>
  <si>
    <t xml:space="preserve"> number 9177 type normal</t>
  </si>
  <si>
    <t>voice logout-profile 74</t>
  </si>
  <si>
    <t xml:space="preserve"> number 9173 type normal</t>
  </si>
  <si>
    <t>voice logout-profile 75</t>
  </si>
  <si>
    <t xml:space="preserve"> number 9174 type normal</t>
  </si>
  <si>
    <t>voice logout-profile 79</t>
  </si>
  <si>
    <t xml:space="preserve"> number 9175 type normal</t>
  </si>
  <si>
    <t xml:space="preserve"> number 9179 type normal</t>
  </si>
  <si>
    <t>voice logout-profile 78</t>
  </si>
  <si>
    <t xml:space="preserve"> number 9178 type normal</t>
  </si>
  <si>
    <t xml:space="preserve"> number 9130 type normal</t>
  </si>
  <si>
    <t xml:space="preserve"> number 9131 type normal</t>
  </si>
  <si>
    <t xml:space="preserve"> number 9137 type normal</t>
  </si>
  <si>
    <t xml:space="preserve"> number 9133 type normal</t>
  </si>
  <si>
    <t xml:space="preserve"> number 9134 type normal</t>
  </si>
  <si>
    <t xml:space="preserve"> number 9135 type normal</t>
  </si>
  <si>
    <t xml:space="preserve"> number 9139 type normal</t>
  </si>
  <si>
    <t xml:space="preserve"> number 9138 type normal</t>
  </si>
  <si>
    <t xml:space="preserve"> number 9140 type normal</t>
  </si>
  <si>
    <t xml:space="preserve"> number 9141 type normal</t>
  </si>
  <si>
    <t xml:space="preserve"> number 9147 type normal</t>
  </si>
  <si>
    <t xml:space="preserve"> number 9143 type normal</t>
  </si>
  <si>
    <t xml:space="preserve"> number 9144 type normal</t>
  </si>
  <si>
    <t xml:space="preserve"> number 9145 type normal</t>
  </si>
  <si>
    <t xml:space="preserve"> number 9149 type normal</t>
  </si>
  <si>
    <t xml:space="preserve"> number 9148 type normal</t>
  </si>
  <si>
    <t xml:space="preserve"> number 9150 type normal</t>
  </si>
  <si>
    <t xml:space="preserve"> number 9151 type normal</t>
  </si>
  <si>
    <t xml:space="preserve"> number 9157 type normal</t>
  </si>
  <si>
    <t xml:space="preserve"> number 9153 type normal</t>
  </si>
  <si>
    <t xml:space="preserve"> number 9154 type normal</t>
  </si>
  <si>
    <t xml:space="preserve"> number 9155 type normal</t>
  </si>
  <si>
    <t xml:space="preserve"> number 9159 type normal</t>
  </si>
  <si>
    <t>voice logout-profile 90</t>
  </si>
  <si>
    <t xml:space="preserve"> number 9158 type normal</t>
  </si>
  <si>
    <t>voice logout-profile 91</t>
  </si>
  <si>
    <t>voice logout-profile 97</t>
  </si>
  <si>
    <t xml:space="preserve"> number 9190 type normal</t>
  </si>
  <si>
    <t>voice logout-profile 93</t>
  </si>
  <si>
    <t xml:space="preserve"> number 9191 type normal</t>
  </si>
  <si>
    <t>voice logout-profile 94</t>
  </si>
  <si>
    <t xml:space="preserve"> number 9197 type normal</t>
  </si>
  <si>
    <t>voice logout-profile 95</t>
  </si>
  <si>
    <t xml:space="preserve"> number 9193 type normal</t>
  </si>
  <si>
    <t xml:space="preserve"> pin 7</t>
  </si>
  <si>
    <t xml:space="preserve"> user aaaa password 17345</t>
  </si>
  <si>
    <t xml:space="preserve"> number 7001 type normal</t>
  </si>
  <si>
    <t xml:space="preserve"> number 7007 type normal</t>
  </si>
  <si>
    <t xml:space="preserve"> pin 17345</t>
  </si>
  <si>
    <t xml:space="preserve"> number 7003 type normal</t>
  </si>
  <si>
    <t xml:space="preserve"> number 7004 type normal</t>
  </si>
  <si>
    <t xml:space="preserve"> number 7005 type normal</t>
  </si>
  <si>
    <t xml:space="preserve"> number 7009 type normal</t>
  </si>
  <si>
    <t xml:space="preserve"> number 7079 type normal</t>
  </si>
  <si>
    <t xml:space="preserve"> number 7030 type normal</t>
  </si>
  <si>
    <t xml:space="preserve"> number 7008 type normal</t>
  </si>
  <si>
    <t xml:space="preserve"> number 7010 type normal</t>
  </si>
  <si>
    <t xml:space="preserve"> number 7011 type normal</t>
  </si>
  <si>
    <t xml:space="preserve"> number 7017 type normal</t>
  </si>
  <si>
    <t xml:space="preserve"> number 7013 type normal</t>
  </si>
  <si>
    <t xml:space="preserve"> number 7014 type normal</t>
  </si>
  <si>
    <t xml:space="preserve"> number 7015 type normal</t>
  </si>
  <si>
    <t xml:space="preserve"> number 7019 type normal</t>
  </si>
  <si>
    <t xml:space="preserve"> number 7018 type normal</t>
  </si>
  <si>
    <t>voice user-profile 170</t>
  </si>
  <si>
    <t>voice user-profile 171</t>
  </si>
  <si>
    <t xml:space="preserve"> number 7070 type normal</t>
  </si>
  <si>
    <t>voice user-profile 177</t>
  </si>
  <si>
    <t>voice user-profile 174</t>
  </si>
  <si>
    <t xml:space="preserve"> number 7071 type normal</t>
  </si>
  <si>
    <t>voice user-profile 175</t>
  </si>
  <si>
    <t xml:space="preserve"> user J0359593 password 17345</t>
  </si>
  <si>
    <t xml:space="preserve"> number 7073 type normal</t>
  </si>
  <si>
    <t>voice user-profile 179</t>
  </si>
  <si>
    <t xml:space="preserve"> number 7074 type normal</t>
  </si>
  <si>
    <t>voice user-profile 178</t>
  </si>
  <si>
    <t xml:space="preserve"> number 7075 type normal</t>
  </si>
  <si>
    <t xml:space="preserve"> number 7151 type normal</t>
  </si>
  <si>
    <t xml:space="preserve"> number 7077 type normal</t>
  </si>
  <si>
    <t xml:space="preserve"> number 7078 type normal</t>
  </si>
  <si>
    <t>voice user-profile 139</t>
  </si>
  <si>
    <t xml:space="preserve"> number 7037 type normal</t>
  </si>
  <si>
    <t xml:space="preserve"> user L0498079 password 17345</t>
  </si>
  <si>
    <t xml:space="preserve"> number 7031 type normal</t>
  </si>
  <si>
    <t xml:space="preserve"> number 7034 type normal</t>
  </si>
  <si>
    <t xml:space="preserve"> number 7035 type normal</t>
  </si>
  <si>
    <t xml:space="preserve"> number 7000 no-reg primary</t>
  </si>
  <si>
    <t xml:space="preserve"> description 97570910000</t>
  </si>
  <si>
    <t xml:space="preserve"> call-forward noan 7099 timeout 75</t>
  </si>
  <si>
    <t xml:space="preserve"> ephone-dn-template 7</t>
  </si>
  <si>
    <t xml:space="preserve"> number 9101 no-reg primary</t>
  </si>
  <si>
    <t xml:space="preserve"> number 9107 no-reg primary</t>
  </si>
  <si>
    <t xml:space="preserve"> number 9103 no-reg primary</t>
  </si>
  <si>
    <t xml:space="preserve"> number 9104 no-reg primary</t>
  </si>
  <si>
    <t xml:space="preserve"> number 9105 no-reg primary</t>
  </si>
  <si>
    <t xml:space="preserve"> number 9109 no-reg primary</t>
  </si>
  <si>
    <t xml:space="preserve"> number 9108 no-reg primary</t>
  </si>
  <si>
    <t xml:space="preserve"> number 9110 no-reg primary</t>
  </si>
  <si>
    <t xml:space="preserve"> number 9111 no-reg primary</t>
  </si>
  <si>
    <t xml:space="preserve"> number 9117 no-reg primary</t>
  </si>
  <si>
    <t xml:space="preserve"> number 9113 no-reg primary</t>
  </si>
  <si>
    <t xml:space="preserve"> number 9114 no-reg primary</t>
  </si>
  <si>
    <t xml:space="preserve"> number 9115 no-reg primary</t>
  </si>
  <si>
    <t xml:space="preserve"> number 9119 no-reg primary</t>
  </si>
  <si>
    <t xml:space="preserve"> number 9118 no-reg primary</t>
  </si>
  <si>
    <t>ephone-dn  70</t>
  </si>
  <si>
    <t>ephone-dn  77</t>
  </si>
  <si>
    <t xml:space="preserve"> number 9171 no-reg primary</t>
  </si>
  <si>
    <t>ephone-dn  73</t>
  </si>
  <si>
    <t xml:space="preserve"> number 9177 no-reg primary</t>
  </si>
  <si>
    <t>ephone-dn  74</t>
  </si>
  <si>
    <t xml:space="preserve"> number 9173 no-reg primary</t>
  </si>
  <si>
    <t>ephone-dn  75</t>
  </si>
  <si>
    <t xml:space="preserve"> number 9174 no-reg primary</t>
  </si>
  <si>
    <t>ephone-dn  79</t>
  </si>
  <si>
    <t xml:space="preserve"> number 9175 no-reg primary</t>
  </si>
  <si>
    <t xml:space="preserve"> number 9179 no-reg primary</t>
  </si>
  <si>
    <t>ephone-dn  78</t>
  </si>
  <si>
    <t xml:space="preserve"> number 9178 no-reg primary</t>
  </si>
  <si>
    <t xml:space="preserve"> number 9130 no-reg primary</t>
  </si>
  <si>
    <t xml:space="preserve"> number 9131 no-reg primary</t>
  </si>
  <si>
    <t xml:space="preserve"> number 9137 no-reg primary</t>
  </si>
  <si>
    <t xml:space="preserve"> number 9133 no-reg primary</t>
  </si>
  <si>
    <t xml:space="preserve"> number 9134 no-reg primary</t>
  </si>
  <si>
    <t xml:space="preserve"> number 9135 no-reg primary</t>
  </si>
  <si>
    <t xml:space="preserve"> number 9139 no-reg primary</t>
  </si>
  <si>
    <t xml:space="preserve"> number 9138 no-reg primary</t>
  </si>
  <si>
    <t xml:space="preserve"> number 9140 no-reg primary</t>
  </si>
  <si>
    <t xml:space="preserve"> number 9141 no-reg primary</t>
  </si>
  <si>
    <t xml:space="preserve"> number 9147 no-reg primary</t>
  </si>
  <si>
    <t xml:space="preserve"> number 9143 no-reg primary</t>
  </si>
  <si>
    <t xml:space="preserve"> number 9145 no-reg primary</t>
  </si>
  <si>
    <t xml:space="preserve"> number 9149 no-reg primary</t>
  </si>
  <si>
    <t xml:space="preserve"> number 9148 no-reg primary</t>
  </si>
  <si>
    <t xml:space="preserve"> number 9150 no-reg primary</t>
  </si>
  <si>
    <t>ephone-dn  57</t>
  </si>
  <si>
    <t xml:space="preserve"> number 9151 no-reg primary</t>
  </si>
  <si>
    <t xml:space="preserve"> number 9157 no-reg primary</t>
  </si>
  <si>
    <t xml:space="preserve"> number 9153 no-reg primary</t>
  </si>
  <si>
    <t xml:space="preserve"> number 8070.... no-reg primary</t>
  </si>
  <si>
    <t xml:space="preserve"> number 8071.... no-reg primary</t>
  </si>
  <si>
    <t xml:space="preserve"> label tootooo toooootoo</t>
  </si>
  <si>
    <t xml:space="preserve"> description tootooo toooootoo</t>
  </si>
  <si>
    <t xml:space="preserve"> name tootooo toooootoo</t>
  </si>
  <si>
    <t xml:space="preserve"> number 7001 no-reg primary</t>
  </si>
  <si>
    <t xml:space="preserve"> description aaaa</t>
  </si>
  <si>
    <t xml:space="preserve"> number 7007 no-reg primary</t>
  </si>
  <si>
    <t xml:space="preserve"> number 7003 no-reg primary</t>
  </si>
  <si>
    <t xml:space="preserve"> name tootooo toooootooS</t>
  </si>
  <si>
    <t xml:space="preserve"> number 7004 no-reg primary</t>
  </si>
  <si>
    <t xml:space="preserve"> number 7005 no-reg primary</t>
  </si>
  <si>
    <t xml:space="preserve"> label tiiti tititit</t>
  </si>
  <si>
    <t xml:space="preserve"> description tiiti tititit</t>
  </si>
  <si>
    <t xml:space="preserve"> name tiiti tititit</t>
  </si>
  <si>
    <t xml:space="preserve"> number 7009 no-reg primary</t>
  </si>
  <si>
    <t xml:space="preserve"> label José Bové</t>
  </si>
  <si>
    <t xml:space="preserve"> description José Bové</t>
  </si>
  <si>
    <t xml:space="preserve"> name José Bové</t>
  </si>
  <si>
    <t xml:space="preserve"> number 7008 no-reg primary</t>
  </si>
  <si>
    <t xml:space="preserve"> label José Bové7</t>
  </si>
  <si>
    <t xml:space="preserve"> description José Bové7</t>
  </si>
  <si>
    <t xml:space="preserve"> name José Bové7</t>
  </si>
  <si>
    <t xml:space="preserve"> label Flamby</t>
  </si>
  <si>
    <t xml:space="preserve"> description Flamby</t>
  </si>
  <si>
    <t xml:space="preserve"> name Flamby</t>
  </si>
  <si>
    <t xml:space="preserve"> number 7010 no-reg primary</t>
  </si>
  <si>
    <t xml:space="preserve"> label Nico Sarko</t>
  </si>
  <si>
    <t xml:space="preserve"> description Nico Sarko</t>
  </si>
  <si>
    <t xml:space="preserve"> name Nico Sarko</t>
  </si>
  <si>
    <t>ephone-dn  117  dual-line</t>
  </si>
  <si>
    <t xml:space="preserve"> number 7011 no-reg primary</t>
  </si>
  <si>
    <t xml:space="preserve"> label Nico Sarko7</t>
  </si>
  <si>
    <t xml:space="preserve"> description Nico Sarko7</t>
  </si>
  <si>
    <t xml:space="preserve"> name Nico Sarko7</t>
  </si>
  <si>
    <t xml:space="preserve"> number 7017 no-reg primary</t>
  </si>
  <si>
    <t xml:space="preserve"> label Nico Sarko77</t>
  </si>
  <si>
    <t xml:space="preserve"> description Nico Sarko77</t>
  </si>
  <si>
    <t xml:space="preserve"> name Nico Sarko77</t>
  </si>
  <si>
    <t xml:space="preserve"> number 7013 no-reg primary</t>
  </si>
  <si>
    <t xml:space="preserve"> label Test173 Test173</t>
  </si>
  <si>
    <t xml:space="preserve"> description Test173 Test173</t>
  </si>
  <si>
    <t xml:space="preserve"> name Test173 Test173</t>
  </si>
  <si>
    <t xml:space="preserve"> number 7014 no-reg primary</t>
  </si>
  <si>
    <t xml:space="preserve"> label Jeremy zfeef-fff</t>
  </si>
  <si>
    <t xml:space="preserve"> description Jeremy zfeef-fff</t>
  </si>
  <si>
    <t xml:space="preserve"> name Jeremy zfeef-fff</t>
  </si>
  <si>
    <t xml:space="preserve"> number 7015 no-reg primary</t>
  </si>
  <si>
    <t xml:space="preserve"> label tgg zfeef-fff</t>
  </si>
  <si>
    <t xml:space="preserve"> description tgg zfeef-fff</t>
  </si>
  <si>
    <t xml:space="preserve"> name tgg zfeef-fff</t>
  </si>
  <si>
    <t xml:space="preserve"> label Manuel Vals</t>
  </si>
  <si>
    <t xml:space="preserve"> description Manuel Vals</t>
  </si>
  <si>
    <t xml:space="preserve"> name Manuel Vals</t>
  </si>
  <si>
    <t xml:space="preserve"> number 7018 no-reg primary</t>
  </si>
  <si>
    <t xml:space="preserve"> label Gilles</t>
  </si>
  <si>
    <t xml:space="preserve"> description 7018</t>
  </si>
  <si>
    <t xml:space="preserve"> name Gilles</t>
  </si>
  <si>
    <t>ephone-dn  170  dual-line</t>
  </si>
  <si>
    <t xml:space="preserve"> number 7019 no-reg primary</t>
  </si>
  <si>
    <t xml:space="preserve"> label hibou</t>
  </si>
  <si>
    <t xml:space="preserve"> description hibou</t>
  </si>
  <si>
    <t xml:space="preserve"> name hibou</t>
  </si>
  <si>
    <t>ephone-dn  171  dual-line</t>
  </si>
  <si>
    <t xml:space="preserve"> number 7070 no-reg primary</t>
  </si>
  <si>
    <t xml:space="preserve"> label Britney spears</t>
  </si>
  <si>
    <t xml:space="preserve"> description 7070</t>
  </si>
  <si>
    <t xml:space="preserve"> name Britney spears</t>
  </si>
  <si>
    <t>ephone-dn  173  dual-line</t>
  </si>
  <si>
    <t xml:space="preserve"> number 7071 no-reg primary</t>
  </si>
  <si>
    <t xml:space="preserve"> label Britney spears7</t>
  </si>
  <si>
    <t xml:space="preserve"> description Britney spears</t>
  </si>
  <si>
    <t xml:space="preserve"> name Britney spears7</t>
  </si>
  <si>
    <t>ephone-dn  175  dual-line</t>
  </si>
  <si>
    <t xml:space="preserve"> number 7073 no-reg primary</t>
  </si>
  <si>
    <t xml:space="preserve"> label Mac Fly</t>
  </si>
  <si>
    <t xml:space="preserve"> description  Mac Fly</t>
  </si>
  <si>
    <t xml:space="preserve"> name  Mac Fly</t>
  </si>
  <si>
    <t>ephone-dn  179  dual-line</t>
  </si>
  <si>
    <t xml:space="preserve"> number 7037 no-reg primary</t>
  </si>
  <si>
    <t xml:space="preserve"> label Mac Guyver</t>
  </si>
  <si>
    <t xml:space="preserve"> description Mac Guyver</t>
  </si>
  <si>
    <t xml:space="preserve"> name Mac Guyver</t>
  </si>
  <si>
    <t>ephone-dn  177  dual-line</t>
  </si>
  <si>
    <t xml:space="preserve"> number 7074 no-reg primary</t>
  </si>
  <si>
    <t xml:space="preserve"> label Yohan  aaaa</t>
  </si>
  <si>
    <t xml:space="preserve"> description Yohan</t>
  </si>
  <si>
    <t xml:space="preserve"> name Yohan aaaa</t>
  </si>
  <si>
    <t>ephone-dn  178  dual-line</t>
  </si>
  <si>
    <t xml:space="preserve"> number 7031 no-reg primary</t>
  </si>
  <si>
    <t xml:space="preserve"> label Fiona</t>
  </si>
  <si>
    <t xml:space="preserve"> description 7031</t>
  </si>
  <si>
    <t xml:space="preserve"> name Fiona</t>
  </si>
  <si>
    <t xml:space="preserve"> label Lucy Luc</t>
  </si>
  <si>
    <t xml:space="preserve"> description Lucy Luc</t>
  </si>
  <si>
    <t xml:space="preserve"> name Lucy Luc</t>
  </si>
  <si>
    <t xml:space="preserve"> number 9154 no-reg primary</t>
  </si>
  <si>
    <t xml:space="preserve"> number 9155 no-reg primary</t>
  </si>
  <si>
    <t xml:space="preserve"> number 9159 no-reg primary</t>
  </si>
  <si>
    <t xml:space="preserve"> number 9158 no-reg primary</t>
  </si>
  <si>
    <t>ephone-dn  147</t>
  </si>
  <si>
    <t xml:space="preserve"> number 9190 no-reg primary</t>
  </si>
  <si>
    <t xml:space="preserve"> number 9191 no-reg primary</t>
  </si>
  <si>
    <t xml:space="preserve"> number 9197 no-reg primary</t>
  </si>
  <si>
    <t xml:space="preserve"> number 9193 no-reg primary</t>
  </si>
  <si>
    <t>ephone-dn  149  dual-line</t>
  </si>
  <si>
    <t xml:space="preserve"> number 7033 no-reg primary</t>
  </si>
  <si>
    <t xml:space="preserve"> description 7033</t>
  </si>
  <si>
    <t xml:space="preserve"> number 7034 no-reg primary</t>
  </si>
  <si>
    <t xml:space="preserve"> label Anthony </t>
  </si>
  <si>
    <t xml:space="preserve"> description 7034</t>
  </si>
  <si>
    <t xml:space="preserve"> name Anthony </t>
  </si>
  <si>
    <t xml:space="preserve"> number 7035 no-reg primary</t>
  </si>
  <si>
    <t xml:space="preserve"> label Andy </t>
  </si>
  <si>
    <t xml:space="preserve"> description 7035</t>
  </si>
  <si>
    <t xml:space="preserve"> name Andy </t>
  </si>
  <si>
    <t>ephone-dn  701  octo-line</t>
  </si>
  <si>
    <t xml:space="preserve"> description *** Blabla 3000 ***</t>
  </si>
  <si>
    <t>ephone-dn  750  dual-line</t>
  </si>
  <si>
    <t xml:space="preserve"> number 7151 no-reg primary</t>
  </si>
  <si>
    <t xml:space="preserve"> label S</t>
  </si>
  <si>
    <t xml:space="preserve"> description 7151</t>
  </si>
  <si>
    <t xml:space="preserve"> name S</t>
  </si>
  <si>
    <t xml:space="preserve"> mac-address xxxx.xxxx.xxx</t>
  </si>
  <si>
    <t xml:space="preserve"> type 7899</t>
  </si>
  <si>
    <t xml:space="preserve"> type 7997</t>
  </si>
  <si>
    <t>ephone  70</t>
  </si>
  <si>
    <t xml:space="preserve"> logout-profile 70</t>
  </si>
  <si>
    <t>ephone  71</t>
  </si>
  <si>
    <t xml:space="preserve"> logout-profile 79</t>
  </si>
  <si>
    <t>ephone  77</t>
  </si>
  <si>
    <t>ephone  73</t>
  </si>
  <si>
    <t>ephone  74</t>
  </si>
  <si>
    <t>ephone  75</t>
  </si>
  <si>
    <t>ephone  79</t>
  </si>
  <si>
    <t>ephone  78</t>
  </si>
  <si>
    <t>9101</t>
  </si>
  <si>
    <t>9107</t>
  </si>
  <si>
    <t>9103</t>
  </si>
  <si>
    <t>9104</t>
  </si>
  <si>
    <t>9105</t>
  </si>
  <si>
    <t>9109</t>
  </si>
  <si>
    <t>9108</t>
  </si>
  <si>
    <t>9110</t>
  </si>
  <si>
    <t>9111</t>
  </si>
  <si>
    <t>9117</t>
  </si>
  <si>
    <t>9113</t>
  </si>
  <si>
    <t>9114</t>
  </si>
  <si>
    <t>9115</t>
  </si>
  <si>
    <t>9119</t>
  </si>
  <si>
    <t>9118</t>
  </si>
  <si>
    <t>70</t>
  </si>
  <si>
    <t>71</t>
  </si>
  <si>
    <t>9170</t>
  </si>
  <si>
    <t>77</t>
  </si>
  <si>
    <t>9171</t>
  </si>
  <si>
    <t>73</t>
  </si>
  <si>
    <t>9177</t>
  </si>
  <si>
    <t>74</t>
  </si>
  <si>
    <t>9173</t>
  </si>
  <si>
    <t>75</t>
  </si>
  <si>
    <t>9174</t>
  </si>
  <si>
    <t>79</t>
  </si>
  <si>
    <t>9175</t>
  </si>
  <si>
    <t>9179</t>
  </si>
  <si>
    <t>78</t>
  </si>
  <si>
    <t>9178</t>
  </si>
  <si>
    <t>9130</t>
  </si>
  <si>
    <t>9131</t>
  </si>
  <si>
    <t>9137</t>
  </si>
  <si>
    <t>9133</t>
  </si>
  <si>
    <t>9134</t>
  </si>
  <si>
    <t>9135</t>
  </si>
  <si>
    <t>9139</t>
  </si>
  <si>
    <t>9138</t>
  </si>
  <si>
    <t>9140</t>
  </si>
  <si>
    <t>9141</t>
  </si>
  <si>
    <t>9147</t>
  </si>
  <si>
    <t>9143</t>
  </si>
  <si>
    <t>9144</t>
  </si>
  <si>
    <t>9145</t>
  </si>
  <si>
    <t>9149</t>
  </si>
  <si>
    <t>9148</t>
  </si>
  <si>
    <t>9150</t>
  </si>
  <si>
    <t>9151</t>
  </si>
  <si>
    <t>9157</t>
  </si>
  <si>
    <t>9153</t>
  </si>
  <si>
    <t>9154</t>
  </si>
  <si>
    <t>9155</t>
  </si>
  <si>
    <t>9159</t>
  </si>
  <si>
    <t>90</t>
  </si>
  <si>
    <t>9158</t>
  </si>
  <si>
    <t>91</t>
  </si>
  <si>
    <t>97</t>
  </si>
  <si>
    <t>9190</t>
  </si>
  <si>
    <t>93</t>
  </si>
  <si>
    <t>9191</t>
  </si>
  <si>
    <t>94</t>
  </si>
  <si>
    <t>9197</t>
  </si>
  <si>
    <t>95</t>
  </si>
  <si>
    <t>9193</t>
  </si>
  <si>
    <t xml:space="preserve"> 17345</t>
  </si>
  <si>
    <t>170</t>
  </si>
  <si>
    <t>171</t>
  </si>
  <si>
    <t>177</t>
  </si>
  <si>
    <t>174</t>
  </si>
  <si>
    <t>175</t>
  </si>
  <si>
    <t>179</t>
  </si>
  <si>
    <t>178</t>
  </si>
  <si>
    <t>139</t>
  </si>
  <si>
    <t>"Plse logon with your IGG profile"</t>
  </si>
  <si>
    <t>ephone-dn 1 dual-line</t>
  </si>
  <si>
    <t>ephone-dn 7</t>
  </si>
  <si>
    <t>ephone-dn 119 dual-line</t>
  </si>
  <si>
    <t>ephone-dn 149 dual-line</t>
  </si>
  <si>
    <t>ephone-dn 701 octo-line</t>
  </si>
  <si>
    <t>voice logout</t>
  </si>
  <si>
    <t>ephone dn</t>
  </si>
  <si>
    <t>form</t>
  </si>
  <si>
    <t>button/logout-profile</t>
  </si>
  <si>
    <t>NrFor</t>
  </si>
  <si>
    <t>user-profile</t>
  </si>
  <si>
    <t>FichierZone</t>
  </si>
  <si>
    <t>Fichrec</t>
  </si>
  <si>
    <t xml:space="preserve"> aaaa </t>
  </si>
  <si>
    <t>7001</t>
  </si>
  <si>
    <t>7007</t>
  </si>
  <si>
    <t>17345</t>
  </si>
  <si>
    <t>7003</t>
  </si>
  <si>
    <t>7004</t>
  </si>
  <si>
    <t>7005</t>
  </si>
  <si>
    <t>7009</t>
  </si>
  <si>
    <t>7079</t>
  </si>
  <si>
    <t>7030</t>
  </si>
  <si>
    <t>7008</t>
  </si>
  <si>
    <t>7010</t>
  </si>
  <si>
    <t>7011</t>
  </si>
  <si>
    <t>7017</t>
  </si>
  <si>
    <t>7013</t>
  </si>
  <si>
    <t>7014</t>
  </si>
  <si>
    <t>7015</t>
  </si>
  <si>
    <t xml:space="preserve"> TEST </t>
  </si>
  <si>
    <t>7019</t>
  </si>
  <si>
    <t>7018</t>
  </si>
  <si>
    <t>7070</t>
  </si>
  <si>
    <t>7071</t>
  </si>
  <si>
    <t xml:space="preserve"> J0359593 </t>
  </si>
  <si>
    <t>7073</t>
  </si>
  <si>
    <t>7074</t>
  </si>
  <si>
    <t>7075</t>
  </si>
  <si>
    <t>7151</t>
  </si>
  <si>
    <t>7077</t>
  </si>
  <si>
    <t>7078</t>
  </si>
  <si>
    <t>7037</t>
  </si>
  <si>
    <t xml:space="preserve"> L0498079 </t>
  </si>
  <si>
    <t>7031</t>
  </si>
  <si>
    <t>7034</t>
  </si>
  <si>
    <t>7035</t>
  </si>
  <si>
    <t xml:space="preserve">1 </t>
  </si>
  <si>
    <t>7000</t>
  </si>
  <si>
    <t>Standard EP</t>
  </si>
  <si>
    <t>97570910000</t>
  </si>
  <si>
    <t>7099</t>
  </si>
  <si>
    <t>98</t>
  </si>
  <si>
    <t>8070</t>
  </si>
  <si>
    <t>... no-reg primary</t>
  </si>
  <si>
    <t>99</t>
  </si>
  <si>
    <t>8071</t>
  </si>
  <si>
    <t>100</t>
  </si>
  <si>
    <t>tootooo toooootoo</t>
  </si>
  <si>
    <t>1 dual-line</t>
  </si>
  <si>
    <t>aaaa</t>
  </si>
  <si>
    <t>7 dual-line</t>
  </si>
  <si>
    <t>3 dual-line</t>
  </si>
  <si>
    <t>tootooo toooootooS</t>
  </si>
  <si>
    <t>4 dual-line</t>
  </si>
  <si>
    <t>5 dual-line</t>
  </si>
  <si>
    <t>tiiti tititit</t>
  </si>
  <si>
    <t>9 dual-line</t>
  </si>
  <si>
    <t>José Bové</t>
  </si>
  <si>
    <t>José Bové7</t>
  </si>
  <si>
    <t>0 dual-line</t>
  </si>
  <si>
    <t>Flamby</t>
  </si>
  <si>
    <t>Nico Sarko</t>
  </si>
  <si>
    <t>Nico Sarko7</t>
  </si>
  <si>
    <t>Nico Sarko77</t>
  </si>
  <si>
    <t>Test173 Test173</t>
  </si>
  <si>
    <t>Jeremy zfeef-fff</t>
  </si>
  <si>
    <t>tgg zfeef-fff</t>
  </si>
  <si>
    <t>Manuel Vals</t>
  </si>
  <si>
    <t>Gilles</t>
  </si>
  <si>
    <t>hibou</t>
  </si>
  <si>
    <t>Britney spears</t>
  </si>
  <si>
    <t>173</t>
  </si>
  <si>
    <t>Britney spears7</t>
  </si>
  <si>
    <t>Mac Fly</t>
  </si>
  <si>
    <t>Mac Guyver</t>
  </si>
  <si>
    <t>Yohan aaaa</t>
  </si>
  <si>
    <t>Yohan</t>
  </si>
  <si>
    <t>Fiona</t>
  </si>
  <si>
    <t>Lucy Luc</t>
  </si>
  <si>
    <t>147</t>
  </si>
  <si>
    <t>143</t>
  </si>
  <si>
    <t>144</t>
  </si>
  <si>
    <t>145</t>
  </si>
  <si>
    <t>149</t>
  </si>
  <si>
    <t>7033</t>
  </si>
  <si>
    <t>FREE</t>
  </si>
  <si>
    <t>Anthony</t>
  </si>
  <si>
    <t>148</t>
  </si>
  <si>
    <t>Andy</t>
  </si>
  <si>
    <t>S</t>
  </si>
  <si>
    <t>xxxx.xxxx.xxx</t>
  </si>
  <si>
    <t>7899</t>
  </si>
  <si>
    <t>1:1</t>
  </si>
  <si>
    <t>7997</t>
  </si>
  <si>
    <t>NBform manquantes</t>
  </si>
  <si>
    <t>conférence</t>
  </si>
  <si>
    <t>701</t>
  </si>
  <si>
    <t>octo-line</t>
  </si>
  <si>
    <t>8001</t>
  </si>
  <si>
    <t>*** Blabla 3000 ***</t>
  </si>
  <si>
    <t>ad-hoc</t>
  </si>
  <si>
    <t>EntCol1</t>
  </si>
  <si>
    <t>EntCol2</t>
  </si>
  <si>
    <t>EntCol3</t>
  </si>
  <si>
    <t>EntCol4</t>
  </si>
  <si>
    <t>EntCol5</t>
  </si>
  <si>
    <t>EntCol6</t>
  </si>
  <si>
    <t>EntCol7</t>
  </si>
  <si>
    <t>EntCol8</t>
  </si>
  <si>
    <t>EntCol9</t>
  </si>
  <si>
    <t>EntCol10</t>
  </si>
  <si>
    <t>EntCol11</t>
  </si>
  <si>
    <t>EntCol12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</si>
  <si>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</si>
  <si>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</si>
  <si>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</si>
  <si>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</si>
  <si>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</si>
  <si>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</si>
  <si>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</si>
  <si>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</si>
  <si>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</si>
  <si>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</si>
  <si>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</si>
  <si>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</si>
  <si>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</si>
  <si>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</si>
  <si>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minfor</t>
  </si>
  <si>
    <t>maxfor</t>
  </si>
  <si>
    <t>clasfor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</si>
</sst>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8"/>
      <color rgb="FF333333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1" xfId="0" applyFont="1" applyFill="1" applyBorder="1"/>
    <xf numFmtId="0" fontId="0" fillId="4" borderId="2" xfId="0" applyFont="1" applyFill="1" applyBorder="1"/>
    <xf numFmtId="0" fontId="0" fillId="5" borderId="1" xfId="0" applyFont="1" applyFill="1" applyBorder="1"/>
    <xf numFmtId="0" fontId="0" fillId="5" borderId="2" xfId="0" applyFont="1" applyFill="1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</xdr:colOff>
      <xdr:row>0</xdr:row>
      <xdr:rowOff>129540</xdr:rowOff>
    </xdr:from>
    <xdr:to>
      <xdr:col>7</xdr:col>
      <xdr:colOff>731520</xdr:colOff>
      <xdr:row>3</xdr:row>
      <xdr:rowOff>15240</xdr:rowOff>
    </xdr:to>
    <xdr:sp macro="[0]!reclas" textlink="">
      <xdr:nvSpPr>
        <xdr:cNvPr id="2" name="Rectangle 1"/>
        <xdr:cNvSpPr/>
      </xdr:nvSpPr>
      <xdr:spPr>
        <a:xfrm>
          <a:off x="4815840" y="129540"/>
          <a:ext cx="1463040" cy="4343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Traitement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P14" totalsRowShown="0">
  <autoFilter ref="A5:P14"/>
  <tableColumns count="16">
    <tableColumn id="1" name="NrFor"/>
    <tableColumn id="16" name="clasfor" dataDxfId="0"/>
    <tableColumn id="2" name="FichierZone"/>
    <tableColumn id="3" name="Fichrec"/>
    <tableColumn id="4" name="EntCol1"/>
    <tableColumn id="5" name="EntCol2"/>
    <tableColumn id="6" name="EntCol3"/>
    <tableColumn id="7" name="EntCol4"/>
    <tableColumn id="8" name="EntCol5"/>
    <tableColumn id="9" name="EntCol6"/>
    <tableColumn id="10" name="EntCol7"/>
    <tableColumn id="11" name="EntCol8"/>
    <tableColumn id="12" name="EntCol9"/>
    <tableColumn id="13" name="EntCol10"/>
    <tableColumn id="14" name="EntCol11"/>
    <tableColumn id="15" name="EntCol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2:E17"/>
  <sheetViews>
    <sheetView workbookViewId="0">
      <selection activeCell="J7" sqref="J7"/>
    </sheetView>
  </sheetViews>
  <sheetFormatPr baseColWidth="10" defaultRowHeight="14.4" x14ac:dyDescent="0.3"/>
  <cols>
    <col min="4" max="4" width="20.33203125" customWidth="1"/>
  </cols>
  <sheetData>
    <row r="2" spans="1:5" x14ac:dyDescent="0.3">
      <c r="A2" t="s">
        <v>33</v>
      </c>
    </row>
    <row r="3" spans="1:5" x14ac:dyDescent="0.3">
      <c r="A3" t="s">
        <v>34</v>
      </c>
    </row>
    <row r="5" spans="1:5" x14ac:dyDescent="0.3">
      <c r="A5" t="s">
        <v>35</v>
      </c>
    </row>
    <row r="7" spans="1:5" x14ac:dyDescent="0.3">
      <c r="A7" t="s">
        <v>36</v>
      </c>
    </row>
    <row r="9" spans="1:5" x14ac:dyDescent="0.3">
      <c r="A9" t="s">
        <v>37</v>
      </c>
    </row>
    <row r="11" spans="1:5" x14ac:dyDescent="0.3">
      <c r="A11" t="s">
        <v>38</v>
      </c>
    </row>
    <row r="12" spans="1:5" x14ac:dyDescent="0.3">
      <c r="B12" t="s">
        <v>40</v>
      </c>
      <c r="E12" t="s">
        <v>39</v>
      </c>
    </row>
    <row r="13" spans="1:5" x14ac:dyDescent="0.3">
      <c r="B13" t="s">
        <v>45</v>
      </c>
    </row>
    <row r="14" spans="1:5" x14ac:dyDescent="0.3">
      <c r="B14" t="s">
        <v>44</v>
      </c>
    </row>
    <row r="15" spans="1:5" x14ac:dyDescent="0.3">
      <c r="B15" t="s">
        <v>41</v>
      </c>
    </row>
    <row r="16" spans="1:5" x14ac:dyDescent="0.3">
      <c r="B16" t="s">
        <v>42</v>
      </c>
    </row>
    <row r="17" spans="2:2" x14ac:dyDescent="0.3">
      <c r="B17" t="s">
        <v>43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1351"/>
  <sheetViews>
    <sheetView workbookViewId="0">
      <selection sqref="A1:A1048576"/>
    </sheetView>
  </sheetViews>
  <sheetFormatPr baseColWidth="10" defaultRowHeight="14.4" x14ac:dyDescent="0.3"/>
  <cols>
    <col min="1" max="1" width="50.109375" bestFit="1" customWidth="1"/>
  </cols>
  <sheetData>
    <row r="2" spans="1:1" x14ac:dyDescent="0.3">
      <c r="A2" s="2" t="s">
        <v>46</v>
      </c>
    </row>
    <row r="3" spans="1:1" x14ac:dyDescent="0.3">
      <c r="A3" s="2" t="s">
        <v>301</v>
      </c>
    </row>
    <row r="4" spans="1:1" x14ac:dyDescent="0.3">
      <c r="A4" s="2" t="s">
        <v>47</v>
      </c>
    </row>
    <row r="5" spans="1:1" x14ac:dyDescent="0.3">
      <c r="A5" s="2"/>
    </row>
    <row r="6" spans="1:1" x14ac:dyDescent="0.3">
      <c r="A6" t="s">
        <v>48</v>
      </c>
    </row>
    <row r="7" spans="1:1" x14ac:dyDescent="0.3">
      <c r="A7" s="2" t="s">
        <v>302</v>
      </c>
    </row>
    <row r="8" spans="1:1" x14ac:dyDescent="0.3">
      <c r="A8" s="2" t="s">
        <v>47</v>
      </c>
    </row>
    <row r="9" spans="1:1" x14ac:dyDescent="0.3">
      <c r="A9" s="2"/>
    </row>
    <row r="10" spans="1:1" x14ac:dyDescent="0.3">
      <c r="A10" s="2" t="s">
        <v>49</v>
      </c>
    </row>
    <row r="11" spans="1:1" x14ac:dyDescent="0.3">
      <c r="A11" s="2" t="s">
        <v>303</v>
      </c>
    </row>
    <row r="12" spans="1:1" x14ac:dyDescent="0.3">
      <c r="A12" s="2" t="s">
        <v>47</v>
      </c>
    </row>
    <row r="13" spans="1:1" x14ac:dyDescent="0.3">
      <c r="A13" s="2"/>
    </row>
    <row r="14" spans="1:1" x14ac:dyDescent="0.3">
      <c r="A14" s="2" t="s">
        <v>50</v>
      </c>
    </row>
    <row r="15" spans="1:1" x14ac:dyDescent="0.3">
      <c r="A15" t="s">
        <v>304</v>
      </c>
    </row>
    <row r="16" spans="1:1" x14ac:dyDescent="0.3">
      <c r="A16" s="2" t="s">
        <v>47</v>
      </c>
    </row>
    <row r="17" spans="1:1" x14ac:dyDescent="0.3">
      <c r="A17" s="2"/>
    </row>
    <row r="18" spans="1:1" x14ac:dyDescent="0.3">
      <c r="A18" s="2" t="s">
        <v>53</v>
      </c>
    </row>
    <row r="19" spans="1:1" x14ac:dyDescent="0.3">
      <c r="A19" s="2" t="s">
        <v>305</v>
      </c>
    </row>
    <row r="20" spans="1:1" x14ac:dyDescent="0.3">
      <c r="A20" s="2" t="s">
        <v>47</v>
      </c>
    </row>
    <row r="22" spans="1:1" x14ac:dyDescent="0.3">
      <c r="A22" s="2" t="s">
        <v>51</v>
      </c>
    </row>
    <row r="23" spans="1:1" x14ac:dyDescent="0.3">
      <c r="A23" s="2" t="s">
        <v>306</v>
      </c>
    </row>
    <row r="24" spans="1:1" x14ac:dyDescent="0.3">
      <c r="A24" s="2" t="s">
        <v>47</v>
      </c>
    </row>
    <row r="26" spans="1:1" x14ac:dyDescent="0.3">
      <c r="A26" s="2" t="s">
        <v>52</v>
      </c>
    </row>
    <row r="27" spans="1:1" x14ac:dyDescent="0.3">
      <c r="A27" s="2" t="s">
        <v>302</v>
      </c>
    </row>
    <row r="28" spans="1:1" x14ac:dyDescent="0.3">
      <c r="A28" s="2" t="s">
        <v>47</v>
      </c>
    </row>
    <row r="29" spans="1:1" x14ac:dyDescent="0.3">
      <c r="A29" s="2"/>
    </row>
    <row r="30" spans="1:1" x14ac:dyDescent="0.3">
      <c r="A30" t="s">
        <v>53</v>
      </c>
    </row>
    <row r="31" spans="1:1" x14ac:dyDescent="0.3">
      <c r="A31" s="2" t="s">
        <v>307</v>
      </c>
    </row>
    <row r="32" spans="1:1" x14ac:dyDescent="0.3">
      <c r="A32" s="2" t="s">
        <v>47</v>
      </c>
    </row>
    <row r="33" spans="1:1" x14ac:dyDescent="0.3">
      <c r="A33" s="2"/>
    </row>
    <row r="34" spans="1:1" x14ac:dyDescent="0.3">
      <c r="A34" s="2" t="s">
        <v>54</v>
      </c>
    </row>
    <row r="35" spans="1:1" x14ac:dyDescent="0.3">
      <c r="A35" s="2" t="s">
        <v>306</v>
      </c>
    </row>
    <row r="36" spans="1:1" x14ac:dyDescent="0.3">
      <c r="A36" s="2" t="s">
        <v>47</v>
      </c>
    </row>
    <row r="37" spans="1:1" x14ac:dyDescent="0.3">
      <c r="A37" s="2"/>
    </row>
    <row r="38" spans="1:1" x14ac:dyDescent="0.3">
      <c r="A38" s="2" t="s">
        <v>55</v>
      </c>
    </row>
    <row r="39" spans="1:1" x14ac:dyDescent="0.3">
      <c r="A39" t="s">
        <v>308</v>
      </c>
    </row>
    <row r="40" spans="1:1" x14ac:dyDescent="0.3">
      <c r="A40" s="2" t="s">
        <v>47</v>
      </c>
    </row>
    <row r="41" spans="1:1" x14ac:dyDescent="0.3">
      <c r="A41" s="2"/>
    </row>
    <row r="42" spans="1:1" x14ac:dyDescent="0.3">
      <c r="A42" s="2" t="s">
        <v>59</v>
      </c>
    </row>
    <row r="43" spans="1:1" x14ac:dyDescent="0.3">
      <c r="A43" s="2" t="s">
        <v>309</v>
      </c>
    </row>
    <row r="44" spans="1:1" x14ac:dyDescent="0.3">
      <c r="A44" s="2" t="s">
        <v>47</v>
      </c>
    </row>
    <row r="46" spans="1:1" x14ac:dyDescent="0.3">
      <c r="A46" s="2" t="s">
        <v>56</v>
      </c>
    </row>
    <row r="47" spans="1:1" x14ac:dyDescent="0.3">
      <c r="A47" s="2" t="s">
        <v>310</v>
      </c>
    </row>
    <row r="48" spans="1:1" x14ac:dyDescent="0.3">
      <c r="A48" s="2" t="s">
        <v>47</v>
      </c>
    </row>
    <row r="50" spans="1:1" x14ac:dyDescent="0.3">
      <c r="A50" s="2" t="s">
        <v>57</v>
      </c>
    </row>
    <row r="51" spans="1:1" x14ac:dyDescent="0.3">
      <c r="A51" s="2" t="s">
        <v>311</v>
      </c>
    </row>
    <row r="52" spans="1:1" x14ac:dyDescent="0.3">
      <c r="A52" s="2" t="s">
        <v>47</v>
      </c>
    </row>
    <row r="53" spans="1:1" x14ac:dyDescent="0.3">
      <c r="A53" s="2"/>
    </row>
    <row r="54" spans="1:1" x14ac:dyDescent="0.3">
      <c r="A54" t="s">
        <v>58</v>
      </c>
    </row>
    <row r="55" spans="1:1" x14ac:dyDescent="0.3">
      <c r="A55" s="2" t="s">
        <v>312</v>
      </c>
    </row>
    <row r="56" spans="1:1" x14ac:dyDescent="0.3">
      <c r="A56" s="2" t="s">
        <v>47</v>
      </c>
    </row>
    <row r="57" spans="1:1" x14ac:dyDescent="0.3">
      <c r="A57" s="2"/>
    </row>
    <row r="58" spans="1:1" x14ac:dyDescent="0.3">
      <c r="A58" s="2" t="s">
        <v>61</v>
      </c>
    </row>
    <row r="59" spans="1:1" x14ac:dyDescent="0.3">
      <c r="A59" s="2" t="s">
        <v>313</v>
      </c>
    </row>
    <row r="60" spans="1:1" x14ac:dyDescent="0.3">
      <c r="A60" s="2" t="s">
        <v>47</v>
      </c>
    </row>
    <row r="61" spans="1:1" x14ac:dyDescent="0.3">
      <c r="A61" s="2"/>
    </row>
    <row r="62" spans="1:1" x14ac:dyDescent="0.3">
      <c r="A62" s="2" t="s">
        <v>59</v>
      </c>
    </row>
    <row r="63" spans="1:1" x14ac:dyDescent="0.3">
      <c r="A63" t="s">
        <v>314</v>
      </c>
    </row>
    <row r="64" spans="1:1" x14ac:dyDescent="0.3">
      <c r="A64" s="2" t="s">
        <v>47</v>
      </c>
    </row>
    <row r="65" spans="1:1" x14ac:dyDescent="0.3">
      <c r="A65" s="2"/>
    </row>
    <row r="66" spans="1:1" x14ac:dyDescent="0.3">
      <c r="A66" s="2" t="s">
        <v>60</v>
      </c>
    </row>
    <row r="67" spans="1:1" x14ac:dyDescent="0.3">
      <c r="A67" s="2" t="s">
        <v>310</v>
      </c>
    </row>
    <row r="68" spans="1:1" x14ac:dyDescent="0.3">
      <c r="A68" s="2" t="s">
        <v>47</v>
      </c>
    </row>
    <row r="70" spans="1:1" x14ac:dyDescent="0.3">
      <c r="A70" s="2" t="s">
        <v>61</v>
      </c>
    </row>
    <row r="71" spans="1:1" x14ac:dyDescent="0.3">
      <c r="A71" s="2" t="s">
        <v>315</v>
      </c>
    </row>
    <row r="72" spans="1:1" x14ac:dyDescent="0.3">
      <c r="A72" s="2" t="s">
        <v>47</v>
      </c>
    </row>
    <row r="74" spans="1:1" x14ac:dyDescent="0.3">
      <c r="A74" s="2" t="s">
        <v>316</v>
      </c>
    </row>
    <row r="75" spans="1:1" x14ac:dyDescent="0.3">
      <c r="A75" s="2" t="s">
        <v>314</v>
      </c>
    </row>
    <row r="76" spans="1:1" x14ac:dyDescent="0.3">
      <c r="A76" s="2" t="s">
        <v>47</v>
      </c>
    </row>
    <row r="77" spans="1:1" x14ac:dyDescent="0.3">
      <c r="A77" s="2"/>
    </row>
    <row r="78" spans="1:1" x14ac:dyDescent="0.3">
      <c r="A78" t="s">
        <v>317</v>
      </c>
    </row>
    <row r="79" spans="1:1" x14ac:dyDescent="0.3">
      <c r="A79" s="2" t="s">
        <v>318</v>
      </c>
    </row>
    <row r="80" spans="1:1" x14ac:dyDescent="0.3">
      <c r="A80" s="2" t="s">
        <v>47</v>
      </c>
    </row>
    <row r="81" spans="1:1" x14ac:dyDescent="0.3">
      <c r="A81" s="2"/>
    </row>
    <row r="82" spans="1:1" x14ac:dyDescent="0.3">
      <c r="A82" s="2" t="s">
        <v>319</v>
      </c>
    </row>
    <row r="83" spans="1:1" x14ac:dyDescent="0.3">
      <c r="A83" s="2" t="s">
        <v>320</v>
      </c>
    </row>
    <row r="84" spans="1:1" x14ac:dyDescent="0.3">
      <c r="A84" s="2" t="s">
        <v>47</v>
      </c>
    </row>
    <row r="85" spans="1:1" x14ac:dyDescent="0.3">
      <c r="A85" s="2"/>
    </row>
    <row r="86" spans="1:1" x14ac:dyDescent="0.3">
      <c r="A86" s="2" t="s">
        <v>321</v>
      </c>
    </row>
    <row r="87" spans="1:1" x14ac:dyDescent="0.3">
      <c r="A87" t="s">
        <v>322</v>
      </c>
    </row>
    <row r="88" spans="1:1" x14ac:dyDescent="0.3">
      <c r="A88" s="2" t="s">
        <v>47</v>
      </c>
    </row>
    <row r="89" spans="1:1" x14ac:dyDescent="0.3">
      <c r="A89" s="2"/>
    </row>
    <row r="90" spans="1:1" x14ac:dyDescent="0.3">
      <c r="A90" s="2" t="s">
        <v>323</v>
      </c>
    </row>
    <row r="91" spans="1:1" x14ac:dyDescent="0.3">
      <c r="A91" s="2" t="s">
        <v>324</v>
      </c>
    </row>
    <row r="92" spans="1:1" x14ac:dyDescent="0.3">
      <c r="A92" s="2" t="s">
        <v>47</v>
      </c>
    </row>
    <row r="94" spans="1:1" x14ac:dyDescent="0.3">
      <c r="A94" s="2" t="s">
        <v>325</v>
      </c>
    </row>
    <row r="95" spans="1:1" x14ac:dyDescent="0.3">
      <c r="A95" s="2" t="s">
        <v>326</v>
      </c>
    </row>
    <row r="96" spans="1:1" x14ac:dyDescent="0.3">
      <c r="A96" s="2" t="s">
        <v>47</v>
      </c>
    </row>
    <row r="98" spans="1:1" x14ac:dyDescent="0.3">
      <c r="A98" t="s">
        <v>327</v>
      </c>
    </row>
    <row r="99" spans="1:1" x14ac:dyDescent="0.3">
      <c r="A99" t="s">
        <v>328</v>
      </c>
    </row>
    <row r="100" spans="1:1" x14ac:dyDescent="0.3">
      <c r="A100" t="s">
        <v>47</v>
      </c>
    </row>
    <row r="102" spans="1:1" x14ac:dyDescent="0.3">
      <c r="A102" t="s">
        <v>319</v>
      </c>
    </row>
    <row r="103" spans="1:1" x14ac:dyDescent="0.3">
      <c r="A103" t="s">
        <v>329</v>
      </c>
    </row>
    <row r="104" spans="1:1" x14ac:dyDescent="0.3">
      <c r="A104" t="s">
        <v>47</v>
      </c>
    </row>
    <row r="106" spans="1:1" x14ac:dyDescent="0.3">
      <c r="A106" t="s">
        <v>330</v>
      </c>
    </row>
    <row r="107" spans="1:1" x14ac:dyDescent="0.3">
      <c r="A107" t="s">
        <v>322</v>
      </c>
    </row>
    <row r="108" spans="1:1" x14ac:dyDescent="0.3">
      <c r="A108" t="s">
        <v>47</v>
      </c>
    </row>
    <row r="110" spans="1:1" x14ac:dyDescent="0.3">
      <c r="A110" t="s">
        <v>327</v>
      </c>
    </row>
    <row r="111" spans="1:1" x14ac:dyDescent="0.3">
      <c r="A111" t="s">
        <v>331</v>
      </c>
    </row>
    <row r="112" spans="1:1" x14ac:dyDescent="0.3">
      <c r="A112" t="s">
        <v>47</v>
      </c>
    </row>
    <row r="114" spans="1:1" x14ac:dyDescent="0.3">
      <c r="A114" t="s">
        <v>62</v>
      </c>
    </row>
    <row r="115" spans="1:1" x14ac:dyDescent="0.3">
      <c r="A115" t="s">
        <v>322</v>
      </c>
    </row>
    <row r="116" spans="1:1" x14ac:dyDescent="0.3">
      <c r="A116" t="s">
        <v>47</v>
      </c>
    </row>
    <row r="118" spans="1:1" x14ac:dyDescent="0.3">
      <c r="A118" t="s">
        <v>63</v>
      </c>
    </row>
    <row r="119" spans="1:1" x14ac:dyDescent="0.3">
      <c r="A119" t="s">
        <v>329</v>
      </c>
    </row>
    <row r="120" spans="1:1" x14ac:dyDescent="0.3">
      <c r="A120" t="s">
        <v>47</v>
      </c>
    </row>
    <row r="122" spans="1:1" x14ac:dyDescent="0.3">
      <c r="A122" t="s">
        <v>67</v>
      </c>
    </row>
    <row r="123" spans="1:1" x14ac:dyDescent="0.3">
      <c r="A123" t="s">
        <v>332</v>
      </c>
    </row>
    <row r="124" spans="1:1" x14ac:dyDescent="0.3">
      <c r="A124" t="s">
        <v>47</v>
      </c>
    </row>
    <row r="126" spans="1:1" x14ac:dyDescent="0.3">
      <c r="A126" t="s">
        <v>64</v>
      </c>
    </row>
    <row r="127" spans="1:1" x14ac:dyDescent="0.3">
      <c r="A127" t="s">
        <v>333</v>
      </c>
    </row>
    <row r="128" spans="1:1" x14ac:dyDescent="0.3">
      <c r="A128" t="s">
        <v>47</v>
      </c>
    </row>
    <row r="130" spans="1:1" x14ac:dyDescent="0.3">
      <c r="A130" t="s">
        <v>65</v>
      </c>
    </row>
    <row r="131" spans="1:1" x14ac:dyDescent="0.3">
      <c r="A131" t="s">
        <v>334</v>
      </c>
    </row>
    <row r="132" spans="1:1" x14ac:dyDescent="0.3">
      <c r="A132" t="s">
        <v>47</v>
      </c>
    </row>
    <row r="134" spans="1:1" x14ac:dyDescent="0.3">
      <c r="A134" t="s">
        <v>66</v>
      </c>
    </row>
    <row r="135" spans="1:1" x14ac:dyDescent="0.3">
      <c r="A135" t="s">
        <v>335</v>
      </c>
    </row>
    <row r="136" spans="1:1" x14ac:dyDescent="0.3">
      <c r="A136" t="s">
        <v>47</v>
      </c>
    </row>
    <row r="138" spans="1:1" x14ac:dyDescent="0.3">
      <c r="A138" t="s">
        <v>69</v>
      </c>
    </row>
    <row r="139" spans="1:1" x14ac:dyDescent="0.3">
      <c r="A139" t="s">
        <v>336</v>
      </c>
    </row>
    <row r="140" spans="1:1" x14ac:dyDescent="0.3">
      <c r="A140" t="s">
        <v>47</v>
      </c>
    </row>
    <row r="142" spans="1:1" x14ac:dyDescent="0.3">
      <c r="A142" t="s">
        <v>67</v>
      </c>
    </row>
    <row r="143" spans="1:1" x14ac:dyDescent="0.3">
      <c r="A143" t="s">
        <v>337</v>
      </c>
    </row>
    <row r="144" spans="1:1" x14ac:dyDescent="0.3">
      <c r="A144" t="s">
        <v>47</v>
      </c>
    </row>
    <row r="146" spans="1:1" x14ac:dyDescent="0.3">
      <c r="A146" t="s">
        <v>68</v>
      </c>
    </row>
    <row r="147" spans="1:1" x14ac:dyDescent="0.3">
      <c r="A147" t="s">
        <v>338</v>
      </c>
    </row>
    <row r="148" spans="1:1" x14ac:dyDescent="0.3">
      <c r="A148" t="s">
        <v>47</v>
      </c>
    </row>
    <row r="150" spans="1:1" x14ac:dyDescent="0.3">
      <c r="A150" t="s">
        <v>69</v>
      </c>
    </row>
    <row r="151" spans="1:1" x14ac:dyDescent="0.3">
      <c r="A151" t="s">
        <v>334</v>
      </c>
    </row>
    <row r="152" spans="1:1" x14ac:dyDescent="0.3">
      <c r="A152" t="s">
        <v>47</v>
      </c>
    </row>
    <row r="154" spans="1:1" x14ac:dyDescent="0.3">
      <c r="A154" t="s">
        <v>70</v>
      </c>
    </row>
    <row r="155" spans="1:1" x14ac:dyDescent="0.3">
      <c r="A155" t="s">
        <v>339</v>
      </c>
    </row>
    <row r="156" spans="1:1" x14ac:dyDescent="0.3">
      <c r="A156" t="s">
        <v>47</v>
      </c>
    </row>
    <row r="158" spans="1:1" x14ac:dyDescent="0.3">
      <c r="A158" t="s">
        <v>71</v>
      </c>
    </row>
    <row r="159" spans="1:1" x14ac:dyDescent="0.3">
      <c r="A159" t="s">
        <v>338</v>
      </c>
    </row>
    <row r="160" spans="1:1" x14ac:dyDescent="0.3">
      <c r="A160" t="s">
        <v>47</v>
      </c>
    </row>
    <row r="162" spans="1:1" x14ac:dyDescent="0.3">
      <c r="A162" t="s">
        <v>75</v>
      </c>
    </row>
    <row r="163" spans="1:1" x14ac:dyDescent="0.3">
      <c r="A163" t="s">
        <v>340</v>
      </c>
    </row>
    <row r="164" spans="1:1" x14ac:dyDescent="0.3">
      <c r="A164" t="s">
        <v>47</v>
      </c>
    </row>
    <row r="166" spans="1:1" x14ac:dyDescent="0.3">
      <c r="A166" t="s">
        <v>72</v>
      </c>
    </row>
    <row r="167" spans="1:1" x14ac:dyDescent="0.3">
      <c r="A167" t="s">
        <v>341</v>
      </c>
    </row>
    <row r="168" spans="1:1" x14ac:dyDescent="0.3">
      <c r="A168" t="s">
        <v>47</v>
      </c>
    </row>
    <row r="170" spans="1:1" x14ac:dyDescent="0.3">
      <c r="A170" t="s">
        <v>73</v>
      </c>
    </row>
    <row r="171" spans="1:1" x14ac:dyDescent="0.3">
      <c r="A171" t="s">
        <v>342</v>
      </c>
    </row>
    <row r="172" spans="1:1" x14ac:dyDescent="0.3">
      <c r="A172" t="s">
        <v>47</v>
      </c>
    </row>
    <row r="174" spans="1:1" x14ac:dyDescent="0.3">
      <c r="A174" t="s">
        <v>74</v>
      </c>
    </row>
    <row r="175" spans="1:1" x14ac:dyDescent="0.3">
      <c r="A175" t="s">
        <v>343</v>
      </c>
    </row>
    <row r="176" spans="1:1" x14ac:dyDescent="0.3">
      <c r="A176" t="s">
        <v>47</v>
      </c>
    </row>
    <row r="178" spans="1:1" x14ac:dyDescent="0.3">
      <c r="A178" t="s">
        <v>77</v>
      </c>
    </row>
    <row r="179" spans="1:1" x14ac:dyDescent="0.3">
      <c r="A179" t="s">
        <v>344</v>
      </c>
    </row>
    <row r="180" spans="1:1" x14ac:dyDescent="0.3">
      <c r="A180" t="s">
        <v>47</v>
      </c>
    </row>
    <row r="182" spans="1:1" x14ac:dyDescent="0.3">
      <c r="A182" t="s">
        <v>75</v>
      </c>
    </row>
    <row r="183" spans="1:1" x14ac:dyDescent="0.3">
      <c r="A183" t="s">
        <v>345</v>
      </c>
    </row>
    <row r="184" spans="1:1" x14ac:dyDescent="0.3">
      <c r="A184" t="s">
        <v>47</v>
      </c>
    </row>
    <row r="186" spans="1:1" x14ac:dyDescent="0.3">
      <c r="A186" t="s">
        <v>76</v>
      </c>
    </row>
    <row r="187" spans="1:1" x14ac:dyDescent="0.3">
      <c r="A187" t="s">
        <v>346</v>
      </c>
    </row>
    <row r="188" spans="1:1" x14ac:dyDescent="0.3">
      <c r="A188" t="s">
        <v>47</v>
      </c>
    </row>
    <row r="190" spans="1:1" x14ac:dyDescent="0.3">
      <c r="A190" t="s">
        <v>77</v>
      </c>
    </row>
    <row r="191" spans="1:1" x14ac:dyDescent="0.3">
      <c r="A191" t="s">
        <v>342</v>
      </c>
    </row>
    <row r="192" spans="1:1" x14ac:dyDescent="0.3">
      <c r="A192" t="s">
        <v>47</v>
      </c>
    </row>
    <row r="194" spans="1:1" x14ac:dyDescent="0.3">
      <c r="A194" t="s">
        <v>78</v>
      </c>
    </row>
    <row r="195" spans="1:1" x14ac:dyDescent="0.3">
      <c r="A195" t="s">
        <v>347</v>
      </c>
    </row>
    <row r="196" spans="1:1" x14ac:dyDescent="0.3">
      <c r="A196" t="s">
        <v>47</v>
      </c>
    </row>
    <row r="198" spans="1:1" x14ac:dyDescent="0.3">
      <c r="A198" t="s">
        <v>79</v>
      </c>
    </row>
    <row r="199" spans="1:1" x14ac:dyDescent="0.3">
      <c r="A199" t="s">
        <v>346</v>
      </c>
    </row>
    <row r="200" spans="1:1" x14ac:dyDescent="0.3">
      <c r="A200" t="s">
        <v>47</v>
      </c>
    </row>
    <row r="202" spans="1:1" x14ac:dyDescent="0.3">
      <c r="A202" t="s">
        <v>83</v>
      </c>
    </row>
    <row r="203" spans="1:1" x14ac:dyDescent="0.3">
      <c r="A203" t="s">
        <v>348</v>
      </c>
    </row>
    <row r="204" spans="1:1" x14ac:dyDescent="0.3">
      <c r="A204" t="s">
        <v>47</v>
      </c>
    </row>
    <row r="206" spans="1:1" x14ac:dyDescent="0.3">
      <c r="A206" t="s">
        <v>80</v>
      </c>
    </row>
    <row r="207" spans="1:1" x14ac:dyDescent="0.3">
      <c r="A207" t="s">
        <v>349</v>
      </c>
    </row>
    <row r="208" spans="1:1" x14ac:dyDescent="0.3">
      <c r="A208" t="s">
        <v>47</v>
      </c>
    </row>
    <row r="210" spans="1:1" x14ac:dyDescent="0.3">
      <c r="A210" t="s">
        <v>81</v>
      </c>
    </row>
    <row r="211" spans="1:1" x14ac:dyDescent="0.3">
      <c r="A211" t="s">
        <v>350</v>
      </c>
    </row>
    <row r="212" spans="1:1" x14ac:dyDescent="0.3">
      <c r="A212" t="s">
        <v>47</v>
      </c>
    </row>
    <row r="214" spans="1:1" x14ac:dyDescent="0.3">
      <c r="A214" t="s">
        <v>82</v>
      </c>
    </row>
    <row r="215" spans="1:1" x14ac:dyDescent="0.3">
      <c r="A215" t="s">
        <v>351</v>
      </c>
    </row>
    <row r="216" spans="1:1" x14ac:dyDescent="0.3">
      <c r="A216" t="s">
        <v>47</v>
      </c>
    </row>
    <row r="218" spans="1:1" x14ac:dyDescent="0.3">
      <c r="A218" t="s">
        <v>85</v>
      </c>
    </row>
    <row r="219" spans="1:1" x14ac:dyDescent="0.3">
      <c r="A219" t="s">
        <v>352</v>
      </c>
    </row>
    <row r="220" spans="1:1" x14ac:dyDescent="0.3">
      <c r="A220" t="s">
        <v>47</v>
      </c>
    </row>
    <row r="222" spans="1:1" x14ac:dyDescent="0.3">
      <c r="A222" t="s">
        <v>83</v>
      </c>
    </row>
    <row r="223" spans="1:1" x14ac:dyDescent="0.3">
      <c r="A223" t="s">
        <v>353</v>
      </c>
    </row>
    <row r="224" spans="1:1" x14ac:dyDescent="0.3">
      <c r="A224" t="s">
        <v>47</v>
      </c>
    </row>
    <row r="226" spans="1:1" x14ac:dyDescent="0.3">
      <c r="A226" t="s">
        <v>84</v>
      </c>
    </row>
    <row r="227" spans="1:1" x14ac:dyDescent="0.3">
      <c r="A227" t="s">
        <v>354</v>
      </c>
    </row>
    <row r="228" spans="1:1" x14ac:dyDescent="0.3">
      <c r="A228" t="s">
        <v>47</v>
      </c>
    </row>
    <row r="230" spans="1:1" x14ac:dyDescent="0.3">
      <c r="A230" t="s">
        <v>85</v>
      </c>
    </row>
    <row r="231" spans="1:1" x14ac:dyDescent="0.3">
      <c r="A231" t="s">
        <v>350</v>
      </c>
    </row>
    <row r="232" spans="1:1" x14ac:dyDescent="0.3">
      <c r="A232" t="s">
        <v>47</v>
      </c>
    </row>
    <row r="234" spans="1:1" x14ac:dyDescent="0.3">
      <c r="A234" t="s">
        <v>355</v>
      </c>
    </row>
    <row r="235" spans="1:1" x14ac:dyDescent="0.3">
      <c r="A235" t="s">
        <v>356</v>
      </c>
    </row>
    <row r="236" spans="1:1" x14ac:dyDescent="0.3">
      <c r="A236" t="s">
        <v>47</v>
      </c>
    </row>
    <row r="238" spans="1:1" x14ac:dyDescent="0.3">
      <c r="A238" t="s">
        <v>357</v>
      </c>
    </row>
    <row r="239" spans="1:1" x14ac:dyDescent="0.3">
      <c r="A239" t="s">
        <v>354</v>
      </c>
    </row>
    <row r="240" spans="1:1" x14ac:dyDescent="0.3">
      <c r="A240" t="s">
        <v>47</v>
      </c>
    </row>
    <row r="242" spans="1:1" x14ac:dyDescent="0.3">
      <c r="A242" t="s">
        <v>358</v>
      </c>
    </row>
    <row r="243" spans="1:1" x14ac:dyDescent="0.3">
      <c r="A243" t="s">
        <v>359</v>
      </c>
    </row>
    <row r="244" spans="1:1" x14ac:dyDescent="0.3">
      <c r="A244" t="s">
        <v>47</v>
      </c>
    </row>
    <row r="246" spans="1:1" x14ac:dyDescent="0.3">
      <c r="A246" t="s">
        <v>360</v>
      </c>
    </row>
    <row r="247" spans="1:1" x14ac:dyDescent="0.3">
      <c r="A247" t="s">
        <v>361</v>
      </c>
    </row>
    <row r="248" spans="1:1" x14ac:dyDescent="0.3">
      <c r="A248" t="s">
        <v>47</v>
      </c>
    </row>
    <row r="250" spans="1:1" x14ac:dyDescent="0.3">
      <c r="A250" t="s">
        <v>362</v>
      </c>
    </row>
    <row r="251" spans="1:1" x14ac:dyDescent="0.3">
      <c r="A251" t="s">
        <v>363</v>
      </c>
    </row>
    <row r="252" spans="1:1" x14ac:dyDescent="0.3">
      <c r="A252" t="s">
        <v>47</v>
      </c>
    </row>
    <row r="254" spans="1:1" x14ac:dyDescent="0.3">
      <c r="A254" t="s">
        <v>364</v>
      </c>
    </row>
    <row r="255" spans="1:1" x14ac:dyDescent="0.3">
      <c r="A255" t="s">
        <v>365</v>
      </c>
    </row>
    <row r="256" spans="1:1" x14ac:dyDescent="0.3">
      <c r="A256" t="s">
        <v>47</v>
      </c>
    </row>
    <row r="258" spans="1:1" x14ac:dyDescent="0.3">
      <c r="A258" t="s">
        <v>86</v>
      </c>
    </row>
    <row r="259" spans="1:1" x14ac:dyDescent="0.3">
      <c r="A259" t="s">
        <v>87</v>
      </c>
    </row>
    <row r="260" spans="1:1" x14ac:dyDescent="0.3">
      <c r="A260" t="s">
        <v>47</v>
      </c>
    </row>
    <row r="262" spans="1:1" x14ac:dyDescent="0.3">
      <c r="A262" t="s">
        <v>88</v>
      </c>
    </row>
    <row r="263" spans="1:1" x14ac:dyDescent="0.3">
      <c r="A263" t="s">
        <v>47</v>
      </c>
    </row>
    <row r="265" spans="1:1" x14ac:dyDescent="0.3">
      <c r="A265" t="s">
        <v>89</v>
      </c>
    </row>
    <row r="266" spans="1:1" x14ac:dyDescent="0.3">
      <c r="A266" t="s">
        <v>366</v>
      </c>
    </row>
    <row r="267" spans="1:1" x14ac:dyDescent="0.3">
      <c r="A267" t="s">
        <v>367</v>
      </c>
    </row>
    <row r="268" spans="1:1" x14ac:dyDescent="0.3">
      <c r="A268" t="s">
        <v>368</v>
      </c>
    </row>
    <row r="270" spans="1:1" x14ac:dyDescent="0.3">
      <c r="A270" t="s">
        <v>93</v>
      </c>
    </row>
    <row r="271" spans="1:1" x14ac:dyDescent="0.3">
      <c r="A271" t="s">
        <v>366</v>
      </c>
    </row>
    <row r="272" spans="1:1" x14ac:dyDescent="0.3">
      <c r="A272" t="s">
        <v>367</v>
      </c>
    </row>
    <row r="273" spans="1:1" x14ac:dyDescent="0.3">
      <c r="A273" t="s">
        <v>369</v>
      </c>
    </row>
    <row r="275" spans="1:1" x14ac:dyDescent="0.3">
      <c r="A275" t="s">
        <v>90</v>
      </c>
    </row>
    <row r="276" spans="1:1" x14ac:dyDescent="0.3">
      <c r="A276" t="s">
        <v>370</v>
      </c>
    </row>
    <row r="277" spans="1:1" x14ac:dyDescent="0.3">
      <c r="A277" t="s">
        <v>367</v>
      </c>
    </row>
    <row r="278" spans="1:1" x14ac:dyDescent="0.3">
      <c r="A278" t="s">
        <v>371</v>
      </c>
    </row>
    <row r="280" spans="1:1" x14ac:dyDescent="0.3">
      <c r="A280" t="s">
        <v>91</v>
      </c>
    </row>
    <row r="281" spans="1:1" x14ac:dyDescent="0.3">
      <c r="A281" t="s">
        <v>366</v>
      </c>
    </row>
    <row r="282" spans="1:1" x14ac:dyDescent="0.3">
      <c r="A282" t="s">
        <v>367</v>
      </c>
    </row>
    <row r="283" spans="1:1" x14ac:dyDescent="0.3">
      <c r="A283" t="s">
        <v>372</v>
      </c>
    </row>
    <row r="285" spans="1:1" x14ac:dyDescent="0.3">
      <c r="A285" t="s">
        <v>92</v>
      </c>
    </row>
    <row r="286" spans="1:1" x14ac:dyDescent="0.3">
      <c r="A286" t="s">
        <v>366</v>
      </c>
    </row>
    <row r="287" spans="1:1" x14ac:dyDescent="0.3">
      <c r="A287" t="s">
        <v>367</v>
      </c>
    </row>
    <row r="288" spans="1:1" x14ac:dyDescent="0.3">
      <c r="A288" t="s">
        <v>373</v>
      </c>
    </row>
    <row r="290" spans="1:1" x14ac:dyDescent="0.3">
      <c r="A290" t="s">
        <v>95</v>
      </c>
    </row>
    <row r="291" spans="1:1" x14ac:dyDescent="0.3">
      <c r="A291" t="s">
        <v>366</v>
      </c>
    </row>
    <row r="292" spans="1:1" x14ac:dyDescent="0.3">
      <c r="A292" t="s">
        <v>367</v>
      </c>
    </row>
    <row r="293" spans="1:1" x14ac:dyDescent="0.3">
      <c r="A293" t="s">
        <v>374</v>
      </c>
    </row>
    <row r="295" spans="1:1" x14ac:dyDescent="0.3">
      <c r="A295" t="s">
        <v>93</v>
      </c>
    </row>
    <row r="296" spans="1:1" x14ac:dyDescent="0.3">
      <c r="A296" t="s">
        <v>366</v>
      </c>
    </row>
    <row r="297" spans="1:1" x14ac:dyDescent="0.3">
      <c r="A297" t="s">
        <v>367</v>
      </c>
    </row>
    <row r="298" spans="1:1" x14ac:dyDescent="0.3">
      <c r="A298" t="s">
        <v>375</v>
      </c>
    </row>
    <row r="300" spans="1:1" x14ac:dyDescent="0.3">
      <c r="A300" t="s">
        <v>94</v>
      </c>
    </row>
    <row r="301" spans="1:1" x14ac:dyDescent="0.3">
      <c r="A301" t="s">
        <v>366</v>
      </c>
    </row>
    <row r="302" spans="1:1" x14ac:dyDescent="0.3">
      <c r="A302" t="s">
        <v>367</v>
      </c>
    </row>
    <row r="303" spans="1:1" x14ac:dyDescent="0.3">
      <c r="A303" t="s">
        <v>376</v>
      </c>
    </row>
    <row r="305" spans="1:1" x14ac:dyDescent="0.3">
      <c r="A305" t="s">
        <v>95</v>
      </c>
    </row>
    <row r="306" spans="1:1" x14ac:dyDescent="0.3">
      <c r="A306" t="s">
        <v>366</v>
      </c>
    </row>
    <row r="307" spans="1:1" x14ac:dyDescent="0.3">
      <c r="A307" t="s">
        <v>367</v>
      </c>
    </row>
    <row r="308" spans="1:1" x14ac:dyDescent="0.3">
      <c r="A308" t="s">
        <v>377</v>
      </c>
    </row>
    <row r="310" spans="1:1" x14ac:dyDescent="0.3">
      <c r="A310" t="s">
        <v>96</v>
      </c>
    </row>
    <row r="311" spans="1:1" x14ac:dyDescent="0.3">
      <c r="A311" t="s">
        <v>366</v>
      </c>
    </row>
    <row r="312" spans="1:1" x14ac:dyDescent="0.3">
      <c r="A312" t="s">
        <v>367</v>
      </c>
    </row>
    <row r="313" spans="1:1" x14ac:dyDescent="0.3">
      <c r="A313" t="s">
        <v>374</v>
      </c>
    </row>
    <row r="315" spans="1:1" x14ac:dyDescent="0.3">
      <c r="A315" t="s">
        <v>97</v>
      </c>
    </row>
    <row r="316" spans="1:1" x14ac:dyDescent="0.3">
      <c r="A316" t="s">
        <v>366</v>
      </c>
    </row>
    <row r="317" spans="1:1" x14ac:dyDescent="0.3">
      <c r="A317" t="s">
        <v>367</v>
      </c>
    </row>
    <row r="318" spans="1:1" x14ac:dyDescent="0.3">
      <c r="A318" t="s">
        <v>378</v>
      </c>
    </row>
    <row r="320" spans="1:1" x14ac:dyDescent="0.3">
      <c r="A320" t="s">
        <v>101</v>
      </c>
    </row>
    <row r="321" spans="1:1" x14ac:dyDescent="0.3">
      <c r="A321" t="s">
        <v>366</v>
      </c>
    </row>
    <row r="322" spans="1:1" x14ac:dyDescent="0.3">
      <c r="A322" t="s">
        <v>367</v>
      </c>
    </row>
    <row r="323" spans="1:1" x14ac:dyDescent="0.3">
      <c r="A323" t="s">
        <v>379</v>
      </c>
    </row>
    <row r="325" spans="1:1" x14ac:dyDescent="0.3">
      <c r="A325" t="s">
        <v>98</v>
      </c>
    </row>
    <row r="326" spans="1:1" x14ac:dyDescent="0.3">
      <c r="A326" t="s">
        <v>366</v>
      </c>
    </row>
    <row r="327" spans="1:1" x14ac:dyDescent="0.3">
      <c r="A327" t="s">
        <v>367</v>
      </c>
    </row>
    <row r="328" spans="1:1" x14ac:dyDescent="0.3">
      <c r="A328" t="s">
        <v>380</v>
      </c>
    </row>
    <row r="330" spans="1:1" x14ac:dyDescent="0.3">
      <c r="A330" t="s">
        <v>99</v>
      </c>
    </row>
    <row r="331" spans="1:1" x14ac:dyDescent="0.3">
      <c r="A331" t="s">
        <v>366</v>
      </c>
    </row>
    <row r="332" spans="1:1" x14ac:dyDescent="0.3">
      <c r="A332" t="s">
        <v>367</v>
      </c>
    </row>
    <row r="333" spans="1:1" x14ac:dyDescent="0.3">
      <c r="A333" t="s">
        <v>381</v>
      </c>
    </row>
    <row r="335" spans="1:1" x14ac:dyDescent="0.3">
      <c r="A335" t="s">
        <v>100</v>
      </c>
    </row>
    <row r="336" spans="1:1" x14ac:dyDescent="0.3">
      <c r="A336" t="s">
        <v>366</v>
      </c>
    </row>
    <row r="337" spans="1:1" x14ac:dyDescent="0.3">
      <c r="A337" t="s">
        <v>367</v>
      </c>
    </row>
    <row r="338" spans="1:1" x14ac:dyDescent="0.3">
      <c r="A338" t="s">
        <v>382</v>
      </c>
    </row>
    <row r="340" spans="1:1" x14ac:dyDescent="0.3">
      <c r="A340" t="s">
        <v>104</v>
      </c>
    </row>
    <row r="341" spans="1:1" x14ac:dyDescent="0.3">
      <c r="A341" t="s">
        <v>366</v>
      </c>
    </row>
    <row r="342" spans="1:1" x14ac:dyDescent="0.3">
      <c r="A342" t="s">
        <v>367</v>
      </c>
    </row>
    <row r="343" spans="1:1" x14ac:dyDescent="0.3">
      <c r="A343" t="s">
        <v>383</v>
      </c>
    </row>
    <row r="345" spans="1:1" x14ac:dyDescent="0.3">
      <c r="A345" t="s">
        <v>101</v>
      </c>
    </row>
    <row r="346" spans="1:1" x14ac:dyDescent="0.3">
      <c r="A346" t="s">
        <v>366</v>
      </c>
    </row>
    <row r="347" spans="1:1" x14ac:dyDescent="0.3">
      <c r="A347" t="s">
        <v>102</v>
      </c>
    </row>
    <row r="348" spans="1:1" x14ac:dyDescent="0.3">
      <c r="A348" t="s">
        <v>384</v>
      </c>
    </row>
    <row r="350" spans="1:1" x14ac:dyDescent="0.3">
      <c r="A350" t="s">
        <v>103</v>
      </c>
    </row>
    <row r="351" spans="1:1" x14ac:dyDescent="0.3">
      <c r="A351" t="s">
        <v>366</v>
      </c>
    </row>
    <row r="352" spans="1:1" x14ac:dyDescent="0.3">
      <c r="A352" t="s">
        <v>367</v>
      </c>
    </row>
    <row r="353" spans="1:1" x14ac:dyDescent="0.3">
      <c r="A353" t="s">
        <v>380</v>
      </c>
    </row>
    <row r="355" spans="1:1" x14ac:dyDescent="0.3">
      <c r="A355" t="s">
        <v>104</v>
      </c>
    </row>
    <row r="356" spans="1:1" x14ac:dyDescent="0.3">
      <c r="A356" t="s">
        <v>366</v>
      </c>
    </row>
    <row r="357" spans="1:1" x14ac:dyDescent="0.3">
      <c r="A357" t="s">
        <v>367</v>
      </c>
    </row>
    <row r="358" spans="1:1" x14ac:dyDescent="0.3">
      <c r="A358" t="s">
        <v>385</v>
      </c>
    </row>
    <row r="360" spans="1:1" x14ac:dyDescent="0.3">
      <c r="A360" t="s">
        <v>386</v>
      </c>
    </row>
    <row r="361" spans="1:1" x14ac:dyDescent="0.3">
      <c r="A361" t="s">
        <v>366</v>
      </c>
    </row>
    <row r="362" spans="1:1" x14ac:dyDescent="0.3">
      <c r="A362" t="s">
        <v>367</v>
      </c>
    </row>
    <row r="363" spans="1:1" x14ac:dyDescent="0.3">
      <c r="A363" t="s">
        <v>384</v>
      </c>
    </row>
    <row r="365" spans="1:1" x14ac:dyDescent="0.3">
      <c r="A365" t="s">
        <v>387</v>
      </c>
    </row>
    <row r="366" spans="1:1" x14ac:dyDescent="0.3">
      <c r="A366" t="s">
        <v>366</v>
      </c>
    </row>
    <row r="367" spans="1:1" x14ac:dyDescent="0.3">
      <c r="A367" t="s">
        <v>367</v>
      </c>
    </row>
    <row r="368" spans="1:1" x14ac:dyDescent="0.3">
      <c r="A368" t="s">
        <v>388</v>
      </c>
    </row>
    <row r="370" spans="1:1" x14ac:dyDescent="0.3">
      <c r="A370" t="s">
        <v>389</v>
      </c>
    </row>
    <row r="371" spans="1:1" x14ac:dyDescent="0.3">
      <c r="A371" t="s">
        <v>366</v>
      </c>
    </row>
    <row r="372" spans="1:1" x14ac:dyDescent="0.3">
      <c r="A372" t="s">
        <v>367</v>
      </c>
    </row>
    <row r="373" spans="1:1" x14ac:dyDescent="0.3">
      <c r="A373" t="s">
        <v>388</v>
      </c>
    </row>
    <row r="375" spans="1:1" x14ac:dyDescent="0.3">
      <c r="A375" t="s">
        <v>390</v>
      </c>
    </row>
    <row r="376" spans="1:1" x14ac:dyDescent="0.3">
      <c r="A376" t="s">
        <v>366</v>
      </c>
    </row>
    <row r="377" spans="1:1" x14ac:dyDescent="0.3">
      <c r="A377" t="s">
        <v>367</v>
      </c>
    </row>
    <row r="378" spans="1:1" x14ac:dyDescent="0.3">
      <c r="A378" t="s">
        <v>391</v>
      </c>
    </row>
    <row r="380" spans="1:1" x14ac:dyDescent="0.3">
      <c r="A380" t="s">
        <v>392</v>
      </c>
    </row>
    <row r="381" spans="1:1" x14ac:dyDescent="0.3">
      <c r="A381" t="s">
        <v>366</v>
      </c>
    </row>
    <row r="382" spans="1:1" x14ac:dyDescent="0.3">
      <c r="A382" t="s">
        <v>393</v>
      </c>
    </row>
    <row r="383" spans="1:1" x14ac:dyDescent="0.3">
      <c r="A383" t="s">
        <v>394</v>
      </c>
    </row>
    <row r="385" spans="1:1" x14ac:dyDescent="0.3">
      <c r="A385" t="s">
        <v>395</v>
      </c>
    </row>
    <row r="386" spans="1:1" x14ac:dyDescent="0.3">
      <c r="A386" t="s">
        <v>366</v>
      </c>
    </row>
    <row r="387" spans="1:1" x14ac:dyDescent="0.3">
      <c r="A387" t="s">
        <v>367</v>
      </c>
    </row>
    <row r="388" spans="1:1" x14ac:dyDescent="0.3">
      <c r="A388" t="s">
        <v>394</v>
      </c>
    </row>
    <row r="390" spans="1:1" x14ac:dyDescent="0.3">
      <c r="A390" t="s">
        <v>389</v>
      </c>
    </row>
    <row r="391" spans="1:1" x14ac:dyDescent="0.3">
      <c r="A391" t="s">
        <v>366</v>
      </c>
    </row>
    <row r="392" spans="1:1" x14ac:dyDescent="0.3">
      <c r="A392" t="s">
        <v>367</v>
      </c>
    </row>
    <row r="393" spans="1:1" x14ac:dyDescent="0.3">
      <c r="A393" t="s">
        <v>396</v>
      </c>
    </row>
    <row r="395" spans="1:1" x14ac:dyDescent="0.3">
      <c r="A395" t="s">
        <v>397</v>
      </c>
    </row>
    <row r="396" spans="1:1" x14ac:dyDescent="0.3">
      <c r="A396" t="s">
        <v>366</v>
      </c>
    </row>
    <row r="397" spans="1:1" x14ac:dyDescent="0.3">
      <c r="A397" t="s">
        <v>367</v>
      </c>
    </row>
    <row r="398" spans="1:1" x14ac:dyDescent="0.3">
      <c r="A398" t="s">
        <v>369</v>
      </c>
    </row>
    <row r="400" spans="1:1" x14ac:dyDescent="0.3">
      <c r="A400" t="s">
        <v>395</v>
      </c>
    </row>
    <row r="401" spans="1:1" x14ac:dyDescent="0.3">
      <c r="A401" t="s">
        <v>366</v>
      </c>
    </row>
    <row r="402" spans="1:1" x14ac:dyDescent="0.3">
      <c r="A402" t="s">
        <v>367</v>
      </c>
    </row>
    <row r="403" spans="1:1" x14ac:dyDescent="0.3">
      <c r="A403" t="s">
        <v>384</v>
      </c>
    </row>
    <row r="405" spans="1:1" x14ac:dyDescent="0.3">
      <c r="A405" t="s">
        <v>105</v>
      </c>
    </row>
    <row r="406" spans="1:1" x14ac:dyDescent="0.3">
      <c r="A406" t="s">
        <v>366</v>
      </c>
    </row>
    <row r="407" spans="1:1" x14ac:dyDescent="0.3">
      <c r="A407" t="s">
        <v>367</v>
      </c>
    </row>
    <row r="408" spans="1:1" x14ac:dyDescent="0.3">
      <c r="A408" t="s">
        <v>398</v>
      </c>
    </row>
    <row r="410" spans="1:1" x14ac:dyDescent="0.3">
      <c r="A410" t="s">
        <v>106</v>
      </c>
    </row>
    <row r="411" spans="1:1" x14ac:dyDescent="0.3">
      <c r="A411" t="s">
        <v>366</v>
      </c>
    </row>
    <row r="412" spans="1:1" x14ac:dyDescent="0.3">
      <c r="A412" t="s">
        <v>367</v>
      </c>
    </row>
    <row r="413" spans="1:1" x14ac:dyDescent="0.3">
      <c r="A413" t="s">
        <v>375</v>
      </c>
    </row>
    <row r="415" spans="1:1" x14ac:dyDescent="0.3">
      <c r="A415" t="s">
        <v>110</v>
      </c>
    </row>
    <row r="416" spans="1:1" x14ac:dyDescent="0.3">
      <c r="A416" t="s">
        <v>366</v>
      </c>
    </row>
    <row r="417" spans="1:1" x14ac:dyDescent="0.3">
      <c r="A417" t="s">
        <v>367</v>
      </c>
    </row>
    <row r="418" spans="1:1" x14ac:dyDescent="0.3">
      <c r="A418" t="s">
        <v>375</v>
      </c>
    </row>
    <row r="420" spans="1:1" x14ac:dyDescent="0.3">
      <c r="A420" t="s">
        <v>107</v>
      </c>
    </row>
    <row r="421" spans="1:1" x14ac:dyDescent="0.3">
      <c r="A421" t="s">
        <v>366</v>
      </c>
    </row>
    <row r="422" spans="1:1" x14ac:dyDescent="0.3">
      <c r="A422" t="s">
        <v>367</v>
      </c>
    </row>
    <row r="423" spans="1:1" x14ac:dyDescent="0.3">
      <c r="A423" t="s">
        <v>399</v>
      </c>
    </row>
    <row r="425" spans="1:1" x14ac:dyDescent="0.3">
      <c r="A425" t="s">
        <v>108</v>
      </c>
    </row>
    <row r="426" spans="1:1" x14ac:dyDescent="0.3">
      <c r="A426" t="s">
        <v>366</v>
      </c>
    </row>
    <row r="427" spans="1:1" x14ac:dyDescent="0.3">
      <c r="A427" t="s">
        <v>367</v>
      </c>
    </row>
    <row r="428" spans="1:1" x14ac:dyDescent="0.3">
      <c r="A428" t="s">
        <v>400</v>
      </c>
    </row>
    <row r="430" spans="1:1" x14ac:dyDescent="0.3">
      <c r="A430" t="s">
        <v>109</v>
      </c>
    </row>
    <row r="431" spans="1:1" x14ac:dyDescent="0.3">
      <c r="A431" t="s">
        <v>366</v>
      </c>
    </row>
    <row r="432" spans="1:1" x14ac:dyDescent="0.3">
      <c r="A432" t="s">
        <v>367</v>
      </c>
    </row>
    <row r="433" spans="1:1" x14ac:dyDescent="0.3">
      <c r="A433" t="s">
        <v>401</v>
      </c>
    </row>
    <row r="435" spans="1:1" x14ac:dyDescent="0.3">
      <c r="A435" t="s">
        <v>402</v>
      </c>
    </row>
    <row r="436" spans="1:1" x14ac:dyDescent="0.3">
      <c r="A436" t="s">
        <v>366</v>
      </c>
    </row>
    <row r="437" spans="1:1" x14ac:dyDescent="0.3">
      <c r="A437" t="s">
        <v>367</v>
      </c>
    </row>
    <row r="438" spans="1:1" x14ac:dyDescent="0.3">
      <c r="A438" t="s">
        <v>400</v>
      </c>
    </row>
    <row r="440" spans="1:1" x14ac:dyDescent="0.3">
      <c r="A440" t="s">
        <v>110</v>
      </c>
    </row>
    <row r="441" spans="1:1" x14ac:dyDescent="0.3">
      <c r="A441" t="s">
        <v>366</v>
      </c>
    </row>
    <row r="442" spans="1:1" x14ac:dyDescent="0.3">
      <c r="A442" t="s">
        <v>367</v>
      </c>
    </row>
    <row r="443" spans="1:1" x14ac:dyDescent="0.3">
      <c r="A443" t="s">
        <v>403</v>
      </c>
    </row>
    <row r="445" spans="1:1" x14ac:dyDescent="0.3">
      <c r="A445" t="s">
        <v>111</v>
      </c>
    </row>
    <row r="446" spans="1:1" x14ac:dyDescent="0.3">
      <c r="A446" t="s">
        <v>366</v>
      </c>
    </row>
    <row r="447" spans="1:1" x14ac:dyDescent="0.3">
      <c r="A447" t="s">
        <v>404</v>
      </c>
    </row>
    <row r="448" spans="1:1" x14ac:dyDescent="0.3">
      <c r="A448" t="s">
        <v>405</v>
      </c>
    </row>
    <row r="450" spans="1:1" x14ac:dyDescent="0.3">
      <c r="A450" t="s">
        <v>112</v>
      </c>
    </row>
    <row r="451" spans="1:1" x14ac:dyDescent="0.3">
      <c r="A451" t="s">
        <v>366</v>
      </c>
    </row>
    <row r="452" spans="1:1" x14ac:dyDescent="0.3">
      <c r="A452" t="s">
        <v>367</v>
      </c>
    </row>
    <row r="453" spans="1:1" x14ac:dyDescent="0.3">
      <c r="A453" t="s">
        <v>406</v>
      </c>
    </row>
    <row r="455" spans="1:1" x14ac:dyDescent="0.3">
      <c r="A455" t="s">
        <v>113</v>
      </c>
    </row>
    <row r="456" spans="1:1" x14ac:dyDescent="0.3">
      <c r="A456" t="s">
        <v>366</v>
      </c>
    </row>
    <row r="457" spans="1:1" x14ac:dyDescent="0.3">
      <c r="A457" t="s">
        <v>367</v>
      </c>
    </row>
    <row r="458" spans="1:1" x14ac:dyDescent="0.3">
      <c r="A458" t="s">
        <v>407</v>
      </c>
    </row>
    <row r="460" spans="1:1" x14ac:dyDescent="0.3">
      <c r="A460" t="s">
        <v>114</v>
      </c>
    </row>
    <row r="461" spans="1:1" x14ac:dyDescent="0.3">
      <c r="A461" t="s">
        <v>408</v>
      </c>
    </row>
    <row r="462" spans="1:1" x14ac:dyDescent="0.3">
      <c r="A462" t="s">
        <v>115</v>
      </c>
    </row>
    <row r="463" spans="1:1" x14ac:dyDescent="0.3">
      <c r="A463" t="s">
        <v>409</v>
      </c>
    </row>
    <row r="464" spans="1:1" x14ac:dyDescent="0.3">
      <c r="A464" t="s">
        <v>116</v>
      </c>
    </row>
    <row r="465" spans="1:1" x14ac:dyDescent="0.3">
      <c r="A465" t="s">
        <v>117</v>
      </c>
    </row>
    <row r="466" spans="1:1" x14ac:dyDescent="0.3">
      <c r="A466" t="s">
        <v>410</v>
      </c>
    </row>
    <row r="467" spans="1:1" x14ac:dyDescent="0.3">
      <c r="A467" t="s">
        <v>411</v>
      </c>
    </row>
    <row r="470" spans="1:1" x14ac:dyDescent="0.3">
      <c r="A470" t="s">
        <v>122</v>
      </c>
    </row>
    <row r="471" spans="1:1" x14ac:dyDescent="0.3">
      <c r="A471" t="s">
        <v>412</v>
      </c>
    </row>
    <row r="472" spans="1:1" x14ac:dyDescent="0.3">
      <c r="A472" t="s">
        <v>118</v>
      </c>
    </row>
    <row r="475" spans="1:1" x14ac:dyDescent="0.3">
      <c r="A475" t="s">
        <v>119</v>
      </c>
    </row>
    <row r="476" spans="1:1" x14ac:dyDescent="0.3">
      <c r="A476" t="s">
        <v>413</v>
      </c>
    </row>
    <row r="477" spans="1:1" x14ac:dyDescent="0.3">
      <c r="A477" t="s">
        <v>118</v>
      </c>
    </row>
    <row r="480" spans="1:1" x14ac:dyDescent="0.3">
      <c r="A480" t="s">
        <v>120</v>
      </c>
    </row>
    <row r="481" spans="1:1" x14ac:dyDescent="0.3">
      <c r="A481" t="s">
        <v>414</v>
      </c>
    </row>
    <row r="482" spans="1:1" x14ac:dyDescent="0.3">
      <c r="A482" t="s">
        <v>118</v>
      </c>
    </row>
    <row r="485" spans="1:1" x14ac:dyDescent="0.3">
      <c r="A485" t="s">
        <v>121</v>
      </c>
    </row>
    <row r="486" spans="1:1" x14ac:dyDescent="0.3">
      <c r="A486" t="s">
        <v>415</v>
      </c>
    </row>
    <row r="487" spans="1:1" x14ac:dyDescent="0.3">
      <c r="A487" t="s">
        <v>118</v>
      </c>
    </row>
    <row r="490" spans="1:1" x14ac:dyDescent="0.3">
      <c r="A490" t="s">
        <v>124</v>
      </c>
    </row>
    <row r="491" spans="1:1" x14ac:dyDescent="0.3">
      <c r="A491" t="s">
        <v>416</v>
      </c>
    </row>
    <row r="492" spans="1:1" x14ac:dyDescent="0.3">
      <c r="A492" t="s">
        <v>118</v>
      </c>
    </row>
    <row r="495" spans="1:1" x14ac:dyDescent="0.3">
      <c r="A495" t="s">
        <v>122</v>
      </c>
    </row>
    <row r="496" spans="1:1" x14ac:dyDescent="0.3">
      <c r="A496" t="s">
        <v>417</v>
      </c>
    </row>
    <row r="497" spans="1:1" x14ac:dyDescent="0.3">
      <c r="A497" t="s">
        <v>118</v>
      </c>
    </row>
    <row r="500" spans="1:1" x14ac:dyDescent="0.3">
      <c r="A500" t="s">
        <v>123</v>
      </c>
    </row>
    <row r="501" spans="1:1" x14ac:dyDescent="0.3">
      <c r="A501" t="s">
        <v>413</v>
      </c>
    </row>
    <row r="502" spans="1:1" x14ac:dyDescent="0.3">
      <c r="A502" t="s">
        <v>118</v>
      </c>
    </row>
    <row r="505" spans="1:1" x14ac:dyDescent="0.3">
      <c r="A505" t="s">
        <v>124</v>
      </c>
    </row>
    <row r="506" spans="1:1" x14ac:dyDescent="0.3">
      <c r="A506" t="s">
        <v>418</v>
      </c>
    </row>
    <row r="507" spans="1:1" x14ac:dyDescent="0.3">
      <c r="A507" t="s">
        <v>118</v>
      </c>
    </row>
    <row r="510" spans="1:1" x14ac:dyDescent="0.3">
      <c r="A510" t="s">
        <v>125</v>
      </c>
    </row>
    <row r="511" spans="1:1" x14ac:dyDescent="0.3">
      <c r="A511" t="s">
        <v>417</v>
      </c>
    </row>
    <row r="512" spans="1:1" x14ac:dyDescent="0.3">
      <c r="A512" t="s">
        <v>118</v>
      </c>
    </row>
    <row r="515" spans="1:1" x14ac:dyDescent="0.3">
      <c r="A515" t="s">
        <v>126</v>
      </c>
    </row>
    <row r="516" spans="1:1" x14ac:dyDescent="0.3">
      <c r="A516" t="s">
        <v>419</v>
      </c>
    </row>
    <row r="517" spans="1:1" x14ac:dyDescent="0.3">
      <c r="A517" t="s">
        <v>118</v>
      </c>
    </row>
    <row r="520" spans="1:1" x14ac:dyDescent="0.3">
      <c r="A520" t="s">
        <v>130</v>
      </c>
    </row>
    <row r="521" spans="1:1" x14ac:dyDescent="0.3">
      <c r="A521" t="s">
        <v>420</v>
      </c>
    </row>
    <row r="522" spans="1:1" x14ac:dyDescent="0.3">
      <c r="A522" t="s">
        <v>118</v>
      </c>
    </row>
    <row r="525" spans="1:1" x14ac:dyDescent="0.3">
      <c r="A525" t="s">
        <v>127</v>
      </c>
    </row>
    <row r="526" spans="1:1" x14ac:dyDescent="0.3">
      <c r="A526" t="s">
        <v>421</v>
      </c>
    </row>
    <row r="527" spans="1:1" x14ac:dyDescent="0.3">
      <c r="A527" t="s">
        <v>118</v>
      </c>
    </row>
    <row r="530" spans="1:1" x14ac:dyDescent="0.3">
      <c r="A530" t="s">
        <v>128</v>
      </c>
    </row>
    <row r="531" spans="1:1" x14ac:dyDescent="0.3">
      <c r="A531" t="s">
        <v>422</v>
      </c>
    </row>
    <row r="532" spans="1:1" x14ac:dyDescent="0.3">
      <c r="A532" t="s">
        <v>118</v>
      </c>
    </row>
    <row r="535" spans="1:1" x14ac:dyDescent="0.3">
      <c r="A535" t="s">
        <v>129</v>
      </c>
    </row>
    <row r="536" spans="1:1" x14ac:dyDescent="0.3">
      <c r="A536" t="s">
        <v>423</v>
      </c>
    </row>
    <row r="537" spans="1:1" x14ac:dyDescent="0.3">
      <c r="A537" t="s">
        <v>118</v>
      </c>
    </row>
    <row r="540" spans="1:1" x14ac:dyDescent="0.3">
      <c r="A540" t="s">
        <v>132</v>
      </c>
    </row>
    <row r="541" spans="1:1" x14ac:dyDescent="0.3">
      <c r="A541" t="s">
        <v>424</v>
      </c>
    </row>
    <row r="542" spans="1:1" x14ac:dyDescent="0.3">
      <c r="A542" t="s">
        <v>118</v>
      </c>
    </row>
    <row r="545" spans="1:1" x14ac:dyDescent="0.3">
      <c r="A545" t="s">
        <v>130</v>
      </c>
    </row>
    <row r="546" spans="1:1" x14ac:dyDescent="0.3">
      <c r="A546" t="s">
        <v>425</v>
      </c>
    </row>
    <row r="547" spans="1:1" x14ac:dyDescent="0.3">
      <c r="A547" t="s">
        <v>118</v>
      </c>
    </row>
    <row r="550" spans="1:1" x14ac:dyDescent="0.3">
      <c r="A550" t="s">
        <v>131</v>
      </c>
    </row>
    <row r="551" spans="1:1" x14ac:dyDescent="0.3">
      <c r="A551" t="s">
        <v>421</v>
      </c>
    </row>
    <row r="552" spans="1:1" x14ac:dyDescent="0.3">
      <c r="A552" t="s">
        <v>118</v>
      </c>
    </row>
    <row r="555" spans="1:1" x14ac:dyDescent="0.3">
      <c r="A555" t="s">
        <v>132</v>
      </c>
    </row>
    <row r="556" spans="1:1" x14ac:dyDescent="0.3">
      <c r="A556" t="s">
        <v>426</v>
      </c>
    </row>
    <row r="557" spans="1:1" x14ac:dyDescent="0.3">
      <c r="A557" t="s">
        <v>118</v>
      </c>
    </row>
    <row r="560" spans="1:1" x14ac:dyDescent="0.3">
      <c r="A560" t="s">
        <v>427</v>
      </c>
    </row>
    <row r="561" spans="1:1" x14ac:dyDescent="0.3">
      <c r="A561" t="s">
        <v>425</v>
      </c>
    </row>
    <row r="562" spans="1:1" x14ac:dyDescent="0.3">
      <c r="A562" t="s">
        <v>118</v>
      </c>
    </row>
    <row r="565" spans="1:1" x14ac:dyDescent="0.3">
      <c r="A565" t="s">
        <v>428</v>
      </c>
    </row>
    <row r="566" spans="1:1" x14ac:dyDescent="0.3">
      <c r="A566" t="s">
        <v>429</v>
      </c>
    </row>
    <row r="567" spans="1:1" x14ac:dyDescent="0.3">
      <c r="A567" t="s">
        <v>118</v>
      </c>
    </row>
    <row r="570" spans="1:1" x14ac:dyDescent="0.3">
      <c r="A570" t="s">
        <v>430</v>
      </c>
    </row>
    <row r="571" spans="1:1" x14ac:dyDescent="0.3">
      <c r="A571" t="s">
        <v>431</v>
      </c>
    </row>
    <row r="572" spans="1:1" x14ac:dyDescent="0.3">
      <c r="A572" t="s">
        <v>118</v>
      </c>
    </row>
    <row r="575" spans="1:1" x14ac:dyDescent="0.3">
      <c r="A575" t="s">
        <v>432</v>
      </c>
    </row>
    <row r="576" spans="1:1" x14ac:dyDescent="0.3">
      <c r="A576" t="s">
        <v>433</v>
      </c>
    </row>
    <row r="577" spans="1:1" x14ac:dyDescent="0.3">
      <c r="A577" t="s">
        <v>118</v>
      </c>
    </row>
    <row r="580" spans="1:1" x14ac:dyDescent="0.3">
      <c r="A580" t="s">
        <v>434</v>
      </c>
    </row>
    <row r="581" spans="1:1" x14ac:dyDescent="0.3">
      <c r="A581" t="s">
        <v>435</v>
      </c>
    </row>
    <row r="582" spans="1:1" x14ac:dyDescent="0.3">
      <c r="A582" t="s">
        <v>118</v>
      </c>
    </row>
    <row r="585" spans="1:1" x14ac:dyDescent="0.3">
      <c r="A585" t="s">
        <v>436</v>
      </c>
    </row>
    <row r="586" spans="1:1" x14ac:dyDescent="0.3">
      <c r="A586" t="s">
        <v>437</v>
      </c>
    </row>
    <row r="587" spans="1:1" x14ac:dyDescent="0.3">
      <c r="A587" t="s">
        <v>118</v>
      </c>
    </row>
    <row r="590" spans="1:1" x14ac:dyDescent="0.3">
      <c r="A590" t="s">
        <v>428</v>
      </c>
    </row>
    <row r="591" spans="1:1" x14ac:dyDescent="0.3">
      <c r="A591" t="s">
        <v>438</v>
      </c>
    </row>
    <row r="592" spans="1:1" x14ac:dyDescent="0.3">
      <c r="A592" t="s">
        <v>118</v>
      </c>
    </row>
    <row r="595" spans="1:1" x14ac:dyDescent="0.3">
      <c r="A595" t="s">
        <v>439</v>
      </c>
    </row>
    <row r="596" spans="1:1" x14ac:dyDescent="0.3">
      <c r="A596" t="s">
        <v>431</v>
      </c>
    </row>
    <row r="597" spans="1:1" x14ac:dyDescent="0.3">
      <c r="A597" t="s">
        <v>118</v>
      </c>
    </row>
    <row r="600" spans="1:1" x14ac:dyDescent="0.3">
      <c r="A600" t="s">
        <v>436</v>
      </c>
    </row>
    <row r="601" spans="1:1" x14ac:dyDescent="0.3">
      <c r="A601" t="s">
        <v>440</v>
      </c>
    </row>
    <row r="602" spans="1:1" x14ac:dyDescent="0.3">
      <c r="A602" t="s">
        <v>118</v>
      </c>
    </row>
    <row r="605" spans="1:1" x14ac:dyDescent="0.3">
      <c r="A605" t="s">
        <v>133</v>
      </c>
    </row>
    <row r="606" spans="1:1" x14ac:dyDescent="0.3">
      <c r="A606" t="s">
        <v>438</v>
      </c>
    </row>
    <row r="607" spans="1:1" x14ac:dyDescent="0.3">
      <c r="A607" t="s">
        <v>118</v>
      </c>
    </row>
    <row r="610" spans="1:1" x14ac:dyDescent="0.3">
      <c r="A610" t="s">
        <v>134</v>
      </c>
    </row>
    <row r="611" spans="1:1" x14ac:dyDescent="0.3">
      <c r="A611" t="s">
        <v>441</v>
      </c>
    </row>
    <row r="612" spans="1:1" x14ac:dyDescent="0.3">
      <c r="A612" t="s">
        <v>118</v>
      </c>
    </row>
    <row r="615" spans="1:1" x14ac:dyDescent="0.3">
      <c r="A615" t="s">
        <v>138</v>
      </c>
    </row>
    <row r="616" spans="1:1" x14ac:dyDescent="0.3">
      <c r="A616" t="s">
        <v>442</v>
      </c>
    </row>
    <row r="617" spans="1:1" x14ac:dyDescent="0.3">
      <c r="A617" t="s">
        <v>118</v>
      </c>
    </row>
    <row r="620" spans="1:1" x14ac:dyDescent="0.3">
      <c r="A620" t="s">
        <v>135</v>
      </c>
    </row>
    <row r="621" spans="1:1" x14ac:dyDescent="0.3">
      <c r="A621" t="s">
        <v>443</v>
      </c>
    </row>
    <row r="622" spans="1:1" x14ac:dyDescent="0.3">
      <c r="A622" t="s">
        <v>118</v>
      </c>
    </row>
    <row r="625" spans="1:1" x14ac:dyDescent="0.3">
      <c r="A625" t="s">
        <v>136</v>
      </c>
    </row>
    <row r="626" spans="1:1" x14ac:dyDescent="0.3">
      <c r="A626" t="s">
        <v>444</v>
      </c>
    </row>
    <row r="627" spans="1:1" x14ac:dyDescent="0.3">
      <c r="A627" t="s">
        <v>118</v>
      </c>
    </row>
    <row r="630" spans="1:1" x14ac:dyDescent="0.3">
      <c r="A630" t="s">
        <v>137</v>
      </c>
    </row>
    <row r="631" spans="1:1" x14ac:dyDescent="0.3">
      <c r="A631" t="s">
        <v>445</v>
      </c>
    </row>
    <row r="632" spans="1:1" x14ac:dyDescent="0.3">
      <c r="A632" t="s">
        <v>118</v>
      </c>
    </row>
    <row r="635" spans="1:1" x14ac:dyDescent="0.3">
      <c r="A635" t="s">
        <v>140</v>
      </c>
    </row>
    <row r="636" spans="1:1" x14ac:dyDescent="0.3">
      <c r="A636" t="s">
        <v>446</v>
      </c>
    </row>
    <row r="637" spans="1:1" x14ac:dyDescent="0.3">
      <c r="A637" t="s">
        <v>118</v>
      </c>
    </row>
    <row r="640" spans="1:1" x14ac:dyDescent="0.3">
      <c r="A640" t="s">
        <v>138</v>
      </c>
    </row>
    <row r="641" spans="1:1" x14ac:dyDescent="0.3">
      <c r="A641" t="s">
        <v>447</v>
      </c>
    </row>
    <row r="642" spans="1:1" x14ac:dyDescent="0.3">
      <c r="A642" t="s">
        <v>118</v>
      </c>
    </row>
    <row r="645" spans="1:1" x14ac:dyDescent="0.3">
      <c r="A645" t="s">
        <v>139</v>
      </c>
    </row>
    <row r="646" spans="1:1" x14ac:dyDescent="0.3">
      <c r="A646" t="s">
        <v>443</v>
      </c>
    </row>
    <row r="647" spans="1:1" x14ac:dyDescent="0.3">
      <c r="A647" t="s">
        <v>118</v>
      </c>
    </row>
    <row r="650" spans="1:1" x14ac:dyDescent="0.3">
      <c r="A650" t="s">
        <v>140</v>
      </c>
    </row>
    <row r="651" spans="1:1" x14ac:dyDescent="0.3">
      <c r="A651" t="s">
        <v>448</v>
      </c>
    </row>
    <row r="652" spans="1:1" x14ac:dyDescent="0.3">
      <c r="A652" t="s">
        <v>118</v>
      </c>
    </row>
    <row r="655" spans="1:1" x14ac:dyDescent="0.3">
      <c r="A655" t="s">
        <v>141</v>
      </c>
    </row>
    <row r="656" spans="1:1" x14ac:dyDescent="0.3">
      <c r="A656" t="s">
        <v>447</v>
      </c>
    </row>
    <row r="657" spans="1:1" x14ac:dyDescent="0.3">
      <c r="A657" t="s">
        <v>118</v>
      </c>
    </row>
    <row r="660" spans="1:1" x14ac:dyDescent="0.3">
      <c r="A660" t="s">
        <v>142</v>
      </c>
    </row>
    <row r="661" spans="1:1" x14ac:dyDescent="0.3">
      <c r="A661" t="s">
        <v>449</v>
      </c>
    </row>
    <row r="662" spans="1:1" x14ac:dyDescent="0.3">
      <c r="A662" t="s">
        <v>118</v>
      </c>
    </row>
    <row r="665" spans="1:1" x14ac:dyDescent="0.3">
      <c r="A665" t="s">
        <v>146</v>
      </c>
    </row>
    <row r="666" spans="1:1" x14ac:dyDescent="0.3">
      <c r="A666" t="s">
        <v>450</v>
      </c>
    </row>
    <row r="667" spans="1:1" x14ac:dyDescent="0.3">
      <c r="A667" t="s">
        <v>118</v>
      </c>
    </row>
    <row r="670" spans="1:1" x14ac:dyDescent="0.3">
      <c r="A670" t="s">
        <v>143</v>
      </c>
    </row>
    <row r="671" spans="1:1" x14ac:dyDescent="0.3">
      <c r="A671" t="s">
        <v>451</v>
      </c>
    </row>
    <row r="672" spans="1:1" x14ac:dyDescent="0.3">
      <c r="A672" t="s">
        <v>118</v>
      </c>
    </row>
    <row r="675" spans="1:1" x14ac:dyDescent="0.3">
      <c r="A675" t="s">
        <v>144</v>
      </c>
    </row>
    <row r="676" spans="1:1" x14ac:dyDescent="0.3">
      <c r="A676" t="s">
        <v>452</v>
      </c>
    </row>
    <row r="677" spans="1:1" x14ac:dyDescent="0.3">
      <c r="A677" t="s">
        <v>118</v>
      </c>
    </row>
    <row r="680" spans="1:1" x14ac:dyDescent="0.3">
      <c r="A680" t="s">
        <v>145</v>
      </c>
    </row>
    <row r="681" spans="1:1" x14ac:dyDescent="0.3">
      <c r="A681" t="s">
        <v>453</v>
      </c>
    </row>
    <row r="682" spans="1:1" x14ac:dyDescent="0.3">
      <c r="A682" t="s">
        <v>118</v>
      </c>
    </row>
    <row r="685" spans="1:1" x14ac:dyDescent="0.3">
      <c r="A685" t="s">
        <v>146</v>
      </c>
    </row>
    <row r="686" spans="1:1" x14ac:dyDescent="0.3">
      <c r="A686" t="s">
        <v>454</v>
      </c>
    </row>
    <row r="687" spans="1:1" x14ac:dyDescent="0.3">
      <c r="A687" t="s">
        <v>118</v>
      </c>
    </row>
    <row r="690" spans="1:1" x14ac:dyDescent="0.3">
      <c r="A690" t="s">
        <v>147</v>
      </c>
    </row>
    <row r="691" spans="1:1" x14ac:dyDescent="0.3">
      <c r="A691" t="s">
        <v>451</v>
      </c>
    </row>
    <row r="692" spans="1:1" x14ac:dyDescent="0.3">
      <c r="A692" t="s">
        <v>118</v>
      </c>
    </row>
    <row r="695" spans="1:1" x14ac:dyDescent="0.3">
      <c r="A695" t="s">
        <v>148</v>
      </c>
    </row>
    <row r="696" spans="1:1" x14ac:dyDescent="0.3">
      <c r="A696" t="s">
        <v>455</v>
      </c>
    </row>
    <row r="697" spans="1:1" x14ac:dyDescent="0.3">
      <c r="A697" t="s">
        <v>118</v>
      </c>
    </row>
    <row r="700" spans="1:1" x14ac:dyDescent="0.3">
      <c r="A700" t="s">
        <v>149</v>
      </c>
    </row>
    <row r="701" spans="1:1" x14ac:dyDescent="0.3">
      <c r="A701" t="s">
        <v>454</v>
      </c>
    </row>
    <row r="702" spans="1:1" x14ac:dyDescent="0.3">
      <c r="A702" t="s">
        <v>118</v>
      </c>
    </row>
    <row r="705" spans="1:1" x14ac:dyDescent="0.3">
      <c r="A705" t="s">
        <v>150</v>
      </c>
    </row>
    <row r="706" spans="1:1" x14ac:dyDescent="0.3">
      <c r="A706" t="s">
        <v>456</v>
      </c>
    </row>
    <row r="707" spans="1:1" x14ac:dyDescent="0.3">
      <c r="A707" t="s">
        <v>118</v>
      </c>
    </row>
    <row r="710" spans="1:1" x14ac:dyDescent="0.3">
      <c r="A710" t="s">
        <v>457</v>
      </c>
    </row>
    <row r="711" spans="1:1" x14ac:dyDescent="0.3">
      <c r="A711" t="s">
        <v>458</v>
      </c>
    </row>
    <row r="712" spans="1:1" x14ac:dyDescent="0.3">
      <c r="A712" t="s">
        <v>118</v>
      </c>
    </row>
    <row r="715" spans="1:1" x14ac:dyDescent="0.3">
      <c r="A715" t="s">
        <v>151</v>
      </c>
    </row>
    <row r="716" spans="1:1" x14ac:dyDescent="0.3">
      <c r="A716" t="s">
        <v>459</v>
      </c>
    </row>
    <row r="717" spans="1:1" x14ac:dyDescent="0.3">
      <c r="A717" t="s">
        <v>118</v>
      </c>
    </row>
    <row r="720" spans="1:1" x14ac:dyDescent="0.3">
      <c r="A720" t="s">
        <v>152</v>
      </c>
    </row>
    <row r="721" spans="1:1" x14ac:dyDescent="0.3">
      <c r="A721" t="s">
        <v>460</v>
      </c>
    </row>
    <row r="722" spans="1:1" x14ac:dyDescent="0.3">
      <c r="A722" t="s">
        <v>118</v>
      </c>
    </row>
    <row r="725" spans="1:1" x14ac:dyDescent="0.3">
      <c r="A725" t="s">
        <v>153</v>
      </c>
    </row>
    <row r="726" spans="1:1" x14ac:dyDescent="0.3">
      <c r="A726" t="s">
        <v>461</v>
      </c>
    </row>
    <row r="727" spans="1:1" x14ac:dyDescent="0.3">
      <c r="A727" t="s">
        <v>154</v>
      </c>
    </row>
    <row r="730" spans="1:1" x14ac:dyDescent="0.3">
      <c r="A730" t="s">
        <v>155</v>
      </c>
    </row>
    <row r="731" spans="1:1" x14ac:dyDescent="0.3">
      <c r="A731" t="s">
        <v>462</v>
      </c>
    </row>
    <row r="732" spans="1:1" x14ac:dyDescent="0.3">
      <c r="A732" t="s">
        <v>156</v>
      </c>
    </row>
    <row r="735" spans="1:1" x14ac:dyDescent="0.3">
      <c r="A735" t="s">
        <v>157</v>
      </c>
    </row>
    <row r="736" spans="1:1" x14ac:dyDescent="0.3">
      <c r="A736" t="s">
        <v>408</v>
      </c>
    </row>
    <row r="737" spans="1:1" x14ac:dyDescent="0.3">
      <c r="A737" t="s">
        <v>463</v>
      </c>
    </row>
    <row r="738" spans="1:1" x14ac:dyDescent="0.3">
      <c r="A738" t="s">
        <v>464</v>
      </c>
    </row>
    <row r="739" spans="1:1" x14ac:dyDescent="0.3">
      <c r="A739" t="s">
        <v>465</v>
      </c>
    </row>
    <row r="742" spans="1:1" x14ac:dyDescent="0.3">
      <c r="A742" t="s">
        <v>158</v>
      </c>
    </row>
    <row r="743" spans="1:1" x14ac:dyDescent="0.3">
      <c r="A743" t="s">
        <v>466</v>
      </c>
    </row>
    <row r="744" spans="1:1" x14ac:dyDescent="0.3">
      <c r="A744" t="s">
        <v>463</v>
      </c>
    </row>
    <row r="745" spans="1:1" x14ac:dyDescent="0.3">
      <c r="A745" t="s">
        <v>467</v>
      </c>
    </row>
    <row r="746" spans="1:1" x14ac:dyDescent="0.3">
      <c r="A746" t="s">
        <v>465</v>
      </c>
    </row>
    <row r="747" spans="1:1" x14ac:dyDescent="0.3">
      <c r="A747" t="s">
        <v>117</v>
      </c>
    </row>
    <row r="748" spans="1:1" x14ac:dyDescent="0.3">
      <c r="A748" t="s">
        <v>410</v>
      </c>
    </row>
    <row r="749" spans="1:1" x14ac:dyDescent="0.3">
      <c r="A749" t="s">
        <v>411</v>
      </c>
    </row>
    <row r="752" spans="1:1" x14ac:dyDescent="0.3">
      <c r="A752" t="s">
        <v>162</v>
      </c>
    </row>
    <row r="753" spans="1:1" x14ac:dyDescent="0.3">
      <c r="A753" t="s">
        <v>468</v>
      </c>
    </row>
    <row r="754" spans="1:1" x14ac:dyDescent="0.3">
      <c r="A754" t="s">
        <v>463</v>
      </c>
    </row>
    <row r="755" spans="1:1" x14ac:dyDescent="0.3">
      <c r="A755" t="s">
        <v>464</v>
      </c>
    </row>
    <row r="756" spans="1:1" x14ac:dyDescent="0.3">
      <c r="A756" t="s">
        <v>465</v>
      </c>
    </row>
    <row r="757" spans="1:1" x14ac:dyDescent="0.3">
      <c r="A757" t="s">
        <v>117</v>
      </c>
    </row>
    <row r="758" spans="1:1" x14ac:dyDescent="0.3">
      <c r="A758" t="s">
        <v>410</v>
      </c>
    </row>
    <row r="759" spans="1:1" x14ac:dyDescent="0.3">
      <c r="A759" t="s">
        <v>411</v>
      </c>
    </row>
    <row r="762" spans="1:1" x14ac:dyDescent="0.3">
      <c r="A762" t="s">
        <v>159</v>
      </c>
    </row>
    <row r="763" spans="1:1" x14ac:dyDescent="0.3">
      <c r="A763" t="s">
        <v>469</v>
      </c>
    </row>
    <row r="764" spans="1:1" x14ac:dyDescent="0.3">
      <c r="A764" t="s">
        <v>463</v>
      </c>
    </row>
    <row r="765" spans="1:1" x14ac:dyDescent="0.3">
      <c r="A765" t="s">
        <v>464</v>
      </c>
    </row>
    <row r="766" spans="1:1" x14ac:dyDescent="0.3">
      <c r="A766" t="s">
        <v>470</v>
      </c>
    </row>
    <row r="767" spans="1:1" x14ac:dyDescent="0.3">
      <c r="A767" t="s">
        <v>117</v>
      </c>
    </row>
    <row r="768" spans="1:1" x14ac:dyDescent="0.3">
      <c r="A768" t="s">
        <v>410</v>
      </c>
    </row>
    <row r="769" spans="1:1" x14ac:dyDescent="0.3">
      <c r="A769" t="s">
        <v>411</v>
      </c>
    </row>
    <row r="772" spans="1:1" x14ac:dyDescent="0.3">
      <c r="A772" t="s">
        <v>160</v>
      </c>
    </row>
    <row r="773" spans="1:1" x14ac:dyDescent="0.3">
      <c r="A773" t="s">
        <v>471</v>
      </c>
    </row>
    <row r="774" spans="1:1" x14ac:dyDescent="0.3">
      <c r="A774" t="s">
        <v>463</v>
      </c>
    </row>
    <row r="775" spans="1:1" x14ac:dyDescent="0.3">
      <c r="A775" t="s">
        <v>464</v>
      </c>
    </row>
    <row r="776" spans="1:1" x14ac:dyDescent="0.3">
      <c r="A776" t="s">
        <v>465</v>
      </c>
    </row>
    <row r="777" spans="1:1" x14ac:dyDescent="0.3">
      <c r="A777" t="s">
        <v>117</v>
      </c>
    </row>
    <row r="778" spans="1:1" x14ac:dyDescent="0.3">
      <c r="A778" t="s">
        <v>410</v>
      </c>
    </row>
    <row r="779" spans="1:1" x14ac:dyDescent="0.3">
      <c r="A779" t="s">
        <v>411</v>
      </c>
    </row>
    <row r="782" spans="1:1" x14ac:dyDescent="0.3">
      <c r="A782" t="s">
        <v>161</v>
      </c>
    </row>
    <row r="783" spans="1:1" x14ac:dyDescent="0.3">
      <c r="A783" t="s">
        <v>472</v>
      </c>
    </row>
    <row r="784" spans="1:1" x14ac:dyDescent="0.3">
      <c r="A784" t="s">
        <v>473</v>
      </c>
    </row>
    <row r="785" spans="1:1" x14ac:dyDescent="0.3">
      <c r="A785" t="s">
        <v>474</v>
      </c>
    </row>
    <row r="786" spans="1:1" x14ac:dyDescent="0.3">
      <c r="A786" t="s">
        <v>475</v>
      </c>
    </row>
    <row r="787" spans="1:1" x14ac:dyDescent="0.3">
      <c r="A787" t="s">
        <v>117</v>
      </c>
    </row>
    <row r="788" spans="1:1" x14ac:dyDescent="0.3">
      <c r="A788" t="s">
        <v>410</v>
      </c>
    </row>
    <row r="789" spans="1:1" x14ac:dyDescent="0.3">
      <c r="A789" t="s">
        <v>411</v>
      </c>
    </row>
    <row r="792" spans="1:1" x14ac:dyDescent="0.3">
      <c r="A792" t="s">
        <v>163</v>
      </c>
    </row>
    <row r="793" spans="1:1" x14ac:dyDescent="0.3">
      <c r="A793" t="s">
        <v>476</v>
      </c>
    </row>
    <row r="794" spans="1:1" x14ac:dyDescent="0.3">
      <c r="A794" t="s">
        <v>477</v>
      </c>
    </row>
    <row r="795" spans="1:1" x14ac:dyDescent="0.3">
      <c r="A795" t="s">
        <v>478</v>
      </c>
    </row>
    <row r="796" spans="1:1" x14ac:dyDescent="0.3">
      <c r="A796" t="s">
        <v>479</v>
      </c>
    </row>
    <row r="797" spans="1:1" x14ac:dyDescent="0.3">
      <c r="A797" t="s">
        <v>117</v>
      </c>
    </row>
    <row r="798" spans="1:1" x14ac:dyDescent="0.3">
      <c r="A798" t="s">
        <v>410</v>
      </c>
    </row>
    <row r="799" spans="1:1" x14ac:dyDescent="0.3">
      <c r="A799" t="s">
        <v>411</v>
      </c>
    </row>
    <row r="802" spans="1:1" x14ac:dyDescent="0.3">
      <c r="A802" t="s">
        <v>162</v>
      </c>
    </row>
    <row r="803" spans="1:1" x14ac:dyDescent="0.3">
      <c r="A803" t="s">
        <v>468</v>
      </c>
    </row>
    <row r="804" spans="1:1" x14ac:dyDescent="0.3">
      <c r="A804" t="s">
        <v>477</v>
      </c>
    </row>
    <row r="805" spans="1:1" x14ac:dyDescent="0.3">
      <c r="A805" t="s">
        <v>478</v>
      </c>
    </row>
    <row r="806" spans="1:1" x14ac:dyDescent="0.3">
      <c r="A806" t="s">
        <v>479</v>
      </c>
    </row>
    <row r="807" spans="1:1" x14ac:dyDescent="0.3">
      <c r="A807" t="s">
        <v>117</v>
      </c>
    </row>
    <row r="808" spans="1:1" x14ac:dyDescent="0.3">
      <c r="A808" t="s">
        <v>410</v>
      </c>
    </row>
    <row r="809" spans="1:1" x14ac:dyDescent="0.3">
      <c r="A809" t="s">
        <v>411</v>
      </c>
    </row>
    <row r="812" spans="1:1" x14ac:dyDescent="0.3">
      <c r="A812" t="s">
        <v>163</v>
      </c>
    </row>
    <row r="813" spans="1:1" x14ac:dyDescent="0.3">
      <c r="A813" t="s">
        <v>480</v>
      </c>
    </row>
    <row r="814" spans="1:1" x14ac:dyDescent="0.3">
      <c r="A814" t="s">
        <v>481</v>
      </c>
    </row>
    <row r="815" spans="1:1" x14ac:dyDescent="0.3">
      <c r="A815" t="s">
        <v>482</v>
      </c>
    </row>
    <row r="816" spans="1:1" x14ac:dyDescent="0.3">
      <c r="A816" t="s">
        <v>483</v>
      </c>
    </row>
    <row r="817" spans="1:1" x14ac:dyDescent="0.3">
      <c r="A817" t="s">
        <v>117</v>
      </c>
    </row>
    <row r="818" spans="1:1" x14ac:dyDescent="0.3">
      <c r="A818" t="s">
        <v>410</v>
      </c>
    </row>
    <row r="819" spans="1:1" x14ac:dyDescent="0.3">
      <c r="A819" t="s">
        <v>411</v>
      </c>
    </row>
    <row r="822" spans="1:1" x14ac:dyDescent="0.3">
      <c r="A822" t="s">
        <v>164</v>
      </c>
    </row>
    <row r="823" spans="1:1" x14ac:dyDescent="0.3">
      <c r="A823" t="s">
        <v>476</v>
      </c>
    </row>
    <row r="824" spans="1:1" x14ac:dyDescent="0.3">
      <c r="A824" t="s">
        <v>484</v>
      </c>
    </row>
    <row r="825" spans="1:1" x14ac:dyDescent="0.3">
      <c r="A825" t="s">
        <v>485</v>
      </c>
    </row>
    <row r="826" spans="1:1" x14ac:dyDescent="0.3">
      <c r="A826" t="s">
        <v>486</v>
      </c>
    </row>
    <row r="827" spans="1:1" x14ac:dyDescent="0.3">
      <c r="A827" t="s">
        <v>117</v>
      </c>
    </row>
    <row r="828" spans="1:1" x14ac:dyDescent="0.3">
      <c r="A828" t="s">
        <v>410</v>
      </c>
    </row>
    <row r="829" spans="1:1" x14ac:dyDescent="0.3">
      <c r="A829" t="s">
        <v>411</v>
      </c>
    </row>
    <row r="832" spans="1:1" x14ac:dyDescent="0.3">
      <c r="A832" t="s">
        <v>165</v>
      </c>
    </row>
    <row r="833" spans="1:1" x14ac:dyDescent="0.3">
      <c r="A833" t="s">
        <v>487</v>
      </c>
    </row>
    <row r="834" spans="1:1" x14ac:dyDescent="0.3">
      <c r="A834" t="s">
        <v>488</v>
      </c>
    </row>
    <row r="835" spans="1:1" x14ac:dyDescent="0.3">
      <c r="A835" t="s">
        <v>489</v>
      </c>
    </row>
    <row r="836" spans="1:1" x14ac:dyDescent="0.3">
      <c r="A836" t="s">
        <v>490</v>
      </c>
    </row>
    <row r="837" spans="1:1" x14ac:dyDescent="0.3">
      <c r="A837" t="s">
        <v>117</v>
      </c>
    </row>
    <row r="838" spans="1:1" x14ac:dyDescent="0.3">
      <c r="A838" t="s">
        <v>410</v>
      </c>
    </row>
    <row r="839" spans="1:1" x14ac:dyDescent="0.3">
      <c r="A839" t="s">
        <v>411</v>
      </c>
    </row>
    <row r="842" spans="1:1" x14ac:dyDescent="0.3">
      <c r="A842" t="s">
        <v>491</v>
      </c>
    </row>
    <row r="843" spans="1:1" x14ac:dyDescent="0.3">
      <c r="A843" t="s">
        <v>492</v>
      </c>
    </row>
    <row r="844" spans="1:1" x14ac:dyDescent="0.3">
      <c r="A844" t="s">
        <v>493</v>
      </c>
    </row>
    <row r="845" spans="1:1" x14ac:dyDescent="0.3">
      <c r="A845" t="s">
        <v>494</v>
      </c>
    </row>
    <row r="846" spans="1:1" x14ac:dyDescent="0.3">
      <c r="A846" t="s">
        <v>495</v>
      </c>
    </row>
    <row r="847" spans="1:1" x14ac:dyDescent="0.3">
      <c r="A847" t="s">
        <v>117</v>
      </c>
    </row>
    <row r="848" spans="1:1" x14ac:dyDescent="0.3">
      <c r="A848" t="s">
        <v>410</v>
      </c>
    </row>
    <row r="849" spans="1:1" x14ac:dyDescent="0.3">
      <c r="A849" t="s">
        <v>411</v>
      </c>
    </row>
    <row r="852" spans="1:1" x14ac:dyDescent="0.3">
      <c r="A852" t="s">
        <v>166</v>
      </c>
    </row>
    <row r="853" spans="1:1" x14ac:dyDescent="0.3">
      <c r="A853" t="s">
        <v>496</v>
      </c>
    </row>
    <row r="854" spans="1:1" x14ac:dyDescent="0.3">
      <c r="A854" t="s">
        <v>497</v>
      </c>
    </row>
    <row r="855" spans="1:1" x14ac:dyDescent="0.3">
      <c r="A855" t="s">
        <v>498</v>
      </c>
    </row>
    <row r="856" spans="1:1" x14ac:dyDescent="0.3">
      <c r="A856" t="s">
        <v>499</v>
      </c>
    </row>
    <row r="857" spans="1:1" x14ac:dyDescent="0.3">
      <c r="A857" t="s">
        <v>117</v>
      </c>
    </row>
    <row r="858" spans="1:1" x14ac:dyDescent="0.3">
      <c r="A858" t="s">
        <v>410</v>
      </c>
    </row>
    <row r="859" spans="1:1" x14ac:dyDescent="0.3">
      <c r="A859" t="s">
        <v>411</v>
      </c>
    </row>
    <row r="862" spans="1:1" x14ac:dyDescent="0.3">
      <c r="A862" t="s">
        <v>167</v>
      </c>
    </row>
    <row r="863" spans="1:1" x14ac:dyDescent="0.3">
      <c r="A863" t="s">
        <v>500</v>
      </c>
    </row>
    <row r="864" spans="1:1" x14ac:dyDescent="0.3">
      <c r="A864" t="s">
        <v>501</v>
      </c>
    </row>
    <row r="865" spans="1:1" x14ac:dyDescent="0.3">
      <c r="A865" t="s">
        <v>502</v>
      </c>
    </row>
    <row r="866" spans="1:1" x14ac:dyDescent="0.3">
      <c r="A866" t="s">
        <v>503</v>
      </c>
    </row>
    <row r="867" spans="1:1" x14ac:dyDescent="0.3">
      <c r="A867" t="s">
        <v>117</v>
      </c>
    </row>
    <row r="868" spans="1:1" x14ac:dyDescent="0.3">
      <c r="A868" t="s">
        <v>410</v>
      </c>
    </row>
    <row r="869" spans="1:1" x14ac:dyDescent="0.3">
      <c r="A869" t="s">
        <v>411</v>
      </c>
    </row>
    <row r="872" spans="1:1" x14ac:dyDescent="0.3">
      <c r="A872" t="s">
        <v>168</v>
      </c>
    </row>
    <row r="873" spans="1:1" x14ac:dyDescent="0.3">
      <c r="A873" t="s">
        <v>504</v>
      </c>
    </row>
    <row r="874" spans="1:1" x14ac:dyDescent="0.3">
      <c r="A874" t="s">
        <v>505</v>
      </c>
    </row>
    <row r="875" spans="1:1" x14ac:dyDescent="0.3">
      <c r="A875" t="s">
        <v>506</v>
      </c>
    </row>
    <row r="876" spans="1:1" x14ac:dyDescent="0.3">
      <c r="A876" t="s">
        <v>507</v>
      </c>
    </row>
    <row r="877" spans="1:1" x14ac:dyDescent="0.3">
      <c r="A877" t="s">
        <v>117</v>
      </c>
    </row>
    <row r="878" spans="1:1" x14ac:dyDescent="0.3">
      <c r="A878" t="s">
        <v>410</v>
      </c>
    </row>
    <row r="879" spans="1:1" x14ac:dyDescent="0.3">
      <c r="A879" t="s">
        <v>411</v>
      </c>
    </row>
    <row r="882" spans="1:1" x14ac:dyDescent="0.3">
      <c r="A882" t="s">
        <v>170</v>
      </c>
    </row>
    <row r="883" spans="1:1" x14ac:dyDescent="0.3">
      <c r="A883" t="s">
        <v>508</v>
      </c>
    </row>
    <row r="884" spans="1:1" x14ac:dyDescent="0.3">
      <c r="A884" t="s">
        <v>509</v>
      </c>
    </row>
    <row r="885" spans="1:1" x14ac:dyDescent="0.3">
      <c r="A885" t="s">
        <v>510</v>
      </c>
    </row>
    <row r="886" spans="1:1" x14ac:dyDescent="0.3">
      <c r="A886" t="s">
        <v>511</v>
      </c>
    </row>
    <row r="887" spans="1:1" x14ac:dyDescent="0.3">
      <c r="A887" t="s">
        <v>117</v>
      </c>
    </row>
    <row r="888" spans="1:1" x14ac:dyDescent="0.3">
      <c r="A888" t="s">
        <v>410</v>
      </c>
    </row>
    <row r="891" spans="1:1" x14ac:dyDescent="0.3">
      <c r="A891" t="s">
        <v>169</v>
      </c>
    </row>
    <row r="892" spans="1:1" x14ac:dyDescent="0.3">
      <c r="A892" t="s">
        <v>496</v>
      </c>
    </row>
    <row r="893" spans="1:1" x14ac:dyDescent="0.3">
      <c r="A893" t="s">
        <v>512</v>
      </c>
    </row>
    <row r="894" spans="1:1" x14ac:dyDescent="0.3">
      <c r="A894" t="s">
        <v>513</v>
      </c>
    </row>
    <row r="895" spans="1:1" x14ac:dyDescent="0.3">
      <c r="A895" t="s">
        <v>514</v>
      </c>
    </row>
    <row r="896" spans="1:1" x14ac:dyDescent="0.3">
      <c r="A896" t="s">
        <v>117</v>
      </c>
    </row>
    <row r="897" spans="1:1" x14ac:dyDescent="0.3">
      <c r="A897" t="s">
        <v>410</v>
      </c>
    </row>
    <row r="900" spans="1:1" x14ac:dyDescent="0.3">
      <c r="A900" t="s">
        <v>170</v>
      </c>
    </row>
    <row r="901" spans="1:1" x14ac:dyDescent="0.3">
      <c r="A901" t="s">
        <v>515</v>
      </c>
    </row>
    <row r="902" spans="1:1" x14ac:dyDescent="0.3">
      <c r="A902" t="s">
        <v>516</v>
      </c>
    </row>
    <row r="903" spans="1:1" x14ac:dyDescent="0.3">
      <c r="A903" t="s">
        <v>517</v>
      </c>
    </row>
    <row r="904" spans="1:1" x14ac:dyDescent="0.3">
      <c r="A904" t="s">
        <v>518</v>
      </c>
    </row>
    <row r="905" spans="1:1" x14ac:dyDescent="0.3">
      <c r="A905" t="s">
        <v>117</v>
      </c>
    </row>
    <row r="906" spans="1:1" x14ac:dyDescent="0.3">
      <c r="A906" t="s">
        <v>410</v>
      </c>
    </row>
    <row r="909" spans="1:1" x14ac:dyDescent="0.3">
      <c r="A909" t="s">
        <v>519</v>
      </c>
    </row>
    <row r="910" spans="1:1" x14ac:dyDescent="0.3">
      <c r="A910" t="s">
        <v>520</v>
      </c>
    </row>
    <row r="911" spans="1:1" x14ac:dyDescent="0.3">
      <c r="A911" t="s">
        <v>521</v>
      </c>
    </row>
    <row r="912" spans="1:1" x14ac:dyDescent="0.3">
      <c r="A912" t="s">
        <v>522</v>
      </c>
    </row>
    <row r="913" spans="1:1" x14ac:dyDescent="0.3">
      <c r="A913" t="s">
        <v>523</v>
      </c>
    </row>
    <row r="914" spans="1:1" x14ac:dyDescent="0.3">
      <c r="A914" t="s">
        <v>117</v>
      </c>
    </row>
    <row r="915" spans="1:1" x14ac:dyDescent="0.3">
      <c r="A915" t="s">
        <v>410</v>
      </c>
    </row>
    <row r="918" spans="1:1" x14ac:dyDescent="0.3">
      <c r="A918" t="s">
        <v>524</v>
      </c>
    </row>
    <row r="919" spans="1:1" x14ac:dyDescent="0.3">
      <c r="A919" t="s">
        <v>525</v>
      </c>
    </row>
    <row r="920" spans="1:1" x14ac:dyDescent="0.3">
      <c r="A920" t="s">
        <v>526</v>
      </c>
    </row>
    <row r="921" spans="1:1" x14ac:dyDescent="0.3">
      <c r="A921" t="s">
        <v>527</v>
      </c>
    </row>
    <row r="922" spans="1:1" x14ac:dyDescent="0.3">
      <c r="A922" t="s">
        <v>528</v>
      </c>
    </row>
    <row r="923" spans="1:1" x14ac:dyDescent="0.3">
      <c r="A923" t="s">
        <v>117</v>
      </c>
    </row>
    <row r="924" spans="1:1" x14ac:dyDescent="0.3">
      <c r="A924" t="s">
        <v>410</v>
      </c>
    </row>
    <row r="927" spans="1:1" x14ac:dyDescent="0.3">
      <c r="A927" t="s">
        <v>529</v>
      </c>
    </row>
    <row r="928" spans="1:1" x14ac:dyDescent="0.3">
      <c r="A928" t="s">
        <v>530</v>
      </c>
    </row>
    <row r="929" spans="1:1" x14ac:dyDescent="0.3">
      <c r="A929" t="s">
        <v>531</v>
      </c>
    </row>
    <row r="930" spans="1:1" x14ac:dyDescent="0.3">
      <c r="A930" t="s">
        <v>532</v>
      </c>
    </row>
    <row r="931" spans="1:1" x14ac:dyDescent="0.3">
      <c r="A931" t="s">
        <v>533</v>
      </c>
    </row>
    <row r="932" spans="1:1" x14ac:dyDescent="0.3">
      <c r="A932" t="s">
        <v>117</v>
      </c>
    </row>
    <row r="933" spans="1:1" x14ac:dyDescent="0.3">
      <c r="A933" t="s">
        <v>410</v>
      </c>
    </row>
    <row r="936" spans="1:1" x14ac:dyDescent="0.3">
      <c r="A936" t="s">
        <v>534</v>
      </c>
    </row>
    <row r="937" spans="1:1" x14ac:dyDescent="0.3">
      <c r="A937" t="s">
        <v>535</v>
      </c>
    </row>
    <row r="938" spans="1:1" x14ac:dyDescent="0.3">
      <c r="A938" t="s">
        <v>536</v>
      </c>
    </row>
    <row r="939" spans="1:1" x14ac:dyDescent="0.3">
      <c r="A939" t="s">
        <v>537</v>
      </c>
    </row>
    <row r="940" spans="1:1" x14ac:dyDescent="0.3">
      <c r="A940" t="s">
        <v>538</v>
      </c>
    </row>
    <row r="941" spans="1:1" x14ac:dyDescent="0.3">
      <c r="A941" t="s">
        <v>117</v>
      </c>
    </row>
    <row r="942" spans="1:1" x14ac:dyDescent="0.3">
      <c r="A942" t="s">
        <v>410</v>
      </c>
    </row>
    <row r="945" spans="1:1" x14ac:dyDescent="0.3">
      <c r="A945" t="s">
        <v>539</v>
      </c>
    </row>
    <row r="946" spans="1:1" x14ac:dyDescent="0.3">
      <c r="A946" t="s">
        <v>540</v>
      </c>
    </row>
    <row r="947" spans="1:1" x14ac:dyDescent="0.3">
      <c r="A947" t="s">
        <v>541</v>
      </c>
    </row>
    <row r="948" spans="1:1" x14ac:dyDescent="0.3">
      <c r="A948" t="s">
        <v>542</v>
      </c>
    </row>
    <row r="949" spans="1:1" x14ac:dyDescent="0.3">
      <c r="A949" t="s">
        <v>543</v>
      </c>
    </row>
    <row r="952" spans="1:1" x14ac:dyDescent="0.3">
      <c r="A952" t="s">
        <v>544</v>
      </c>
    </row>
    <row r="953" spans="1:1" x14ac:dyDescent="0.3">
      <c r="A953" t="s">
        <v>545</v>
      </c>
    </row>
    <row r="954" spans="1:1" x14ac:dyDescent="0.3">
      <c r="A954" t="s">
        <v>546</v>
      </c>
    </row>
    <row r="955" spans="1:1" x14ac:dyDescent="0.3">
      <c r="A955" t="s">
        <v>547</v>
      </c>
    </row>
    <row r="956" spans="1:1" x14ac:dyDescent="0.3">
      <c r="A956" t="s">
        <v>548</v>
      </c>
    </row>
    <row r="957" spans="1:1" x14ac:dyDescent="0.3">
      <c r="A957" t="s">
        <v>117</v>
      </c>
    </row>
    <row r="958" spans="1:1" x14ac:dyDescent="0.3">
      <c r="A958" t="s">
        <v>410</v>
      </c>
    </row>
    <row r="961" spans="1:1" x14ac:dyDescent="0.3">
      <c r="A961" t="s">
        <v>549</v>
      </c>
    </row>
    <row r="962" spans="1:1" x14ac:dyDescent="0.3">
      <c r="A962" t="s">
        <v>550</v>
      </c>
    </row>
    <row r="963" spans="1:1" x14ac:dyDescent="0.3">
      <c r="A963" t="s">
        <v>551</v>
      </c>
    </row>
    <row r="964" spans="1:1" x14ac:dyDescent="0.3">
      <c r="A964" t="s">
        <v>552</v>
      </c>
    </row>
    <row r="965" spans="1:1" x14ac:dyDescent="0.3">
      <c r="A965" t="s">
        <v>553</v>
      </c>
    </row>
    <row r="968" spans="1:1" x14ac:dyDescent="0.3">
      <c r="A968" t="s">
        <v>539</v>
      </c>
    </row>
    <row r="969" spans="1:1" x14ac:dyDescent="0.3">
      <c r="A969" t="s">
        <v>520</v>
      </c>
    </row>
    <row r="970" spans="1:1" x14ac:dyDescent="0.3">
      <c r="A970" t="s">
        <v>554</v>
      </c>
    </row>
    <row r="971" spans="1:1" x14ac:dyDescent="0.3">
      <c r="A971" t="s">
        <v>555</v>
      </c>
    </row>
    <row r="972" spans="1:1" x14ac:dyDescent="0.3">
      <c r="A972" t="s">
        <v>556</v>
      </c>
    </row>
    <row r="973" spans="1:1" x14ac:dyDescent="0.3">
      <c r="A973" t="s">
        <v>117</v>
      </c>
    </row>
    <row r="974" spans="1:1" x14ac:dyDescent="0.3">
      <c r="A974" t="s">
        <v>410</v>
      </c>
    </row>
    <row r="976" spans="1:1" x14ac:dyDescent="0.3">
      <c r="A976" t="s">
        <v>173</v>
      </c>
    </row>
    <row r="977" spans="1:1" x14ac:dyDescent="0.3">
      <c r="A977" t="s">
        <v>557</v>
      </c>
    </row>
    <row r="978" spans="1:1" x14ac:dyDescent="0.3">
      <c r="A978" t="s">
        <v>118</v>
      </c>
    </row>
    <row r="981" spans="1:1" x14ac:dyDescent="0.3">
      <c r="A981" t="s">
        <v>171</v>
      </c>
    </row>
    <row r="982" spans="1:1" x14ac:dyDescent="0.3">
      <c r="A982" t="s">
        <v>558</v>
      </c>
    </row>
    <row r="983" spans="1:1" x14ac:dyDescent="0.3">
      <c r="A983" t="s">
        <v>118</v>
      </c>
    </row>
    <row r="986" spans="1:1" x14ac:dyDescent="0.3">
      <c r="A986" t="s">
        <v>172</v>
      </c>
    </row>
    <row r="987" spans="1:1" x14ac:dyDescent="0.3">
      <c r="A987" t="s">
        <v>559</v>
      </c>
    </row>
    <row r="988" spans="1:1" x14ac:dyDescent="0.3">
      <c r="A988" t="s">
        <v>118</v>
      </c>
    </row>
    <row r="991" spans="1:1" x14ac:dyDescent="0.3">
      <c r="A991" t="s">
        <v>173</v>
      </c>
    </row>
    <row r="992" spans="1:1" x14ac:dyDescent="0.3">
      <c r="A992" t="s">
        <v>459</v>
      </c>
    </row>
    <row r="993" spans="1:1" x14ac:dyDescent="0.3">
      <c r="A993" t="s">
        <v>118</v>
      </c>
    </row>
    <row r="996" spans="1:1" x14ac:dyDescent="0.3">
      <c r="A996" t="s">
        <v>174</v>
      </c>
    </row>
    <row r="997" spans="1:1" x14ac:dyDescent="0.3">
      <c r="A997" t="s">
        <v>560</v>
      </c>
    </row>
    <row r="998" spans="1:1" x14ac:dyDescent="0.3">
      <c r="A998" t="s">
        <v>118</v>
      </c>
    </row>
    <row r="1001" spans="1:1" x14ac:dyDescent="0.3">
      <c r="A1001" t="s">
        <v>175</v>
      </c>
    </row>
    <row r="1002" spans="1:1" x14ac:dyDescent="0.3">
      <c r="A1002" t="s">
        <v>559</v>
      </c>
    </row>
    <row r="1003" spans="1:1" x14ac:dyDescent="0.3">
      <c r="A1003" t="s">
        <v>118</v>
      </c>
    </row>
    <row r="1006" spans="1:1" x14ac:dyDescent="0.3">
      <c r="A1006" t="s">
        <v>561</v>
      </c>
    </row>
    <row r="1007" spans="1:1" x14ac:dyDescent="0.3">
      <c r="A1007" t="s">
        <v>562</v>
      </c>
    </row>
    <row r="1008" spans="1:1" x14ac:dyDescent="0.3">
      <c r="A1008" t="s">
        <v>118</v>
      </c>
    </row>
    <row r="1011" spans="1:1" x14ac:dyDescent="0.3">
      <c r="A1011" t="s">
        <v>176</v>
      </c>
    </row>
    <row r="1012" spans="1:1" x14ac:dyDescent="0.3">
      <c r="A1012" t="s">
        <v>563</v>
      </c>
    </row>
    <row r="1013" spans="1:1" x14ac:dyDescent="0.3">
      <c r="A1013" t="s">
        <v>118</v>
      </c>
    </row>
    <row r="1016" spans="1:1" x14ac:dyDescent="0.3">
      <c r="A1016" t="s">
        <v>177</v>
      </c>
    </row>
    <row r="1017" spans="1:1" x14ac:dyDescent="0.3">
      <c r="A1017" t="s">
        <v>564</v>
      </c>
    </row>
    <row r="1018" spans="1:1" x14ac:dyDescent="0.3">
      <c r="A1018" t="s">
        <v>118</v>
      </c>
    </row>
    <row r="1021" spans="1:1" x14ac:dyDescent="0.3">
      <c r="A1021" t="s">
        <v>178</v>
      </c>
    </row>
    <row r="1022" spans="1:1" x14ac:dyDescent="0.3">
      <c r="A1022" t="s">
        <v>565</v>
      </c>
    </row>
    <row r="1023" spans="1:1" x14ac:dyDescent="0.3">
      <c r="A1023" t="s">
        <v>118</v>
      </c>
    </row>
    <row r="1026" spans="1:1" x14ac:dyDescent="0.3">
      <c r="A1026" t="s">
        <v>566</v>
      </c>
    </row>
    <row r="1027" spans="1:1" x14ac:dyDescent="0.3">
      <c r="A1027" t="s">
        <v>567</v>
      </c>
    </row>
    <row r="1028" spans="1:1" x14ac:dyDescent="0.3">
      <c r="A1028" t="s">
        <v>179</v>
      </c>
    </row>
    <row r="1029" spans="1:1" x14ac:dyDescent="0.3">
      <c r="A1029" t="s">
        <v>568</v>
      </c>
    </row>
    <row r="1030" spans="1:1" x14ac:dyDescent="0.3">
      <c r="A1030" t="s">
        <v>180</v>
      </c>
    </row>
    <row r="1033" spans="1:1" x14ac:dyDescent="0.3">
      <c r="A1033" t="s">
        <v>181</v>
      </c>
    </row>
    <row r="1034" spans="1:1" x14ac:dyDescent="0.3">
      <c r="A1034" t="s">
        <v>569</v>
      </c>
    </row>
    <row r="1035" spans="1:1" x14ac:dyDescent="0.3">
      <c r="A1035" t="s">
        <v>570</v>
      </c>
    </row>
    <row r="1036" spans="1:1" x14ac:dyDescent="0.3">
      <c r="A1036" t="s">
        <v>571</v>
      </c>
    </row>
    <row r="1037" spans="1:1" x14ac:dyDescent="0.3">
      <c r="A1037" t="s">
        <v>572</v>
      </c>
    </row>
    <row r="1040" spans="1:1" x14ac:dyDescent="0.3">
      <c r="A1040" t="s">
        <v>182</v>
      </c>
    </row>
    <row r="1041" spans="1:1" x14ac:dyDescent="0.3">
      <c r="A1041" t="s">
        <v>573</v>
      </c>
    </row>
    <row r="1042" spans="1:1" x14ac:dyDescent="0.3">
      <c r="A1042" t="s">
        <v>574</v>
      </c>
    </row>
    <row r="1043" spans="1:1" x14ac:dyDescent="0.3">
      <c r="A1043" t="s">
        <v>575</v>
      </c>
    </row>
    <row r="1044" spans="1:1" x14ac:dyDescent="0.3">
      <c r="A1044" t="s">
        <v>576</v>
      </c>
    </row>
    <row r="1047" spans="1:1" x14ac:dyDescent="0.3">
      <c r="A1047" t="s">
        <v>577</v>
      </c>
    </row>
    <row r="1048" spans="1:1" x14ac:dyDescent="0.3">
      <c r="A1048" t="s">
        <v>183</v>
      </c>
    </row>
    <row r="1049" spans="1:1" x14ac:dyDescent="0.3">
      <c r="A1049" t="s">
        <v>578</v>
      </c>
    </row>
    <row r="1050" spans="1:1" x14ac:dyDescent="0.3">
      <c r="A1050" t="s">
        <v>184</v>
      </c>
    </row>
    <row r="1052" spans="1:1" x14ac:dyDescent="0.3">
      <c r="A1052" t="s">
        <v>579</v>
      </c>
    </row>
    <row r="1053" spans="1:1" x14ac:dyDescent="0.3">
      <c r="A1053" t="s">
        <v>580</v>
      </c>
    </row>
    <row r="1054" spans="1:1" x14ac:dyDescent="0.3">
      <c r="A1054" t="s">
        <v>581</v>
      </c>
    </row>
    <row r="1055" spans="1:1" x14ac:dyDescent="0.3">
      <c r="A1055" t="s">
        <v>582</v>
      </c>
    </row>
    <row r="1056" spans="1:1" x14ac:dyDescent="0.3">
      <c r="A1056" t="s">
        <v>583</v>
      </c>
    </row>
    <row r="1057" spans="1:1" x14ac:dyDescent="0.3">
      <c r="A1057" t="s">
        <v>117</v>
      </c>
    </row>
    <row r="1058" spans="1:1" x14ac:dyDescent="0.3">
      <c r="A1058" t="s">
        <v>185</v>
      </c>
    </row>
    <row r="1059" spans="1:1" x14ac:dyDescent="0.3">
      <c r="A1059" t="s">
        <v>411</v>
      </c>
    </row>
    <row r="1062" spans="1:1" x14ac:dyDescent="0.3">
      <c r="A1062" t="s">
        <v>186</v>
      </c>
    </row>
    <row r="1063" spans="1:1" x14ac:dyDescent="0.3">
      <c r="A1063" t="s">
        <v>584</v>
      </c>
    </row>
    <row r="1064" spans="1:1" x14ac:dyDescent="0.3">
      <c r="A1064" t="s">
        <v>187</v>
      </c>
    </row>
    <row r="1065" spans="1:1" x14ac:dyDescent="0.3">
      <c r="A1065" t="s">
        <v>585</v>
      </c>
    </row>
    <row r="1066" spans="1:1" x14ac:dyDescent="0.3">
      <c r="A1066" t="s">
        <v>188</v>
      </c>
    </row>
    <row r="1070" spans="1:1" x14ac:dyDescent="0.3">
      <c r="A1070" t="s">
        <v>195</v>
      </c>
    </row>
    <row r="1071" spans="1:1" x14ac:dyDescent="0.3">
      <c r="A1071" t="s">
        <v>584</v>
      </c>
    </row>
    <row r="1072" spans="1:1" x14ac:dyDescent="0.3">
      <c r="A1072" t="s">
        <v>187</v>
      </c>
    </row>
    <row r="1073" spans="1:1" x14ac:dyDescent="0.3">
      <c r="A1073" t="s">
        <v>585</v>
      </c>
    </row>
    <row r="1074" spans="1:1" x14ac:dyDescent="0.3">
      <c r="A1074" t="s">
        <v>196</v>
      </c>
    </row>
    <row r="1078" spans="1:1" x14ac:dyDescent="0.3">
      <c r="A1078" t="s">
        <v>189</v>
      </c>
    </row>
    <row r="1079" spans="1:1" x14ac:dyDescent="0.3">
      <c r="A1079" t="s">
        <v>584</v>
      </c>
    </row>
    <row r="1080" spans="1:1" x14ac:dyDescent="0.3">
      <c r="A1080" t="s">
        <v>187</v>
      </c>
    </row>
    <row r="1081" spans="1:1" x14ac:dyDescent="0.3">
      <c r="A1081" t="s">
        <v>585</v>
      </c>
    </row>
    <row r="1082" spans="1:1" x14ac:dyDescent="0.3">
      <c r="A1082" t="s">
        <v>190</v>
      </c>
    </row>
    <row r="1086" spans="1:1" x14ac:dyDescent="0.3">
      <c r="A1086" t="s">
        <v>191</v>
      </c>
    </row>
    <row r="1087" spans="1:1" x14ac:dyDescent="0.3">
      <c r="A1087" t="s">
        <v>584</v>
      </c>
    </row>
    <row r="1088" spans="1:1" x14ac:dyDescent="0.3">
      <c r="A1088" t="s">
        <v>187</v>
      </c>
    </row>
    <row r="1089" spans="1:1" x14ac:dyDescent="0.3">
      <c r="A1089" t="s">
        <v>585</v>
      </c>
    </row>
    <row r="1090" spans="1:1" x14ac:dyDescent="0.3">
      <c r="A1090" t="s">
        <v>192</v>
      </c>
    </row>
    <row r="1094" spans="1:1" x14ac:dyDescent="0.3">
      <c r="A1094" t="s">
        <v>193</v>
      </c>
    </row>
    <row r="1095" spans="1:1" x14ac:dyDescent="0.3">
      <c r="A1095" t="s">
        <v>584</v>
      </c>
    </row>
    <row r="1096" spans="1:1" x14ac:dyDescent="0.3">
      <c r="A1096" t="s">
        <v>187</v>
      </c>
    </row>
    <row r="1097" spans="1:1" x14ac:dyDescent="0.3">
      <c r="A1097" t="s">
        <v>585</v>
      </c>
    </row>
    <row r="1098" spans="1:1" x14ac:dyDescent="0.3">
      <c r="A1098" t="s">
        <v>194</v>
      </c>
    </row>
    <row r="1102" spans="1:1" x14ac:dyDescent="0.3">
      <c r="A1102" t="s">
        <v>199</v>
      </c>
    </row>
    <row r="1103" spans="1:1" x14ac:dyDescent="0.3">
      <c r="A1103" t="s">
        <v>584</v>
      </c>
    </row>
    <row r="1104" spans="1:1" x14ac:dyDescent="0.3">
      <c r="A1104" t="s">
        <v>187</v>
      </c>
    </row>
    <row r="1105" spans="1:1" x14ac:dyDescent="0.3">
      <c r="A1105" t="s">
        <v>585</v>
      </c>
    </row>
    <row r="1106" spans="1:1" x14ac:dyDescent="0.3">
      <c r="A1106" t="s">
        <v>200</v>
      </c>
    </row>
    <row r="1110" spans="1:1" x14ac:dyDescent="0.3">
      <c r="A1110" t="s">
        <v>195</v>
      </c>
    </row>
    <row r="1111" spans="1:1" x14ac:dyDescent="0.3">
      <c r="A1111" t="s">
        <v>584</v>
      </c>
    </row>
    <row r="1112" spans="1:1" x14ac:dyDescent="0.3">
      <c r="A1112" t="s">
        <v>187</v>
      </c>
    </row>
    <row r="1113" spans="1:1" x14ac:dyDescent="0.3">
      <c r="A1113" t="s">
        <v>585</v>
      </c>
    </row>
    <row r="1114" spans="1:1" x14ac:dyDescent="0.3">
      <c r="A1114" t="s">
        <v>196</v>
      </c>
    </row>
    <row r="1118" spans="1:1" x14ac:dyDescent="0.3">
      <c r="A1118" t="s">
        <v>197</v>
      </c>
    </row>
    <row r="1119" spans="1:1" x14ac:dyDescent="0.3">
      <c r="A1119" t="s">
        <v>584</v>
      </c>
    </row>
    <row r="1120" spans="1:1" x14ac:dyDescent="0.3">
      <c r="A1120" t="s">
        <v>187</v>
      </c>
    </row>
    <row r="1121" spans="1:1" x14ac:dyDescent="0.3">
      <c r="A1121" t="s">
        <v>585</v>
      </c>
    </row>
    <row r="1122" spans="1:1" x14ac:dyDescent="0.3">
      <c r="A1122" t="s">
        <v>198</v>
      </c>
    </row>
    <row r="1126" spans="1:1" x14ac:dyDescent="0.3">
      <c r="A1126" t="s">
        <v>199</v>
      </c>
    </row>
    <row r="1127" spans="1:1" x14ac:dyDescent="0.3">
      <c r="A1127" t="s">
        <v>584</v>
      </c>
    </row>
    <row r="1128" spans="1:1" x14ac:dyDescent="0.3">
      <c r="A1128" t="s">
        <v>187</v>
      </c>
    </row>
    <row r="1129" spans="1:1" x14ac:dyDescent="0.3">
      <c r="A1129" t="s">
        <v>585</v>
      </c>
    </row>
    <row r="1130" spans="1:1" x14ac:dyDescent="0.3">
      <c r="A1130" t="s">
        <v>200</v>
      </c>
    </row>
    <row r="1134" spans="1:1" x14ac:dyDescent="0.3">
      <c r="A1134" t="s">
        <v>201</v>
      </c>
    </row>
    <row r="1135" spans="1:1" x14ac:dyDescent="0.3">
      <c r="A1135" t="s">
        <v>584</v>
      </c>
    </row>
    <row r="1136" spans="1:1" x14ac:dyDescent="0.3">
      <c r="A1136" t="s">
        <v>187</v>
      </c>
    </row>
    <row r="1137" spans="1:1" x14ac:dyDescent="0.3">
      <c r="A1137" t="s">
        <v>585</v>
      </c>
    </row>
    <row r="1138" spans="1:1" x14ac:dyDescent="0.3">
      <c r="A1138" t="s">
        <v>202</v>
      </c>
    </row>
    <row r="1142" spans="1:1" x14ac:dyDescent="0.3">
      <c r="A1142" t="s">
        <v>203</v>
      </c>
    </row>
    <row r="1143" spans="1:1" x14ac:dyDescent="0.3">
      <c r="A1143" t="s">
        <v>584</v>
      </c>
    </row>
    <row r="1144" spans="1:1" x14ac:dyDescent="0.3">
      <c r="A1144" t="s">
        <v>187</v>
      </c>
    </row>
    <row r="1145" spans="1:1" x14ac:dyDescent="0.3">
      <c r="A1145" t="s">
        <v>586</v>
      </c>
    </row>
    <row r="1146" spans="1:1" x14ac:dyDescent="0.3">
      <c r="A1146" t="s">
        <v>204</v>
      </c>
    </row>
    <row r="1150" spans="1:1" x14ac:dyDescent="0.3">
      <c r="A1150" t="s">
        <v>211</v>
      </c>
    </row>
    <row r="1151" spans="1:1" x14ac:dyDescent="0.3">
      <c r="A1151" t="s">
        <v>584</v>
      </c>
    </row>
    <row r="1152" spans="1:1" x14ac:dyDescent="0.3">
      <c r="A1152" t="s">
        <v>187</v>
      </c>
    </row>
    <row r="1153" spans="1:1" x14ac:dyDescent="0.3">
      <c r="A1153" t="s">
        <v>586</v>
      </c>
    </row>
    <row r="1154" spans="1:1" x14ac:dyDescent="0.3">
      <c r="A1154" t="s">
        <v>212</v>
      </c>
    </row>
    <row r="1158" spans="1:1" x14ac:dyDescent="0.3">
      <c r="A1158" t="s">
        <v>205</v>
      </c>
    </row>
    <row r="1159" spans="1:1" x14ac:dyDescent="0.3">
      <c r="A1159" t="s">
        <v>584</v>
      </c>
    </row>
    <row r="1160" spans="1:1" x14ac:dyDescent="0.3">
      <c r="A1160" t="s">
        <v>187</v>
      </c>
    </row>
    <row r="1161" spans="1:1" x14ac:dyDescent="0.3">
      <c r="A1161" t="s">
        <v>585</v>
      </c>
    </row>
    <row r="1162" spans="1:1" x14ac:dyDescent="0.3">
      <c r="A1162" t="s">
        <v>206</v>
      </c>
    </row>
    <row r="1166" spans="1:1" x14ac:dyDescent="0.3">
      <c r="A1166" t="s">
        <v>207</v>
      </c>
    </row>
    <row r="1167" spans="1:1" x14ac:dyDescent="0.3">
      <c r="A1167" t="s">
        <v>584</v>
      </c>
    </row>
    <row r="1168" spans="1:1" x14ac:dyDescent="0.3">
      <c r="A1168" t="s">
        <v>187</v>
      </c>
    </row>
    <row r="1169" spans="1:1" x14ac:dyDescent="0.3">
      <c r="A1169" t="s">
        <v>585</v>
      </c>
    </row>
    <row r="1170" spans="1:1" x14ac:dyDescent="0.3">
      <c r="A1170" t="s">
        <v>208</v>
      </c>
    </row>
    <row r="1174" spans="1:1" x14ac:dyDescent="0.3">
      <c r="A1174" t="s">
        <v>209</v>
      </c>
    </row>
    <row r="1175" spans="1:1" x14ac:dyDescent="0.3">
      <c r="A1175" t="s">
        <v>584</v>
      </c>
    </row>
    <row r="1176" spans="1:1" x14ac:dyDescent="0.3">
      <c r="A1176" t="s">
        <v>187</v>
      </c>
    </row>
    <row r="1177" spans="1:1" x14ac:dyDescent="0.3">
      <c r="A1177" t="s">
        <v>585</v>
      </c>
    </row>
    <row r="1178" spans="1:1" x14ac:dyDescent="0.3">
      <c r="A1178" t="s">
        <v>210</v>
      </c>
    </row>
    <row r="1182" spans="1:1" x14ac:dyDescent="0.3">
      <c r="A1182" t="s">
        <v>215</v>
      </c>
    </row>
    <row r="1183" spans="1:1" x14ac:dyDescent="0.3">
      <c r="A1183" t="s">
        <v>584</v>
      </c>
    </row>
    <row r="1184" spans="1:1" x14ac:dyDescent="0.3">
      <c r="A1184" t="s">
        <v>187</v>
      </c>
    </row>
    <row r="1185" spans="1:1" x14ac:dyDescent="0.3">
      <c r="A1185" t="s">
        <v>585</v>
      </c>
    </row>
    <row r="1186" spans="1:1" x14ac:dyDescent="0.3">
      <c r="A1186" t="s">
        <v>216</v>
      </c>
    </row>
    <row r="1190" spans="1:1" x14ac:dyDescent="0.3">
      <c r="A1190" t="s">
        <v>211</v>
      </c>
    </row>
    <row r="1191" spans="1:1" x14ac:dyDescent="0.3">
      <c r="A1191" t="s">
        <v>584</v>
      </c>
    </row>
    <row r="1192" spans="1:1" x14ac:dyDescent="0.3">
      <c r="A1192" t="s">
        <v>187</v>
      </c>
    </row>
    <row r="1193" spans="1:1" x14ac:dyDescent="0.3">
      <c r="A1193" t="s">
        <v>585</v>
      </c>
    </row>
    <row r="1194" spans="1:1" x14ac:dyDescent="0.3">
      <c r="A1194" t="s">
        <v>212</v>
      </c>
    </row>
    <row r="1198" spans="1:1" x14ac:dyDescent="0.3">
      <c r="A1198" t="s">
        <v>213</v>
      </c>
    </row>
    <row r="1199" spans="1:1" x14ac:dyDescent="0.3">
      <c r="A1199" t="s">
        <v>584</v>
      </c>
    </row>
    <row r="1200" spans="1:1" x14ac:dyDescent="0.3">
      <c r="A1200" t="s">
        <v>187</v>
      </c>
    </row>
    <row r="1201" spans="1:1" x14ac:dyDescent="0.3">
      <c r="A1201" t="s">
        <v>585</v>
      </c>
    </row>
    <row r="1202" spans="1:1" x14ac:dyDescent="0.3">
      <c r="A1202" t="s">
        <v>214</v>
      </c>
    </row>
    <row r="1206" spans="1:1" x14ac:dyDescent="0.3">
      <c r="A1206" t="s">
        <v>215</v>
      </c>
    </row>
    <row r="1207" spans="1:1" x14ac:dyDescent="0.3">
      <c r="A1207" t="s">
        <v>584</v>
      </c>
    </row>
    <row r="1208" spans="1:1" x14ac:dyDescent="0.3">
      <c r="A1208" t="s">
        <v>187</v>
      </c>
    </row>
    <row r="1209" spans="1:1" x14ac:dyDescent="0.3">
      <c r="A1209" t="s">
        <v>585</v>
      </c>
    </row>
    <row r="1210" spans="1:1" x14ac:dyDescent="0.3">
      <c r="A1210" t="s">
        <v>216</v>
      </c>
    </row>
    <row r="1214" spans="1:1" x14ac:dyDescent="0.3">
      <c r="A1214" t="s">
        <v>587</v>
      </c>
    </row>
    <row r="1215" spans="1:1" x14ac:dyDescent="0.3">
      <c r="A1215" t="s">
        <v>584</v>
      </c>
    </row>
    <row r="1216" spans="1:1" x14ac:dyDescent="0.3">
      <c r="A1216" t="s">
        <v>187</v>
      </c>
    </row>
    <row r="1217" spans="1:1" x14ac:dyDescent="0.3">
      <c r="A1217" t="s">
        <v>585</v>
      </c>
    </row>
    <row r="1218" spans="1:1" x14ac:dyDescent="0.3">
      <c r="A1218" t="s">
        <v>588</v>
      </c>
    </row>
    <row r="1222" spans="1:1" x14ac:dyDescent="0.3">
      <c r="A1222" t="s">
        <v>589</v>
      </c>
    </row>
    <row r="1223" spans="1:1" x14ac:dyDescent="0.3">
      <c r="A1223" t="s">
        <v>584</v>
      </c>
    </row>
    <row r="1224" spans="1:1" x14ac:dyDescent="0.3">
      <c r="A1224" t="s">
        <v>187</v>
      </c>
    </row>
    <row r="1225" spans="1:1" x14ac:dyDescent="0.3">
      <c r="A1225" t="s">
        <v>585</v>
      </c>
    </row>
    <row r="1226" spans="1:1" x14ac:dyDescent="0.3">
      <c r="A1226" t="s">
        <v>590</v>
      </c>
    </row>
    <row r="1230" spans="1:1" x14ac:dyDescent="0.3">
      <c r="A1230" t="s">
        <v>591</v>
      </c>
    </row>
    <row r="1231" spans="1:1" x14ac:dyDescent="0.3">
      <c r="A1231" t="s">
        <v>584</v>
      </c>
    </row>
    <row r="1232" spans="1:1" x14ac:dyDescent="0.3">
      <c r="A1232" t="s">
        <v>187</v>
      </c>
    </row>
    <row r="1233" spans="1:1" x14ac:dyDescent="0.3">
      <c r="A1233" t="s">
        <v>585</v>
      </c>
    </row>
    <row r="1234" spans="1:1" x14ac:dyDescent="0.3">
      <c r="A1234" t="s">
        <v>217</v>
      </c>
    </row>
    <row r="1238" spans="1:1" x14ac:dyDescent="0.3">
      <c r="A1238" t="s">
        <v>592</v>
      </c>
    </row>
    <row r="1239" spans="1:1" x14ac:dyDescent="0.3">
      <c r="A1239" t="s">
        <v>584</v>
      </c>
    </row>
    <row r="1240" spans="1:1" x14ac:dyDescent="0.3">
      <c r="A1240" t="s">
        <v>187</v>
      </c>
    </row>
    <row r="1241" spans="1:1" x14ac:dyDescent="0.3">
      <c r="A1241" t="s">
        <v>585</v>
      </c>
    </row>
    <row r="1242" spans="1:1" x14ac:dyDescent="0.3">
      <c r="A1242" t="s">
        <v>218</v>
      </c>
    </row>
    <row r="1246" spans="1:1" x14ac:dyDescent="0.3">
      <c r="A1246" t="s">
        <v>593</v>
      </c>
    </row>
    <row r="1247" spans="1:1" x14ac:dyDescent="0.3">
      <c r="A1247" t="s">
        <v>584</v>
      </c>
    </row>
    <row r="1248" spans="1:1" x14ac:dyDescent="0.3">
      <c r="A1248" t="s">
        <v>187</v>
      </c>
    </row>
    <row r="1249" spans="1:1" x14ac:dyDescent="0.3">
      <c r="A1249" t="s">
        <v>585</v>
      </c>
    </row>
    <row r="1250" spans="1:1" x14ac:dyDescent="0.3">
      <c r="A1250" t="s">
        <v>218</v>
      </c>
    </row>
    <row r="1254" spans="1:1" x14ac:dyDescent="0.3">
      <c r="A1254" t="s">
        <v>594</v>
      </c>
    </row>
    <row r="1255" spans="1:1" x14ac:dyDescent="0.3">
      <c r="A1255" t="s">
        <v>584</v>
      </c>
    </row>
    <row r="1256" spans="1:1" x14ac:dyDescent="0.3">
      <c r="A1256" t="s">
        <v>187</v>
      </c>
    </row>
    <row r="1257" spans="1:1" x14ac:dyDescent="0.3">
      <c r="A1257" t="s">
        <v>585</v>
      </c>
    </row>
    <row r="1258" spans="1:1" x14ac:dyDescent="0.3">
      <c r="A1258" t="s">
        <v>219</v>
      </c>
    </row>
    <row r="1262" spans="1:1" x14ac:dyDescent="0.3">
      <c r="A1262" t="s">
        <v>595</v>
      </c>
    </row>
    <row r="1263" spans="1:1" x14ac:dyDescent="0.3">
      <c r="A1263" t="s">
        <v>584</v>
      </c>
    </row>
    <row r="1264" spans="1:1" x14ac:dyDescent="0.3">
      <c r="A1264" t="s">
        <v>187</v>
      </c>
    </row>
    <row r="1265" spans="1:1" x14ac:dyDescent="0.3">
      <c r="A1265" t="s">
        <v>585</v>
      </c>
    </row>
    <row r="1266" spans="1:1" x14ac:dyDescent="0.3">
      <c r="A1266" t="s">
        <v>220</v>
      </c>
    </row>
    <row r="1270" spans="1:1" x14ac:dyDescent="0.3">
      <c r="A1270" t="s">
        <v>591</v>
      </c>
    </row>
    <row r="1271" spans="1:1" x14ac:dyDescent="0.3">
      <c r="A1271" t="s">
        <v>584</v>
      </c>
    </row>
    <row r="1272" spans="1:1" x14ac:dyDescent="0.3">
      <c r="A1272" t="s">
        <v>187</v>
      </c>
    </row>
    <row r="1273" spans="1:1" x14ac:dyDescent="0.3">
      <c r="A1273" t="s">
        <v>585</v>
      </c>
    </row>
    <row r="1274" spans="1:1" x14ac:dyDescent="0.3">
      <c r="A1274" t="s">
        <v>221</v>
      </c>
    </row>
    <row r="1278" spans="1:1" x14ac:dyDescent="0.3">
      <c r="A1278" t="s">
        <v>596</v>
      </c>
    </row>
    <row r="1279" spans="1:1" x14ac:dyDescent="0.3">
      <c r="A1279" t="s">
        <v>584</v>
      </c>
    </row>
    <row r="1280" spans="1:1" x14ac:dyDescent="0.3">
      <c r="A1280" t="s">
        <v>187</v>
      </c>
    </row>
    <row r="1281" spans="1:1" x14ac:dyDescent="0.3">
      <c r="A1281" t="s">
        <v>585</v>
      </c>
    </row>
    <row r="1282" spans="1:1" x14ac:dyDescent="0.3">
      <c r="A1282" t="s">
        <v>226</v>
      </c>
    </row>
    <row r="1286" spans="1:1" x14ac:dyDescent="0.3">
      <c r="A1286" t="s">
        <v>595</v>
      </c>
    </row>
    <row r="1287" spans="1:1" x14ac:dyDescent="0.3">
      <c r="A1287" t="s">
        <v>584</v>
      </c>
    </row>
    <row r="1288" spans="1:1" x14ac:dyDescent="0.3">
      <c r="A1288" t="s">
        <v>187</v>
      </c>
    </row>
    <row r="1289" spans="1:1" x14ac:dyDescent="0.3">
      <c r="A1289" t="s">
        <v>585</v>
      </c>
    </row>
    <row r="1290" spans="1:1" x14ac:dyDescent="0.3">
      <c r="A1290" t="s">
        <v>222</v>
      </c>
    </row>
    <row r="1294" spans="1:1" x14ac:dyDescent="0.3">
      <c r="A1294" t="s">
        <v>223</v>
      </c>
    </row>
    <row r="1295" spans="1:1" x14ac:dyDescent="0.3">
      <c r="A1295" t="s">
        <v>584</v>
      </c>
    </row>
    <row r="1296" spans="1:1" x14ac:dyDescent="0.3">
      <c r="A1296" t="s">
        <v>187</v>
      </c>
    </row>
    <row r="1297" spans="1:1" x14ac:dyDescent="0.3">
      <c r="A1297" t="s">
        <v>585</v>
      </c>
    </row>
    <row r="1298" spans="1:1" x14ac:dyDescent="0.3">
      <c r="A1298" t="s">
        <v>224</v>
      </c>
    </row>
    <row r="1302" spans="1:1" x14ac:dyDescent="0.3">
      <c r="A1302" t="s">
        <v>225</v>
      </c>
    </row>
    <row r="1303" spans="1:1" x14ac:dyDescent="0.3">
      <c r="A1303" t="s">
        <v>584</v>
      </c>
    </row>
    <row r="1304" spans="1:1" x14ac:dyDescent="0.3">
      <c r="A1304" t="s">
        <v>187</v>
      </c>
    </row>
    <row r="1305" spans="1:1" x14ac:dyDescent="0.3">
      <c r="A1305" t="s">
        <v>585</v>
      </c>
    </row>
    <row r="1306" spans="1:1" x14ac:dyDescent="0.3">
      <c r="A1306" t="s">
        <v>226</v>
      </c>
    </row>
    <row r="1310" spans="1:1" x14ac:dyDescent="0.3">
      <c r="A1310" t="s">
        <v>233</v>
      </c>
    </row>
    <row r="1311" spans="1:1" x14ac:dyDescent="0.3">
      <c r="A1311" t="s">
        <v>584</v>
      </c>
    </row>
    <row r="1312" spans="1:1" x14ac:dyDescent="0.3">
      <c r="A1312" t="s">
        <v>187</v>
      </c>
    </row>
    <row r="1313" spans="1:1" x14ac:dyDescent="0.3">
      <c r="A1313" t="s">
        <v>585</v>
      </c>
    </row>
    <row r="1314" spans="1:1" x14ac:dyDescent="0.3">
      <c r="A1314" t="s">
        <v>227</v>
      </c>
    </row>
    <row r="1318" spans="1:1" x14ac:dyDescent="0.3">
      <c r="A1318" t="s">
        <v>228</v>
      </c>
    </row>
    <row r="1319" spans="1:1" x14ac:dyDescent="0.3">
      <c r="A1319" t="s">
        <v>584</v>
      </c>
    </row>
    <row r="1320" spans="1:1" x14ac:dyDescent="0.3">
      <c r="A1320" t="s">
        <v>187</v>
      </c>
    </row>
    <row r="1321" spans="1:1" x14ac:dyDescent="0.3">
      <c r="A1321" t="s">
        <v>585</v>
      </c>
    </row>
    <row r="1322" spans="1:1" x14ac:dyDescent="0.3">
      <c r="A1322" t="s">
        <v>229</v>
      </c>
    </row>
    <row r="1326" spans="1:1" x14ac:dyDescent="0.3">
      <c r="A1326" t="s">
        <v>230</v>
      </c>
    </row>
    <row r="1327" spans="1:1" x14ac:dyDescent="0.3">
      <c r="A1327" t="s">
        <v>584</v>
      </c>
    </row>
    <row r="1328" spans="1:1" x14ac:dyDescent="0.3">
      <c r="A1328" t="s">
        <v>187</v>
      </c>
    </row>
    <row r="1329" spans="1:1" x14ac:dyDescent="0.3">
      <c r="A1329" t="s">
        <v>585</v>
      </c>
    </row>
    <row r="1330" spans="1:1" x14ac:dyDescent="0.3">
      <c r="A1330" t="s">
        <v>235</v>
      </c>
    </row>
    <row r="1334" spans="1:1" x14ac:dyDescent="0.3">
      <c r="A1334" t="s">
        <v>231</v>
      </c>
    </row>
    <row r="1335" spans="1:1" x14ac:dyDescent="0.3">
      <c r="A1335" t="s">
        <v>584</v>
      </c>
    </row>
    <row r="1336" spans="1:1" x14ac:dyDescent="0.3">
      <c r="A1336" t="s">
        <v>187</v>
      </c>
    </row>
    <row r="1337" spans="1:1" x14ac:dyDescent="0.3">
      <c r="A1337" t="s">
        <v>585</v>
      </c>
    </row>
    <row r="1340" spans="1:1" x14ac:dyDescent="0.3">
      <c r="A1340" t="s">
        <v>234</v>
      </c>
    </row>
    <row r="1341" spans="1:1" x14ac:dyDescent="0.3">
      <c r="A1341" t="s">
        <v>584</v>
      </c>
    </row>
    <row r="1342" spans="1:1" x14ac:dyDescent="0.3">
      <c r="A1342" t="s">
        <v>187</v>
      </c>
    </row>
    <row r="1343" spans="1:1" x14ac:dyDescent="0.3">
      <c r="A1343" t="s">
        <v>585</v>
      </c>
    </row>
    <row r="1344" spans="1:1" x14ac:dyDescent="0.3">
      <c r="A1344" t="s">
        <v>232</v>
      </c>
    </row>
    <row r="1348" spans="1:1" x14ac:dyDescent="0.3">
      <c r="A1348" t="s">
        <v>233</v>
      </c>
    </row>
    <row r="1349" spans="1:1" x14ac:dyDescent="0.3">
      <c r="A1349" t="s">
        <v>584</v>
      </c>
    </row>
    <row r="1350" spans="1:1" x14ac:dyDescent="0.3">
      <c r="A1350" t="s">
        <v>187</v>
      </c>
    </row>
    <row r="1351" spans="1:1" x14ac:dyDescent="0.3">
      <c r="A1351" t="s">
        <v>585</v>
      </c>
    </row>
  </sheetData>
  <sortState ref="A1:N73">
    <sortCondition ref="C2:C25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L40"/>
  <sheetViews>
    <sheetView workbookViewId="0">
      <selection activeCell="A2" sqref="A2:L40"/>
    </sheetView>
  </sheetViews>
  <sheetFormatPr baseColWidth="10" defaultRowHeight="14.4" x14ac:dyDescent="0.3"/>
  <sheetData>
    <row r="1" spans="1:12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27</v>
      </c>
      <c r="G1" s="5"/>
      <c r="H1" s="5"/>
      <c r="I1" s="5"/>
      <c r="J1" s="5"/>
      <c r="K1" s="5"/>
      <c r="L1" s="6"/>
    </row>
    <row r="2" spans="1:12" x14ac:dyDescent="0.3">
      <c r="A2" t="s">
        <v>278</v>
      </c>
      <c r="B2" t="s">
        <v>241</v>
      </c>
      <c r="C2" t="s">
        <v>685</v>
      </c>
      <c r="D2" t="s">
        <v>662</v>
      </c>
      <c r="E2" t="s">
        <v>686</v>
      </c>
      <c r="F2" t="s">
        <v>6</v>
      </c>
    </row>
    <row r="3" spans="1:12" x14ac:dyDescent="0.3">
      <c r="A3" t="s">
        <v>279</v>
      </c>
      <c r="B3" t="s">
        <v>688</v>
      </c>
      <c r="C3" t="s">
        <v>685</v>
      </c>
      <c r="D3" t="s">
        <v>662</v>
      </c>
      <c r="E3" t="s">
        <v>689</v>
      </c>
      <c r="F3" t="s">
        <v>6</v>
      </c>
    </row>
    <row r="4" spans="1:12" x14ac:dyDescent="0.3">
      <c r="A4" t="s">
        <v>280</v>
      </c>
      <c r="B4" t="s">
        <v>241</v>
      </c>
      <c r="C4" t="s">
        <v>685</v>
      </c>
      <c r="D4" t="s">
        <v>662</v>
      </c>
      <c r="E4" t="s">
        <v>690</v>
      </c>
      <c r="F4" t="s">
        <v>6</v>
      </c>
    </row>
    <row r="5" spans="1:12" x14ac:dyDescent="0.3">
      <c r="A5" t="s">
        <v>281</v>
      </c>
      <c r="B5" t="s">
        <v>241</v>
      </c>
      <c r="C5" t="s">
        <v>685</v>
      </c>
      <c r="D5" t="s">
        <v>662</v>
      </c>
      <c r="E5" t="s">
        <v>691</v>
      </c>
      <c r="F5" t="s">
        <v>6</v>
      </c>
    </row>
    <row r="6" spans="1:12" x14ac:dyDescent="0.3">
      <c r="A6" t="s">
        <v>282</v>
      </c>
      <c r="B6" t="s">
        <v>241</v>
      </c>
      <c r="C6" t="s">
        <v>685</v>
      </c>
      <c r="D6" t="s">
        <v>662</v>
      </c>
      <c r="E6" t="s">
        <v>687</v>
      </c>
      <c r="F6" t="s">
        <v>6</v>
      </c>
    </row>
    <row r="7" spans="1:12" x14ac:dyDescent="0.3">
      <c r="A7" t="s">
        <v>282</v>
      </c>
      <c r="B7" t="s">
        <v>241</v>
      </c>
      <c r="C7" t="s">
        <v>685</v>
      </c>
      <c r="D7" t="s">
        <v>662</v>
      </c>
      <c r="E7" t="s">
        <v>693</v>
      </c>
      <c r="F7" t="s">
        <v>6</v>
      </c>
    </row>
    <row r="8" spans="1:12" x14ac:dyDescent="0.3">
      <c r="A8" t="s">
        <v>283</v>
      </c>
      <c r="B8" t="s">
        <v>241</v>
      </c>
      <c r="C8" t="s">
        <v>685</v>
      </c>
      <c r="D8" t="s">
        <v>662</v>
      </c>
      <c r="E8" t="s">
        <v>694</v>
      </c>
      <c r="F8" t="s">
        <v>6</v>
      </c>
    </row>
    <row r="9" spans="1:12" x14ac:dyDescent="0.3">
      <c r="A9" t="s">
        <v>275</v>
      </c>
      <c r="B9" t="s">
        <v>241</v>
      </c>
      <c r="C9" t="s">
        <v>685</v>
      </c>
      <c r="D9" t="s">
        <v>662</v>
      </c>
      <c r="E9" t="s">
        <v>692</v>
      </c>
      <c r="F9" t="s">
        <v>6</v>
      </c>
    </row>
    <row r="10" spans="1:12" x14ac:dyDescent="0.3">
      <c r="A10" t="s">
        <v>275</v>
      </c>
      <c r="B10" t="s">
        <v>241</v>
      </c>
      <c r="C10" t="s">
        <v>685</v>
      </c>
      <c r="D10" t="s">
        <v>662</v>
      </c>
      <c r="E10" t="s">
        <v>695</v>
      </c>
      <c r="F10" t="s">
        <v>6</v>
      </c>
    </row>
    <row r="11" spans="1:12" x14ac:dyDescent="0.3">
      <c r="A11" t="s">
        <v>277</v>
      </c>
      <c r="B11" t="s">
        <v>241</v>
      </c>
      <c r="C11" t="s">
        <v>685</v>
      </c>
      <c r="D11" t="s">
        <v>662</v>
      </c>
      <c r="E11" t="s">
        <v>692</v>
      </c>
      <c r="F11" t="s">
        <v>6</v>
      </c>
    </row>
    <row r="12" spans="1:12" x14ac:dyDescent="0.3">
      <c r="A12" t="s">
        <v>284</v>
      </c>
      <c r="B12" t="s">
        <v>241</v>
      </c>
      <c r="C12" t="s">
        <v>685</v>
      </c>
      <c r="D12" t="s">
        <v>662</v>
      </c>
      <c r="E12" t="s">
        <v>696</v>
      </c>
      <c r="F12" t="s">
        <v>6</v>
      </c>
    </row>
    <row r="13" spans="1:12" x14ac:dyDescent="0.3">
      <c r="A13" t="s">
        <v>285</v>
      </c>
      <c r="B13" t="s">
        <v>241</v>
      </c>
      <c r="C13" t="s">
        <v>685</v>
      </c>
      <c r="D13" t="s">
        <v>662</v>
      </c>
      <c r="E13" t="s">
        <v>698</v>
      </c>
      <c r="F13" t="s">
        <v>6</v>
      </c>
    </row>
    <row r="14" spans="1:12" x14ac:dyDescent="0.3">
      <c r="A14" t="s">
        <v>286</v>
      </c>
      <c r="B14" t="s">
        <v>241</v>
      </c>
      <c r="C14" t="s">
        <v>685</v>
      </c>
      <c r="D14" t="s">
        <v>662</v>
      </c>
      <c r="E14" t="s">
        <v>699</v>
      </c>
      <c r="F14" t="s">
        <v>6</v>
      </c>
    </row>
    <row r="15" spans="1:12" x14ac:dyDescent="0.3">
      <c r="A15" t="s">
        <v>287</v>
      </c>
      <c r="B15" t="s">
        <v>241</v>
      </c>
      <c r="C15" t="s">
        <v>685</v>
      </c>
      <c r="D15" t="s">
        <v>662</v>
      </c>
      <c r="E15" t="s">
        <v>700</v>
      </c>
      <c r="F15" t="s">
        <v>6</v>
      </c>
    </row>
    <row r="16" spans="1:12" x14ac:dyDescent="0.3">
      <c r="A16" t="s">
        <v>288</v>
      </c>
      <c r="B16" t="s">
        <v>241</v>
      </c>
      <c r="C16" t="s">
        <v>685</v>
      </c>
      <c r="D16" t="s">
        <v>662</v>
      </c>
      <c r="E16" t="s">
        <v>697</v>
      </c>
      <c r="F16" t="s">
        <v>6</v>
      </c>
    </row>
    <row r="17" spans="1:6" x14ac:dyDescent="0.3">
      <c r="A17" t="s">
        <v>288</v>
      </c>
      <c r="B17" t="s">
        <v>241</v>
      </c>
      <c r="C17" t="s">
        <v>702</v>
      </c>
      <c r="D17" t="s">
        <v>289</v>
      </c>
      <c r="E17" t="s">
        <v>703</v>
      </c>
      <c r="F17" t="s">
        <v>6</v>
      </c>
    </row>
    <row r="18" spans="1:6" x14ac:dyDescent="0.3">
      <c r="A18" t="s">
        <v>290</v>
      </c>
      <c r="B18" t="s">
        <v>241</v>
      </c>
      <c r="C18" t="s">
        <v>685</v>
      </c>
      <c r="D18" t="s">
        <v>662</v>
      </c>
      <c r="E18" t="s">
        <v>698</v>
      </c>
      <c r="F18" t="s">
        <v>6</v>
      </c>
    </row>
    <row r="19" spans="1:6" x14ac:dyDescent="0.3">
      <c r="A19" t="s">
        <v>291</v>
      </c>
      <c r="B19" t="s">
        <v>241</v>
      </c>
      <c r="C19" t="s">
        <v>685</v>
      </c>
      <c r="D19" t="s">
        <v>662</v>
      </c>
      <c r="E19" t="s">
        <v>701</v>
      </c>
      <c r="F19" t="s">
        <v>6</v>
      </c>
    </row>
    <row r="20" spans="1:6" x14ac:dyDescent="0.3">
      <c r="A20" t="s">
        <v>291</v>
      </c>
      <c r="B20" t="s">
        <v>241</v>
      </c>
      <c r="C20" t="s">
        <v>685</v>
      </c>
      <c r="D20" t="s">
        <v>662</v>
      </c>
      <c r="E20" t="s">
        <v>704</v>
      </c>
      <c r="F20" t="s">
        <v>6</v>
      </c>
    </row>
    <row r="21" spans="1:6" x14ac:dyDescent="0.3">
      <c r="A21" t="s">
        <v>292</v>
      </c>
      <c r="B21" t="s">
        <v>241</v>
      </c>
      <c r="C21" t="s">
        <v>685</v>
      </c>
      <c r="D21" t="s">
        <v>662</v>
      </c>
      <c r="E21" t="s">
        <v>710</v>
      </c>
      <c r="F21" t="s">
        <v>6</v>
      </c>
    </row>
    <row r="22" spans="1:6" x14ac:dyDescent="0.3">
      <c r="A22" t="s">
        <v>293</v>
      </c>
      <c r="B22" t="s">
        <v>241</v>
      </c>
      <c r="C22" t="s">
        <v>685</v>
      </c>
      <c r="D22" t="s">
        <v>662</v>
      </c>
      <c r="E22" t="s">
        <v>693</v>
      </c>
      <c r="F22" t="s">
        <v>6</v>
      </c>
    </row>
    <row r="23" spans="1:6" x14ac:dyDescent="0.3">
      <c r="A23" t="s">
        <v>294</v>
      </c>
      <c r="B23" t="s">
        <v>241</v>
      </c>
      <c r="C23" t="s">
        <v>685</v>
      </c>
      <c r="D23" t="s">
        <v>662</v>
      </c>
      <c r="E23" t="s">
        <v>711</v>
      </c>
      <c r="F23" t="s">
        <v>6</v>
      </c>
    </row>
    <row r="24" spans="1:6" x14ac:dyDescent="0.3">
      <c r="A24" t="s">
        <v>295</v>
      </c>
      <c r="B24" t="s">
        <v>241</v>
      </c>
      <c r="C24" t="s">
        <v>685</v>
      </c>
      <c r="D24" t="s">
        <v>662</v>
      </c>
      <c r="E24" t="s">
        <v>712</v>
      </c>
      <c r="F24" t="s">
        <v>6</v>
      </c>
    </row>
    <row r="25" spans="1:6" x14ac:dyDescent="0.3">
      <c r="A25" t="s">
        <v>296</v>
      </c>
      <c r="B25" t="s">
        <v>241</v>
      </c>
      <c r="C25" t="s">
        <v>685</v>
      </c>
      <c r="D25" t="s">
        <v>662</v>
      </c>
      <c r="E25" t="s">
        <v>713</v>
      </c>
      <c r="F25" t="s">
        <v>6</v>
      </c>
    </row>
    <row r="26" spans="1:6" x14ac:dyDescent="0.3">
      <c r="A26" t="s">
        <v>297</v>
      </c>
      <c r="B26" t="s">
        <v>241</v>
      </c>
      <c r="C26" t="s">
        <v>685</v>
      </c>
      <c r="D26" t="s">
        <v>662</v>
      </c>
      <c r="E26" t="s">
        <v>693</v>
      </c>
      <c r="F26" t="s">
        <v>6</v>
      </c>
    </row>
    <row r="27" spans="1:6" x14ac:dyDescent="0.3">
      <c r="A27" t="s">
        <v>297</v>
      </c>
      <c r="B27" t="s">
        <v>241</v>
      </c>
      <c r="C27" t="s">
        <v>685</v>
      </c>
      <c r="D27" t="s">
        <v>662</v>
      </c>
      <c r="E27" t="s">
        <v>714</v>
      </c>
      <c r="F27" t="s">
        <v>6</v>
      </c>
    </row>
    <row r="28" spans="1:6" x14ac:dyDescent="0.3">
      <c r="A28" t="s">
        <v>298</v>
      </c>
      <c r="B28" t="s">
        <v>241</v>
      </c>
      <c r="C28" t="s">
        <v>715</v>
      </c>
      <c r="D28" t="s">
        <v>662</v>
      </c>
      <c r="E28" t="s">
        <v>716</v>
      </c>
      <c r="F28" t="s">
        <v>6</v>
      </c>
    </row>
    <row r="29" spans="1:6" x14ac:dyDescent="0.3">
      <c r="A29" t="s">
        <v>670</v>
      </c>
      <c r="B29" t="s">
        <v>241</v>
      </c>
      <c r="C29" t="s">
        <v>685</v>
      </c>
      <c r="D29" t="s">
        <v>662</v>
      </c>
      <c r="E29" t="s">
        <v>712</v>
      </c>
      <c r="F29" t="s">
        <v>6</v>
      </c>
    </row>
    <row r="30" spans="1:6" x14ac:dyDescent="0.3">
      <c r="A30" t="s">
        <v>299</v>
      </c>
      <c r="B30" t="s">
        <v>241</v>
      </c>
      <c r="C30" t="s">
        <v>685</v>
      </c>
      <c r="D30" t="s">
        <v>662</v>
      </c>
      <c r="E30" t="s">
        <v>717</v>
      </c>
      <c r="F30" t="s">
        <v>6</v>
      </c>
    </row>
    <row r="31" spans="1:6" x14ac:dyDescent="0.3">
      <c r="A31" t="s">
        <v>300</v>
      </c>
      <c r="B31" t="s">
        <v>241</v>
      </c>
      <c r="C31" t="s">
        <v>685</v>
      </c>
      <c r="D31" t="s">
        <v>662</v>
      </c>
      <c r="E31" t="s">
        <v>718</v>
      </c>
      <c r="F31" t="s">
        <v>6</v>
      </c>
    </row>
    <row r="32" spans="1:6" x14ac:dyDescent="0.3">
      <c r="A32" t="s">
        <v>663</v>
      </c>
      <c r="B32" t="s">
        <v>241</v>
      </c>
      <c r="C32" t="s">
        <v>685</v>
      </c>
      <c r="D32" t="s">
        <v>662</v>
      </c>
      <c r="E32" t="s">
        <v>703</v>
      </c>
      <c r="F32" t="s">
        <v>6</v>
      </c>
    </row>
    <row r="33" spans="1:6" x14ac:dyDescent="0.3">
      <c r="A33" t="s">
        <v>664</v>
      </c>
      <c r="B33" t="s">
        <v>241</v>
      </c>
      <c r="C33" t="s">
        <v>685</v>
      </c>
      <c r="D33" t="s">
        <v>662</v>
      </c>
      <c r="E33" t="s">
        <v>705</v>
      </c>
      <c r="F33" t="s">
        <v>6</v>
      </c>
    </row>
    <row r="34" spans="1:6" x14ac:dyDescent="0.3">
      <c r="A34" t="s">
        <v>666</v>
      </c>
      <c r="B34" t="s">
        <v>241</v>
      </c>
      <c r="C34" t="s">
        <v>685</v>
      </c>
      <c r="D34" t="s">
        <v>662</v>
      </c>
      <c r="E34" t="s">
        <v>706</v>
      </c>
      <c r="F34" t="s">
        <v>6</v>
      </c>
    </row>
    <row r="35" spans="1:6" x14ac:dyDescent="0.3">
      <c r="A35" t="s">
        <v>667</v>
      </c>
      <c r="B35" t="s">
        <v>241</v>
      </c>
      <c r="C35" t="s">
        <v>707</v>
      </c>
      <c r="D35" t="s">
        <v>662</v>
      </c>
      <c r="E35" t="s">
        <v>708</v>
      </c>
      <c r="F35" t="s">
        <v>6</v>
      </c>
    </row>
    <row r="36" spans="1:6" x14ac:dyDescent="0.3">
      <c r="A36" t="s">
        <v>665</v>
      </c>
      <c r="B36" t="s">
        <v>241</v>
      </c>
      <c r="C36" t="s">
        <v>685</v>
      </c>
      <c r="D36" t="s">
        <v>662</v>
      </c>
      <c r="E36" t="s">
        <v>705</v>
      </c>
      <c r="F36" t="s">
        <v>6</v>
      </c>
    </row>
    <row r="37" spans="1:6" x14ac:dyDescent="0.3">
      <c r="A37" t="s">
        <v>665</v>
      </c>
      <c r="B37" t="s">
        <v>241</v>
      </c>
      <c r="C37" t="s">
        <v>685</v>
      </c>
      <c r="D37" t="s">
        <v>662</v>
      </c>
      <c r="E37" t="s">
        <v>709</v>
      </c>
      <c r="F37" t="s">
        <v>6</v>
      </c>
    </row>
    <row r="38" spans="1:6" x14ac:dyDescent="0.3">
      <c r="A38" t="s">
        <v>669</v>
      </c>
      <c r="B38" t="s">
        <v>241</v>
      </c>
      <c r="C38" t="s">
        <v>685</v>
      </c>
      <c r="D38" t="s">
        <v>662</v>
      </c>
      <c r="E38" t="s">
        <v>687</v>
      </c>
      <c r="F38" t="s">
        <v>6</v>
      </c>
    </row>
    <row r="39" spans="1:6" x14ac:dyDescent="0.3">
      <c r="A39" t="s">
        <v>668</v>
      </c>
      <c r="B39" t="s">
        <v>241</v>
      </c>
      <c r="C39" t="s">
        <v>685</v>
      </c>
      <c r="D39" t="s">
        <v>662</v>
      </c>
      <c r="E39" t="s">
        <v>708</v>
      </c>
      <c r="F39" t="s">
        <v>6</v>
      </c>
    </row>
    <row r="40" spans="1:6" x14ac:dyDescent="0.3">
      <c r="A40" t="s">
        <v>668</v>
      </c>
      <c r="B40" t="s">
        <v>241</v>
      </c>
      <c r="C40" t="s">
        <v>685</v>
      </c>
      <c r="D40" t="s">
        <v>662</v>
      </c>
      <c r="E40" t="s">
        <v>703</v>
      </c>
      <c r="F40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L38"/>
  <sheetViews>
    <sheetView tabSelected="1" workbookViewId="0">
      <selection activeCell="A2" sqref="A2:L38"/>
    </sheetView>
  </sheetViews>
  <sheetFormatPr baseColWidth="10" defaultRowHeight="14.4" x14ac:dyDescent="0.3"/>
  <sheetData>
    <row r="1" spans="1:12" x14ac:dyDescent="0.3">
      <c r="A1" s="7" t="s">
        <v>18</v>
      </c>
      <c r="B1" s="7" t="s">
        <v>19</v>
      </c>
      <c r="C1" s="7" t="s">
        <v>20</v>
      </c>
      <c r="D1" s="7" t="s">
        <v>5</v>
      </c>
      <c r="E1" s="7" t="s">
        <v>680</v>
      </c>
      <c r="F1" s="7"/>
      <c r="G1" s="7"/>
      <c r="H1" s="7"/>
      <c r="I1" s="7"/>
      <c r="J1" s="7"/>
      <c r="K1" s="7"/>
      <c r="L1" s="8"/>
    </row>
    <row r="2" spans="1:12" x14ac:dyDescent="0.3">
      <c r="A2" t="s">
        <v>255</v>
      </c>
      <c r="B2" t="s">
        <v>773</v>
      </c>
      <c r="C2" t="s">
        <v>32</v>
      </c>
      <c r="D2" t="s">
        <v>774</v>
      </c>
    </row>
    <row r="3" spans="1:12" x14ac:dyDescent="0.3">
      <c r="A3" t="s">
        <v>256</v>
      </c>
      <c r="B3" t="s">
        <v>773</v>
      </c>
      <c r="C3" t="s">
        <v>32</v>
      </c>
      <c r="D3" t="s">
        <v>774</v>
      </c>
    </row>
    <row r="4" spans="1:12" x14ac:dyDescent="0.3">
      <c r="A4" t="s">
        <v>32</v>
      </c>
      <c r="B4" t="s">
        <v>773</v>
      </c>
      <c r="C4" t="s">
        <v>32</v>
      </c>
      <c r="D4" t="s">
        <v>774</v>
      </c>
      <c r="E4" t="s">
        <v>775</v>
      </c>
    </row>
    <row r="5" spans="1:12" x14ac:dyDescent="0.3">
      <c r="A5" t="s">
        <v>244</v>
      </c>
      <c r="B5" t="s">
        <v>773</v>
      </c>
      <c r="C5" t="s">
        <v>32</v>
      </c>
      <c r="D5" t="s">
        <v>774</v>
      </c>
      <c r="E5" t="s">
        <v>244</v>
      </c>
    </row>
    <row r="6" spans="1:12" x14ac:dyDescent="0.3">
      <c r="A6" t="s">
        <v>30</v>
      </c>
      <c r="B6" t="s">
        <v>773</v>
      </c>
      <c r="C6" t="s">
        <v>32</v>
      </c>
      <c r="D6" t="s">
        <v>776</v>
      </c>
      <c r="E6" t="s">
        <v>30</v>
      </c>
    </row>
    <row r="7" spans="1:12" x14ac:dyDescent="0.3">
      <c r="A7" t="s">
        <v>245</v>
      </c>
      <c r="B7" t="s">
        <v>773</v>
      </c>
      <c r="C7" t="s">
        <v>32</v>
      </c>
      <c r="D7" t="s">
        <v>774</v>
      </c>
      <c r="E7" t="s">
        <v>245</v>
      </c>
    </row>
    <row r="8" spans="1:12" x14ac:dyDescent="0.3">
      <c r="A8" t="s">
        <v>246</v>
      </c>
      <c r="B8" t="s">
        <v>773</v>
      </c>
      <c r="C8" t="s">
        <v>32</v>
      </c>
      <c r="D8" t="s">
        <v>774</v>
      </c>
      <c r="E8" t="s">
        <v>246</v>
      </c>
    </row>
    <row r="9" spans="1:12" x14ac:dyDescent="0.3">
      <c r="A9" t="s">
        <v>247</v>
      </c>
      <c r="B9" t="s">
        <v>773</v>
      </c>
      <c r="C9" t="s">
        <v>32</v>
      </c>
      <c r="D9" t="s">
        <v>774</v>
      </c>
      <c r="E9" t="s">
        <v>247</v>
      </c>
    </row>
    <row r="10" spans="1:12" x14ac:dyDescent="0.3">
      <c r="A10" t="s">
        <v>248</v>
      </c>
      <c r="B10" t="s">
        <v>773</v>
      </c>
      <c r="C10" t="s">
        <v>32</v>
      </c>
      <c r="D10" t="s">
        <v>776</v>
      </c>
      <c r="E10" t="s">
        <v>248</v>
      </c>
    </row>
    <row r="11" spans="1:12" x14ac:dyDescent="0.3">
      <c r="A11" t="s">
        <v>248</v>
      </c>
      <c r="B11" t="s">
        <v>773</v>
      </c>
      <c r="C11" t="s">
        <v>32</v>
      </c>
      <c r="D11" t="s">
        <v>774</v>
      </c>
      <c r="E11" t="s">
        <v>248</v>
      </c>
    </row>
    <row r="12" spans="1:12" x14ac:dyDescent="0.3">
      <c r="A12" t="s">
        <v>249</v>
      </c>
      <c r="B12" t="s">
        <v>773</v>
      </c>
      <c r="C12" t="s">
        <v>32</v>
      </c>
      <c r="D12" t="s">
        <v>774</v>
      </c>
      <c r="E12" t="s">
        <v>249</v>
      </c>
    </row>
    <row r="13" spans="1:12" x14ac:dyDescent="0.3">
      <c r="A13" t="s">
        <v>250</v>
      </c>
      <c r="B13" t="s">
        <v>773</v>
      </c>
      <c r="C13" t="s">
        <v>32</v>
      </c>
      <c r="D13" t="s">
        <v>774</v>
      </c>
      <c r="E13" t="s">
        <v>250</v>
      </c>
    </row>
    <row r="14" spans="1:12" x14ac:dyDescent="0.3">
      <c r="A14" t="s">
        <v>250</v>
      </c>
      <c r="B14" t="s">
        <v>773</v>
      </c>
      <c r="C14" t="s">
        <v>32</v>
      </c>
      <c r="D14" t="s">
        <v>774</v>
      </c>
      <c r="E14" t="s">
        <v>250</v>
      </c>
    </row>
    <row r="15" spans="1:12" x14ac:dyDescent="0.3">
      <c r="A15" t="s">
        <v>238</v>
      </c>
      <c r="B15" t="s">
        <v>773</v>
      </c>
      <c r="C15" t="s">
        <v>32</v>
      </c>
      <c r="D15" t="s">
        <v>774</v>
      </c>
      <c r="E15" t="s">
        <v>238</v>
      </c>
    </row>
    <row r="16" spans="1:12" x14ac:dyDescent="0.3">
      <c r="A16" t="s">
        <v>251</v>
      </c>
      <c r="B16" t="s">
        <v>773</v>
      </c>
      <c r="C16" t="s">
        <v>32</v>
      </c>
      <c r="D16" t="s">
        <v>774</v>
      </c>
      <c r="E16" t="s">
        <v>257</v>
      </c>
    </row>
    <row r="17" spans="1:5" x14ac:dyDescent="0.3">
      <c r="A17" t="s">
        <v>252</v>
      </c>
      <c r="B17" t="s">
        <v>773</v>
      </c>
      <c r="C17" t="s">
        <v>32</v>
      </c>
      <c r="D17" t="s">
        <v>774</v>
      </c>
      <c r="E17" t="s">
        <v>258</v>
      </c>
    </row>
    <row r="18" spans="1:5" x14ac:dyDescent="0.3">
      <c r="A18" t="s">
        <v>253</v>
      </c>
      <c r="B18" t="s">
        <v>773</v>
      </c>
      <c r="C18" t="s">
        <v>32</v>
      </c>
      <c r="D18" t="s">
        <v>774</v>
      </c>
      <c r="E18" t="s">
        <v>260</v>
      </c>
    </row>
    <row r="19" spans="1:5" x14ac:dyDescent="0.3">
      <c r="A19" t="s">
        <v>254</v>
      </c>
      <c r="B19" t="s">
        <v>773</v>
      </c>
      <c r="C19" t="s">
        <v>32</v>
      </c>
      <c r="D19" t="s">
        <v>774</v>
      </c>
      <c r="E19" t="s">
        <v>264</v>
      </c>
    </row>
    <row r="20" spans="1:5" x14ac:dyDescent="0.3">
      <c r="A20" t="s">
        <v>256</v>
      </c>
      <c r="B20" t="s">
        <v>773</v>
      </c>
      <c r="C20" t="s">
        <v>32</v>
      </c>
      <c r="D20" t="s">
        <v>774</v>
      </c>
      <c r="E20" t="s">
        <v>259</v>
      </c>
    </row>
    <row r="21" spans="1:5" x14ac:dyDescent="0.3">
      <c r="A21" t="s">
        <v>258</v>
      </c>
      <c r="B21" t="s">
        <v>773</v>
      </c>
      <c r="C21" t="s">
        <v>32</v>
      </c>
      <c r="D21" t="s">
        <v>774</v>
      </c>
      <c r="E21" t="s">
        <v>262</v>
      </c>
    </row>
    <row r="22" spans="1:5" x14ac:dyDescent="0.3">
      <c r="A22" t="s">
        <v>239</v>
      </c>
      <c r="B22" t="s">
        <v>773</v>
      </c>
      <c r="C22" t="s">
        <v>32</v>
      </c>
      <c r="D22" t="s">
        <v>774</v>
      </c>
      <c r="E22" t="s">
        <v>239</v>
      </c>
    </row>
    <row r="23" spans="1:5" x14ac:dyDescent="0.3">
      <c r="A23" t="s">
        <v>240</v>
      </c>
      <c r="B23" t="s">
        <v>773</v>
      </c>
      <c r="C23" t="s">
        <v>32</v>
      </c>
      <c r="D23" t="s">
        <v>774</v>
      </c>
      <c r="E23" t="s">
        <v>240</v>
      </c>
    </row>
    <row r="24" spans="1:5" x14ac:dyDescent="0.3">
      <c r="A24" t="s">
        <v>241</v>
      </c>
      <c r="B24" t="s">
        <v>773</v>
      </c>
      <c r="C24" t="s">
        <v>32</v>
      </c>
      <c r="D24" t="s">
        <v>774</v>
      </c>
      <c r="E24" t="s">
        <v>241</v>
      </c>
    </row>
    <row r="25" spans="1:5" x14ac:dyDescent="0.3">
      <c r="A25" t="s">
        <v>241</v>
      </c>
      <c r="B25" t="s">
        <v>773</v>
      </c>
      <c r="C25" t="s">
        <v>32</v>
      </c>
      <c r="D25" t="s">
        <v>774</v>
      </c>
      <c r="E25" t="s">
        <v>241</v>
      </c>
    </row>
    <row r="26" spans="1:5" x14ac:dyDescent="0.3">
      <c r="A26" t="s">
        <v>612</v>
      </c>
      <c r="B26" t="s">
        <v>773</v>
      </c>
      <c r="C26" t="s">
        <v>32</v>
      </c>
      <c r="D26" t="s">
        <v>774</v>
      </c>
      <c r="E26" t="s">
        <v>612</v>
      </c>
    </row>
    <row r="27" spans="1:5" x14ac:dyDescent="0.3">
      <c r="A27" t="s">
        <v>613</v>
      </c>
      <c r="B27" t="s">
        <v>773</v>
      </c>
      <c r="C27" t="s">
        <v>32</v>
      </c>
      <c r="D27" t="s">
        <v>774</v>
      </c>
      <c r="E27" t="s">
        <v>623</v>
      </c>
    </row>
    <row r="28" spans="1:5" x14ac:dyDescent="0.3">
      <c r="A28" t="s">
        <v>617</v>
      </c>
      <c r="B28" t="s">
        <v>773</v>
      </c>
      <c r="C28" t="s">
        <v>32</v>
      </c>
      <c r="D28" t="s">
        <v>774</v>
      </c>
      <c r="E28" t="s">
        <v>252</v>
      </c>
    </row>
    <row r="29" spans="1:5" x14ac:dyDescent="0.3">
      <c r="A29" t="s">
        <v>619</v>
      </c>
      <c r="B29" t="s">
        <v>773</v>
      </c>
      <c r="C29" t="s">
        <v>32</v>
      </c>
      <c r="D29" t="s">
        <v>774</v>
      </c>
      <c r="E29" t="s">
        <v>252</v>
      </c>
    </row>
    <row r="30" spans="1:5" x14ac:dyDescent="0.3">
      <c r="A30" t="s">
        <v>621</v>
      </c>
      <c r="B30" t="s">
        <v>773</v>
      </c>
      <c r="C30" t="s">
        <v>32</v>
      </c>
      <c r="D30" t="s">
        <v>774</v>
      </c>
      <c r="E30" t="s">
        <v>253</v>
      </c>
    </row>
    <row r="31" spans="1:5" x14ac:dyDescent="0.3">
      <c r="A31" t="s">
        <v>615</v>
      </c>
      <c r="B31" t="s">
        <v>773</v>
      </c>
      <c r="C31" t="s">
        <v>32</v>
      </c>
      <c r="D31" t="s">
        <v>774</v>
      </c>
      <c r="E31" t="s">
        <v>251</v>
      </c>
    </row>
    <row r="32" spans="1:5" x14ac:dyDescent="0.3">
      <c r="A32" t="s">
        <v>615</v>
      </c>
      <c r="B32" t="s">
        <v>773</v>
      </c>
      <c r="C32" t="s">
        <v>32</v>
      </c>
      <c r="D32" t="s">
        <v>774</v>
      </c>
      <c r="E32" t="s">
        <v>255</v>
      </c>
    </row>
    <row r="33" spans="1:5" x14ac:dyDescent="0.3">
      <c r="A33" t="s">
        <v>626</v>
      </c>
      <c r="B33" t="s">
        <v>773</v>
      </c>
      <c r="C33" t="s">
        <v>32</v>
      </c>
      <c r="D33" t="s">
        <v>774</v>
      </c>
      <c r="E33" t="s">
        <v>258</v>
      </c>
    </row>
    <row r="34" spans="1:5" x14ac:dyDescent="0.3">
      <c r="A34" t="s">
        <v>623</v>
      </c>
      <c r="B34" t="s">
        <v>773</v>
      </c>
      <c r="C34" t="s">
        <v>32</v>
      </c>
      <c r="D34" t="s">
        <v>774</v>
      </c>
      <c r="E34" t="s">
        <v>254</v>
      </c>
    </row>
    <row r="35" spans="1:5" x14ac:dyDescent="0.3">
      <c r="A35" t="s">
        <v>623</v>
      </c>
      <c r="B35" t="s">
        <v>773</v>
      </c>
      <c r="C35" t="s">
        <v>32</v>
      </c>
      <c r="D35" t="s">
        <v>774</v>
      </c>
      <c r="E35" t="s">
        <v>256</v>
      </c>
    </row>
    <row r="36" spans="1:5" x14ac:dyDescent="0.3">
      <c r="A36" t="s">
        <v>242</v>
      </c>
      <c r="B36" t="s">
        <v>773</v>
      </c>
      <c r="C36" t="s">
        <v>32</v>
      </c>
      <c r="D36" t="s">
        <v>774</v>
      </c>
      <c r="E36" t="s">
        <v>242</v>
      </c>
    </row>
    <row r="37" spans="1:5" x14ac:dyDescent="0.3">
      <c r="A37" t="s">
        <v>243</v>
      </c>
      <c r="B37" t="s">
        <v>773</v>
      </c>
      <c r="C37" t="s">
        <v>32</v>
      </c>
      <c r="D37" t="s">
        <v>774</v>
      </c>
      <c r="E37" t="s">
        <v>243</v>
      </c>
    </row>
    <row r="38" spans="1:5" x14ac:dyDescent="0.3">
      <c r="A38" t="s">
        <v>243</v>
      </c>
      <c r="B38" t="s">
        <v>773</v>
      </c>
      <c r="C38" t="s">
        <v>32</v>
      </c>
      <c r="D38" t="s">
        <v>774</v>
      </c>
      <c r="E38" t="s">
        <v>243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L96"/>
  <sheetViews>
    <sheetView workbookViewId="0">
      <selection activeCell="A2" sqref="A2:L96"/>
    </sheetView>
  </sheetViews>
  <sheetFormatPr baseColWidth="10" defaultRowHeight="14.4" x14ac:dyDescent="0.3"/>
  <sheetData>
    <row r="1" spans="1:12" x14ac:dyDescent="0.3">
      <c r="A1" s="5" t="s">
        <v>7</v>
      </c>
      <c r="B1" s="5" t="s">
        <v>28</v>
      </c>
      <c r="C1" s="5" t="s">
        <v>8</v>
      </c>
      <c r="D1" s="5" t="s">
        <v>29</v>
      </c>
      <c r="E1" s="5" t="s">
        <v>9</v>
      </c>
      <c r="F1" s="5" t="s">
        <v>10</v>
      </c>
      <c r="G1" s="5" t="s">
        <v>11</v>
      </c>
      <c r="H1" s="5" t="s">
        <v>12</v>
      </c>
      <c r="I1" s="5" t="s">
        <v>13</v>
      </c>
      <c r="J1" s="5" t="s">
        <v>14</v>
      </c>
      <c r="K1" s="5" t="s">
        <v>15</v>
      </c>
      <c r="L1" s="6" t="s">
        <v>778</v>
      </c>
    </row>
    <row r="2" spans="1:12" x14ac:dyDescent="0.3">
      <c r="A2" t="s">
        <v>244</v>
      </c>
      <c r="C2" t="s">
        <v>602</v>
      </c>
      <c r="D2" t="s">
        <v>17</v>
      </c>
      <c r="K2" t="s">
        <v>32</v>
      </c>
    </row>
    <row r="3" spans="1:12" x14ac:dyDescent="0.3">
      <c r="A3" t="s">
        <v>30</v>
      </c>
      <c r="C3" t="s">
        <v>604</v>
      </c>
      <c r="D3" t="s">
        <v>17</v>
      </c>
      <c r="K3" t="s">
        <v>32</v>
      </c>
    </row>
    <row r="4" spans="1:12" x14ac:dyDescent="0.3">
      <c r="A4" t="s">
        <v>245</v>
      </c>
      <c r="C4" t="s">
        <v>606</v>
      </c>
      <c r="D4" t="s">
        <v>17</v>
      </c>
      <c r="K4" t="s">
        <v>32</v>
      </c>
    </row>
    <row r="5" spans="1:12" x14ac:dyDescent="0.3">
      <c r="A5" t="s">
        <v>297</v>
      </c>
      <c r="C5" t="s">
        <v>649</v>
      </c>
      <c r="D5" t="s">
        <v>17</v>
      </c>
      <c r="K5" t="s">
        <v>32</v>
      </c>
    </row>
    <row r="6" spans="1:12" x14ac:dyDescent="0.3">
      <c r="A6" t="s">
        <v>298</v>
      </c>
      <c r="C6" t="s">
        <v>650</v>
      </c>
      <c r="D6" t="s">
        <v>17</v>
      </c>
      <c r="K6" t="s">
        <v>32</v>
      </c>
    </row>
    <row r="7" spans="1:12" x14ac:dyDescent="0.3">
      <c r="A7" t="s">
        <v>670</v>
      </c>
      <c r="C7" t="s">
        <v>648</v>
      </c>
      <c r="D7" t="s">
        <v>17</v>
      </c>
      <c r="K7" t="s">
        <v>32</v>
      </c>
    </row>
    <row r="8" spans="1:12" x14ac:dyDescent="0.3">
      <c r="A8" t="s">
        <v>670</v>
      </c>
      <c r="C8" t="s">
        <v>646</v>
      </c>
      <c r="D8" t="s">
        <v>17</v>
      </c>
      <c r="K8" t="s">
        <v>32</v>
      </c>
    </row>
    <row r="9" spans="1:12" x14ac:dyDescent="0.3">
      <c r="A9" t="s">
        <v>246</v>
      </c>
      <c r="C9" t="s">
        <v>607</v>
      </c>
      <c r="D9" t="s">
        <v>17</v>
      </c>
      <c r="K9" t="s">
        <v>32</v>
      </c>
    </row>
    <row r="10" spans="1:12" x14ac:dyDescent="0.3">
      <c r="A10" t="s">
        <v>299</v>
      </c>
      <c r="C10" t="s">
        <v>652</v>
      </c>
      <c r="D10" t="s">
        <v>17</v>
      </c>
      <c r="K10" t="s">
        <v>32</v>
      </c>
    </row>
    <row r="11" spans="1:12" x14ac:dyDescent="0.3">
      <c r="A11" t="s">
        <v>300</v>
      </c>
      <c r="C11" t="s">
        <v>650</v>
      </c>
      <c r="D11" t="s">
        <v>17</v>
      </c>
      <c r="K11" t="s">
        <v>32</v>
      </c>
    </row>
    <row r="12" spans="1:12" x14ac:dyDescent="0.3">
      <c r="A12" t="s">
        <v>763</v>
      </c>
      <c r="C12" t="s">
        <v>657</v>
      </c>
      <c r="D12" t="s">
        <v>17</v>
      </c>
      <c r="K12" t="s">
        <v>32</v>
      </c>
    </row>
    <row r="13" spans="1:12" x14ac:dyDescent="0.3">
      <c r="A13" t="s">
        <v>764</v>
      </c>
      <c r="C13" t="s">
        <v>659</v>
      </c>
      <c r="D13" t="s">
        <v>17</v>
      </c>
      <c r="K13" t="s">
        <v>32</v>
      </c>
    </row>
    <row r="14" spans="1:12" x14ac:dyDescent="0.3">
      <c r="A14" t="s">
        <v>765</v>
      </c>
      <c r="C14" t="s">
        <v>661</v>
      </c>
      <c r="D14" t="s">
        <v>17</v>
      </c>
      <c r="K14" t="s">
        <v>32</v>
      </c>
    </row>
    <row r="15" spans="1:12" x14ac:dyDescent="0.3">
      <c r="A15" t="s">
        <v>762</v>
      </c>
      <c r="C15" t="s">
        <v>655</v>
      </c>
      <c r="D15" t="s">
        <v>17</v>
      </c>
      <c r="K15" t="s">
        <v>32</v>
      </c>
    </row>
    <row r="16" spans="1:12" x14ac:dyDescent="0.3">
      <c r="A16" t="s">
        <v>247</v>
      </c>
      <c r="C16" t="s">
        <v>608</v>
      </c>
      <c r="D16" t="s">
        <v>17</v>
      </c>
      <c r="K16" t="s">
        <v>32</v>
      </c>
    </row>
    <row r="17" spans="1:11" x14ac:dyDescent="0.3">
      <c r="A17" t="s">
        <v>248</v>
      </c>
      <c r="C17" t="s">
        <v>605</v>
      </c>
      <c r="D17" t="s">
        <v>17</v>
      </c>
      <c r="K17" t="s">
        <v>32</v>
      </c>
    </row>
    <row r="18" spans="1:11" x14ac:dyDescent="0.3">
      <c r="A18" t="s">
        <v>248</v>
      </c>
      <c r="C18" t="s">
        <v>610</v>
      </c>
      <c r="D18" t="s">
        <v>17</v>
      </c>
      <c r="K18" t="s">
        <v>32</v>
      </c>
    </row>
    <row r="19" spans="1:11" x14ac:dyDescent="0.3">
      <c r="A19" t="s">
        <v>249</v>
      </c>
      <c r="C19" t="s">
        <v>606</v>
      </c>
      <c r="D19" t="s">
        <v>17</v>
      </c>
      <c r="K19" t="s">
        <v>32</v>
      </c>
    </row>
    <row r="20" spans="1:11" x14ac:dyDescent="0.3">
      <c r="A20" t="s">
        <v>250</v>
      </c>
      <c r="C20" t="s">
        <v>609</v>
      </c>
      <c r="D20" t="s">
        <v>17</v>
      </c>
      <c r="K20" t="s">
        <v>32</v>
      </c>
    </row>
    <row r="21" spans="1:11" x14ac:dyDescent="0.3">
      <c r="A21" t="s">
        <v>250</v>
      </c>
      <c r="C21" t="s">
        <v>611</v>
      </c>
      <c r="D21" t="s">
        <v>17</v>
      </c>
      <c r="K21" t="s">
        <v>32</v>
      </c>
    </row>
    <row r="22" spans="1:11" x14ac:dyDescent="0.3">
      <c r="A22" t="s">
        <v>238</v>
      </c>
      <c r="C22" t="s">
        <v>598</v>
      </c>
      <c r="D22" t="s">
        <v>17</v>
      </c>
      <c r="K22" t="s">
        <v>32</v>
      </c>
    </row>
    <row r="23" spans="1:11" x14ac:dyDescent="0.3">
      <c r="A23" t="s">
        <v>251</v>
      </c>
      <c r="C23" t="s">
        <v>625</v>
      </c>
      <c r="D23" t="s">
        <v>17</v>
      </c>
      <c r="K23" t="s">
        <v>32</v>
      </c>
    </row>
    <row r="24" spans="1:11" x14ac:dyDescent="0.3">
      <c r="A24" t="s">
        <v>252</v>
      </c>
      <c r="C24" t="s">
        <v>628</v>
      </c>
      <c r="D24" t="s">
        <v>17</v>
      </c>
      <c r="K24" t="s">
        <v>32</v>
      </c>
    </row>
    <row r="25" spans="1:11" x14ac:dyDescent="0.3">
      <c r="A25" t="s">
        <v>253</v>
      </c>
      <c r="C25" t="s">
        <v>630</v>
      </c>
      <c r="D25" t="s">
        <v>17</v>
      </c>
      <c r="K25" t="s">
        <v>32</v>
      </c>
    </row>
    <row r="26" spans="1:11" x14ac:dyDescent="0.3">
      <c r="A26" t="s">
        <v>254</v>
      </c>
      <c r="C26" t="s">
        <v>631</v>
      </c>
      <c r="D26" t="s">
        <v>17</v>
      </c>
      <c r="K26" t="s">
        <v>32</v>
      </c>
    </row>
    <row r="27" spans="1:11" x14ac:dyDescent="0.3">
      <c r="A27" t="s">
        <v>255</v>
      </c>
      <c r="C27" t="s">
        <v>632</v>
      </c>
      <c r="D27" t="s">
        <v>17</v>
      </c>
      <c r="K27" t="s">
        <v>32</v>
      </c>
    </row>
    <row r="28" spans="1:11" x14ac:dyDescent="0.3">
      <c r="A28" t="s">
        <v>256</v>
      </c>
      <c r="C28" t="s">
        <v>629</v>
      </c>
      <c r="D28" t="s">
        <v>17</v>
      </c>
      <c r="K28" t="s">
        <v>32</v>
      </c>
    </row>
    <row r="29" spans="1:11" x14ac:dyDescent="0.3">
      <c r="A29" t="s">
        <v>256</v>
      </c>
      <c r="C29" t="s">
        <v>634</v>
      </c>
      <c r="D29" t="s">
        <v>17</v>
      </c>
      <c r="K29" t="s">
        <v>32</v>
      </c>
    </row>
    <row r="30" spans="1:11" x14ac:dyDescent="0.3">
      <c r="A30" t="s">
        <v>257</v>
      </c>
      <c r="C30" t="s">
        <v>630</v>
      </c>
      <c r="D30" t="s">
        <v>17</v>
      </c>
      <c r="K30" t="s">
        <v>32</v>
      </c>
    </row>
    <row r="31" spans="1:11" x14ac:dyDescent="0.3">
      <c r="A31" t="s">
        <v>258</v>
      </c>
      <c r="C31" t="s">
        <v>633</v>
      </c>
      <c r="D31" t="s">
        <v>17</v>
      </c>
      <c r="K31" t="s">
        <v>32</v>
      </c>
    </row>
    <row r="32" spans="1:11" x14ac:dyDescent="0.3">
      <c r="A32" t="s">
        <v>258</v>
      </c>
      <c r="C32" t="s">
        <v>635</v>
      </c>
      <c r="D32" t="s">
        <v>17</v>
      </c>
      <c r="K32" t="s">
        <v>32</v>
      </c>
    </row>
    <row r="33" spans="1:11" x14ac:dyDescent="0.3">
      <c r="A33" t="s">
        <v>239</v>
      </c>
      <c r="C33" t="s">
        <v>599</v>
      </c>
      <c r="D33" t="s">
        <v>17</v>
      </c>
      <c r="K33" t="s">
        <v>32</v>
      </c>
    </row>
    <row r="34" spans="1:11" x14ac:dyDescent="0.3">
      <c r="A34" t="s">
        <v>259</v>
      </c>
      <c r="C34" t="s">
        <v>634</v>
      </c>
      <c r="D34" t="s">
        <v>17</v>
      </c>
      <c r="K34" t="s">
        <v>32</v>
      </c>
    </row>
    <row r="35" spans="1:11" x14ac:dyDescent="0.3">
      <c r="A35" t="s">
        <v>260</v>
      </c>
      <c r="C35" t="s">
        <v>636</v>
      </c>
      <c r="D35" t="s">
        <v>17</v>
      </c>
      <c r="K35" t="s">
        <v>32</v>
      </c>
    </row>
    <row r="36" spans="1:11" x14ac:dyDescent="0.3">
      <c r="A36" t="s">
        <v>261</v>
      </c>
      <c r="C36" t="s">
        <v>638</v>
      </c>
      <c r="D36" t="s">
        <v>17</v>
      </c>
      <c r="K36" t="s">
        <v>32</v>
      </c>
    </row>
    <row r="37" spans="1:11" x14ac:dyDescent="0.3">
      <c r="A37" t="s">
        <v>262</v>
      </c>
      <c r="C37" t="s">
        <v>639</v>
      </c>
      <c r="D37" t="s">
        <v>17</v>
      </c>
      <c r="K37" t="s">
        <v>32</v>
      </c>
    </row>
    <row r="38" spans="1:11" x14ac:dyDescent="0.3">
      <c r="A38" t="s">
        <v>263</v>
      </c>
      <c r="C38" t="s">
        <v>641</v>
      </c>
      <c r="D38" t="s">
        <v>17</v>
      </c>
      <c r="K38" t="s">
        <v>32</v>
      </c>
    </row>
    <row r="39" spans="1:11" x14ac:dyDescent="0.3">
      <c r="A39" t="s">
        <v>264</v>
      </c>
      <c r="C39" t="s">
        <v>637</v>
      </c>
      <c r="D39" t="s">
        <v>17</v>
      </c>
      <c r="K39" t="s">
        <v>32</v>
      </c>
    </row>
    <row r="40" spans="1:11" x14ac:dyDescent="0.3">
      <c r="A40" t="s">
        <v>264</v>
      </c>
      <c r="C40" t="s">
        <v>642</v>
      </c>
      <c r="D40" t="s">
        <v>17</v>
      </c>
      <c r="K40" t="s">
        <v>32</v>
      </c>
    </row>
    <row r="41" spans="1:11" x14ac:dyDescent="0.3">
      <c r="A41" t="s">
        <v>265</v>
      </c>
      <c r="C41" t="s">
        <v>638</v>
      </c>
      <c r="D41" t="s">
        <v>17</v>
      </c>
      <c r="K41" t="s">
        <v>32</v>
      </c>
    </row>
    <row r="42" spans="1:11" x14ac:dyDescent="0.3">
      <c r="A42" t="s">
        <v>266</v>
      </c>
      <c r="C42" t="s">
        <v>643</v>
      </c>
      <c r="D42" t="s">
        <v>17</v>
      </c>
      <c r="K42" t="s">
        <v>32</v>
      </c>
    </row>
    <row r="43" spans="1:11" x14ac:dyDescent="0.3">
      <c r="A43" t="s">
        <v>240</v>
      </c>
      <c r="C43" t="s">
        <v>600</v>
      </c>
      <c r="D43" t="s">
        <v>17</v>
      </c>
      <c r="K43" t="s">
        <v>32</v>
      </c>
    </row>
    <row r="44" spans="1:11" x14ac:dyDescent="0.3">
      <c r="A44" t="s">
        <v>267</v>
      </c>
      <c r="C44" t="s">
        <v>642</v>
      </c>
      <c r="D44" t="s">
        <v>17</v>
      </c>
      <c r="K44" t="s">
        <v>32</v>
      </c>
    </row>
    <row r="45" spans="1:11" x14ac:dyDescent="0.3">
      <c r="A45" t="s">
        <v>268</v>
      </c>
      <c r="C45" t="s">
        <v>644</v>
      </c>
      <c r="D45" t="s">
        <v>17</v>
      </c>
      <c r="K45" t="s">
        <v>32</v>
      </c>
    </row>
    <row r="46" spans="1:11" x14ac:dyDescent="0.3">
      <c r="A46" t="s">
        <v>269</v>
      </c>
      <c r="C46" t="s">
        <v>646</v>
      </c>
      <c r="D46" t="s">
        <v>17</v>
      </c>
      <c r="K46" t="s">
        <v>32</v>
      </c>
    </row>
    <row r="47" spans="1:11" x14ac:dyDescent="0.3">
      <c r="A47" t="s">
        <v>270</v>
      </c>
      <c r="C47" t="s">
        <v>647</v>
      </c>
      <c r="D47" t="s">
        <v>17</v>
      </c>
      <c r="K47" t="s">
        <v>32</v>
      </c>
    </row>
    <row r="48" spans="1:11" x14ac:dyDescent="0.3">
      <c r="A48" t="s">
        <v>272</v>
      </c>
      <c r="C48" t="s">
        <v>645</v>
      </c>
      <c r="D48" t="s">
        <v>17</v>
      </c>
      <c r="K48" t="s">
        <v>32</v>
      </c>
    </row>
    <row r="49" spans="1:11" x14ac:dyDescent="0.3">
      <c r="A49" t="s">
        <v>241</v>
      </c>
      <c r="C49" t="s">
        <v>597</v>
      </c>
      <c r="D49" t="s">
        <v>17</v>
      </c>
      <c r="K49" t="s">
        <v>32</v>
      </c>
    </row>
    <row r="50" spans="1:11" x14ac:dyDescent="0.3">
      <c r="A50" t="s">
        <v>241</v>
      </c>
      <c r="C50" t="s">
        <v>602</v>
      </c>
      <c r="D50" t="s">
        <v>17</v>
      </c>
      <c r="K50" t="s">
        <v>32</v>
      </c>
    </row>
    <row r="51" spans="1:11" x14ac:dyDescent="0.3">
      <c r="A51" t="s">
        <v>612</v>
      </c>
      <c r="C51" t="s">
        <v>610</v>
      </c>
      <c r="D51" t="s">
        <v>17</v>
      </c>
      <c r="K51" t="s">
        <v>32</v>
      </c>
    </row>
    <row r="52" spans="1:11" x14ac:dyDescent="0.3">
      <c r="A52" t="s">
        <v>617</v>
      </c>
      <c r="C52" t="s">
        <v>618</v>
      </c>
      <c r="D52" t="s">
        <v>17</v>
      </c>
      <c r="K52" t="s">
        <v>32</v>
      </c>
    </row>
    <row r="53" spans="1:11" x14ac:dyDescent="0.3">
      <c r="A53" t="s">
        <v>619</v>
      </c>
      <c r="C53" t="s">
        <v>620</v>
      </c>
      <c r="D53" t="s">
        <v>17</v>
      </c>
      <c r="K53" t="s">
        <v>32</v>
      </c>
    </row>
    <row r="54" spans="1:11" x14ac:dyDescent="0.3">
      <c r="A54" t="s">
        <v>621</v>
      </c>
      <c r="C54" t="s">
        <v>622</v>
      </c>
      <c r="D54" t="s">
        <v>17</v>
      </c>
      <c r="K54" t="s">
        <v>32</v>
      </c>
    </row>
    <row r="55" spans="1:11" x14ac:dyDescent="0.3">
      <c r="A55" t="s">
        <v>615</v>
      </c>
      <c r="C55" t="s">
        <v>616</v>
      </c>
      <c r="D55" t="s">
        <v>17</v>
      </c>
      <c r="K55" t="s">
        <v>32</v>
      </c>
    </row>
    <row r="56" spans="1:11" x14ac:dyDescent="0.3">
      <c r="A56" t="s">
        <v>615</v>
      </c>
      <c r="C56" t="s">
        <v>625</v>
      </c>
      <c r="D56" t="s">
        <v>17</v>
      </c>
      <c r="K56" t="s">
        <v>32</v>
      </c>
    </row>
    <row r="57" spans="1:11" x14ac:dyDescent="0.3">
      <c r="A57" t="s">
        <v>626</v>
      </c>
      <c r="C57" t="s">
        <v>618</v>
      </c>
      <c r="D57" t="s">
        <v>17</v>
      </c>
      <c r="K57" t="s">
        <v>32</v>
      </c>
    </row>
    <row r="58" spans="1:11" x14ac:dyDescent="0.3">
      <c r="A58" t="s">
        <v>623</v>
      </c>
      <c r="C58" t="s">
        <v>624</v>
      </c>
      <c r="D58" t="s">
        <v>17</v>
      </c>
      <c r="K58" t="s">
        <v>32</v>
      </c>
    </row>
    <row r="59" spans="1:11" x14ac:dyDescent="0.3">
      <c r="A59" t="s">
        <v>623</v>
      </c>
      <c r="C59" t="s">
        <v>627</v>
      </c>
      <c r="D59" t="s">
        <v>17</v>
      </c>
      <c r="K59" t="s">
        <v>32</v>
      </c>
    </row>
    <row r="60" spans="1:11" x14ac:dyDescent="0.3">
      <c r="A60" t="s">
        <v>242</v>
      </c>
      <c r="C60" t="s">
        <v>598</v>
      </c>
      <c r="D60" t="s">
        <v>17</v>
      </c>
      <c r="K60" t="s">
        <v>32</v>
      </c>
    </row>
    <row r="61" spans="1:11" x14ac:dyDescent="0.3">
      <c r="A61" t="s">
        <v>243</v>
      </c>
      <c r="C61" t="s">
        <v>601</v>
      </c>
      <c r="D61" t="s">
        <v>17</v>
      </c>
      <c r="K61" t="s">
        <v>32</v>
      </c>
    </row>
    <row r="62" spans="1:11" x14ac:dyDescent="0.3">
      <c r="A62" t="s">
        <v>243</v>
      </c>
      <c r="C62" t="s">
        <v>603</v>
      </c>
      <c r="D62" t="s">
        <v>17</v>
      </c>
      <c r="K62" t="s">
        <v>32</v>
      </c>
    </row>
    <row r="63" spans="1:11" x14ac:dyDescent="0.3">
      <c r="A63" t="s">
        <v>724</v>
      </c>
      <c r="C63" t="s">
        <v>725</v>
      </c>
      <c r="D63" t="s">
        <v>726</v>
      </c>
      <c r="K63" t="e">
        <v>#VALUE!</v>
      </c>
    </row>
    <row r="64" spans="1:11" x14ac:dyDescent="0.3">
      <c r="A64" t="s">
        <v>727</v>
      </c>
      <c r="C64" t="s">
        <v>728</v>
      </c>
      <c r="D64" t="s">
        <v>726</v>
      </c>
      <c r="K64" t="e">
        <v>#VALUE!</v>
      </c>
    </row>
    <row r="65" spans="1:12" x14ac:dyDescent="0.3">
      <c r="A65" t="s">
        <v>779</v>
      </c>
      <c r="B65" t="s">
        <v>780</v>
      </c>
      <c r="C65" t="s">
        <v>781</v>
      </c>
      <c r="D65" t="s">
        <v>17</v>
      </c>
      <c r="F65" t="s">
        <v>782</v>
      </c>
      <c r="L65" t="s">
        <v>783</v>
      </c>
    </row>
    <row r="66" spans="1:12" x14ac:dyDescent="0.3">
      <c r="A66" t="s">
        <v>729</v>
      </c>
      <c r="B66" t="s">
        <v>16</v>
      </c>
      <c r="C66" t="s">
        <v>720</v>
      </c>
      <c r="D66" t="s">
        <v>17</v>
      </c>
      <c r="E66" t="s">
        <v>730</v>
      </c>
      <c r="F66" t="s">
        <v>730</v>
      </c>
      <c r="G66" t="s">
        <v>730</v>
      </c>
    </row>
    <row r="67" spans="1:12" x14ac:dyDescent="0.3">
      <c r="A67" t="s">
        <v>762</v>
      </c>
      <c r="B67" t="s">
        <v>16</v>
      </c>
      <c r="C67" t="s">
        <v>717</v>
      </c>
      <c r="D67" t="s">
        <v>17</v>
      </c>
      <c r="E67" t="s">
        <v>769</v>
      </c>
      <c r="F67" t="s">
        <v>717</v>
      </c>
      <c r="G67" t="s">
        <v>769</v>
      </c>
    </row>
    <row r="68" spans="1:12" x14ac:dyDescent="0.3">
      <c r="A68" t="s">
        <v>770</v>
      </c>
      <c r="B68" t="s">
        <v>16</v>
      </c>
      <c r="C68" t="s">
        <v>718</v>
      </c>
      <c r="D68" t="s">
        <v>17</v>
      </c>
      <c r="E68" t="s">
        <v>771</v>
      </c>
      <c r="F68" t="s">
        <v>718</v>
      </c>
      <c r="G68" t="s">
        <v>771</v>
      </c>
    </row>
    <row r="69" spans="1:12" x14ac:dyDescent="0.3">
      <c r="A69" t="s">
        <v>766</v>
      </c>
      <c r="B69" t="s">
        <v>16</v>
      </c>
      <c r="C69" t="s">
        <v>767</v>
      </c>
      <c r="D69" t="s">
        <v>17</v>
      </c>
      <c r="E69" t="s">
        <v>768</v>
      </c>
      <c r="F69" t="s">
        <v>767</v>
      </c>
      <c r="G69" t="s">
        <v>768</v>
      </c>
    </row>
    <row r="70" spans="1:12" x14ac:dyDescent="0.3">
      <c r="A70" t="s">
        <v>669</v>
      </c>
      <c r="B70" t="s">
        <v>16</v>
      </c>
      <c r="C70" t="s">
        <v>716</v>
      </c>
      <c r="D70" t="s">
        <v>17</v>
      </c>
      <c r="E70" t="s">
        <v>760</v>
      </c>
      <c r="F70" t="s">
        <v>716</v>
      </c>
      <c r="G70" t="s">
        <v>760</v>
      </c>
    </row>
    <row r="71" spans="1:12" x14ac:dyDescent="0.3">
      <c r="A71" t="s">
        <v>668</v>
      </c>
      <c r="B71" t="s">
        <v>16</v>
      </c>
      <c r="C71" t="s">
        <v>714</v>
      </c>
      <c r="D71" t="s">
        <v>17</v>
      </c>
      <c r="E71" t="s">
        <v>757</v>
      </c>
      <c r="F71" t="s">
        <v>757</v>
      </c>
      <c r="G71" t="s">
        <v>757</v>
      </c>
    </row>
    <row r="72" spans="1:12" x14ac:dyDescent="0.3">
      <c r="A72" t="s">
        <v>290</v>
      </c>
      <c r="B72" t="s">
        <v>16</v>
      </c>
      <c r="C72" t="s">
        <v>698</v>
      </c>
      <c r="D72" t="s">
        <v>17</v>
      </c>
      <c r="E72" t="s">
        <v>750</v>
      </c>
      <c r="F72" t="s">
        <v>750</v>
      </c>
      <c r="G72" t="s">
        <v>750</v>
      </c>
      <c r="H72" t="s">
        <v>723</v>
      </c>
      <c r="I72" t="s">
        <v>723</v>
      </c>
      <c r="J72" t="s">
        <v>621</v>
      </c>
    </row>
    <row r="73" spans="1:12" x14ac:dyDescent="0.3">
      <c r="A73" t="s">
        <v>291</v>
      </c>
      <c r="B73" t="s">
        <v>16</v>
      </c>
      <c r="C73" t="s">
        <v>701</v>
      </c>
      <c r="D73" t="s">
        <v>17</v>
      </c>
      <c r="E73" t="s">
        <v>749</v>
      </c>
      <c r="F73" t="s">
        <v>749</v>
      </c>
      <c r="G73" t="s">
        <v>749</v>
      </c>
      <c r="H73" t="s">
        <v>723</v>
      </c>
      <c r="I73" t="s">
        <v>723</v>
      </c>
      <c r="J73" t="s">
        <v>621</v>
      </c>
    </row>
    <row r="74" spans="1:12" x14ac:dyDescent="0.3">
      <c r="A74" t="s">
        <v>291</v>
      </c>
      <c r="B74" t="s">
        <v>16</v>
      </c>
      <c r="C74" t="s">
        <v>704</v>
      </c>
      <c r="D74" t="s">
        <v>17</v>
      </c>
      <c r="E74" t="s">
        <v>751</v>
      </c>
      <c r="F74" t="s">
        <v>704</v>
      </c>
      <c r="G74" t="s">
        <v>751</v>
      </c>
      <c r="H74" t="s">
        <v>723</v>
      </c>
      <c r="I74" t="s">
        <v>723</v>
      </c>
      <c r="J74" t="s">
        <v>621</v>
      </c>
    </row>
    <row r="75" spans="1:12" x14ac:dyDescent="0.3">
      <c r="A75" t="s">
        <v>663</v>
      </c>
      <c r="B75" t="s">
        <v>16</v>
      </c>
      <c r="C75" t="s">
        <v>703</v>
      </c>
      <c r="D75" t="s">
        <v>17</v>
      </c>
      <c r="E75" t="s">
        <v>752</v>
      </c>
      <c r="F75" t="s">
        <v>752</v>
      </c>
      <c r="G75" t="s">
        <v>752</v>
      </c>
      <c r="H75" t="s">
        <v>723</v>
      </c>
      <c r="I75" t="s">
        <v>723</v>
      </c>
      <c r="J75" t="s">
        <v>621</v>
      </c>
    </row>
    <row r="76" spans="1:12" x14ac:dyDescent="0.3">
      <c r="A76" t="s">
        <v>664</v>
      </c>
      <c r="B76" t="s">
        <v>16</v>
      </c>
      <c r="C76" t="s">
        <v>705</v>
      </c>
      <c r="D76" t="s">
        <v>17</v>
      </c>
      <c r="E76" t="s">
        <v>753</v>
      </c>
      <c r="F76" t="s">
        <v>705</v>
      </c>
      <c r="G76" t="s">
        <v>753</v>
      </c>
      <c r="H76" t="s">
        <v>723</v>
      </c>
      <c r="I76" t="s">
        <v>723</v>
      </c>
      <c r="J76" t="s">
        <v>621</v>
      </c>
    </row>
    <row r="77" spans="1:12" x14ac:dyDescent="0.3">
      <c r="A77" t="s">
        <v>754</v>
      </c>
      <c r="B77" t="s">
        <v>16</v>
      </c>
      <c r="C77" t="s">
        <v>706</v>
      </c>
      <c r="D77" t="s">
        <v>17</v>
      </c>
      <c r="E77" t="s">
        <v>755</v>
      </c>
      <c r="F77" t="s">
        <v>753</v>
      </c>
      <c r="G77" t="s">
        <v>755</v>
      </c>
      <c r="H77" t="s">
        <v>723</v>
      </c>
      <c r="I77" t="s">
        <v>723</v>
      </c>
      <c r="J77" t="s">
        <v>621</v>
      </c>
    </row>
    <row r="78" spans="1:12" x14ac:dyDescent="0.3">
      <c r="A78" t="s">
        <v>667</v>
      </c>
      <c r="B78" t="s">
        <v>16</v>
      </c>
      <c r="C78" t="s">
        <v>708</v>
      </c>
      <c r="D78" t="s">
        <v>17</v>
      </c>
      <c r="E78" t="s">
        <v>756</v>
      </c>
      <c r="F78" t="s">
        <v>756</v>
      </c>
      <c r="G78" t="s">
        <v>756</v>
      </c>
      <c r="H78" t="s">
        <v>723</v>
      </c>
      <c r="I78" t="s">
        <v>723</v>
      </c>
      <c r="J78" t="s">
        <v>621</v>
      </c>
    </row>
    <row r="79" spans="1:12" x14ac:dyDescent="0.3">
      <c r="A79" t="s">
        <v>665</v>
      </c>
      <c r="B79" t="s">
        <v>16</v>
      </c>
      <c r="C79" t="s">
        <v>709</v>
      </c>
      <c r="D79" t="s">
        <v>17</v>
      </c>
      <c r="E79" t="s">
        <v>758</v>
      </c>
      <c r="F79" t="s">
        <v>759</v>
      </c>
      <c r="G79" t="s">
        <v>758</v>
      </c>
      <c r="H79" t="s">
        <v>723</v>
      </c>
      <c r="I79" t="s">
        <v>723</v>
      </c>
      <c r="J79" t="s">
        <v>621</v>
      </c>
    </row>
    <row r="80" spans="1:12" x14ac:dyDescent="0.3">
      <c r="A80" t="s">
        <v>668</v>
      </c>
      <c r="B80" t="s">
        <v>16</v>
      </c>
      <c r="C80" t="s">
        <v>703</v>
      </c>
      <c r="D80" t="s">
        <v>17</v>
      </c>
      <c r="E80" t="s">
        <v>761</v>
      </c>
      <c r="F80" t="s">
        <v>761</v>
      </c>
      <c r="G80" t="s">
        <v>761</v>
      </c>
      <c r="H80" t="s">
        <v>723</v>
      </c>
      <c r="I80" t="s">
        <v>723</v>
      </c>
      <c r="J80" t="s">
        <v>621</v>
      </c>
    </row>
    <row r="81" spans="1:11" x14ac:dyDescent="0.3">
      <c r="A81" t="s">
        <v>719</v>
      </c>
      <c r="B81" t="s">
        <v>16</v>
      </c>
      <c r="C81" t="s">
        <v>720</v>
      </c>
      <c r="D81" t="s">
        <v>17</v>
      </c>
      <c r="E81" t="s">
        <v>721</v>
      </c>
      <c r="F81" t="s">
        <v>722</v>
      </c>
      <c r="G81" t="s">
        <v>721</v>
      </c>
      <c r="H81" t="s">
        <v>723</v>
      </c>
      <c r="I81" t="s">
        <v>723</v>
      </c>
      <c r="J81" t="s">
        <v>621</v>
      </c>
      <c r="K81" t="s">
        <v>241</v>
      </c>
    </row>
    <row r="82" spans="1:11" x14ac:dyDescent="0.3">
      <c r="A82" t="s">
        <v>244</v>
      </c>
      <c r="B82" t="s">
        <v>731</v>
      </c>
      <c r="C82" t="s">
        <v>686</v>
      </c>
      <c r="D82" t="s">
        <v>17</v>
      </c>
      <c r="E82" t="s">
        <v>730</v>
      </c>
      <c r="F82" t="s">
        <v>732</v>
      </c>
      <c r="G82" t="s">
        <v>730</v>
      </c>
      <c r="H82" t="s">
        <v>723</v>
      </c>
      <c r="I82" t="s">
        <v>723</v>
      </c>
      <c r="J82" t="s">
        <v>621</v>
      </c>
      <c r="K82" t="s">
        <v>241</v>
      </c>
    </row>
    <row r="83" spans="1:11" x14ac:dyDescent="0.3">
      <c r="A83" t="s">
        <v>244</v>
      </c>
      <c r="B83" t="s">
        <v>734</v>
      </c>
      <c r="C83" t="s">
        <v>689</v>
      </c>
      <c r="D83" t="s">
        <v>17</v>
      </c>
      <c r="E83" t="s">
        <v>730</v>
      </c>
      <c r="F83" t="s">
        <v>730</v>
      </c>
      <c r="G83" t="s">
        <v>735</v>
      </c>
      <c r="H83" t="s">
        <v>723</v>
      </c>
      <c r="I83" t="s">
        <v>723</v>
      </c>
      <c r="J83" t="s">
        <v>621</v>
      </c>
      <c r="K83" t="s">
        <v>241</v>
      </c>
    </row>
    <row r="84" spans="1:11" x14ac:dyDescent="0.3">
      <c r="A84" t="s">
        <v>244</v>
      </c>
      <c r="B84" t="s">
        <v>736</v>
      </c>
      <c r="C84" t="s">
        <v>690</v>
      </c>
      <c r="D84" t="s">
        <v>17</v>
      </c>
      <c r="E84" t="s">
        <v>730</v>
      </c>
      <c r="F84" t="s">
        <v>730</v>
      </c>
      <c r="G84" t="s">
        <v>730</v>
      </c>
      <c r="H84" t="s">
        <v>723</v>
      </c>
      <c r="I84" t="s">
        <v>723</v>
      </c>
      <c r="J84" t="s">
        <v>621</v>
      </c>
      <c r="K84" t="s">
        <v>241</v>
      </c>
    </row>
    <row r="85" spans="1:11" x14ac:dyDescent="0.3">
      <c r="A85" t="s">
        <v>244</v>
      </c>
      <c r="B85" t="s">
        <v>737</v>
      </c>
      <c r="C85" t="s">
        <v>691</v>
      </c>
      <c r="D85" t="s">
        <v>17</v>
      </c>
      <c r="E85" t="s">
        <v>738</v>
      </c>
      <c r="F85" t="s">
        <v>738</v>
      </c>
      <c r="G85" t="s">
        <v>738</v>
      </c>
      <c r="H85" t="s">
        <v>723</v>
      </c>
      <c r="I85" t="s">
        <v>723</v>
      </c>
      <c r="J85" t="s">
        <v>621</v>
      </c>
      <c r="K85" t="s">
        <v>241</v>
      </c>
    </row>
    <row r="86" spans="1:11" x14ac:dyDescent="0.3">
      <c r="A86" t="s">
        <v>244</v>
      </c>
      <c r="B86" t="s">
        <v>733</v>
      </c>
      <c r="C86" t="s">
        <v>687</v>
      </c>
      <c r="D86" t="s">
        <v>17</v>
      </c>
      <c r="E86" t="s">
        <v>730</v>
      </c>
      <c r="F86" t="s">
        <v>730</v>
      </c>
      <c r="G86" t="s">
        <v>730</v>
      </c>
      <c r="H86" t="s">
        <v>723</v>
      </c>
      <c r="I86" t="s">
        <v>723</v>
      </c>
      <c r="J86" t="s">
        <v>621</v>
      </c>
      <c r="K86" t="s">
        <v>241</v>
      </c>
    </row>
    <row r="87" spans="1:11" x14ac:dyDescent="0.3">
      <c r="A87" t="s">
        <v>244</v>
      </c>
      <c r="B87" t="s">
        <v>733</v>
      </c>
      <c r="C87" t="s">
        <v>687</v>
      </c>
      <c r="D87" t="s">
        <v>17</v>
      </c>
      <c r="E87" t="s">
        <v>740</v>
      </c>
      <c r="F87" t="s">
        <v>740</v>
      </c>
      <c r="G87" t="s">
        <v>740</v>
      </c>
      <c r="H87" t="s">
        <v>723</v>
      </c>
      <c r="I87" t="s">
        <v>723</v>
      </c>
      <c r="J87" t="s">
        <v>621</v>
      </c>
      <c r="K87" t="s">
        <v>241</v>
      </c>
    </row>
    <row r="88" spans="1:11" x14ac:dyDescent="0.3">
      <c r="A88" t="s">
        <v>244</v>
      </c>
      <c r="B88" t="s">
        <v>739</v>
      </c>
      <c r="C88" t="s">
        <v>692</v>
      </c>
      <c r="D88" t="s">
        <v>17</v>
      </c>
      <c r="E88" t="s">
        <v>740</v>
      </c>
      <c r="F88" t="s">
        <v>740</v>
      </c>
      <c r="G88" t="s">
        <v>740</v>
      </c>
      <c r="H88" t="s">
        <v>723</v>
      </c>
      <c r="I88" t="s">
        <v>723</v>
      </c>
      <c r="J88" t="s">
        <v>621</v>
      </c>
      <c r="K88" t="s">
        <v>241</v>
      </c>
    </row>
    <row r="89" spans="1:11" x14ac:dyDescent="0.3">
      <c r="A89" t="s">
        <v>244</v>
      </c>
      <c r="B89" t="s">
        <v>739</v>
      </c>
      <c r="C89" t="s">
        <v>695</v>
      </c>
      <c r="D89" t="s">
        <v>17</v>
      </c>
      <c r="E89" t="s">
        <v>741</v>
      </c>
      <c r="F89" t="s">
        <v>741</v>
      </c>
      <c r="G89" t="s">
        <v>741</v>
      </c>
      <c r="H89" t="s">
        <v>723</v>
      </c>
      <c r="I89" t="s">
        <v>723</v>
      </c>
      <c r="J89" t="s">
        <v>621</v>
      </c>
      <c r="K89" t="s">
        <v>241</v>
      </c>
    </row>
    <row r="90" spans="1:11" x14ac:dyDescent="0.3">
      <c r="A90" t="s">
        <v>30</v>
      </c>
      <c r="B90" t="s">
        <v>742</v>
      </c>
      <c r="C90" t="s">
        <v>692</v>
      </c>
      <c r="D90" t="s">
        <v>17</v>
      </c>
      <c r="E90" t="s">
        <v>743</v>
      </c>
      <c r="F90" t="s">
        <v>743</v>
      </c>
      <c r="G90" t="s">
        <v>743</v>
      </c>
      <c r="H90" t="s">
        <v>723</v>
      </c>
      <c r="I90" t="s">
        <v>723</v>
      </c>
      <c r="J90" t="s">
        <v>621</v>
      </c>
      <c r="K90" t="s">
        <v>241</v>
      </c>
    </row>
    <row r="91" spans="1:11" x14ac:dyDescent="0.3">
      <c r="A91" t="s">
        <v>30</v>
      </c>
      <c r="B91" t="s">
        <v>731</v>
      </c>
      <c r="C91" t="s">
        <v>696</v>
      </c>
      <c r="D91" t="s">
        <v>17</v>
      </c>
      <c r="E91" t="s">
        <v>744</v>
      </c>
      <c r="F91" t="s">
        <v>744</v>
      </c>
      <c r="G91" t="s">
        <v>744</v>
      </c>
      <c r="H91" t="s">
        <v>723</v>
      </c>
      <c r="I91" t="s">
        <v>723</v>
      </c>
      <c r="J91" t="s">
        <v>621</v>
      </c>
      <c r="K91" t="s">
        <v>241</v>
      </c>
    </row>
    <row r="92" spans="1:11" x14ac:dyDescent="0.3">
      <c r="A92" t="s">
        <v>30</v>
      </c>
      <c r="B92" t="s">
        <v>734</v>
      </c>
      <c r="C92" t="s">
        <v>698</v>
      </c>
      <c r="D92" t="s">
        <v>17</v>
      </c>
      <c r="E92" t="s">
        <v>746</v>
      </c>
      <c r="F92" t="s">
        <v>746</v>
      </c>
      <c r="G92" t="s">
        <v>746</v>
      </c>
      <c r="H92" t="s">
        <v>723</v>
      </c>
      <c r="I92" t="s">
        <v>723</v>
      </c>
      <c r="J92" t="s">
        <v>621</v>
      </c>
      <c r="K92" t="s">
        <v>241</v>
      </c>
    </row>
    <row r="93" spans="1:11" x14ac:dyDescent="0.3">
      <c r="A93" t="s">
        <v>30</v>
      </c>
      <c r="B93" t="s">
        <v>736</v>
      </c>
      <c r="C93" t="s">
        <v>699</v>
      </c>
      <c r="D93" t="s">
        <v>17</v>
      </c>
      <c r="E93" t="s">
        <v>747</v>
      </c>
      <c r="F93" t="s">
        <v>747</v>
      </c>
      <c r="G93" t="s">
        <v>747</v>
      </c>
      <c r="H93" t="s">
        <v>723</v>
      </c>
      <c r="I93" t="s">
        <v>723</v>
      </c>
      <c r="J93" t="s">
        <v>621</v>
      </c>
      <c r="K93" t="s">
        <v>241</v>
      </c>
    </row>
    <row r="94" spans="1:11" x14ac:dyDescent="0.3">
      <c r="A94" t="s">
        <v>30</v>
      </c>
      <c r="B94" t="s">
        <v>737</v>
      </c>
      <c r="C94" t="s">
        <v>700</v>
      </c>
      <c r="D94" t="s">
        <v>17</v>
      </c>
      <c r="E94" t="s">
        <v>748</v>
      </c>
      <c r="F94" t="s">
        <v>748</v>
      </c>
      <c r="G94" t="s">
        <v>748</v>
      </c>
      <c r="H94" t="s">
        <v>723</v>
      </c>
      <c r="I94" t="s">
        <v>723</v>
      </c>
      <c r="J94" t="s">
        <v>621</v>
      </c>
      <c r="K94" t="s">
        <v>241</v>
      </c>
    </row>
    <row r="95" spans="1:11" x14ac:dyDescent="0.3">
      <c r="A95" t="s">
        <v>30</v>
      </c>
      <c r="B95" t="s">
        <v>733</v>
      </c>
      <c r="C95" t="s">
        <v>697</v>
      </c>
      <c r="D95" t="s">
        <v>17</v>
      </c>
      <c r="E95" t="s">
        <v>745</v>
      </c>
      <c r="F95" t="s">
        <v>745</v>
      </c>
      <c r="G95" t="s">
        <v>745</v>
      </c>
      <c r="H95" t="s">
        <v>723</v>
      </c>
      <c r="I95" t="s">
        <v>723</v>
      </c>
      <c r="J95" t="s">
        <v>621</v>
      </c>
      <c r="K95" t="s">
        <v>241</v>
      </c>
    </row>
    <row r="96" spans="1:11" x14ac:dyDescent="0.3">
      <c r="A96" t="s">
        <v>621</v>
      </c>
      <c r="B96" t="s">
        <v>742</v>
      </c>
      <c r="C96" t="s">
        <v>711</v>
      </c>
      <c r="D96" t="s">
        <v>17</v>
      </c>
      <c r="E96" t="s">
        <v>772</v>
      </c>
      <c r="F96" t="s">
        <v>711</v>
      </c>
      <c r="G96" t="s">
        <v>772</v>
      </c>
      <c r="H96" t="s">
        <v>723</v>
      </c>
      <c r="I96" t="s">
        <v>723</v>
      </c>
      <c r="J96" t="s">
        <v>244</v>
      </c>
      <c r="K96" t="s">
        <v>241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L67"/>
  <sheetViews>
    <sheetView workbookViewId="0">
      <selection activeCell="A2" sqref="A2:L67"/>
    </sheetView>
  </sheetViews>
  <sheetFormatPr baseColWidth="10" defaultRowHeight="14.4" x14ac:dyDescent="0.3"/>
  <sheetData>
    <row r="1" spans="1:12" x14ac:dyDescent="0.3">
      <c r="A1" s="5" t="s">
        <v>677</v>
      </c>
      <c r="B1" s="5" t="s">
        <v>678</v>
      </c>
      <c r="C1" s="5" t="s">
        <v>26</v>
      </c>
      <c r="D1" s="5" t="s">
        <v>18</v>
      </c>
      <c r="E1" s="5" t="s">
        <v>679</v>
      </c>
      <c r="F1" s="5"/>
      <c r="G1" s="5"/>
      <c r="H1" s="5"/>
      <c r="I1" s="5"/>
      <c r="J1" s="5"/>
      <c r="K1" s="5"/>
      <c r="L1" s="6"/>
    </row>
    <row r="2" spans="1:12" x14ac:dyDescent="0.3">
      <c r="A2" t="s">
        <v>277</v>
      </c>
      <c r="D2" t="s">
        <v>24</v>
      </c>
      <c r="E2" t="s">
        <v>671</v>
      </c>
    </row>
    <row r="3" spans="1:12" x14ac:dyDescent="0.3">
      <c r="A3" t="s">
        <v>244</v>
      </c>
      <c r="B3" t="s">
        <v>602</v>
      </c>
      <c r="C3" t="s">
        <v>6</v>
      </c>
      <c r="D3" t="s">
        <v>24</v>
      </c>
      <c r="E3" t="s">
        <v>671</v>
      </c>
    </row>
    <row r="4" spans="1:12" x14ac:dyDescent="0.3">
      <c r="A4" t="s">
        <v>275</v>
      </c>
      <c r="B4" t="s">
        <v>276</v>
      </c>
      <c r="C4" t="s">
        <v>6</v>
      </c>
      <c r="D4" t="s">
        <v>24</v>
      </c>
      <c r="E4" t="s">
        <v>671</v>
      </c>
    </row>
    <row r="5" spans="1:12" x14ac:dyDescent="0.3">
      <c r="A5" t="s">
        <v>30</v>
      </c>
      <c r="B5" t="s">
        <v>604</v>
      </c>
      <c r="C5" t="s">
        <v>6</v>
      </c>
      <c r="D5" t="s">
        <v>24</v>
      </c>
      <c r="E5" t="s">
        <v>671</v>
      </c>
    </row>
    <row r="6" spans="1:12" x14ac:dyDescent="0.3">
      <c r="A6" t="s">
        <v>245</v>
      </c>
      <c r="B6" t="s">
        <v>606</v>
      </c>
      <c r="C6" t="s">
        <v>6</v>
      </c>
      <c r="D6" t="s">
        <v>24</v>
      </c>
      <c r="E6" t="s">
        <v>671</v>
      </c>
    </row>
    <row r="7" spans="1:12" x14ac:dyDescent="0.3">
      <c r="A7" t="s">
        <v>246</v>
      </c>
      <c r="B7" t="s">
        <v>607</v>
      </c>
      <c r="C7" t="s">
        <v>6</v>
      </c>
      <c r="D7" t="s">
        <v>24</v>
      </c>
      <c r="E7" t="s">
        <v>671</v>
      </c>
    </row>
    <row r="8" spans="1:12" x14ac:dyDescent="0.3">
      <c r="A8" t="s">
        <v>247</v>
      </c>
      <c r="B8" t="s">
        <v>608</v>
      </c>
      <c r="C8" t="s">
        <v>6</v>
      </c>
      <c r="D8" t="s">
        <v>24</v>
      </c>
      <c r="E8" t="s">
        <v>671</v>
      </c>
    </row>
    <row r="9" spans="1:12" x14ac:dyDescent="0.3">
      <c r="A9" t="s">
        <v>248</v>
      </c>
      <c r="B9" t="s">
        <v>605</v>
      </c>
      <c r="C9" t="s">
        <v>6</v>
      </c>
      <c r="D9" t="s">
        <v>24</v>
      </c>
      <c r="E9" t="s">
        <v>671</v>
      </c>
    </row>
    <row r="10" spans="1:12" x14ac:dyDescent="0.3">
      <c r="A10" t="s">
        <v>248</v>
      </c>
      <c r="B10" t="s">
        <v>610</v>
      </c>
      <c r="C10" t="s">
        <v>6</v>
      </c>
      <c r="D10" t="s">
        <v>24</v>
      </c>
      <c r="E10" t="s">
        <v>671</v>
      </c>
    </row>
    <row r="11" spans="1:12" x14ac:dyDescent="0.3">
      <c r="A11" t="s">
        <v>249</v>
      </c>
      <c r="B11" t="s">
        <v>606</v>
      </c>
      <c r="C11" t="s">
        <v>6</v>
      </c>
      <c r="D11" t="s">
        <v>24</v>
      </c>
      <c r="E11" t="s">
        <v>671</v>
      </c>
    </row>
    <row r="12" spans="1:12" x14ac:dyDescent="0.3">
      <c r="A12" t="s">
        <v>250</v>
      </c>
      <c r="B12" t="s">
        <v>609</v>
      </c>
      <c r="C12" t="s">
        <v>6</v>
      </c>
      <c r="D12" t="s">
        <v>24</v>
      </c>
      <c r="E12" t="s">
        <v>671</v>
      </c>
    </row>
    <row r="13" spans="1:12" x14ac:dyDescent="0.3">
      <c r="A13" t="s">
        <v>250</v>
      </c>
      <c r="B13" t="s">
        <v>611</v>
      </c>
      <c r="C13" t="s">
        <v>6</v>
      </c>
      <c r="D13" t="s">
        <v>24</v>
      </c>
      <c r="E13" t="s">
        <v>671</v>
      </c>
    </row>
    <row r="14" spans="1:12" x14ac:dyDescent="0.3">
      <c r="A14" t="s">
        <v>31</v>
      </c>
      <c r="B14" t="s">
        <v>597</v>
      </c>
      <c r="C14" t="s">
        <v>6</v>
      </c>
      <c r="D14" t="s">
        <v>24</v>
      </c>
      <c r="E14" t="s">
        <v>671</v>
      </c>
    </row>
    <row r="15" spans="1:12" x14ac:dyDescent="0.3">
      <c r="A15" t="s">
        <v>238</v>
      </c>
      <c r="B15" t="s">
        <v>598</v>
      </c>
      <c r="C15" t="s">
        <v>6</v>
      </c>
      <c r="D15" t="s">
        <v>24</v>
      </c>
      <c r="E15" t="s">
        <v>671</v>
      </c>
    </row>
    <row r="16" spans="1:12" x14ac:dyDescent="0.3">
      <c r="A16" t="s">
        <v>251</v>
      </c>
      <c r="B16" t="s">
        <v>618</v>
      </c>
      <c r="C16" t="s">
        <v>6</v>
      </c>
      <c r="D16" t="s">
        <v>24</v>
      </c>
      <c r="E16" t="s">
        <v>671</v>
      </c>
    </row>
    <row r="17" spans="1:5" x14ac:dyDescent="0.3">
      <c r="A17" t="s">
        <v>252</v>
      </c>
      <c r="B17" t="s">
        <v>625</v>
      </c>
      <c r="C17" t="s">
        <v>6</v>
      </c>
      <c r="D17" t="s">
        <v>24</v>
      </c>
      <c r="E17" t="s">
        <v>671</v>
      </c>
    </row>
    <row r="18" spans="1:5" x14ac:dyDescent="0.3">
      <c r="A18" t="s">
        <v>253</v>
      </c>
      <c r="B18" t="s">
        <v>629</v>
      </c>
      <c r="C18" t="s">
        <v>6</v>
      </c>
      <c r="D18" t="s">
        <v>24</v>
      </c>
      <c r="E18" t="s">
        <v>671</v>
      </c>
    </row>
    <row r="19" spans="1:5" x14ac:dyDescent="0.3">
      <c r="A19" t="s">
        <v>254</v>
      </c>
      <c r="B19" t="s">
        <v>630</v>
      </c>
      <c r="C19" t="s">
        <v>6</v>
      </c>
      <c r="D19" t="s">
        <v>24</v>
      </c>
      <c r="E19" t="s">
        <v>671</v>
      </c>
    </row>
    <row r="20" spans="1:5" x14ac:dyDescent="0.3">
      <c r="A20" t="s">
        <v>255</v>
      </c>
      <c r="B20" t="s">
        <v>631</v>
      </c>
      <c r="C20" t="s">
        <v>6</v>
      </c>
      <c r="D20" t="s">
        <v>24</v>
      </c>
      <c r="E20" t="s">
        <v>671</v>
      </c>
    </row>
    <row r="21" spans="1:5" x14ac:dyDescent="0.3">
      <c r="A21" t="s">
        <v>256</v>
      </c>
      <c r="B21" t="s">
        <v>628</v>
      </c>
      <c r="C21" t="s">
        <v>6</v>
      </c>
      <c r="D21" t="s">
        <v>24</v>
      </c>
      <c r="E21" t="s">
        <v>671</v>
      </c>
    </row>
    <row r="22" spans="1:5" x14ac:dyDescent="0.3">
      <c r="A22" t="s">
        <v>256</v>
      </c>
      <c r="B22" t="s">
        <v>633</v>
      </c>
      <c r="C22" t="s">
        <v>6</v>
      </c>
      <c r="D22" t="s">
        <v>24</v>
      </c>
      <c r="E22" t="s">
        <v>671</v>
      </c>
    </row>
    <row r="23" spans="1:5" x14ac:dyDescent="0.3">
      <c r="A23" t="s">
        <v>257</v>
      </c>
      <c r="B23" t="s">
        <v>634</v>
      </c>
      <c r="C23" t="s">
        <v>6</v>
      </c>
      <c r="D23" t="s">
        <v>24</v>
      </c>
      <c r="E23" t="s">
        <v>671</v>
      </c>
    </row>
    <row r="24" spans="1:5" x14ac:dyDescent="0.3">
      <c r="A24" t="s">
        <v>258</v>
      </c>
      <c r="B24" t="s">
        <v>632</v>
      </c>
      <c r="C24" t="s">
        <v>6</v>
      </c>
      <c r="D24" t="s">
        <v>24</v>
      </c>
      <c r="E24" t="s">
        <v>671</v>
      </c>
    </row>
    <row r="25" spans="1:5" x14ac:dyDescent="0.3">
      <c r="A25" t="s">
        <v>258</v>
      </c>
      <c r="B25" t="s">
        <v>630</v>
      </c>
      <c r="C25" t="s">
        <v>6</v>
      </c>
      <c r="D25" t="s">
        <v>24</v>
      </c>
      <c r="E25" t="s">
        <v>671</v>
      </c>
    </row>
    <row r="26" spans="1:5" x14ac:dyDescent="0.3">
      <c r="A26" t="s">
        <v>239</v>
      </c>
      <c r="B26" t="s">
        <v>599</v>
      </c>
      <c r="C26" t="s">
        <v>6</v>
      </c>
      <c r="D26" t="s">
        <v>24</v>
      </c>
      <c r="E26" t="s">
        <v>671</v>
      </c>
    </row>
    <row r="27" spans="1:5" x14ac:dyDescent="0.3">
      <c r="A27" t="s">
        <v>259</v>
      </c>
      <c r="B27" t="s">
        <v>635</v>
      </c>
      <c r="C27" t="s">
        <v>6</v>
      </c>
      <c r="D27" t="s">
        <v>24</v>
      </c>
      <c r="E27" t="s">
        <v>671</v>
      </c>
    </row>
    <row r="28" spans="1:5" x14ac:dyDescent="0.3">
      <c r="A28" t="s">
        <v>260</v>
      </c>
      <c r="B28" t="s">
        <v>634</v>
      </c>
      <c r="C28" t="s">
        <v>6</v>
      </c>
      <c r="D28" t="s">
        <v>24</v>
      </c>
      <c r="E28" t="s">
        <v>671</v>
      </c>
    </row>
    <row r="29" spans="1:5" x14ac:dyDescent="0.3">
      <c r="A29" t="s">
        <v>261</v>
      </c>
      <c r="B29" t="s">
        <v>637</v>
      </c>
      <c r="C29" t="s">
        <v>6</v>
      </c>
      <c r="D29" t="s">
        <v>24</v>
      </c>
      <c r="E29" t="s">
        <v>671</v>
      </c>
    </row>
    <row r="30" spans="1:5" x14ac:dyDescent="0.3">
      <c r="A30" t="s">
        <v>262</v>
      </c>
      <c r="B30" t="s">
        <v>638</v>
      </c>
      <c r="C30" t="s">
        <v>6</v>
      </c>
      <c r="D30" t="s">
        <v>24</v>
      </c>
      <c r="E30" t="s">
        <v>671</v>
      </c>
    </row>
    <row r="31" spans="1:5" x14ac:dyDescent="0.3">
      <c r="A31" t="s">
        <v>263</v>
      </c>
      <c r="B31" t="s">
        <v>639</v>
      </c>
      <c r="C31" t="s">
        <v>6</v>
      </c>
      <c r="D31" t="s">
        <v>24</v>
      </c>
      <c r="E31" t="s">
        <v>671</v>
      </c>
    </row>
    <row r="32" spans="1:5" x14ac:dyDescent="0.3">
      <c r="A32" t="s">
        <v>264</v>
      </c>
      <c r="B32" t="s">
        <v>636</v>
      </c>
      <c r="C32" t="s">
        <v>6</v>
      </c>
      <c r="D32" t="s">
        <v>24</v>
      </c>
      <c r="E32" t="s">
        <v>671</v>
      </c>
    </row>
    <row r="33" spans="1:5" x14ac:dyDescent="0.3">
      <c r="A33" t="s">
        <v>264</v>
      </c>
      <c r="B33" t="s">
        <v>641</v>
      </c>
      <c r="C33" t="s">
        <v>6</v>
      </c>
      <c r="D33" t="s">
        <v>24</v>
      </c>
      <c r="E33" t="s">
        <v>671</v>
      </c>
    </row>
    <row r="34" spans="1:5" x14ac:dyDescent="0.3">
      <c r="A34" t="s">
        <v>265</v>
      </c>
      <c r="B34" t="s">
        <v>642</v>
      </c>
      <c r="C34" t="s">
        <v>6</v>
      </c>
      <c r="D34" t="s">
        <v>24</v>
      </c>
      <c r="E34" t="s">
        <v>671</v>
      </c>
    </row>
    <row r="35" spans="1:5" x14ac:dyDescent="0.3">
      <c r="A35" t="s">
        <v>266</v>
      </c>
      <c r="B35" t="s">
        <v>640</v>
      </c>
      <c r="C35" t="s">
        <v>6</v>
      </c>
      <c r="D35" t="s">
        <v>24</v>
      </c>
      <c r="E35" t="s">
        <v>671</v>
      </c>
    </row>
    <row r="36" spans="1:5" x14ac:dyDescent="0.3">
      <c r="A36" t="s">
        <v>266</v>
      </c>
      <c r="B36" t="s">
        <v>638</v>
      </c>
      <c r="C36" t="s">
        <v>6</v>
      </c>
      <c r="D36" t="s">
        <v>24</v>
      </c>
      <c r="E36" t="s">
        <v>671</v>
      </c>
    </row>
    <row r="37" spans="1:5" x14ac:dyDescent="0.3">
      <c r="A37" t="s">
        <v>240</v>
      </c>
      <c r="B37" t="s">
        <v>600</v>
      </c>
      <c r="C37" t="s">
        <v>6</v>
      </c>
      <c r="D37" t="s">
        <v>24</v>
      </c>
      <c r="E37" t="s">
        <v>671</v>
      </c>
    </row>
    <row r="38" spans="1:5" x14ac:dyDescent="0.3">
      <c r="A38" t="s">
        <v>267</v>
      </c>
      <c r="B38" t="s">
        <v>643</v>
      </c>
      <c r="C38" t="s">
        <v>6</v>
      </c>
      <c r="D38" t="s">
        <v>24</v>
      </c>
      <c r="E38" t="s">
        <v>671</v>
      </c>
    </row>
    <row r="39" spans="1:5" x14ac:dyDescent="0.3">
      <c r="A39" t="s">
        <v>268</v>
      </c>
      <c r="B39" t="s">
        <v>642</v>
      </c>
      <c r="C39" t="s">
        <v>6</v>
      </c>
      <c r="D39" t="s">
        <v>24</v>
      </c>
      <c r="E39" t="s">
        <v>671</v>
      </c>
    </row>
    <row r="40" spans="1:5" x14ac:dyDescent="0.3">
      <c r="A40" t="s">
        <v>269</v>
      </c>
      <c r="B40" t="s">
        <v>645</v>
      </c>
      <c r="C40" t="s">
        <v>6</v>
      </c>
      <c r="D40" t="s">
        <v>24</v>
      </c>
      <c r="E40" t="s">
        <v>671</v>
      </c>
    </row>
    <row r="41" spans="1:5" x14ac:dyDescent="0.3">
      <c r="A41" t="s">
        <v>270</v>
      </c>
      <c r="B41" t="s">
        <v>646</v>
      </c>
      <c r="C41" t="s">
        <v>6</v>
      </c>
      <c r="D41" t="s">
        <v>24</v>
      </c>
      <c r="E41" t="s">
        <v>671</v>
      </c>
    </row>
    <row r="42" spans="1:5" x14ac:dyDescent="0.3">
      <c r="A42" t="s">
        <v>271</v>
      </c>
      <c r="B42" t="s">
        <v>647</v>
      </c>
      <c r="C42" t="s">
        <v>6</v>
      </c>
      <c r="D42" t="s">
        <v>24</v>
      </c>
      <c r="E42" t="s">
        <v>671</v>
      </c>
    </row>
    <row r="43" spans="1:5" x14ac:dyDescent="0.3">
      <c r="A43" t="s">
        <v>272</v>
      </c>
      <c r="B43" t="s">
        <v>644</v>
      </c>
      <c r="C43" t="s">
        <v>6</v>
      </c>
      <c r="D43" t="s">
        <v>24</v>
      </c>
      <c r="E43" t="s">
        <v>671</v>
      </c>
    </row>
    <row r="44" spans="1:5" x14ac:dyDescent="0.3">
      <c r="A44" t="s">
        <v>272</v>
      </c>
      <c r="B44" t="s">
        <v>649</v>
      </c>
      <c r="C44" t="s">
        <v>6</v>
      </c>
      <c r="D44" t="s">
        <v>24</v>
      </c>
      <c r="E44" t="s">
        <v>671</v>
      </c>
    </row>
    <row r="45" spans="1:5" x14ac:dyDescent="0.3">
      <c r="A45" t="s">
        <v>273</v>
      </c>
      <c r="B45" t="s">
        <v>650</v>
      </c>
      <c r="C45" t="s">
        <v>6</v>
      </c>
      <c r="D45" t="s">
        <v>24</v>
      </c>
      <c r="E45" t="s">
        <v>671</v>
      </c>
    </row>
    <row r="46" spans="1:5" x14ac:dyDescent="0.3">
      <c r="A46" t="s">
        <v>274</v>
      </c>
      <c r="B46" t="s">
        <v>648</v>
      </c>
      <c r="C46" t="s">
        <v>6</v>
      </c>
      <c r="D46" t="s">
        <v>24</v>
      </c>
      <c r="E46" t="s">
        <v>671</v>
      </c>
    </row>
    <row r="47" spans="1:5" x14ac:dyDescent="0.3">
      <c r="A47" t="s">
        <v>274</v>
      </c>
      <c r="B47" t="s">
        <v>646</v>
      </c>
      <c r="C47" t="s">
        <v>6</v>
      </c>
      <c r="D47" t="s">
        <v>24</v>
      </c>
      <c r="E47" t="s">
        <v>671</v>
      </c>
    </row>
    <row r="48" spans="1:5" x14ac:dyDescent="0.3">
      <c r="A48" t="s">
        <v>241</v>
      </c>
      <c r="B48" t="s">
        <v>602</v>
      </c>
      <c r="C48" t="s">
        <v>6</v>
      </c>
      <c r="D48" t="s">
        <v>24</v>
      </c>
      <c r="E48" t="s">
        <v>671</v>
      </c>
    </row>
    <row r="49" spans="1:5" x14ac:dyDescent="0.3">
      <c r="A49" t="s">
        <v>612</v>
      </c>
      <c r="B49" t="s">
        <v>610</v>
      </c>
      <c r="C49" t="s">
        <v>6</v>
      </c>
      <c r="D49" t="s">
        <v>24</v>
      </c>
      <c r="E49" t="s">
        <v>671</v>
      </c>
    </row>
    <row r="50" spans="1:5" x14ac:dyDescent="0.3">
      <c r="A50" t="s">
        <v>613</v>
      </c>
      <c r="B50" t="s">
        <v>614</v>
      </c>
      <c r="C50" t="s">
        <v>6</v>
      </c>
      <c r="D50" t="s">
        <v>24</v>
      </c>
      <c r="E50" t="s">
        <v>671</v>
      </c>
    </row>
    <row r="51" spans="1:5" x14ac:dyDescent="0.3">
      <c r="A51" t="s">
        <v>617</v>
      </c>
      <c r="B51" t="s">
        <v>618</v>
      </c>
      <c r="C51" t="s">
        <v>6</v>
      </c>
      <c r="D51" t="s">
        <v>24</v>
      </c>
      <c r="E51" t="s">
        <v>671</v>
      </c>
    </row>
    <row r="52" spans="1:5" x14ac:dyDescent="0.3">
      <c r="A52" t="s">
        <v>619</v>
      </c>
      <c r="B52" t="s">
        <v>620</v>
      </c>
      <c r="C52" t="s">
        <v>6</v>
      </c>
      <c r="D52" t="s">
        <v>24</v>
      </c>
      <c r="E52" t="s">
        <v>671</v>
      </c>
    </row>
    <row r="53" spans="1:5" x14ac:dyDescent="0.3">
      <c r="A53" t="s">
        <v>621</v>
      </c>
      <c r="B53" t="s">
        <v>622</v>
      </c>
      <c r="C53" t="s">
        <v>6</v>
      </c>
      <c r="D53" t="s">
        <v>24</v>
      </c>
      <c r="E53" t="s">
        <v>671</v>
      </c>
    </row>
    <row r="54" spans="1:5" x14ac:dyDescent="0.3">
      <c r="A54" t="s">
        <v>615</v>
      </c>
      <c r="B54" t="s">
        <v>616</v>
      </c>
      <c r="C54" t="s">
        <v>6</v>
      </c>
      <c r="D54" t="s">
        <v>24</v>
      </c>
      <c r="E54" t="s">
        <v>671</v>
      </c>
    </row>
    <row r="55" spans="1:5" x14ac:dyDescent="0.3">
      <c r="A55" t="s">
        <v>615</v>
      </c>
      <c r="B55" t="s">
        <v>625</v>
      </c>
      <c r="C55" t="s">
        <v>6</v>
      </c>
      <c r="D55" t="s">
        <v>24</v>
      </c>
      <c r="E55" t="s">
        <v>671</v>
      </c>
    </row>
    <row r="56" spans="1:5" x14ac:dyDescent="0.3">
      <c r="A56" t="s">
        <v>626</v>
      </c>
      <c r="B56" t="s">
        <v>618</v>
      </c>
      <c r="C56" t="s">
        <v>6</v>
      </c>
      <c r="D56" t="s">
        <v>24</v>
      </c>
      <c r="E56" t="s">
        <v>671</v>
      </c>
    </row>
    <row r="57" spans="1:5" x14ac:dyDescent="0.3">
      <c r="A57" t="s">
        <v>623</v>
      </c>
      <c r="B57" t="s">
        <v>624</v>
      </c>
      <c r="C57" t="s">
        <v>6</v>
      </c>
      <c r="D57" t="s">
        <v>24</v>
      </c>
      <c r="E57" t="s">
        <v>671</v>
      </c>
    </row>
    <row r="58" spans="1:5" x14ac:dyDescent="0.3">
      <c r="A58" t="s">
        <v>623</v>
      </c>
      <c r="B58" t="s">
        <v>627</v>
      </c>
      <c r="C58" t="s">
        <v>6</v>
      </c>
      <c r="D58" t="s">
        <v>24</v>
      </c>
      <c r="E58" t="s">
        <v>671</v>
      </c>
    </row>
    <row r="59" spans="1:5" x14ac:dyDescent="0.3">
      <c r="A59" t="s">
        <v>242</v>
      </c>
      <c r="B59" t="s">
        <v>598</v>
      </c>
      <c r="C59" t="s">
        <v>6</v>
      </c>
      <c r="D59" t="s">
        <v>24</v>
      </c>
      <c r="E59" t="s">
        <v>671</v>
      </c>
    </row>
    <row r="60" spans="1:5" x14ac:dyDescent="0.3">
      <c r="A60" t="s">
        <v>243</v>
      </c>
      <c r="B60" t="s">
        <v>601</v>
      </c>
      <c r="C60" t="s">
        <v>6</v>
      </c>
      <c r="D60" t="s">
        <v>24</v>
      </c>
      <c r="E60" t="s">
        <v>671</v>
      </c>
    </row>
    <row r="61" spans="1:5" x14ac:dyDescent="0.3">
      <c r="A61" t="s">
        <v>243</v>
      </c>
      <c r="B61" t="s">
        <v>603</v>
      </c>
      <c r="C61" t="s">
        <v>6</v>
      </c>
      <c r="D61" t="s">
        <v>24</v>
      </c>
      <c r="E61" t="s">
        <v>671</v>
      </c>
    </row>
    <row r="62" spans="1:5" x14ac:dyDescent="0.3">
      <c r="A62" t="s">
        <v>651</v>
      </c>
      <c r="B62" t="s">
        <v>652</v>
      </c>
      <c r="C62" t="s">
        <v>6</v>
      </c>
      <c r="D62" t="s">
        <v>24</v>
      </c>
      <c r="E62" t="s">
        <v>671</v>
      </c>
    </row>
    <row r="63" spans="1:5" x14ac:dyDescent="0.3">
      <c r="A63" t="s">
        <v>653</v>
      </c>
      <c r="B63" t="s">
        <v>650</v>
      </c>
      <c r="C63" t="s">
        <v>6</v>
      </c>
      <c r="D63" t="s">
        <v>24</v>
      </c>
      <c r="E63" t="s">
        <v>671</v>
      </c>
    </row>
    <row r="64" spans="1:5" x14ac:dyDescent="0.3">
      <c r="A64" t="s">
        <v>656</v>
      </c>
      <c r="B64" t="s">
        <v>657</v>
      </c>
      <c r="C64" t="s">
        <v>6</v>
      </c>
      <c r="D64" t="s">
        <v>24</v>
      </c>
      <c r="E64" t="s">
        <v>671</v>
      </c>
    </row>
    <row r="65" spans="1:5" x14ac:dyDescent="0.3">
      <c r="A65" t="s">
        <v>658</v>
      </c>
      <c r="B65" t="s">
        <v>659</v>
      </c>
      <c r="C65" t="s">
        <v>6</v>
      </c>
      <c r="D65" t="s">
        <v>24</v>
      </c>
      <c r="E65" t="s">
        <v>671</v>
      </c>
    </row>
    <row r="66" spans="1:5" x14ac:dyDescent="0.3">
      <c r="A66" t="s">
        <v>660</v>
      </c>
      <c r="B66" t="s">
        <v>661</v>
      </c>
      <c r="C66" t="s">
        <v>6</v>
      </c>
      <c r="D66" t="s">
        <v>24</v>
      </c>
      <c r="E66" t="s">
        <v>671</v>
      </c>
    </row>
    <row r="67" spans="1:5" x14ac:dyDescent="0.3">
      <c r="A67" t="s">
        <v>654</v>
      </c>
      <c r="B67" t="s">
        <v>655</v>
      </c>
      <c r="C67" t="s">
        <v>6</v>
      </c>
      <c r="D67" t="s">
        <v>24</v>
      </c>
      <c r="E67" t="s">
        <v>671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238"/>
  <sheetViews>
    <sheetView topLeftCell="A193" workbookViewId="0">
      <selection activeCell="C202" sqref="C202:N238"/>
    </sheetView>
  </sheetViews>
  <sheetFormatPr baseColWidth="10" defaultRowHeight="14.4" x14ac:dyDescent="0.3"/>
  <sheetData>
    <row r="1" spans="1:26" x14ac:dyDescent="0.3">
      <c r="A1" t="s">
        <v>796</v>
      </c>
      <c r="B1" t="s">
        <v>797</v>
      </c>
      <c r="C1" t="s">
        <v>798</v>
      </c>
      <c r="D1" t="s">
        <v>799</v>
      </c>
      <c r="E1" t="s">
        <v>800</v>
      </c>
      <c r="F1" t="s">
        <v>801</v>
      </c>
      <c r="G1" t="s">
        <v>802</v>
      </c>
      <c r="H1" t="s">
        <v>803</v>
      </c>
      <c r="I1" t="s">
        <v>804</v>
      </c>
      <c r="J1" t="s">
        <v>805</v>
      </c>
      <c r="K1" t="s">
        <v>806</v>
      </c>
      <c r="L1" t="s">
        <v>807</v>
      </c>
      <c r="M1" t="s">
        <v>808</v>
      </c>
      <c r="N1" t="s">
        <v>809</v>
      </c>
      <c r="Y1">
        <v>4</v>
      </c>
      <c r="Z1">
        <f>COUNTIF(A:A,Y1)</f>
        <v>37</v>
      </c>
    </row>
    <row r="2" spans="1:26" x14ac:dyDescent="0.3">
      <c r="A2">
        <v>1</v>
      </c>
      <c r="B2">
        <v>12</v>
      </c>
      <c r="C2" t="s">
        <v>277</v>
      </c>
      <c r="F2" t="s">
        <v>24</v>
      </c>
      <c r="G2" t="s">
        <v>671</v>
      </c>
    </row>
    <row r="3" spans="1:26" x14ac:dyDescent="0.3">
      <c r="A3">
        <v>1</v>
      </c>
      <c r="B3">
        <v>13</v>
      </c>
      <c r="C3" t="s">
        <v>244</v>
      </c>
      <c r="D3" t="s">
        <v>602</v>
      </c>
      <c r="E3" t="s">
        <v>6</v>
      </c>
      <c r="F3" t="s">
        <v>24</v>
      </c>
      <c r="G3" t="s">
        <v>671</v>
      </c>
    </row>
    <row r="4" spans="1:26" x14ac:dyDescent="0.3">
      <c r="A4">
        <v>1</v>
      </c>
      <c r="B4">
        <v>13</v>
      </c>
      <c r="C4" t="s">
        <v>275</v>
      </c>
      <c r="D4" t="s">
        <v>276</v>
      </c>
      <c r="E4" t="s">
        <v>6</v>
      </c>
      <c r="F4" t="s">
        <v>24</v>
      </c>
      <c r="G4" t="s">
        <v>671</v>
      </c>
    </row>
    <row r="5" spans="1:26" x14ac:dyDescent="0.3">
      <c r="A5">
        <v>1</v>
      </c>
      <c r="B5">
        <v>13</v>
      </c>
      <c r="C5" t="s">
        <v>30</v>
      </c>
      <c r="D5" t="s">
        <v>604</v>
      </c>
      <c r="E5" t="s">
        <v>6</v>
      </c>
      <c r="F5" t="s">
        <v>24</v>
      </c>
      <c r="G5" t="s">
        <v>671</v>
      </c>
    </row>
    <row r="6" spans="1:26" x14ac:dyDescent="0.3">
      <c r="A6">
        <v>1</v>
      </c>
      <c r="B6">
        <v>13</v>
      </c>
      <c r="C6" t="s">
        <v>245</v>
      </c>
      <c r="D6" t="s">
        <v>606</v>
      </c>
      <c r="E6" t="s">
        <v>6</v>
      </c>
      <c r="F6" t="s">
        <v>24</v>
      </c>
      <c r="G6" t="s">
        <v>671</v>
      </c>
    </row>
    <row r="7" spans="1:26" x14ac:dyDescent="0.3">
      <c r="A7">
        <v>1</v>
      </c>
      <c r="B7">
        <v>13</v>
      </c>
      <c r="C7" t="s">
        <v>246</v>
      </c>
      <c r="D7" t="s">
        <v>607</v>
      </c>
      <c r="E7" t="s">
        <v>6</v>
      </c>
      <c r="F7" t="s">
        <v>24</v>
      </c>
      <c r="G7" t="s">
        <v>671</v>
      </c>
    </row>
    <row r="8" spans="1:26" x14ac:dyDescent="0.3">
      <c r="A8">
        <v>1</v>
      </c>
      <c r="B8">
        <v>13</v>
      </c>
      <c r="C8" t="s">
        <v>247</v>
      </c>
      <c r="D8" t="s">
        <v>608</v>
      </c>
      <c r="E8" t="s">
        <v>6</v>
      </c>
      <c r="F8" t="s">
        <v>24</v>
      </c>
      <c r="G8" t="s">
        <v>671</v>
      </c>
    </row>
    <row r="9" spans="1:26" x14ac:dyDescent="0.3">
      <c r="A9">
        <v>1</v>
      </c>
      <c r="B9">
        <v>13</v>
      </c>
      <c r="C9" t="s">
        <v>248</v>
      </c>
      <c r="D9" t="s">
        <v>605</v>
      </c>
      <c r="E9" t="s">
        <v>6</v>
      </c>
      <c r="F9" t="s">
        <v>24</v>
      </c>
      <c r="G9" t="s">
        <v>671</v>
      </c>
    </row>
    <row r="10" spans="1:26" x14ac:dyDescent="0.3">
      <c r="A10">
        <v>1</v>
      </c>
      <c r="B10">
        <v>13</v>
      </c>
      <c r="C10" t="s">
        <v>248</v>
      </c>
      <c r="D10" t="s">
        <v>610</v>
      </c>
      <c r="E10" t="s">
        <v>6</v>
      </c>
      <c r="F10" t="s">
        <v>24</v>
      </c>
      <c r="G10" t="s">
        <v>671</v>
      </c>
    </row>
    <row r="11" spans="1:26" x14ac:dyDescent="0.3">
      <c r="A11">
        <v>1</v>
      </c>
      <c r="B11">
        <v>13</v>
      </c>
      <c r="C11" t="s">
        <v>249</v>
      </c>
      <c r="D11" t="s">
        <v>606</v>
      </c>
      <c r="E11" t="s">
        <v>6</v>
      </c>
      <c r="F11" t="s">
        <v>24</v>
      </c>
      <c r="G11" t="s">
        <v>671</v>
      </c>
    </row>
    <row r="12" spans="1:26" x14ac:dyDescent="0.3">
      <c r="A12">
        <v>1</v>
      </c>
      <c r="B12">
        <v>13</v>
      </c>
      <c r="C12" t="s">
        <v>250</v>
      </c>
      <c r="D12" t="s">
        <v>609</v>
      </c>
      <c r="E12" t="s">
        <v>6</v>
      </c>
      <c r="F12" t="s">
        <v>24</v>
      </c>
      <c r="G12" t="s">
        <v>671</v>
      </c>
    </row>
    <row r="13" spans="1:26" x14ac:dyDescent="0.3">
      <c r="A13">
        <v>1</v>
      </c>
      <c r="B13">
        <v>13</v>
      </c>
      <c r="C13" t="s">
        <v>250</v>
      </c>
      <c r="D13" t="s">
        <v>611</v>
      </c>
      <c r="E13" t="s">
        <v>6</v>
      </c>
      <c r="F13" t="s">
        <v>24</v>
      </c>
      <c r="G13" t="s">
        <v>671</v>
      </c>
    </row>
    <row r="14" spans="1:26" x14ac:dyDescent="0.3">
      <c r="A14">
        <v>1</v>
      </c>
      <c r="B14">
        <v>13</v>
      </c>
      <c r="C14" t="s">
        <v>31</v>
      </c>
      <c r="D14" t="s">
        <v>597</v>
      </c>
      <c r="E14" t="s">
        <v>6</v>
      </c>
      <c r="F14" t="s">
        <v>24</v>
      </c>
      <c r="G14" t="s">
        <v>671</v>
      </c>
    </row>
    <row r="15" spans="1:26" x14ac:dyDescent="0.3">
      <c r="A15">
        <v>1</v>
      </c>
      <c r="B15">
        <v>13</v>
      </c>
      <c r="C15" t="s">
        <v>238</v>
      </c>
      <c r="D15" t="s">
        <v>598</v>
      </c>
      <c r="E15" t="s">
        <v>6</v>
      </c>
      <c r="F15" t="s">
        <v>24</v>
      </c>
      <c r="G15" t="s">
        <v>671</v>
      </c>
    </row>
    <row r="16" spans="1:26" x14ac:dyDescent="0.3">
      <c r="A16">
        <v>1</v>
      </c>
      <c r="B16">
        <v>13</v>
      </c>
      <c r="C16" t="s">
        <v>251</v>
      </c>
      <c r="D16" t="s">
        <v>618</v>
      </c>
      <c r="E16" t="s">
        <v>6</v>
      </c>
      <c r="F16" t="s">
        <v>24</v>
      </c>
      <c r="G16" t="s">
        <v>671</v>
      </c>
    </row>
    <row r="17" spans="1:7" x14ac:dyDescent="0.3">
      <c r="A17">
        <v>1</v>
      </c>
      <c r="B17">
        <v>13</v>
      </c>
      <c r="C17" t="s">
        <v>252</v>
      </c>
      <c r="D17" t="s">
        <v>625</v>
      </c>
      <c r="E17" t="s">
        <v>6</v>
      </c>
      <c r="F17" t="s">
        <v>24</v>
      </c>
      <c r="G17" t="s">
        <v>671</v>
      </c>
    </row>
    <row r="18" spans="1:7" x14ac:dyDescent="0.3">
      <c r="A18">
        <v>1</v>
      </c>
      <c r="B18">
        <v>13</v>
      </c>
      <c r="C18" t="s">
        <v>253</v>
      </c>
      <c r="D18" t="s">
        <v>629</v>
      </c>
      <c r="E18" t="s">
        <v>6</v>
      </c>
      <c r="F18" t="s">
        <v>24</v>
      </c>
      <c r="G18" t="s">
        <v>671</v>
      </c>
    </row>
    <row r="19" spans="1:7" x14ac:dyDescent="0.3">
      <c r="A19">
        <v>1</v>
      </c>
      <c r="B19">
        <v>13</v>
      </c>
      <c r="C19" t="s">
        <v>254</v>
      </c>
      <c r="D19" t="s">
        <v>630</v>
      </c>
      <c r="E19" t="s">
        <v>6</v>
      </c>
      <c r="F19" t="s">
        <v>24</v>
      </c>
      <c r="G19" t="s">
        <v>671</v>
      </c>
    </row>
    <row r="20" spans="1:7" x14ac:dyDescent="0.3">
      <c r="A20">
        <v>1</v>
      </c>
      <c r="B20">
        <v>13</v>
      </c>
      <c r="C20" t="s">
        <v>255</v>
      </c>
      <c r="D20" t="s">
        <v>631</v>
      </c>
      <c r="E20" t="s">
        <v>6</v>
      </c>
      <c r="F20" t="s">
        <v>24</v>
      </c>
      <c r="G20" t="s">
        <v>671</v>
      </c>
    </row>
    <row r="21" spans="1:7" x14ac:dyDescent="0.3">
      <c r="A21">
        <v>1</v>
      </c>
      <c r="B21">
        <v>13</v>
      </c>
      <c r="C21" t="s">
        <v>256</v>
      </c>
      <c r="D21" t="s">
        <v>628</v>
      </c>
      <c r="E21" t="s">
        <v>6</v>
      </c>
      <c r="F21" t="s">
        <v>24</v>
      </c>
      <c r="G21" t="s">
        <v>671</v>
      </c>
    </row>
    <row r="22" spans="1:7" x14ac:dyDescent="0.3">
      <c r="A22">
        <v>1</v>
      </c>
      <c r="B22">
        <v>13</v>
      </c>
      <c r="C22" t="s">
        <v>256</v>
      </c>
      <c r="D22" t="s">
        <v>633</v>
      </c>
      <c r="E22" t="s">
        <v>6</v>
      </c>
      <c r="F22" t="s">
        <v>24</v>
      </c>
      <c r="G22" t="s">
        <v>671</v>
      </c>
    </row>
    <row r="23" spans="1:7" x14ac:dyDescent="0.3">
      <c r="A23">
        <v>1</v>
      </c>
      <c r="B23">
        <v>13</v>
      </c>
      <c r="C23" t="s">
        <v>257</v>
      </c>
      <c r="D23" t="s">
        <v>634</v>
      </c>
      <c r="E23" t="s">
        <v>6</v>
      </c>
      <c r="F23" t="s">
        <v>24</v>
      </c>
      <c r="G23" t="s">
        <v>671</v>
      </c>
    </row>
    <row r="24" spans="1:7" x14ac:dyDescent="0.3">
      <c r="A24">
        <v>1</v>
      </c>
      <c r="B24">
        <v>13</v>
      </c>
      <c r="C24" t="s">
        <v>258</v>
      </c>
      <c r="D24" t="s">
        <v>632</v>
      </c>
      <c r="E24" t="s">
        <v>6</v>
      </c>
      <c r="F24" t="s">
        <v>24</v>
      </c>
      <c r="G24" t="s">
        <v>671</v>
      </c>
    </row>
    <row r="25" spans="1:7" x14ac:dyDescent="0.3">
      <c r="A25">
        <v>1</v>
      </c>
      <c r="B25">
        <v>13</v>
      </c>
      <c r="C25" t="s">
        <v>258</v>
      </c>
      <c r="D25" t="s">
        <v>630</v>
      </c>
      <c r="E25" t="s">
        <v>6</v>
      </c>
      <c r="F25" t="s">
        <v>24</v>
      </c>
      <c r="G25" t="s">
        <v>671</v>
      </c>
    </row>
    <row r="26" spans="1:7" x14ac:dyDescent="0.3">
      <c r="A26">
        <v>1</v>
      </c>
      <c r="B26">
        <v>13</v>
      </c>
      <c r="C26" t="s">
        <v>239</v>
      </c>
      <c r="D26" t="s">
        <v>599</v>
      </c>
      <c r="E26" t="s">
        <v>6</v>
      </c>
      <c r="F26" t="s">
        <v>24</v>
      </c>
      <c r="G26" t="s">
        <v>671</v>
      </c>
    </row>
    <row r="27" spans="1:7" x14ac:dyDescent="0.3">
      <c r="A27">
        <v>1</v>
      </c>
      <c r="B27">
        <v>13</v>
      </c>
      <c r="C27" t="s">
        <v>259</v>
      </c>
      <c r="D27" t="s">
        <v>635</v>
      </c>
      <c r="E27" t="s">
        <v>6</v>
      </c>
      <c r="F27" t="s">
        <v>24</v>
      </c>
      <c r="G27" t="s">
        <v>671</v>
      </c>
    </row>
    <row r="28" spans="1:7" x14ac:dyDescent="0.3">
      <c r="A28">
        <v>1</v>
      </c>
      <c r="B28">
        <v>13</v>
      </c>
      <c r="C28" t="s">
        <v>260</v>
      </c>
      <c r="D28" t="s">
        <v>634</v>
      </c>
      <c r="E28" t="s">
        <v>6</v>
      </c>
      <c r="F28" t="s">
        <v>24</v>
      </c>
      <c r="G28" t="s">
        <v>671</v>
      </c>
    </row>
    <row r="29" spans="1:7" x14ac:dyDescent="0.3">
      <c r="A29">
        <v>1</v>
      </c>
      <c r="B29">
        <v>13</v>
      </c>
      <c r="C29" t="s">
        <v>261</v>
      </c>
      <c r="D29" t="s">
        <v>637</v>
      </c>
      <c r="E29" t="s">
        <v>6</v>
      </c>
      <c r="F29" t="s">
        <v>24</v>
      </c>
      <c r="G29" t="s">
        <v>671</v>
      </c>
    </row>
    <row r="30" spans="1:7" x14ac:dyDescent="0.3">
      <c r="A30">
        <v>1</v>
      </c>
      <c r="B30">
        <v>13</v>
      </c>
      <c r="C30" t="s">
        <v>262</v>
      </c>
      <c r="D30" t="s">
        <v>638</v>
      </c>
      <c r="E30" t="s">
        <v>6</v>
      </c>
      <c r="F30" t="s">
        <v>24</v>
      </c>
      <c r="G30" t="s">
        <v>671</v>
      </c>
    </row>
    <row r="31" spans="1:7" x14ac:dyDescent="0.3">
      <c r="A31">
        <v>1</v>
      </c>
      <c r="B31">
        <v>13</v>
      </c>
      <c r="C31" t="s">
        <v>263</v>
      </c>
      <c r="D31" t="s">
        <v>639</v>
      </c>
      <c r="E31" t="s">
        <v>6</v>
      </c>
      <c r="F31" t="s">
        <v>24</v>
      </c>
      <c r="G31" t="s">
        <v>671</v>
      </c>
    </row>
    <row r="32" spans="1:7" x14ac:dyDescent="0.3">
      <c r="A32">
        <v>1</v>
      </c>
      <c r="B32">
        <v>13</v>
      </c>
      <c r="C32" t="s">
        <v>264</v>
      </c>
      <c r="D32" t="s">
        <v>636</v>
      </c>
      <c r="E32" t="s">
        <v>6</v>
      </c>
      <c r="F32" t="s">
        <v>24</v>
      </c>
      <c r="G32" t="s">
        <v>671</v>
      </c>
    </row>
    <row r="33" spans="1:7" x14ac:dyDescent="0.3">
      <c r="A33">
        <v>1</v>
      </c>
      <c r="B33">
        <v>13</v>
      </c>
      <c r="C33" t="s">
        <v>264</v>
      </c>
      <c r="D33" t="s">
        <v>641</v>
      </c>
      <c r="E33" t="s">
        <v>6</v>
      </c>
      <c r="F33" t="s">
        <v>24</v>
      </c>
      <c r="G33" t="s">
        <v>671</v>
      </c>
    </row>
    <row r="34" spans="1:7" x14ac:dyDescent="0.3">
      <c r="A34">
        <v>1</v>
      </c>
      <c r="B34">
        <v>13</v>
      </c>
      <c r="C34" t="s">
        <v>265</v>
      </c>
      <c r="D34" t="s">
        <v>642</v>
      </c>
      <c r="E34" t="s">
        <v>6</v>
      </c>
      <c r="F34" t="s">
        <v>24</v>
      </c>
      <c r="G34" t="s">
        <v>671</v>
      </c>
    </row>
    <row r="35" spans="1:7" x14ac:dyDescent="0.3">
      <c r="A35">
        <v>1</v>
      </c>
      <c r="B35">
        <v>13</v>
      </c>
      <c r="C35" t="s">
        <v>266</v>
      </c>
      <c r="D35" t="s">
        <v>640</v>
      </c>
      <c r="E35" t="s">
        <v>6</v>
      </c>
      <c r="F35" t="s">
        <v>24</v>
      </c>
      <c r="G35" t="s">
        <v>671</v>
      </c>
    </row>
    <row r="36" spans="1:7" x14ac:dyDescent="0.3">
      <c r="A36">
        <v>1</v>
      </c>
      <c r="B36">
        <v>13</v>
      </c>
      <c r="C36" t="s">
        <v>266</v>
      </c>
      <c r="D36" t="s">
        <v>638</v>
      </c>
      <c r="E36" t="s">
        <v>6</v>
      </c>
      <c r="F36" t="s">
        <v>24</v>
      </c>
      <c r="G36" t="s">
        <v>671</v>
      </c>
    </row>
    <row r="37" spans="1:7" x14ac:dyDescent="0.3">
      <c r="A37">
        <v>1</v>
      </c>
      <c r="B37">
        <v>13</v>
      </c>
      <c r="C37" t="s">
        <v>240</v>
      </c>
      <c r="D37" t="s">
        <v>600</v>
      </c>
      <c r="E37" t="s">
        <v>6</v>
      </c>
      <c r="F37" t="s">
        <v>24</v>
      </c>
      <c r="G37" t="s">
        <v>671</v>
      </c>
    </row>
    <row r="38" spans="1:7" x14ac:dyDescent="0.3">
      <c r="A38">
        <v>1</v>
      </c>
      <c r="B38">
        <v>13</v>
      </c>
      <c r="C38" t="s">
        <v>267</v>
      </c>
      <c r="D38" t="s">
        <v>643</v>
      </c>
      <c r="E38" t="s">
        <v>6</v>
      </c>
      <c r="F38" t="s">
        <v>24</v>
      </c>
      <c r="G38" t="s">
        <v>671</v>
      </c>
    </row>
    <row r="39" spans="1:7" x14ac:dyDescent="0.3">
      <c r="A39">
        <v>1</v>
      </c>
      <c r="B39">
        <v>13</v>
      </c>
      <c r="C39" t="s">
        <v>268</v>
      </c>
      <c r="D39" t="s">
        <v>642</v>
      </c>
      <c r="E39" t="s">
        <v>6</v>
      </c>
      <c r="F39" t="s">
        <v>24</v>
      </c>
      <c r="G39" t="s">
        <v>671</v>
      </c>
    </row>
    <row r="40" spans="1:7" x14ac:dyDescent="0.3">
      <c r="A40">
        <v>1</v>
      </c>
      <c r="B40">
        <v>13</v>
      </c>
      <c r="C40" t="s">
        <v>269</v>
      </c>
      <c r="D40" t="s">
        <v>645</v>
      </c>
      <c r="E40" t="s">
        <v>6</v>
      </c>
      <c r="F40" t="s">
        <v>24</v>
      </c>
      <c r="G40" t="s">
        <v>671</v>
      </c>
    </row>
    <row r="41" spans="1:7" x14ac:dyDescent="0.3">
      <c r="A41">
        <v>1</v>
      </c>
      <c r="B41">
        <v>13</v>
      </c>
      <c r="C41" t="s">
        <v>270</v>
      </c>
      <c r="D41" t="s">
        <v>646</v>
      </c>
      <c r="E41" t="s">
        <v>6</v>
      </c>
      <c r="F41" t="s">
        <v>24</v>
      </c>
      <c r="G41" t="s">
        <v>671</v>
      </c>
    </row>
    <row r="42" spans="1:7" x14ac:dyDescent="0.3">
      <c r="A42">
        <v>1</v>
      </c>
      <c r="B42">
        <v>13</v>
      </c>
      <c r="C42" t="s">
        <v>271</v>
      </c>
      <c r="D42" t="s">
        <v>647</v>
      </c>
      <c r="E42" t="s">
        <v>6</v>
      </c>
      <c r="F42" t="s">
        <v>24</v>
      </c>
      <c r="G42" t="s">
        <v>671</v>
      </c>
    </row>
    <row r="43" spans="1:7" x14ac:dyDescent="0.3">
      <c r="A43">
        <v>1</v>
      </c>
      <c r="B43">
        <v>13</v>
      </c>
      <c r="C43" t="s">
        <v>272</v>
      </c>
      <c r="D43" t="s">
        <v>644</v>
      </c>
      <c r="E43" t="s">
        <v>6</v>
      </c>
      <c r="F43" t="s">
        <v>24</v>
      </c>
      <c r="G43" t="s">
        <v>671</v>
      </c>
    </row>
    <row r="44" spans="1:7" x14ac:dyDescent="0.3">
      <c r="A44">
        <v>1</v>
      </c>
      <c r="B44">
        <v>13</v>
      </c>
      <c r="C44" t="s">
        <v>272</v>
      </c>
      <c r="D44" t="s">
        <v>649</v>
      </c>
      <c r="E44" t="s">
        <v>6</v>
      </c>
      <c r="F44" t="s">
        <v>24</v>
      </c>
      <c r="G44" t="s">
        <v>671</v>
      </c>
    </row>
    <row r="45" spans="1:7" x14ac:dyDescent="0.3">
      <c r="A45">
        <v>1</v>
      </c>
      <c r="B45">
        <v>13</v>
      </c>
      <c r="C45" t="s">
        <v>273</v>
      </c>
      <c r="D45" t="s">
        <v>650</v>
      </c>
      <c r="E45" t="s">
        <v>6</v>
      </c>
      <c r="F45" t="s">
        <v>24</v>
      </c>
      <c r="G45" t="s">
        <v>671</v>
      </c>
    </row>
    <row r="46" spans="1:7" x14ac:dyDescent="0.3">
      <c r="A46">
        <v>1</v>
      </c>
      <c r="B46">
        <v>13</v>
      </c>
      <c r="C46" t="s">
        <v>274</v>
      </c>
      <c r="D46" t="s">
        <v>648</v>
      </c>
      <c r="E46" t="s">
        <v>6</v>
      </c>
      <c r="F46" t="s">
        <v>24</v>
      </c>
      <c r="G46" t="s">
        <v>671</v>
      </c>
    </row>
    <row r="47" spans="1:7" x14ac:dyDescent="0.3">
      <c r="A47">
        <v>1</v>
      </c>
      <c r="B47">
        <v>13</v>
      </c>
      <c r="C47" t="s">
        <v>274</v>
      </c>
      <c r="D47" t="s">
        <v>646</v>
      </c>
      <c r="E47" t="s">
        <v>6</v>
      </c>
      <c r="F47" t="s">
        <v>24</v>
      </c>
      <c r="G47" t="s">
        <v>671</v>
      </c>
    </row>
    <row r="48" spans="1:7" x14ac:dyDescent="0.3">
      <c r="A48">
        <v>1</v>
      </c>
      <c r="B48">
        <v>13</v>
      </c>
      <c r="C48" t="s">
        <v>241</v>
      </c>
      <c r="D48" t="s">
        <v>602</v>
      </c>
      <c r="E48" t="s">
        <v>6</v>
      </c>
      <c r="F48" t="s">
        <v>24</v>
      </c>
      <c r="G48" t="s">
        <v>671</v>
      </c>
    </row>
    <row r="49" spans="1:7" x14ac:dyDescent="0.3">
      <c r="A49">
        <v>1</v>
      </c>
      <c r="B49">
        <v>13</v>
      </c>
      <c r="C49" t="s">
        <v>612</v>
      </c>
      <c r="D49" t="s">
        <v>610</v>
      </c>
      <c r="E49" t="s">
        <v>6</v>
      </c>
      <c r="F49" t="s">
        <v>24</v>
      </c>
      <c r="G49" t="s">
        <v>671</v>
      </c>
    </row>
    <row r="50" spans="1:7" x14ac:dyDescent="0.3">
      <c r="A50">
        <v>1</v>
      </c>
      <c r="B50">
        <v>13</v>
      </c>
      <c r="C50" t="s">
        <v>613</v>
      </c>
      <c r="D50" t="s">
        <v>614</v>
      </c>
      <c r="E50" t="s">
        <v>6</v>
      </c>
      <c r="F50" t="s">
        <v>24</v>
      </c>
      <c r="G50" t="s">
        <v>671</v>
      </c>
    </row>
    <row r="51" spans="1:7" x14ac:dyDescent="0.3">
      <c r="A51">
        <v>1</v>
      </c>
      <c r="B51">
        <v>13</v>
      </c>
      <c r="C51" t="s">
        <v>617</v>
      </c>
      <c r="D51" t="s">
        <v>618</v>
      </c>
      <c r="E51" t="s">
        <v>6</v>
      </c>
      <c r="F51" t="s">
        <v>24</v>
      </c>
      <c r="G51" t="s">
        <v>671</v>
      </c>
    </row>
    <row r="52" spans="1:7" x14ac:dyDescent="0.3">
      <c r="A52">
        <v>1</v>
      </c>
      <c r="B52">
        <v>13</v>
      </c>
      <c r="C52" t="s">
        <v>619</v>
      </c>
      <c r="D52" t="s">
        <v>620</v>
      </c>
      <c r="E52" t="s">
        <v>6</v>
      </c>
      <c r="F52" t="s">
        <v>24</v>
      </c>
      <c r="G52" t="s">
        <v>671</v>
      </c>
    </row>
    <row r="53" spans="1:7" x14ac:dyDescent="0.3">
      <c r="A53">
        <v>1</v>
      </c>
      <c r="B53">
        <v>13</v>
      </c>
      <c r="C53" t="s">
        <v>621</v>
      </c>
      <c r="D53" t="s">
        <v>622</v>
      </c>
      <c r="E53" t="s">
        <v>6</v>
      </c>
      <c r="F53" t="s">
        <v>24</v>
      </c>
      <c r="G53" t="s">
        <v>671</v>
      </c>
    </row>
    <row r="54" spans="1:7" x14ac:dyDescent="0.3">
      <c r="A54">
        <v>1</v>
      </c>
      <c r="B54">
        <v>13</v>
      </c>
      <c r="C54" t="s">
        <v>615</v>
      </c>
      <c r="D54" t="s">
        <v>616</v>
      </c>
      <c r="E54" t="s">
        <v>6</v>
      </c>
      <c r="F54" t="s">
        <v>24</v>
      </c>
      <c r="G54" t="s">
        <v>671</v>
      </c>
    </row>
    <row r="55" spans="1:7" x14ac:dyDescent="0.3">
      <c r="A55">
        <v>1</v>
      </c>
      <c r="B55">
        <v>13</v>
      </c>
      <c r="C55" t="s">
        <v>615</v>
      </c>
      <c r="D55" t="s">
        <v>625</v>
      </c>
      <c r="E55" t="s">
        <v>6</v>
      </c>
      <c r="F55" t="s">
        <v>24</v>
      </c>
      <c r="G55" t="s">
        <v>671</v>
      </c>
    </row>
    <row r="56" spans="1:7" x14ac:dyDescent="0.3">
      <c r="A56">
        <v>1</v>
      </c>
      <c r="B56">
        <v>13</v>
      </c>
      <c r="C56" t="s">
        <v>626</v>
      </c>
      <c r="D56" t="s">
        <v>618</v>
      </c>
      <c r="E56" t="s">
        <v>6</v>
      </c>
      <c r="F56" t="s">
        <v>24</v>
      </c>
      <c r="G56" t="s">
        <v>671</v>
      </c>
    </row>
    <row r="57" spans="1:7" x14ac:dyDescent="0.3">
      <c r="A57">
        <v>1</v>
      </c>
      <c r="B57">
        <v>13</v>
      </c>
      <c r="C57" t="s">
        <v>623</v>
      </c>
      <c r="D57" t="s">
        <v>624</v>
      </c>
      <c r="E57" t="s">
        <v>6</v>
      </c>
      <c r="F57" t="s">
        <v>24</v>
      </c>
      <c r="G57" t="s">
        <v>671</v>
      </c>
    </row>
    <row r="58" spans="1:7" x14ac:dyDescent="0.3">
      <c r="A58">
        <v>1</v>
      </c>
      <c r="B58">
        <v>13</v>
      </c>
      <c r="C58" t="s">
        <v>623</v>
      </c>
      <c r="D58" t="s">
        <v>627</v>
      </c>
      <c r="E58" t="s">
        <v>6</v>
      </c>
      <c r="F58" t="s">
        <v>24</v>
      </c>
      <c r="G58" t="s">
        <v>671</v>
      </c>
    </row>
    <row r="59" spans="1:7" x14ac:dyDescent="0.3">
      <c r="A59">
        <v>1</v>
      </c>
      <c r="B59">
        <v>13</v>
      </c>
      <c r="C59" t="s">
        <v>242</v>
      </c>
      <c r="D59" t="s">
        <v>598</v>
      </c>
      <c r="E59" t="s">
        <v>6</v>
      </c>
      <c r="F59" t="s">
        <v>24</v>
      </c>
      <c r="G59" t="s">
        <v>671</v>
      </c>
    </row>
    <row r="60" spans="1:7" x14ac:dyDescent="0.3">
      <c r="A60">
        <v>1</v>
      </c>
      <c r="B60">
        <v>13</v>
      </c>
      <c r="C60" t="s">
        <v>243</v>
      </c>
      <c r="D60" t="s">
        <v>601</v>
      </c>
      <c r="E60" t="s">
        <v>6</v>
      </c>
      <c r="F60" t="s">
        <v>24</v>
      </c>
      <c r="G60" t="s">
        <v>671</v>
      </c>
    </row>
    <row r="61" spans="1:7" x14ac:dyDescent="0.3">
      <c r="A61">
        <v>1</v>
      </c>
      <c r="B61">
        <v>13</v>
      </c>
      <c r="C61" t="s">
        <v>243</v>
      </c>
      <c r="D61" t="s">
        <v>603</v>
      </c>
      <c r="E61" t="s">
        <v>6</v>
      </c>
      <c r="F61" t="s">
        <v>24</v>
      </c>
      <c r="G61" t="s">
        <v>671</v>
      </c>
    </row>
    <row r="62" spans="1:7" x14ac:dyDescent="0.3">
      <c r="A62">
        <v>1</v>
      </c>
      <c r="B62">
        <v>13</v>
      </c>
      <c r="C62" t="s">
        <v>651</v>
      </c>
      <c r="D62" t="s">
        <v>652</v>
      </c>
      <c r="E62" t="s">
        <v>6</v>
      </c>
      <c r="F62" t="s">
        <v>24</v>
      </c>
      <c r="G62" t="s">
        <v>671</v>
      </c>
    </row>
    <row r="63" spans="1:7" x14ac:dyDescent="0.3">
      <c r="A63">
        <v>1</v>
      </c>
      <c r="B63">
        <v>13</v>
      </c>
      <c r="C63" t="s">
        <v>653</v>
      </c>
      <c r="D63" t="s">
        <v>650</v>
      </c>
      <c r="E63" t="s">
        <v>6</v>
      </c>
      <c r="F63" t="s">
        <v>24</v>
      </c>
      <c r="G63" t="s">
        <v>671</v>
      </c>
    </row>
    <row r="64" spans="1:7" x14ac:dyDescent="0.3">
      <c r="A64">
        <v>1</v>
      </c>
      <c r="B64">
        <v>13</v>
      </c>
      <c r="C64" t="s">
        <v>656</v>
      </c>
      <c r="D64" t="s">
        <v>657</v>
      </c>
      <c r="E64" t="s">
        <v>6</v>
      </c>
      <c r="F64" t="s">
        <v>24</v>
      </c>
      <c r="G64" t="s">
        <v>671</v>
      </c>
    </row>
    <row r="65" spans="1:13" x14ac:dyDescent="0.3">
      <c r="A65">
        <v>1</v>
      </c>
      <c r="B65">
        <v>13</v>
      </c>
      <c r="C65" t="s">
        <v>658</v>
      </c>
      <c r="D65" t="s">
        <v>659</v>
      </c>
      <c r="E65" t="s">
        <v>6</v>
      </c>
      <c r="F65" t="s">
        <v>24</v>
      </c>
      <c r="G65" t="s">
        <v>671</v>
      </c>
    </row>
    <row r="66" spans="1:13" x14ac:dyDescent="0.3">
      <c r="A66">
        <v>1</v>
      </c>
      <c r="B66">
        <v>13</v>
      </c>
      <c r="C66" t="s">
        <v>660</v>
      </c>
      <c r="D66" t="s">
        <v>661</v>
      </c>
      <c r="E66" t="s">
        <v>6</v>
      </c>
      <c r="F66" t="s">
        <v>24</v>
      </c>
      <c r="G66" t="s">
        <v>671</v>
      </c>
    </row>
    <row r="67" spans="1:13" x14ac:dyDescent="0.3">
      <c r="A67">
        <v>1</v>
      </c>
      <c r="B67">
        <v>13</v>
      </c>
      <c r="C67" t="s">
        <v>654</v>
      </c>
      <c r="D67" t="s">
        <v>655</v>
      </c>
      <c r="E67" t="s">
        <v>6</v>
      </c>
      <c r="F67" t="s">
        <v>24</v>
      </c>
      <c r="G67" t="s">
        <v>671</v>
      </c>
    </row>
    <row r="68" spans="1:13" x14ac:dyDescent="0.3">
      <c r="A68">
        <v>2</v>
      </c>
      <c r="B68">
        <v>23</v>
      </c>
      <c r="C68" t="s">
        <v>244</v>
      </c>
      <c r="E68" t="s">
        <v>602</v>
      </c>
      <c r="F68" t="s">
        <v>17</v>
      </c>
      <c r="M68" t="s">
        <v>32</v>
      </c>
    </row>
    <row r="69" spans="1:13" x14ac:dyDescent="0.3">
      <c r="A69">
        <v>2</v>
      </c>
      <c r="B69">
        <v>23</v>
      </c>
      <c r="C69" t="s">
        <v>30</v>
      </c>
      <c r="E69" t="s">
        <v>604</v>
      </c>
      <c r="F69" t="s">
        <v>17</v>
      </c>
      <c r="M69" t="s">
        <v>32</v>
      </c>
    </row>
    <row r="70" spans="1:13" x14ac:dyDescent="0.3">
      <c r="A70">
        <v>2</v>
      </c>
      <c r="B70">
        <v>23</v>
      </c>
      <c r="C70" t="s">
        <v>245</v>
      </c>
      <c r="E70" t="s">
        <v>606</v>
      </c>
      <c r="F70" t="s">
        <v>17</v>
      </c>
      <c r="M70" t="s">
        <v>32</v>
      </c>
    </row>
    <row r="71" spans="1:13" x14ac:dyDescent="0.3">
      <c r="A71">
        <v>2</v>
      </c>
      <c r="B71">
        <v>23</v>
      </c>
      <c r="C71" t="s">
        <v>297</v>
      </c>
      <c r="E71" t="s">
        <v>649</v>
      </c>
      <c r="F71" t="s">
        <v>17</v>
      </c>
      <c r="M71" t="s">
        <v>32</v>
      </c>
    </row>
    <row r="72" spans="1:13" x14ac:dyDescent="0.3">
      <c r="A72">
        <v>2</v>
      </c>
      <c r="B72">
        <v>23</v>
      </c>
      <c r="C72" t="s">
        <v>298</v>
      </c>
      <c r="E72" t="s">
        <v>650</v>
      </c>
      <c r="F72" t="s">
        <v>17</v>
      </c>
      <c r="M72" t="s">
        <v>32</v>
      </c>
    </row>
    <row r="73" spans="1:13" x14ac:dyDescent="0.3">
      <c r="A73">
        <v>2</v>
      </c>
      <c r="B73">
        <v>23</v>
      </c>
      <c r="C73" t="s">
        <v>670</v>
      </c>
      <c r="E73" t="s">
        <v>648</v>
      </c>
      <c r="F73" t="s">
        <v>17</v>
      </c>
      <c r="M73" t="s">
        <v>32</v>
      </c>
    </row>
    <row r="74" spans="1:13" x14ac:dyDescent="0.3">
      <c r="A74">
        <v>2</v>
      </c>
      <c r="B74">
        <v>23</v>
      </c>
      <c r="C74" t="s">
        <v>670</v>
      </c>
      <c r="E74" t="s">
        <v>646</v>
      </c>
      <c r="F74" t="s">
        <v>17</v>
      </c>
      <c r="M74" t="s">
        <v>32</v>
      </c>
    </row>
    <row r="75" spans="1:13" x14ac:dyDescent="0.3">
      <c r="A75">
        <v>2</v>
      </c>
      <c r="B75">
        <v>23</v>
      </c>
      <c r="C75" t="s">
        <v>246</v>
      </c>
      <c r="E75" t="s">
        <v>607</v>
      </c>
      <c r="F75" t="s">
        <v>17</v>
      </c>
      <c r="M75" t="s">
        <v>32</v>
      </c>
    </row>
    <row r="76" spans="1:13" x14ac:dyDescent="0.3">
      <c r="A76">
        <v>2</v>
      </c>
      <c r="B76">
        <v>23</v>
      </c>
      <c r="C76" t="s">
        <v>299</v>
      </c>
      <c r="E76" t="s">
        <v>652</v>
      </c>
      <c r="F76" t="s">
        <v>17</v>
      </c>
      <c r="M76" t="s">
        <v>32</v>
      </c>
    </row>
    <row r="77" spans="1:13" x14ac:dyDescent="0.3">
      <c r="A77">
        <v>2</v>
      </c>
      <c r="B77">
        <v>23</v>
      </c>
      <c r="C77" t="s">
        <v>300</v>
      </c>
      <c r="E77" t="s">
        <v>650</v>
      </c>
      <c r="F77" t="s">
        <v>17</v>
      </c>
      <c r="M77" t="s">
        <v>32</v>
      </c>
    </row>
    <row r="78" spans="1:13" x14ac:dyDescent="0.3">
      <c r="A78">
        <v>2</v>
      </c>
      <c r="B78">
        <v>23</v>
      </c>
      <c r="C78" t="s">
        <v>763</v>
      </c>
      <c r="E78" t="s">
        <v>657</v>
      </c>
      <c r="F78" t="s">
        <v>17</v>
      </c>
      <c r="M78" t="s">
        <v>32</v>
      </c>
    </row>
    <row r="79" spans="1:13" x14ac:dyDescent="0.3">
      <c r="A79">
        <v>2</v>
      </c>
      <c r="B79">
        <v>23</v>
      </c>
      <c r="C79" t="s">
        <v>764</v>
      </c>
      <c r="E79" t="s">
        <v>659</v>
      </c>
      <c r="F79" t="s">
        <v>17</v>
      </c>
      <c r="M79" t="s">
        <v>32</v>
      </c>
    </row>
    <row r="80" spans="1:13" x14ac:dyDescent="0.3">
      <c r="A80">
        <v>2</v>
      </c>
      <c r="B80">
        <v>23</v>
      </c>
      <c r="C80" t="s">
        <v>765</v>
      </c>
      <c r="E80" t="s">
        <v>661</v>
      </c>
      <c r="F80" t="s">
        <v>17</v>
      </c>
      <c r="M80" t="s">
        <v>32</v>
      </c>
    </row>
    <row r="81" spans="1:13" x14ac:dyDescent="0.3">
      <c r="A81">
        <v>2</v>
      </c>
      <c r="B81">
        <v>23</v>
      </c>
      <c r="C81" t="s">
        <v>762</v>
      </c>
      <c r="E81" t="s">
        <v>655</v>
      </c>
      <c r="F81" t="s">
        <v>17</v>
      </c>
      <c r="M81" t="s">
        <v>32</v>
      </c>
    </row>
    <row r="82" spans="1:13" x14ac:dyDescent="0.3">
      <c r="A82">
        <v>2</v>
      </c>
      <c r="B82">
        <v>23</v>
      </c>
      <c r="C82" t="s">
        <v>247</v>
      </c>
      <c r="E82" t="s">
        <v>608</v>
      </c>
      <c r="F82" t="s">
        <v>17</v>
      </c>
      <c r="M82" t="s">
        <v>32</v>
      </c>
    </row>
    <row r="83" spans="1:13" x14ac:dyDescent="0.3">
      <c r="A83">
        <v>2</v>
      </c>
      <c r="B83">
        <v>23</v>
      </c>
      <c r="C83" t="s">
        <v>248</v>
      </c>
      <c r="E83" t="s">
        <v>605</v>
      </c>
      <c r="F83" t="s">
        <v>17</v>
      </c>
      <c r="M83" t="s">
        <v>32</v>
      </c>
    </row>
    <row r="84" spans="1:13" x14ac:dyDescent="0.3">
      <c r="A84">
        <v>2</v>
      </c>
      <c r="B84">
        <v>23</v>
      </c>
      <c r="C84" t="s">
        <v>248</v>
      </c>
      <c r="E84" t="s">
        <v>610</v>
      </c>
      <c r="F84" t="s">
        <v>17</v>
      </c>
      <c r="M84" t="s">
        <v>32</v>
      </c>
    </row>
    <row r="85" spans="1:13" x14ac:dyDescent="0.3">
      <c r="A85">
        <v>2</v>
      </c>
      <c r="B85">
        <v>23</v>
      </c>
      <c r="C85" t="s">
        <v>249</v>
      </c>
      <c r="E85" t="s">
        <v>606</v>
      </c>
      <c r="F85" t="s">
        <v>17</v>
      </c>
      <c r="M85" t="s">
        <v>32</v>
      </c>
    </row>
    <row r="86" spans="1:13" x14ac:dyDescent="0.3">
      <c r="A86">
        <v>2</v>
      </c>
      <c r="B86">
        <v>23</v>
      </c>
      <c r="C86" t="s">
        <v>250</v>
      </c>
      <c r="E86" t="s">
        <v>609</v>
      </c>
      <c r="F86" t="s">
        <v>17</v>
      </c>
      <c r="M86" t="s">
        <v>32</v>
      </c>
    </row>
    <row r="87" spans="1:13" x14ac:dyDescent="0.3">
      <c r="A87">
        <v>2</v>
      </c>
      <c r="B87">
        <v>23</v>
      </c>
      <c r="C87" t="s">
        <v>250</v>
      </c>
      <c r="E87" t="s">
        <v>611</v>
      </c>
      <c r="F87" t="s">
        <v>17</v>
      </c>
      <c r="M87" t="s">
        <v>32</v>
      </c>
    </row>
    <row r="88" spans="1:13" x14ac:dyDescent="0.3">
      <c r="A88">
        <v>2</v>
      </c>
      <c r="B88">
        <v>23</v>
      </c>
      <c r="C88" t="s">
        <v>238</v>
      </c>
      <c r="E88" t="s">
        <v>598</v>
      </c>
      <c r="F88" t="s">
        <v>17</v>
      </c>
      <c r="M88" t="s">
        <v>32</v>
      </c>
    </row>
    <row r="89" spans="1:13" x14ac:dyDescent="0.3">
      <c r="A89">
        <v>2</v>
      </c>
      <c r="B89">
        <v>23</v>
      </c>
      <c r="C89" t="s">
        <v>251</v>
      </c>
      <c r="E89" t="s">
        <v>625</v>
      </c>
      <c r="F89" t="s">
        <v>17</v>
      </c>
      <c r="M89" t="s">
        <v>32</v>
      </c>
    </row>
    <row r="90" spans="1:13" x14ac:dyDescent="0.3">
      <c r="A90">
        <v>2</v>
      </c>
      <c r="B90">
        <v>23</v>
      </c>
      <c r="C90" t="s">
        <v>252</v>
      </c>
      <c r="E90" t="s">
        <v>628</v>
      </c>
      <c r="F90" t="s">
        <v>17</v>
      </c>
      <c r="M90" t="s">
        <v>32</v>
      </c>
    </row>
    <row r="91" spans="1:13" x14ac:dyDescent="0.3">
      <c r="A91">
        <v>2</v>
      </c>
      <c r="B91">
        <v>23</v>
      </c>
      <c r="C91" t="s">
        <v>253</v>
      </c>
      <c r="E91" t="s">
        <v>630</v>
      </c>
      <c r="F91" t="s">
        <v>17</v>
      </c>
      <c r="M91" t="s">
        <v>32</v>
      </c>
    </row>
    <row r="92" spans="1:13" x14ac:dyDescent="0.3">
      <c r="A92">
        <v>2</v>
      </c>
      <c r="B92">
        <v>23</v>
      </c>
      <c r="C92" t="s">
        <v>254</v>
      </c>
      <c r="E92" t="s">
        <v>631</v>
      </c>
      <c r="F92" t="s">
        <v>17</v>
      </c>
      <c r="M92" t="s">
        <v>32</v>
      </c>
    </row>
    <row r="93" spans="1:13" x14ac:dyDescent="0.3">
      <c r="A93">
        <v>2</v>
      </c>
      <c r="B93">
        <v>23</v>
      </c>
      <c r="C93" t="s">
        <v>255</v>
      </c>
      <c r="E93" t="s">
        <v>632</v>
      </c>
      <c r="F93" t="s">
        <v>17</v>
      </c>
      <c r="M93" t="s">
        <v>32</v>
      </c>
    </row>
    <row r="94" spans="1:13" x14ac:dyDescent="0.3">
      <c r="A94">
        <v>2</v>
      </c>
      <c r="B94">
        <v>23</v>
      </c>
      <c r="C94" t="s">
        <v>256</v>
      </c>
      <c r="E94" t="s">
        <v>629</v>
      </c>
      <c r="F94" t="s">
        <v>17</v>
      </c>
      <c r="M94" t="s">
        <v>32</v>
      </c>
    </row>
    <row r="95" spans="1:13" x14ac:dyDescent="0.3">
      <c r="A95">
        <v>2</v>
      </c>
      <c r="B95">
        <v>23</v>
      </c>
      <c r="C95" t="s">
        <v>256</v>
      </c>
      <c r="E95" t="s">
        <v>634</v>
      </c>
      <c r="F95" t="s">
        <v>17</v>
      </c>
      <c r="M95" t="s">
        <v>32</v>
      </c>
    </row>
    <row r="96" spans="1:13" x14ac:dyDescent="0.3">
      <c r="A96">
        <v>2</v>
      </c>
      <c r="B96">
        <v>23</v>
      </c>
      <c r="C96" t="s">
        <v>257</v>
      </c>
      <c r="E96" t="s">
        <v>630</v>
      </c>
      <c r="F96" t="s">
        <v>17</v>
      </c>
      <c r="M96" t="s">
        <v>32</v>
      </c>
    </row>
    <row r="97" spans="1:13" x14ac:dyDescent="0.3">
      <c r="A97">
        <v>2</v>
      </c>
      <c r="B97">
        <v>23</v>
      </c>
      <c r="C97" t="s">
        <v>258</v>
      </c>
      <c r="E97" t="s">
        <v>633</v>
      </c>
      <c r="F97" t="s">
        <v>17</v>
      </c>
      <c r="M97" t="s">
        <v>32</v>
      </c>
    </row>
    <row r="98" spans="1:13" x14ac:dyDescent="0.3">
      <c r="A98">
        <v>2</v>
      </c>
      <c r="B98">
        <v>23</v>
      </c>
      <c r="C98" t="s">
        <v>258</v>
      </c>
      <c r="E98" t="s">
        <v>635</v>
      </c>
      <c r="F98" t="s">
        <v>17</v>
      </c>
      <c r="M98" t="s">
        <v>32</v>
      </c>
    </row>
    <row r="99" spans="1:13" x14ac:dyDescent="0.3">
      <c r="A99">
        <v>2</v>
      </c>
      <c r="B99">
        <v>23</v>
      </c>
      <c r="C99" t="s">
        <v>239</v>
      </c>
      <c r="E99" t="s">
        <v>599</v>
      </c>
      <c r="F99" t="s">
        <v>17</v>
      </c>
      <c r="M99" t="s">
        <v>32</v>
      </c>
    </row>
    <row r="100" spans="1:13" x14ac:dyDescent="0.3">
      <c r="A100">
        <v>2</v>
      </c>
      <c r="B100">
        <v>23</v>
      </c>
      <c r="C100" t="s">
        <v>259</v>
      </c>
      <c r="E100" t="s">
        <v>634</v>
      </c>
      <c r="F100" t="s">
        <v>17</v>
      </c>
      <c r="M100" t="s">
        <v>32</v>
      </c>
    </row>
    <row r="101" spans="1:13" x14ac:dyDescent="0.3">
      <c r="A101">
        <v>2</v>
      </c>
      <c r="B101">
        <v>23</v>
      </c>
      <c r="C101" t="s">
        <v>260</v>
      </c>
      <c r="E101" t="s">
        <v>636</v>
      </c>
      <c r="F101" t="s">
        <v>17</v>
      </c>
      <c r="M101" t="s">
        <v>32</v>
      </c>
    </row>
    <row r="102" spans="1:13" x14ac:dyDescent="0.3">
      <c r="A102">
        <v>2</v>
      </c>
      <c r="B102">
        <v>23</v>
      </c>
      <c r="C102" t="s">
        <v>261</v>
      </c>
      <c r="E102" t="s">
        <v>638</v>
      </c>
      <c r="F102" t="s">
        <v>17</v>
      </c>
      <c r="M102" t="s">
        <v>32</v>
      </c>
    </row>
    <row r="103" spans="1:13" x14ac:dyDescent="0.3">
      <c r="A103">
        <v>2</v>
      </c>
      <c r="B103">
        <v>23</v>
      </c>
      <c r="C103" t="s">
        <v>262</v>
      </c>
      <c r="E103" t="s">
        <v>639</v>
      </c>
      <c r="F103" t="s">
        <v>17</v>
      </c>
      <c r="M103" t="s">
        <v>32</v>
      </c>
    </row>
    <row r="104" spans="1:13" x14ac:dyDescent="0.3">
      <c r="A104">
        <v>2</v>
      </c>
      <c r="B104">
        <v>23</v>
      </c>
      <c r="C104" t="s">
        <v>263</v>
      </c>
      <c r="E104" t="s">
        <v>641</v>
      </c>
      <c r="F104" t="s">
        <v>17</v>
      </c>
      <c r="M104" t="s">
        <v>32</v>
      </c>
    </row>
    <row r="105" spans="1:13" x14ac:dyDescent="0.3">
      <c r="A105">
        <v>2</v>
      </c>
      <c r="B105">
        <v>23</v>
      </c>
      <c r="C105" t="s">
        <v>264</v>
      </c>
      <c r="E105" t="s">
        <v>637</v>
      </c>
      <c r="F105" t="s">
        <v>17</v>
      </c>
      <c r="M105" t="s">
        <v>32</v>
      </c>
    </row>
    <row r="106" spans="1:13" x14ac:dyDescent="0.3">
      <c r="A106">
        <v>2</v>
      </c>
      <c r="B106">
        <v>23</v>
      </c>
      <c r="C106" t="s">
        <v>264</v>
      </c>
      <c r="E106" t="s">
        <v>642</v>
      </c>
      <c r="F106" t="s">
        <v>17</v>
      </c>
      <c r="M106" t="s">
        <v>32</v>
      </c>
    </row>
    <row r="107" spans="1:13" x14ac:dyDescent="0.3">
      <c r="A107">
        <v>2</v>
      </c>
      <c r="B107">
        <v>23</v>
      </c>
      <c r="C107" t="s">
        <v>265</v>
      </c>
      <c r="E107" t="s">
        <v>638</v>
      </c>
      <c r="F107" t="s">
        <v>17</v>
      </c>
      <c r="M107" t="s">
        <v>32</v>
      </c>
    </row>
    <row r="108" spans="1:13" x14ac:dyDescent="0.3">
      <c r="A108">
        <v>2</v>
      </c>
      <c r="B108">
        <v>23</v>
      </c>
      <c r="C108" t="s">
        <v>266</v>
      </c>
      <c r="E108" t="s">
        <v>643</v>
      </c>
      <c r="F108" t="s">
        <v>17</v>
      </c>
      <c r="M108" t="s">
        <v>32</v>
      </c>
    </row>
    <row r="109" spans="1:13" x14ac:dyDescent="0.3">
      <c r="A109">
        <v>2</v>
      </c>
      <c r="B109">
        <v>23</v>
      </c>
      <c r="C109" t="s">
        <v>240</v>
      </c>
      <c r="E109" t="s">
        <v>600</v>
      </c>
      <c r="F109" t="s">
        <v>17</v>
      </c>
      <c r="M109" t="s">
        <v>32</v>
      </c>
    </row>
    <row r="110" spans="1:13" x14ac:dyDescent="0.3">
      <c r="A110">
        <v>2</v>
      </c>
      <c r="B110">
        <v>23</v>
      </c>
      <c r="C110" t="s">
        <v>267</v>
      </c>
      <c r="E110" t="s">
        <v>642</v>
      </c>
      <c r="F110" t="s">
        <v>17</v>
      </c>
      <c r="M110" t="s">
        <v>32</v>
      </c>
    </row>
    <row r="111" spans="1:13" x14ac:dyDescent="0.3">
      <c r="A111">
        <v>2</v>
      </c>
      <c r="B111">
        <v>23</v>
      </c>
      <c r="C111" t="s">
        <v>268</v>
      </c>
      <c r="E111" t="s">
        <v>644</v>
      </c>
      <c r="F111" t="s">
        <v>17</v>
      </c>
      <c r="M111" t="s">
        <v>32</v>
      </c>
    </row>
    <row r="112" spans="1:13" x14ac:dyDescent="0.3">
      <c r="A112">
        <v>2</v>
      </c>
      <c r="B112">
        <v>23</v>
      </c>
      <c r="C112" t="s">
        <v>269</v>
      </c>
      <c r="E112" t="s">
        <v>646</v>
      </c>
      <c r="F112" t="s">
        <v>17</v>
      </c>
      <c r="M112" t="s">
        <v>32</v>
      </c>
    </row>
    <row r="113" spans="1:13" x14ac:dyDescent="0.3">
      <c r="A113">
        <v>2</v>
      </c>
      <c r="B113">
        <v>23</v>
      </c>
      <c r="C113" t="s">
        <v>270</v>
      </c>
      <c r="E113" t="s">
        <v>647</v>
      </c>
      <c r="F113" t="s">
        <v>17</v>
      </c>
      <c r="M113" t="s">
        <v>32</v>
      </c>
    </row>
    <row r="114" spans="1:13" x14ac:dyDescent="0.3">
      <c r="A114">
        <v>2</v>
      </c>
      <c r="B114">
        <v>23</v>
      </c>
      <c r="C114" t="s">
        <v>272</v>
      </c>
      <c r="E114" t="s">
        <v>645</v>
      </c>
      <c r="F114" t="s">
        <v>17</v>
      </c>
      <c r="M114" t="s">
        <v>32</v>
      </c>
    </row>
    <row r="115" spans="1:13" x14ac:dyDescent="0.3">
      <c r="A115">
        <v>2</v>
      </c>
      <c r="B115">
        <v>23</v>
      </c>
      <c r="C115" t="s">
        <v>241</v>
      </c>
      <c r="E115" t="s">
        <v>597</v>
      </c>
      <c r="F115" t="s">
        <v>17</v>
      </c>
      <c r="M115" t="s">
        <v>32</v>
      </c>
    </row>
    <row r="116" spans="1:13" x14ac:dyDescent="0.3">
      <c r="A116">
        <v>2</v>
      </c>
      <c r="B116">
        <v>23</v>
      </c>
      <c r="C116" t="s">
        <v>241</v>
      </c>
      <c r="E116" t="s">
        <v>602</v>
      </c>
      <c r="F116" t="s">
        <v>17</v>
      </c>
      <c r="M116" t="s">
        <v>32</v>
      </c>
    </row>
    <row r="117" spans="1:13" x14ac:dyDescent="0.3">
      <c r="A117">
        <v>2</v>
      </c>
      <c r="B117">
        <v>23</v>
      </c>
      <c r="C117" t="s">
        <v>612</v>
      </c>
      <c r="E117" t="s">
        <v>610</v>
      </c>
      <c r="F117" t="s">
        <v>17</v>
      </c>
      <c r="M117" t="s">
        <v>32</v>
      </c>
    </row>
    <row r="118" spans="1:13" x14ac:dyDescent="0.3">
      <c r="A118">
        <v>2</v>
      </c>
      <c r="B118">
        <v>23</v>
      </c>
      <c r="C118" t="s">
        <v>617</v>
      </c>
      <c r="E118" t="s">
        <v>618</v>
      </c>
      <c r="F118" t="s">
        <v>17</v>
      </c>
      <c r="M118" t="s">
        <v>32</v>
      </c>
    </row>
    <row r="119" spans="1:13" x14ac:dyDescent="0.3">
      <c r="A119">
        <v>2</v>
      </c>
      <c r="B119">
        <v>23</v>
      </c>
      <c r="C119" t="s">
        <v>619</v>
      </c>
      <c r="E119" t="s">
        <v>620</v>
      </c>
      <c r="F119" t="s">
        <v>17</v>
      </c>
      <c r="M119" t="s">
        <v>32</v>
      </c>
    </row>
    <row r="120" spans="1:13" x14ac:dyDescent="0.3">
      <c r="A120">
        <v>2</v>
      </c>
      <c r="B120">
        <v>23</v>
      </c>
      <c r="C120" t="s">
        <v>621</v>
      </c>
      <c r="E120" t="s">
        <v>622</v>
      </c>
      <c r="F120" t="s">
        <v>17</v>
      </c>
      <c r="M120" t="s">
        <v>32</v>
      </c>
    </row>
    <row r="121" spans="1:13" x14ac:dyDescent="0.3">
      <c r="A121">
        <v>2</v>
      </c>
      <c r="B121">
        <v>23</v>
      </c>
      <c r="C121" t="s">
        <v>615</v>
      </c>
      <c r="E121" t="s">
        <v>616</v>
      </c>
      <c r="F121" t="s">
        <v>17</v>
      </c>
      <c r="M121" t="s">
        <v>32</v>
      </c>
    </row>
    <row r="122" spans="1:13" x14ac:dyDescent="0.3">
      <c r="A122">
        <v>2</v>
      </c>
      <c r="B122">
        <v>23</v>
      </c>
      <c r="C122" t="s">
        <v>615</v>
      </c>
      <c r="E122" t="s">
        <v>625</v>
      </c>
      <c r="F122" t="s">
        <v>17</v>
      </c>
      <c r="M122" t="s">
        <v>32</v>
      </c>
    </row>
    <row r="123" spans="1:13" x14ac:dyDescent="0.3">
      <c r="A123">
        <v>2</v>
      </c>
      <c r="B123">
        <v>23</v>
      </c>
      <c r="C123" t="s">
        <v>626</v>
      </c>
      <c r="E123" t="s">
        <v>618</v>
      </c>
      <c r="F123" t="s">
        <v>17</v>
      </c>
      <c r="M123" t="s">
        <v>32</v>
      </c>
    </row>
    <row r="124" spans="1:13" x14ac:dyDescent="0.3">
      <c r="A124">
        <v>2</v>
      </c>
      <c r="B124">
        <v>23</v>
      </c>
      <c r="C124" t="s">
        <v>623</v>
      </c>
      <c r="E124" t="s">
        <v>624</v>
      </c>
      <c r="F124" t="s">
        <v>17</v>
      </c>
      <c r="M124" t="s">
        <v>32</v>
      </c>
    </row>
    <row r="125" spans="1:13" x14ac:dyDescent="0.3">
      <c r="A125">
        <v>2</v>
      </c>
      <c r="B125">
        <v>23</v>
      </c>
      <c r="C125" t="s">
        <v>623</v>
      </c>
      <c r="E125" t="s">
        <v>627</v>
      </c>
      <c r="F125" t="s">
        <v>17</v>
      </c>
      <c r="M125" t="s">
        <v>32</v>
      </c>
    </row>
    <row r="126" spans="1:13" x14ac:dyDescent="0.3">
      <c r="A126">
        <v>2</v>
      </c>
      <c r="B126">
        <v>23</v>
      </c>
      <c r="C126" t="s">
        <v>242</v>
      </c>
      <c r="E126" t="s">
        <v>598</v>
      </c>
      <c r="F126" t="s">
        <v>17</v>
      </c>
      <c r="M126" t="s">
        <v>32</v>
      </c>
    </row>
    <row r="127" spans="1:13" x14ac:dyDescent="0.3">
      <c r="A127">
        <v>2</v>
      </c>
      <c r="B127">
        <v>23</v>
      </c>
      <c r="C127" t="s">
        <v>243</v>
      </c>
      <c r="E127" t="s">
        <v>601</v>
      </c>
      <c r="F127" t="s">
        <v>17</v>
      </c>
      <c r="M127" t="s">
        <v>32</v>
      </c>
    </row>
    <row r="128" spans="1:13" x14ac:dyDescent="0.3">
      <c r="A128">
        <v>2</v>
      </c>
      <c r="B128">
        <v>23</v>
      </c>
      <c r="C128" t="s">
        <v>243</v>
      </c>
      <c r="E128" t="s">
        <v>603</v>
      </c>
      <c r="F128" t="s">
        <v>17</v>
      </c>
      <c r="M128" t="s">
        <v>32</v>
      </c>
    </row>
    <row r="129" spans="1:14" x14ac:dyDescent="0.3">
      <c r="A129">
        <v>2</v>
      </c>
      <c r="B129">
        <v>23</v>
      </c>
      <c r="C129" t="s">
        <v>724</v>
      </c>
      <c r="E129" t="s">
        <v>725</v>
      </c>
      <c r="F129" t="s">
        <v>726</v>
      </c>
      <c r="M129" t="e">
        <v>#VALUE!</v>
      </c>
    </row>
    <row r="130" spans="1:14" x14ac:dyDescent="0.3">
      <c r="A130">
        <v>2</v>
      </c>
      <c r="B130">
        <v>23</v>
      </c>
      <c r="C130" t="s">
        <v>727</v>
      </c>
      <c r="E130" t="s">
        <v>728</v>
      </c>
      <c r="F130" t="s">
        <v>726</v>
      </c>
      <c r="M130" t="e">
        <v>#VALUE!</v>
      </c>
    </row>
    <row r="131" spans="1:14" x14ac:dyDescent="0.3">
      <c r="A131">
        <v>2</v>
      </c>
      <c r="B131">
        <v>24</v>
      </c>
      <c r="C131" t="s">
        <v>779</v>
      </c>
      <c r="D131" t="s">
        <v>780</v>
      </c>
      <c r="E131" t="s">
        <v>781</v>
      </c>
      <c r="F131" t="s">
        <v>17</v>
      </c>
      <c r="H131" t="s">
        <v>782</v>
      </c>
      <c r="N131" t="s">
        <v>783</v>
      </c>
    </row>
    <row r="132" spans="1:14" x14ac:dyDescent="0.3">
      <c r="A132">
        <v>2</v>
      </c>
      <c r="B132">
        <v>25</v>
      </c>
      <c r="C132" t="s">
        <v>729</v>
      </c>
      <c r="D132" t="s">
        <v>16</v>
      </c>
      <c r="E132" t="s">
        <v>720</v>
      </c>
      <c r="F132" t="s">
        <v>17</v>
      </c>
      <c r="G132" t="s">
        <v>730</v>
      </c>
      <c r="H132" t="s">
        <v>730</v>
      </c>
      <c r="I132" t="s">
        <v>730</v>
      </c>
    </row>
    <row r="133" spans="1:14" x14ac:dyDescent="0.3">
      <c r="A133">
        <v>2</v>
      </c>
      <c r="B133">
        <v>25</v>
      </c>
      <c r="C133" t="s">
        <v>762</v>
      </c>
      <c r="D133" t="s">
        <v>16</v>
      </c>
      <c r="E133" t="s">
        <v>717</v>
      </c>
      <c r="F133" t="s">
        <v>17</v>
      </c>
      <c r="G133" t="s">
        <v>769</v>
      </c>
      <c r="H133" t="s">
        <v>717</v>
      </c>
      <c r="I133" t="s">
        <v>769</v>
      </c>
    </row>
    <row r="134" spans="1:14" x14ac:dyDescent="0.3">
      <c r="A134">
        <v>2</v>
      </c>
      <c r="B134">
        <v>25</v>
      </c>
      <c r="C134" t="s">
        <v>770</v>
      </c>
      <c r="D134" t="s">
        <v>16</v>
      </c>
      <c r="E134" t="s">
        <v>718</v>
      </c>
      <c r="F134" t="s">
        <v>17</v>
      </c>
      <c r="G134" t="s">
        <v>771</v>
      </c>
      <c r="H134" t="s">
        <v>718</v>
      </c>
      <c r="I134" t="s">
        <v>771</v>
      </c>
    </row>
    <row r="135" spans="1:14" x14ac:dyDescent="0.3">
      <c r="A135">
        <v>2</v>
      </c>
      <c r="B135">
        <v>25</v>
      </c>
      <c r="C135" t="s">
        <v>766</v>
      </c>
      <c r="D135" t="s">
        <v>16</v>
      </c>
      <c r="E135" t="s">
        <v>767</v>
      </c>
      <c r="F135" t="s">
        <v>17</v>
      </c>
      <c r="G135" t="s">
        <v>768</v>
      </c>
      <c r="H135" t="s">
        <v>767</v>
      </c>
      <c r="I135" t="s">
        <v>768</v>
      </c>
    </row>
    <row r="136" spans="1:14" x14ac:dyDescent="0.3">
      <c r="A136">
        <v>2</v>
      </c>
      <c r="B136">
        <v>25</v>
      </c>
      <c r="C136" t="s">
        <v>669</v>
      </c>
      <c r="D136" t="s">
        <v>16</v>
      </c>
      <c r="E136" t="s">
        <v>716</v>
      </c>
      <c r="F136" t="s">
        <v>17</v>
      </c>
      <c r="G136" t="s">
        <v>760</v>
      </c>
      <c r="H136" t="s">
        <v>716</v>
      </c>
      <c r="I136" t="s">
        <v>760</v>
      </c>
    </row>
    <row r="137" spans="1:14" x14ac:dyDescent="0.3">
      <c r="A137">
        <v>2</v>
      </c>
      <c r="B137">
        <v>25</v>
      </c>
      <c r="C137" t="s">
        <v>668</v>
      </c>
      <c r="D137" t="s">
        <v>16</v>
      </c>
      <c r="E137" t="s">
        <v>714</v>
      </c>
      <c r="F137" t="s">
        <v>17</v>
      </c>
      <c r="G137" t="s">
        <v>757</v>
      </c>
      <c r="H137" t="s">
        <v>757</v>
      </c>
      <c r="I137" t="s">
        <v>757</v>
      </c>
    </row>
    <row r="138" spans="1:14" x14ac:dyDescent="0.3">
      <c r="A138">
        <v>2</v>
      </c>
      <c r="B138">
        <v>27</v>
      </c>
      <c r="C138" t="s">
        <v>290</v>
      </c>
      <c r="D138" t="s">
        <v>16</v>
      </c>
      <c r="E138" t="s">
        <v>698</v>
      </c>
      <c r="F138" t="s">
        <v>17</v>
      </c>
      <c r="G138" t="s">
        <v>750</v>
      </c>
      <c r="H138" t="s">
        <v>750</v>
      </c>
      <c r="I138" t="s">
        <v>750</v>
      </c>
      <c r="J138" t="s">
        <v>723</v>
      </c>
      <c r="K138" t="s">
        <v>723</v>
      </c>
      <c r="L138" t="s">
        <v>621</v>
      </c>
    </row>
    <row r="139" spans="1:14" x14ac:dyDescent="0.3">
      <c r="A139">
        <v>2</v>
      </c>
      <c r="B139">
        <v>27</v>
      </c>
      <c r="C139" t="s">
        <v>291</v>
      </c>
      <c r="D139" t="s">
        <v>16</v>
      </c>
      <c r="E139" t="s">
        <v>701</v>
      </c>
      <c r="F139" t="s">
        <v>17</v>
      </c>
      <c r="G139" t="s">
        <v>749</v>
      </c>
      <c r="H139" t="s">
        <v>749</v>
      </c>
      <c r="I139" t="s">
        <v>749</v>
      </c>
      <c r="J139" t="s">
        <v>723</v>
      </c>
      <c r="K139" t="s">
        <v>723</v>
      </c>
      <c r="L139" t="s">
        <v>621</v>
      </c>
    </row>
    <row r="140" spans="1:14" x14ac:dyDescent="0.3">
      <c r="A140">
        <v>2</v>
      </c>
      <c r="B140">
        <v>27</v>
      </c>
      <c r="C140" t="s">
        <v>291</v>
      </c>
      <c r="D140" t="s">
        <v>16</v>
      </c>
      <c r="E140" t="s">
        <v>704</v>
      </c>
      <c r="F140" t="s">
        <v>17</v>
      </c>
      <c r="G140" t="s">
        <v>751</v>
      </c>
      <c r="H140" t="s">
        <v>704</v>
      </c>
      <c r="I140" t="s">
        <v>751</v>
      </c>
      <c r="J140" t="s">
        <v>723</v>
      </c>
      <c r="K140" t="s">
        <v>723</v>
      </c>
      <c r="L140" t="s">
        <v>621</v>
      </c>
    </row>
    <row r="141" spans="1:14" x14ac:dyDescent="0.3">
      <c r="A141">
        <v>2</v>
      </c>
      <c r="B141">
        <v>27</v>
      </c>
      <c r="C141" t="s">
        <v>663</v>
      </c>
      <c r="D141" t="s">
        <v>16</v>
      </c>
      <c r="E141" t="s">
        <v>703</v>
      </c>
      <c r="F141" t="s">
        <v>17</v>
      </c>
      <c r="G141" t="s">
        <v>752</v>
      </c>
      <c r="H141" t="s">
        <v>752</v>
      </c>
      <c r="I141" t="s">
        <v>752</v>
      </c>
      <c r="J141" t="s">
        <v>723</v>
      </c>
      <c r="K141" t="s">
        <v>723</v>
      </c>
      <c r="L141" t="s">
        <v>621</v>
      </c>
    </row>
    <row r="142" spans="1:14" x14ac:dyDescent="0.3">
      <c r="A142">
        <v>2</v>
      </c>
      <c r="B142">
        <v>27</v>
      </c>
      <c r="C142" t="s">
        <v>664</v>
      </c>
      <c r="D142" t="s">
        <v>16</v>
      </c>
      <c r="E142" t="s">
        <v>705</v>
      </c>
      <c r="F142" t="s">
        <v>17</v>
      </c>
      <c r="G142" t="s">
        <v>753</v>
      </c>
      <c r="H142" t="s">
        <v>705</v>
      </c>
      <c r="I142" t="s">
        <v>753</v>
      </c>
      <c r="J142" t="s">
        <v>723</v>
      </c>
      <c r="K142" t="s">
        <v>723</v>
      </c>
      <c r="L142" t="s">
        <v>621</v>
      </c>
    </row>
    <row r="143" spans="1:14" x14ac:dyDescent="0.3">
      <c r="A143">
        <v>2</v>
      </c>
      <c r="B143">
        <v>27</v>
      </c>
      <c r="C143" t="s">
        <v>754</v>
      </c>
      <c r="D143" t="s">
        <v>16</v>
      </c>
      <c r="E143" t="s">
        <v>706</v>
      </c>
      <c r="F143" t="s">
        <v>17</v>
      </c>
      <c r="G143" t="s">
        <v>755</v>
      </c>
      <c r="H143" t="s">
        <v>753</v>
      </c>
      <c r="I143" t="s">
        <v>755</v>
      </c>
      <c r="J143" t="s">
        <v>723</v>
      </c>
      <c r="K143" t="s">
        <v>723</v>
      </c>
      <c r="L143" t="s">
        <v>621</v>
      </c>
    </row>
    <row r="144" spans="1:14" x14ac:dyDescent="0.3">
      <c r="A144">
        <v>2</v>
      </c>
      <c r="B144">
        <v>27</v>
      </c>
      <c r="C144" t="s">
        <v>667</v>
      </c>
      <c r="D144" t="s">
        <v>16</v>
      </c>
      <c r="E144" t="s">
        <v>708</v>
      </c>
      <c r="F144" t="s">
        <v>17</v>
      </c>
      <c r="G144" t="s">
        <v>756</v>
      </c>
      <c r="H144" t="s">
        <v>756</v>
      </c>
      <c r="I144" t="s">
        <v>756</v>
      </c>
      <c r="J144" t="s">
        <v>723</v>
      </c>
      <c r="K144" t="s">
        <v>723</v>
      </c>
      <c r="L144" t="s">
        <v>621</v>
      </c>
    </row>
    <row r="145" spans="1:13" x14ac:dyDescent="0.3">
      <c r="A145">
        <v>2</v>
      </c>
      <c r="B145">
        <v>27</v>
      </c>
      <c r="C145" t="s">
        <v>665</v>
      </c>
      <c r="D145" t="s">
        <v>16</v>
      </c>
      <c r="E145" t="s">
        <v>709</v>
      </c>
      <c r="F145" t="s">
        <v>17</v>
      </c>
      <c r="G145" t="s">
        <v>758</v>
      </c>
      <c r="H145" t="s">
        <v>759</v>
      </c>
      <c r="I145" t="s">
        <v>758</v>
      </c>
      <c r="J145" t="s">
        <v>723</v>
      </c>
      <c r="K145" t="s">
        <v>723</v>
      </c>
      <c r="L145" t="s">
        <v>621</v>
      </c>
    </row>
    <row r="146" spans="1:13" x14ac:dyDescent="0.3">
      <c r="A146">
        <v>2</v>
      </c>
      <c r="B146">
        <v>27</v>
      </c>
      <c r="C146" t="s">
        <v>668</v>
      </c>
      <c r="D146" t="s">
        <v>16</v>
      </c>
      <c r="E146" t="s">
        <v>703</v>
      </c>
      <c r="F146" t="s">
        <v>17</v>
      </c>
      <c r="G146" t="s">
        <v>761</v>
      </c>
      <c r="H146" t="s">
        <v>761</v>
      </c>
      <c r="I146" t="s">
        <v>761</v>
      </c>
      <c r="J146" t="s">
        <v>723</v>
      </c>
      <c r="K146" t="s">
        <v>723</v>
      </c>
      <c r="L146" t="s">
        <v>621</v>
      </c>
    </row>
    <row r="147" spans="1:13" x14ac:dyDescent="0.3">
      <c r="A147">
        <v>2</v>
      </c>
      <c r="B147">
        <v>28</v>
      </c>
      <c r="C147" t="s">
        <v>719</v>
      </c>
      <c r="D147" t="s">
        <v>16</v>
      </c>
      <c r="E147" t="s">
        <v>720</v>
      </c>
      <c r="F147" t="s">
        <v>17</v>
      </c>
      <c r="G147" t="s">
        <v>721</v>
      </c>
      <c r="H147" t="s">
        <v>722</v>
      </c>
      <c r="I147" t="s">
        <v>721</v>
      </c>
      <c r="J147" t="s">
        <v>723</v>
      </c>
      <c r="K147" t="s">
        <v>723</v>
      </c>
      <c r="L147" t="s">
        <v>621</v>
      </c>
      <c r="M147" t="s">
        <v>241</v>
      </c>
    </row>
    <row r="148" spans="1:13" x14ac:dyDescent="0.3">
      <c r="A148">
        <v>2</v>
      </c>
      <c r="B148">
        <v>28</v>
      </c>
      <c r="C148" t="s">
        <v>244</v>
      </c>
      <c r="D148" t="s">
        <v>731</v>
      </c>
      <c r="E148" t="s">
        <v>686</v>
      </c>
      <c r="F148" t="s">
        <v>17</v>
      </c>
      <c r="G148" t="s">
        <v>730</v>
      </c>
      <c r="H148" t="s">
        <v>732</v>
      </c>
      <c r="I148" t="s">
        <v>730</v>
      </c>
      <c r="J148" t="s">
        <v>723</v>
      </c>
      <c r="K148" t="s">
        <v>723</v>
      </c>
      <c r="L148" t="s">
        <v>621</v>
      </c>
      <c r="M148" t="s">
        <v>241</v>
      </c>
    </row>
    <row r="149" spans="1:13" x14ac:dyDescent="0.3">
      <c r="A149">
        <v>2</v>
      </c>
      <c r="B149">
        <v>28</v>
      </c>
      <c r="C149" t="s">
        <v>244</v>
      </c>
      <c r="D149" t="s">
        <v>734</v>
      </c>
      <c r="E149" t="s">
        <v>689</v>
      </c>
      <c r="F149" t="s">
        <v>17</v>
      </c>
      <c r="G149" t="s">
        <v>730</v>
      </c>
      <c r="H149" t="s">
        <v>730</v>
      </c>
      <c r="I149" t="s">
        <v>735</v>
      </c>
      <c r="J149" t="s">
        <v>723</v>
      </c>
      <c r="K149" t="s">
        <v>723</v>
      </c>
      <c r="L149" t="s">
        <v>621</v>
      </c>
      <c r="M149" t="s">
        <v>241</v>
      </c>
    </row>
    <row r="150" spans="1:13" x14ac:dyDescent="0.3">
      <c r="A150">
        <v>2</v>
      </c>
      <c r="B150">
        <v>28</v>
      </c>
      <c r="C150" t="s">
        <v>244</v>
      </c>
      <c r="D150" t="s">
        <v>736</v>
      </c>
      <c r="E150" t="s">
        <v>690</v>
      </c>
      <c r="F150" t="s">
        <v>17</v>
      </c>
      <c r="G150" t="s">
        <v>730</v>
      </c>
      <c r="H150" t="s">
        <v>730</v>
      </c>
      <c r="I150" t="s">
        <v>730</v>
      </c>
      <c r="J150" t="s">
        <v>723</v>
      </c>
      <c r="K150" t="s">
        <v>723</v>
      </c>
      <c r="L150" t="s">
        <v>621</v>
      </c>
      <c r="M150" t="s">
        <v>241</v>
      </c>
    </row>
    <row r="151" spans="1:13" x14ac:dyDescent="0.3">
      <c r="A151">
        <v>2</v>
      </c>
      <c r="B151">
        <v>28</v>
      </c>
      <c r="C151" t="s">
        <v>244</v>
      </c>
      <c r="D151" t="s">
        <v>737</v>
      </c>
      <c r="E151" t="s">
        <v>691</v>
      </c>
      <c r="F151" t="s">
        <v>17</v>
      </c>
      <c r="G151" t="s">
        <v>738</v>
      </c>
      <c r="H151" t="s">
        <v>738</v>
      </c>
      <c r="I151" t="s">
        <v>738</v>
      </c>
      <c r="J151" t="s">
        <v>723</v>
      </c>
      <c r="K151" t="s">
        <v>723</v>
      </c>
      <c r="L151" t="s">
        <v>621</v>
      </c>
      <c r="M151" t="s">
        <v>241</v>
      </c>
    </row>
    <row r="152" spans="1:13" x14ac:dyDescent="0.3">
      <c r="A152">
        <v>2</v>
      </c>
      <c r="B152">
        <v>28</v>
      </c>
      <c r="C152" t="s">
        <v>244</v>
      </c>
      <c r="D152" t="s">
        <v>733</v>
      </c>
      <c r="E152" t="s">
        <v>687</v>
      </c>
      <c r="F152" t="s">
        <v>17</v>
      </c>
      <c r="G152" t="s">
        <v>730</v>
      </c>
      <c r="H152" t="s">
        <v>730</v>
      </c>
      <c r="I152" t="s">
        <v>730</v>
      </c>
      <c r="J152" t="s">
        <v>723</v>
      </c>
      <c r="K152" t="s">
        <v>723</v>
      </c>
      <c r="L152" t="s">
        <v>621</v>
      </c>
      <c r="M152" t="s">
        <v>241</v>
      </c>
    </row>
    <row r="153" spans="1:13" x14ac:dyDescent="0.3">
      <c r="A153">
        <v>2</v>
      </c>
      <c r="B153">
        <v>28</v>
      </c>
      <c r="C153" t="s">
        <v>244</v>
      </c>
      <c r="D153" t="s">
        <v>733</v>
      </c>
      <c r="E153" t="s">
        <v>687</v>
      </c>
      <c r="F153" t="s">
        <v>17</v>
      </c>
      <c r="G153" t="s">
        <v>740</v>
      </c>
      <c r="H153" t="s">
        <v>740</v>
      </c>
      <c r="I153" t="s">
        <v>740</v>
      </c>
      <c r="J153" t="s">
        <v>723</v>
      </c>
      <c r="K153" t="s">
        <v>723</v>
      </c>
      <c r="L153" t="s">
        <v>621</v>
      </c>
      <c r="M153" t="s">
        <v>241</v>
      </c>
    </row>
    <row r="154" spans="1:13" x14ac:dyDescent="0.3">
      <c r="A154">
        <v>2</v>
      </c>
      <c r="B154">
        <v>28</v>
      </c>
      <c r="C154" t="s">
        <v>244</v>
      </c>
      <c r="D154" t="s">
        <v>739</v>
      </c>
      <c r="E154" t="s">
        <v>692</v>
      </c>
      <c r="F154" t="s">
        <v>17</v>
      </c>
      <c r="G154" t="s">
        <v>740</v>
      </c>
      <c r="H154" t="s">
        <v>740</v>
      </c>
      <c r="I154" t="s">
        <v>740</v>
      </c>
      <c r="J154" t="s">
        <v>723</v>
      </c>
      <c r="K154" t="s">
        <v>723</v>
      </c>
      <c r="L154" t="s">
        <v>621</v>
      </c>
      <c r="M154" t="s">
        <v>241</v>
      </c>
    </row>
    <row r="155" spans="1:13" x14ac:dyDescent="0.3">
      <c r="A155">
        <v>2</v>
      </c>
      <c r="B155">
        <v>28</v>
      </c>
      <c r="C155" t="s">
        <v>244</v>
      </c>
      <c r="D155" t="s">
        <v>739</v>
      </c>
      <c r="E155" t="s">
        <v>695</v>
      </c>
      <c r="F155" t="s">
        <v>17</v>
      </c>
      <c r="G155" t="s">
        <v>741</v>
      </c>
      <c r="H155" t="s">
        <v>741</v>
      </c>
      <c r="I155" t="s">
        <v>741</v>
      </c>
      <c r="J155" t="s">
        <v>723</v>
      </c>
      <c r="K155" t="s">
        <v>723</v>
      </c>
      <c r="L155" t="s">
        <v>621</v>
      </c>
      <c r="M155" t="s">
        <v>241</v>
      </c>
    </row>
    <row r="156" spans="1:13" x14ac:dyDescent="0.3">
      <c r="A156">
        <v>2</v>
      </c>
      <c r="B156">
        <v>28</v>
      </c>
      <c r="C156" t="s">
        <v>30</v>
      </c>
      <c r="D156" t="s">
        <v>742</v>
      </c>
      <c r="E156" t="s">
        <v>692</v>
      </c>
      <c r="F156" t="s">
        <v>17</v>
      </c>
      <c r="G156" t="s">
        <v>743</v>
      </c>
      <c r="H156" t="s">
        <v>743</v>
      </c>
      <c r="I156" t="s">
        <v>743</v>
      </c>
      <c r="J156" t="s">
        <v>723</v>
      </c>
      <c r="K156" t="s">
        <v>723</v>
      </c>
      <c r="L156" t="s">
        <v>621</v>
      </c>
      <c r="M156" t="s">
        <v>241</v>
      </c>
    </row>
    <row r="157" spans="1:13" x14ac:dyDescent="0.3">
      <c r="A157">
        <v>2</v>
      </c>
      <c r="B157">
        <v>28</v>
      </c>
      <c r="C157" t="s">
        <v>30</v>
      </c>
      <c r="D157" t="s">
        <v>731</v>
      </c>
      <c r="E157" t="s">
        <v>696</v>
      </c>
      <c r="F157" t="s">
        <v>17</v>
      </c>
      <c r="G157" t="s">
        <v>744</v>
      </c>
      <c r="H157" t="s">
        <v>744</v>
      </c>
      <c r="I157" t="s">
        <v>744</v>
      </c>
      <c r="J157" t="s">
        <v>723</v>
      </c>
      <c r="K157" t="s">
        <v>723</v>
      </c>
      <c r="L157" t="s">
        <v>621</v>
      </c>
      <c r="M157" t="s">
        <v>241</v>
      </c>
    </row>
    <row r="158" spans="1:13" x14ac:dyDescent="0.3">
      <c r="A158">
        <v>2</v>
      </c>
      <c r="B158">
        <v>28</v>
      </c>
      <c r="C158" t="s">
        <v>30</v>
      </c>
      <c r="D158" t="s">
        <v>734</v>
      </c>
      <c r="E158" t="s">
        <v>698</v>
      </c>
      <c r="F158" t="s">
        <v>17</v>
      </c>
      <c r="G158" t="s">
        <v>746</v>
      </c>
      <c r="H158" t="s">
        <v>746</v>
      </c>
      <c r="I158" t="s">
        <v>746</v>
      </c>
      <c r="J158" t="s">
        <v>723</v>
      </c>
      <c r="K158" t="s">
        <v>723</v>
      </c>
      <c r="L158" t="s">
        <v>621</v>
      </c>
      <c r="M158" t="s">
        <v>241</v>
      </c>
    </row>
    <row r="159" spans="1:13" x14ac:dyDescent="0.3">
      <c r="A159">
        <v>2</v>
      </c>
      <c r="B159">
        <v>28</v>
      </c>
      <c r="C159" t="s">
        <v>30</v>
      </c>
      <c r="D159" t="s">
        <v>736</v>
      </c>
      <c r="E159" t="s">
        <v>699</v>
      </c>
      <c r="F159" t="s">
        <v>17</v>
      </c>
      <c r="G159" t="s">
        <v>747</v>
      </c>
      <c r="H159" t="s">
        <v>747</v>
      </c>
      <c r="I159" t="s">
        <v>747</v>
      </c>
      <c r="J159" t="s">
        <v>723</v>
      </c>
      <c r="K159" t="s">
        <v>723</v>
      </c>
      <c r="L159" t="s">
        <v>621</v>
      </c>
      <c r="M159" t="s">
        <v>241</v>
      </c>
    </row>
    <row r="160" spans="1:13" x14ac:dyDescent="0.3">
      <c r="A160">
        <v>2</v>
      </c>
      <c r="B160">
        <v>28</v>
      </c>
      <c r="C160" t="s">
        <v>30</v>
      </c>
      <c r="D160" t="s">
        <v>737</v>
      </c>
      <c r="E160" t="s">
        <v>700</v>
      </c>
      <c r="F160" t="s">
        <v>17</v>
      </c>
      <c r="G160" t="s">
        <v>748</v>
      </c>
      <c r="H160" t="s">
        <v>748</v>
      </c>
      <c r="I160" t="s">
        <v>748</v>
      </c>
      <c r="J160" t="s">
        <v>723</v>
      </c>
      <c r="K160" t="s">
        <v>723</v>
      </c>
      <c r="L160" t="s">
        <v>621</v>
      </c>
      <c r="M160" t="s">
        <v>241</v>
      </c>
    </row>
    <row r="161" spans="1:13" x14ac:dyDescent="0.3">
      <c r="A161">
        <v>2</v>
      </c>
      <c r="B161">
        <v>28</v>
      </c>
      <c r="C161" t="s">
        <v>30</v>
      </c>
      <c r="D161" t="s">
        <v>733</v>
      </c>
      <c r="E161" t="s">
        <v>697</v>
      </c>
      <c r="F161" t="s">
        <v>17</v>
      </c>
      <c r="G161" t="s">
        <v>745</v>
      </c>
      <c r="H161" t="s">
        <v>745</v>
      </c>
      <c r="I161" t="s">
        <v>745</v>
      </c>
      <c r="J161" t="s">
        <v>723</v>
      </c>
      <c r="K161" t="s">
        <v>723</v>
      </c>
      <c r="L161" t="s">
        <v>621</v>
      </c>
      <c r="M161" t="s">
        <v>241</v>
      </c>
    </row>
    <row r="162" spans="1:13" x14ac:dyDescent="0.3">
      <c r="A162">
        <v>2</v>
      </c>
      <c r="B162">
        <v>28</v>
      </c>
      <c r="C162" t="s">
        <v>621</v>
      </c>
      <c r="D162" t="s">
        <v>742</v>
      </c>
      <c r="E162" t="s">
        <v>711</v>
      </c>
      <c r="F162" t="s">
        <v>17</v>
      </c>
      <c r="G162" t="s">
        <v>772</v>
      </c>
      <c r="H162" t="s">
        <v>711</v>
      </c>
      <c r="I162" t="s">
        <v>772</v>
      </c>
      <c r="J162" t="s">
        <v>723</v>
      </c>
      <c r="K162" t="s">
        <v>723</v>
      </c>
      <c r="L162" t="s">
        <v>244</v>
      </c>
      <c r="M162" t="s">
        <v>241</v>
      </c>
    </row>
    <row r="163" spans="1:13" x14ac:dyDescent="0.3">
      <c r="A163">
        <v>3</v>
      </c>
      <c r="B163">
        <v>34</v>
      </c>
      <c r="C163" t="s">
        <v>278</v>
      </c>
      <c r="D163" t="s">
        <v>241</v>
      </c>
      <c r="E163" t="s">
        <v>685</v>
      </c>
      <c r="F163" t="s">
        <v>662</v>
      </c>
      <c r="G163" t="s">
        <v>686</v>
      </c>
      <c r="H163" t="s">
        <v>6</v>
      </c>
    </row>
    <row r="164" spans="1:13" x14ac:dyDescent="0.3">
      <c r="A164">
        <v>3</v>
      </c>
      <c r="B164">
        <v>34</v>
      </c>
      <c r="C164" t="s">
        <v>279</v>
      </c>
      <c r="D164" t="s">
        <v>688</v>
      </c>
      <c r="E164" t="s">
        <v>685</v>
      </c>
      <c r="F164" t="s">
        <v>662</v>
      </c>
      <c r="G164" t="s">
        <v>689</v>
      </c>
      <c r="H164" t="s">
        <v>6</v>
      </c>
    </row>
    <row r="165" spans="1:13" x14ac:dyDescent="0.3">
      <c r="A165">
        <v>3</v>
      </c>
      <c r="B165">
        <v>34</v>
      </c>
      <c r="C165" t="s">
        <v>280</v>
      </c>
      <c r="D165" t="s">
        <v>241</v>
      </c>
      <c r="E165" t="s">
        <v>685</v>
      </c>
      <c r="F165" t="s">
        <v>662</v>
      </c>
      <c r="G165" t="s">
        <v>690</v>
      </c>
      <c r="H165" t="s">
        <v>6</v>
      </c>
    </row>
    <row r="166" spans="1:13" x14ac:dyDescent="0.3">
      <c r="A166">
        <v>3</v>
      </c>
      <c r="B166">
        <v>34</v>
      </c>
      <c r="C166" t="s">
        <v>281</v>
      </c>
      <c r="D166" t="s">
        <v>241</v>
      </c>
      <c r="E166" t="s">
        <v>685</v>
      </c>
      <c r="F166" t="s">
        <v>662</v>
      </c>
      <c r="G166" t="s">
        <v>691</v>
      </c>
      <c r="H166" t="s">
        <v>6</v>
      </c>
    </row>
    <row r="167" spans="1:13" x14ac:dyDescent="0.3">
      <c r="A167">
        <v>3</v>
      </c>
      <c r="B167">
        <v>34</v>
      </c>
      <c r="C167" t="s">
        <v>282</v>
      </c>
      <c r="D167" t="s">
        <v>241</v>
      </c>
      <c r="E167" t="s">
        <v>685</v>
      </c>
      <c r="F167" t="s">
        <v>662</v>
      </c>
      <c r="G167" t="s">
        <v>687</v>
      </c>
      <c r="H167" t="s">
        <v>6</v>
      </c>
    </row>
    <row r="168" spans="1:13" x14ac:dyDescent="0.3">
      <c r="A168">
        <v>3</v>
      </c>
      <c r="B168">
        <v>34</v>
      </c>
      <c r="C168" t="s">
        <v>282</v>
      </c>
      <c r="D168" t="s">
        <v>241</v>
      </c>
      <c r="E168" t="s">
        <v>685</v>
      </c>
      <c r="F168" t="s">
        <v>662</v>
      </c>
      <c r="G168" t="s">
        <v>693</v>
      </c>
      <c r="H168" t="s">
        <v>6</v>
      </c>
    </row>
    <row r="169" spans="1:13" x14ac:dyDescent="0.3">
      <c r="A169">
        <v>3</v>
      </c>
      <c r="B169">
        <v>34</v>
      </c>
      <c r="C169" t="s">
        <v>283</v>
      </c>
      <c r="D169" t="s">
        <v>241</v>
      </c>
      <c r="E169" t="s">
        <v>685</v>
      </c>
      <c r="F169" t="s">
        <v>662</v>
      </c>
      <c r="G169" t="s">
        <v>694</v>
      </c>
      <c r="H169" t="s">
        <v>6</v>
      </c>
    </row>
    <row r="170" spans="1:13" x14ac:dyDescent="0.3">
      <c r="A170">
        <v>3</v>
      </c>
      <c r="B170">
        <v>34</v>
      </c>
      <c r="C170" t="s">
        <v>275</v>
      </c>
      <c r="D170" t="s">
        <v>241</v>
      </c>
      <c r="E170" t="s">
        <v>685</v>
      </c>
      <c r="F170" t="s">
        <v>662</v>
      </c>
      <c r="G170" t="s">
        <v>692</v>
      </c>
      <c r="H170" t="s">
        <v>6</v>
      </c>
    </row>
    <row r="171" spans="1:13" x14ac:dyDescent="0.3">
      <c r="A171">
        <v>3</v>
      </c>
      <c r="B171">
        <v>34</v>
      </c>
      <c r="C171" t="s">
        <v>275</v>
      </c>
      <c r="D171" t="s">
        <v>241</v>
      </c>
      <c r="E171" t="s">
        <v>685</v>
      </c>
      <c r="F171" t="s">
        <v>662</v>
      </c>
      <c r="G171" t="s">
        <v>695</v>
      </c>
      <c r="H171" t="s">
        <v>6</v>
      </c>
    </row>
    <row r="172" spans="1:13" x14ac:dyDescent="0.3">
      <c r="A172">
        <v>3</v>
      </c>
      <c r="B172">
        <v>34</v>
      </c>
      <c r="C172" t="s">
        <v>277</v>
      </c>
      <c r="D172" t="s">
        <v>241</v>
      </c>
      <c r="E172" t="s">
        <v>685</v>
      </c>
      <c r="F172" t="s">
        <v>662</v>
      </c>
      <c r="G172" t="s">
        <v>692</v>
      </c>
      <c r="H172" t="s">
        <v>6</v>
      </c>
    </row>
    <row r="173" spans="1:13" x14ac:dyDescent="0.3">
      <c r="A173">
        <v>3</v>
      </c>
      <c r="B173">
        <v>34</v>
      </c>
      <c r="C173" t="s">
        <v>284</v>
      </c>
      <c r="D173" t="s">
        <v>241</v>
      </c>
      <c r="E173" t="s">
        <v>685</v>
      </c>
      <c r="F173" t="s">
        <v>662</v>
      </c>
      <c r="G173" t="s">
        <v>696</v>
      </c>
      <c r="H173" t="s">
        <v>6</v>
      </c>
    </row>
    <row r="174" spans="1:13" x14ac:dyDescent="0.3">
      <c r="A174">
        <v>3</v>
      </c>
      <c r="B174">
        <v>34</v>
      </c>
      <c r="C174" t="s">
        <v>285</v>
      </c>
      <c r="D174" t="s">
        <v>241</v>
      </c>
      <c r="E174" t="s">
        <v>685</v>
      </c>
      <c r="F174" t="s">
        <v>662</v>
      </c>
      <c r="G174" t="s">
        <v>698</v>
      </c>
      <c r="H174" t="s">
        <v>6</v>
      </c>
    </row>
    <row r="175" spans="1:13" x14ac:dyDescent="0.3">
      <c r="A175">
        <v>3</v>
      </c>
      <c r="B175">
        <v>34</v>
      </c>
      <c r="C175" t="s">
        <v>286</v>
      </c>
      <c r="D175" t="s">
        <v>241</v>
      </c>
      <c r="E175" t="s">
        <v>685</v>
      </c>
      <c r="F175" t="s">
        <v>662</v>
      </c>
      <c r="G175" t="s">
        <v>699</v>
      </c>
      <c r="H175" t="s">
        <v>6</v>
      </c>
    </row>
    <row r="176" spans="1:13" x14ac:dyDescent="0.3">
      <c r="A176">
        <v>3</v>
      </c>
      <c r="B176">
        <v>34</v>
      </c>
      <c r="C176" t="s">
        <v>287</v>
      </c>
      <c r="D176" t="s">
        <v>241</v>
      </c>
      <c r="E176" t="s">
        <v>685</v>
      </c>
      <c r="F176" t="s">
        <v>662</v>
      </c>
      <c r="G176" t="s">
        <v>700</v>
      </c>
      <c r="H176" t="s">
        <v>6</v>
      </c>
    </row>
    <row r="177" spans="1:8" x14ac:dyDescent="0.3">
      <c r="A177">
        <v>3</v>
      </c>
      <c r="B177">
        <v>34</v>
      </c>
      <c r="C177" t="s">
        <v>288</v>
      </c>
      <c r="D177" t="s">
        <v>241</v>
      </c>
      <c r="E177" t="s">
        <v>685</v>
      </c>
      <c r="F177" t="s">
        <v>662</v>
      </c>
      <c r="G177" t="s">
        <v>697</v>
      </c>
      <c r="H177" t="s">
        <v>6</v>
      </c>
    </row>
    <row r="178" spans="1:8" x14ac:dyDescent="0.3">
      <c r="A178">
        <v>3</v>
      </c>
      <c r="B178">
        <v>34</v>
      </c>
      <c r="C178" t="s">
        <v>288</v>
      </c>
      <c r="D178" t="s">
        <v>241</v>
      </c>
      <c r="E178" t="s">
        <v>702</v>
      </c>
      <c r="F178" t="s">
        <v>289</v>
      </c>
      <c r="G178" t="s">
        <v>703</v>
      </c>
      <c r="H178" t="s">
        <v>6</v>
      </c>
    </row>
    <row r="179" spans="1:8" x14ac:dyDescent="0.3">
      <c r="A179">
        <v>3</v>
      </c>
      <c r="B179">
        <v>34</v>
      </c>
      <c r="C179" t="s">
        <v>290</v>
      </c>
      <c r="D179" t="s">
        <v>241</v>
      </c>
      <c r="E179" t="s">
        <v>685</v>
      </c>
      <c r="F179" t="s">
        <v>662</v>
      </c>
      <c r="G179" t="s">
        <v>698</v>
      </c>
      <c r="H179" t="s">
        <v>6</v>
      </c>
    </row>
    <row r="180" spans="1:8" x14ac:dyDescent="0.3">
      <c r="A180">
        <v>3</v>
      </c>
      <c r="B180">
        <v>34</v>
      </c>
      <c r="C180" t="s">
        <v>291</v>
      </c>
      <c r="D180" t="s">
        <v>241</v>
      </c>
      <c r="E180" t="s">
        <v>685</v>
      </c>
      <c r="F180" t="s">
        <v>662</v>
      </c>
      <c r="G180" t="s">
        <v>701</v>
      </c>
      <c r="H180" t="s">
        <v>6</v>
      </c>
    </row>
    <row r="181" spans="1:8" x14ac:dyDescent="0.3">
      <c r="A181">
        <v>3</v>
      </c>
      <c r="B181">
        <v>34</v>
      </c>
      <c r="C181" t="s">
        <v>291</v>
      </c>
      <c r="D181" t="s">
        <v>241</v>
      </c>
      <c r="E181" t="s">
        <v>685</v>
      </c>
      <c r="F181" t="s">
        <v>662</v>
      </c>
      <c r="G181" t="s">
        <v>704</v>
      </c>
      <c r="H181" t="s">
        <v>6</v>
      </c>
    </row>
    <row r="182" spans="1:8" x14ac:dyDescent="0.3">
      <c r="A182">
        <v>3</v>
      </c>
      <c r="B182">
        <v>34</v>
      </c>
      <c r="C182" t="s">
        <v>292</v>
      </c>
      <c r="D182" t="s">
        <v>241</v>
      </c>
      <c r="E182" t="s">
        <v>685</v>
      </c>
      <c r="F182" t="s">
        <v>662</v>
      </c>
      <c r="G182" t="s">
        <v>710</v>
      </c>
      <c r="H182" t="s">
        <v>6</v>
      </c>
    </row>
    <row r="183" spans="1:8" x14ac:dyDescent="0.3">
      <c r="A183">
        <v>3</v>
      </c>
      <c r="B183">
        <v>34</v>
      </c>
      <c r="C183" t="s">
        <v>293</v>
      </c>
      <c r="D183" t="s">
        <v>241</v>
      </c>
      <c r="E183" t="s">
        <v>685</v>
      </c>
      <c r="F183" t="s">
        <v>662</v>
      </c>
      <c r="G183" t="s">
        <v>693</v>
      </c>
      <c r="H183" t="s">
        <v>6</v>
      </c>
    </row>
    <row r="184" spans="1:8" x14ac:dyDescent="0.3">
      <c r="A184">
        <v>3</v>
      </c>
      <c r="B184">
        <v>34</v>
      </c>
      <c r="C184" t="s">
        <v>294</v>
      </c>
      <c r="D184" t="s">
        <v>241</v>
      </c>
      <c r="E184" t="s">
        <v>685</v>
      </c>
      <c r="F184" t="s">
        <v>662</v>
      </c>
      <c r="G184" t="s">
        <v>711</v>
      </c>
      <c r="H184" t="s">
        <v>6</v>
      </c>
    </row>
    <row r="185" spans="1:8" x14ac:dyDescent="0.3">
      <c r="A185">
        <v>3</v>
      </c>
      <c r="B185">
        <v>34</v>
      </c>
      <c r="C185" t="s">
        <v>295</v>
      </c>
      <c r="D185" t="s">
        <v>241</v>
      </c>
      <c r="E185" t="s">
        <v>685</v>
      </c>
      <c r="F185" t="s">
        <v>662</v>
      </c>
      <c r="G185" t="s">
        <v>712</v>
      </c>
      <c r="H185" t="s">
        <v>6</v>
      </c>
    </row>
    <row r="186" spans="1:8" x14ac:dyDescent="0.3">
      <c r="A186">
        <v>3</v>
      </c>
      <c r="B186">
        <v>34</v>
      </c>
      <c r="C186" t="s">
        <v>296</v>
      </c>
      <c r="D186" t="s">
        <v>241</v>
      </c>
      <c r="E186" t="s">
        <v>685</v>
      </c>
      <c r="F186" t="s">
        <v>662</v>
      </c>
      <c r="G186" t="s">
        <v>713</v>
      </c>
      <c r="H186" t="s">
        <v>6</v>
      </c>
    </row>
    <row r="187" spans="1:8" x14ac:dyDescent="0.3">
      <c r="A187">
        <v>3</v>
      </c>
      <c r="B187">
        <v>34</v>
      </c>
      <c r="C187" t="s">
        <v>297</v>
      </c>
      <c r="D187" t="s">
        <v>241</v>
      </c>
      <c r="E187" t="s">
        <v>685</v>
      </c>
      <c r="F187" t="s">
        <v>662</v>
      </c>
      <c r="G187" t="s">
        <v>693</v>
      </c>
      <c r="H187" t="s">
        <v>6</v>
      </c>
    </row>
    <row r="188" spans="1:8" x14ac:dyDescent="0.3">
      <c r="A188">
        <v>3</v>
      </c>
      <c r="B188">
        <v>34</v>
      </c>
      <c r="C188" t="s">
        <v>297</v>
      </c>
      <c r="D188" t="s">
        <v>241</v>
      </c>
      <c r="E188" t="s">
        <v>685</v>
      </c>
      <c r="F188" t="s">
        <v>662</v>
      </c>
      <c r="G188" t="s">
        <v>714</v>
      </c>
      <c r="H188" t="s">
        <v>6</v>
      </c>
    </row>
    <row r="189" spans="1:8" x14ac:dyDescent="0.3">
      <c r="A189">
        <v>3</v>
      </c>
      <c r="B189">
        <v>34</v>
      </c>
      <c r="C189" t="s">
        <v>298</v>
      </c>
      <c r="D189" t="s">
        <v>241</v>
      </c>
      <c r="E189" t="s">
        <v>715</v>
      </c>
      <c r="F189" t="s">
        <v>662</v>
      </c>
      <c r="G189" t="s">
        <v>716</v>
      </c>
      <c r="H189" t="s">
        <v>6</v>
      </c>
    </row>
    <row r="190" spans="1:8" x14ac:dyDescent="0.3">
      <c r="A190">
        <v>3</v>
      </c>
      <c r="B190">
        <v>34</v>
      </c>
      <c r="C190" t="s">
        <v>670</v>
      </c>
      <c r="D190" t="s">
        <v>241</v>
      </c>
      <c r="E190" t="s">
        <v>685</v>
      </c>
      <c r="F190" t="s">
        <v>662</v>
      </c>
      <c r="G190" t="s">
        <v>712</v>
      </c>
      <c r="H190" t="s">
        <v>6</v>
      </c>
    </row>
    <row r="191" spans="1:8" x14ac:dyDescent="0.3">
      <c r="A191">
        <v>3</v>
      </c>
      <c r="B191">
        <v>34</v>
      </c>
      <c r="C191" t="s">
        <v>299</v>
      </c>
      <c r="D191" t="s">
        <v>241</v>
      </c>
      <c r="E191" t="s">
        <v>685</v>
      </c>
      <c r="F191" t="s">
        <v>662</v>
      </c>
      <c r="G191" t="s">
        <v>717</v>
      </c>
      <c r="H191" t="s">
        <v>6</v>
      </c>
    </row>
    <row r="192" spans="1:8" x14ac:dyDescent="0.3">
      <c r="A192">
        <v>3</v>
      </c>
      <c r="B192">
        <v>34</v>
      </c>
      <c r="C192" t="s">
        <v>300</v>
      </c>
      <c r="D192" t="s">
        <v>241</v>
      </c>
      <c r="E192" t="s">
        <v>685</v>
      </c>
      <c r="F192" t="s">
        <v>662</v>
      </c>
      <c r="G192" t="s">
        <v>718</v>
      </c>
      <c r="H192" t="s">
        <v>6</v>
      </c>
    </row>
    <row r="193" spans="1:8" x14ac:dyDescent="0.3">
      <c r="A193">
        <v>3</v>
      </c>
      <c r="B193">
        <v>34</v>
      </c>
      <c r="C193" t="s">
        <v>663</v>
      </c>
      <c r="D193" t="s">
        <v>241</v>
      </c>
      <c r="E193" t="s">
        <v>685</v>
      </c>
      <c r="F193" t="s">
        <v>662</v>
      </c>
      <c r="G193" t="s">
        <v>703</v>
      </c>
      <c r="H193" t="s">
        <v>6</v>
      </c>
    </row>
    <row r="194" spans="1:8" x14ac:dyDescent="0.3">
      <c r="A194">
        <v>3</v>
      </c>
      <c r="B194">
        <v>34</v>
      </c>
      <c r="C194" t="s">
        <v>664</v>
      </c>
      <c r="D194" t="s">
        <v>241</v>
      </c>
      <c r="E194" t="s">
        <v>685</v>
      </c>
      <c r="F194" t="s">
        <v>662</v>
      </c>
      <c r="G194" t="s">
        <v>705</v>
      </c>
      <c r="H194" t="s">
        <v>6</v>
      </c>
    </row>
    <row r="195" spans="1:8" x14ac:dyDescent="0.3">
      <c r="A195">
        <v>3</v>
      </c>
      <c r="B195">
        <v>34</v>
      </c>
      <c r="C195" t="s">
        <v>666</v>
      </c>
      <c r="D195" t="s">
        <v>241</v>
      </c>
      <c r="E195" t="s">
        <v>685</v>
      </c>
      <c r="F195" t="s">
        <v>662</v>
      </c>
      <c r="G195" t="s">
        <v>706</v>
      </c>
      <c r="H195" t="s">
        <v>6</v>
      </c>
    </row>
    <row r="196" spans="1:8" x14ac:dyDescent="0.3">
      <c r="A196">
        <v>3</v>
      </c>
      <c r="B196">
        <v>34</v>
      </c>
      <c r="C196" t="s">
        <v>667</v>
      </c>
      <c r="D196" t="s">
        <v>241</v>
      </c>
      <c r="E196" t="s">
        <v>707</v>
      </c>
      <c r="F196" t="s">
        <v>662</v>
      </c>
      <c r="G196" t="s">
        <v>708</v>
      </c>
      <c r="H196" t="s">
        <v>6</v>
      </c>
    </row>
    <row r="197" spans="1:8" x14ac:dyDescent="0.3">
      <c r="A197">
        <v>3</v>
      </c>
      <c r="B197">
        <v>34</v>
      </c>
      <c r="C197" t="s">
        <v>665</v>
      </c>
      <c r="D197" t="s">
        <v>241</v>
      </c>
      <c r="E197" t="s">
        <v>685</v>
      </c>
      <c r="F197" t="s">
        <v>662</v>
      </c>
      <c r="G197" t="s">
        <v>705</v>
      </c>
      <c r="H197" t="s">
        <v>6</v>
      </c>
    </row>
    <row r="198" spans="1:8" x14ac:dyDescent="0.3">
      <c r="A198">
        <v>3</v>
      </c>
      <c r="B198">
        <v>34</v>
      </c>
      <c r="C198" t="s">
        <v>665</v>
      </c>
      <c r="D198" t="s">
        <v>241</v>
      </c>
      <c r="E198" t="s">
        <v>685</v>
      </c>
      <c r="F198" t="s">
        <v>662</v>
      </c>
      <c r="G198" t="s">
        <v>709</v>
      </c>
      <c r="H198" t="s">
        <v>6</v>
      </c>
    </row>
    <row r="199" spans="1:8" x14ac:dyDescent="0.3">
      <c r="A199">
        <v>3</v>
      </c>
      <c r="B199">
        <v>34</v>
      </c>
      <c r="C199" t="s">
        <v>669</v>
      </c>
      <c r="D199" t="s">
        <v>241</v>
      </c>
      <c r="E199" t="s">
        <v>685</v>
      </c>
      <c r="F199" t="s">
        <v>662</v>
      </c>
      <c r="G199" t="s">
        <v>687</v>
      </c>
      <c r="H199" t="s">
        <v>6</v>
      </c>
    </row>
    <row r="200" spans="1:8" x14ac:dyDescent="0.3">
      <c r="A200">
        <v>3</v>
      </c>
      <c r="B200">
        <v>34</v>
      </c>
      <c r="C200" t="s">
        <v>668</v>
      </c>
      <c r="D200" t="s">
        <v>241</v>
      </c>
      <c r="E200" t="s">
        <v>685</v>
      </c>
      <c r="F200" t="s">
        <v>662</v>
      </c>
      <c r="G200" t="s">
        <v>708</v>
      </c>
      <c r="H200" t="s">
        <v>6</v>
      </c>
    </row>
    <row r="201" spans="1:8" x14ac:dyDescent="0.3">
      <c r="A201">
        <v>3</v>
      </c>
      <c r="B201">
        <v>34</v>
      </c>
      <c r="C201" t="s">
        <v>668</v>
      </c>
      <c r="D201" t="s">
        <v>241</v>
      </c>
      <c r="E201" t="s">
        <v>685</v>
      </c>
      <c r="F201" t="s">
        <v>662</v>
      </c>
      <c r="G201" t="s">
        <v>703</v>
      </c>
      <c r="H201" t="s">
        <v>6</v>
      </c>
    </row>
    <row r="202" spans="1:8" x14ac:dyDescent="0.3">
      <c r="A202">
        <v>4</v>
      </c>
      <c r="B202">
        <v>44</v>
      </c>
      <c r="C202" t="s">
        <v>255</v>
      </c>
      <c r="D202" t="s">
        <v>773</v>
      </c>
      <c r="E202" t="s">
        <v>32</v>
      </c>
      <c r="F202" t="s">
        <v>774</v>
      </c>
    </row>
    <row r="203" spans="1:8" x14ac:dyDescent="0.3">
      <c r="A203">
        <v>4</v>
      </c>
      <c r="B203">
        <v>44</v>
      </c>
      <c r="C203" t="s">
        <v>256</v>
      </c>
      <c r="D203" t="s">
        <v>773</v>
      </c>
      <c r="E203" t="s">
        <v>32</v>
      </c>
      <c r="F203" t="s">
        <v>774</v>
      </c>
    </row>
    <row r="204" spans="1:8" x14ac:dyDescent="0.3">
      <c r="A204">
        <v>4</v>
      </c>
      <c r="B204">
        <v>45</v>
      </c>
      <c r="C204" t="s">
        <v>32</v>
      </c>
      <c r="D204" t="s">
        <v>773</v>
      </c>
      <c r="E204" t="s">
        <v>32</v>
      </c>
      <c r="F204" t="s">
        <v>774</v>
      </c>
      <c r="G204" t="s">
        <v>775</v>
      </c>
    </row>
    <row r="205" spans="1:8" x14ac:dyDescent="0.3">
      <c r="A205">
        <v>4</v>
      </c>
      <c r="B205">
        <v>45</v>
      </c>
      <c r="C205" t="s">
        <v>244</v>
      </c>
      <c r="D205" t="s">
        <v>773</v>
      </c>
      <c r="E205" t="s">
        <v>32</v>
      </c>
      <c r="F205" t="s">
        <v>774</v>
      </c>
      <c r="G205" t="s">
        <v>244</v>
      </c>
    </row>
    <row r="206" spans="1:8" x14ac:dyDescent="0.3">
      <c r="A206">
        <v>4</v>
      </c>
      <c r="B206">
        <v>45</v>
      </c>
      <c r="C206" t="s">
        <v>30</v>
      </c>
      <c r="D206" t="s">
        <v>773</v>
      </c>
      <c r="E206" t="s">
        <v>32</v>
      </c>
      <c r="F206" t="s">
        <v>776</v>
      </c>
      <c r="G206" t="s">
        <v>30</v>
      </c>
    </row>
    <row r="207" spans="1:8" x14ac:dyDescent="0.3">
      <c r="A207">
        <v>4</v>
      </c>
      <c r="B207">
        <v>45</v>
      </c>
      <c r="C207" t="s">
        <v>245</v>
      </c>
      <c r="D207" t="s">
        <v>773</v>
      </c>
      <c r="E207" t="s">
        <v>32</v>
      </c>
      <c r="F207" t="s">
        <v>774</v>
      </c>
      <c r="G207" t="s">
        <v>245</v>
      </c>
    </row>
    <row r="208" spans="1:8" x14ac:dyDescent="0.3">
      <c r="A208">
        <v>4</v>
      </c>
      <c r="B208">
        <v>45</v>
      </c>
      <c r="C208" t="s">
        <v>246</v>
      </c>
      <c r="D208" t="s">
        <v>773</v>
      </c>
      <c r="E208" t="s">
        <v>32</v>
      </c>
      <c r="F208" t="s">
        <v>774</v>
      </c>
      <c r="G208" t="s">
        <v>246</v>
      </c>
    </row>
    <row r="209" spans="1:7" x14ac:dyDescent="0.3">
      <c r="A209">
        <v>4</v>
      </c>
      <c r="B209">
        <v>45</v>
      </c>
      <c r="C209" t="s">
        <v>247</v>
      </c>
      <c r="D209" t="s">
        <v>773</v>
      </c>
      <c r="E209" t="s">
        <v>32</v>
      </c>
      <c r="F209" t="s">
        <v>774</v>
      </c>
      <c r="G209" t="s">
        <v>247</v>
      </c>
    </row>
    <row r="210" spans="1:7" x14ac:dyDescent="0.3">
      <c r="A210">
        <v>4</v>
      </c>
      <c r="B210">
        <v>45</v>
      </c>
      <c r="C210" t="s">
        <v>248</v>
      </c>
      <c r="D210" t="s">
        <v>773</v>
      </c>
      <c r="E210" t="s">
        <v>32</v>
      </c>
      <c r="F210" t="s">
        <v>776</v>
      </c>
      <c r="G210" t="s">
        <v>248</v>
      </c>
    </row>
    <row r="211" spans="1:7" x14ac:dyDescent="0.3">
      <c r="A211">
        <v>4</v>
      </c>
      <c r="B211">
        <v>45</v>
      </c>
      <c r="C211" t="s">
        <v>248</v>
      </c>
      <c r="D211" t="s">
        <v>773</v>
      </c>
      <c r="E211" t="s">
        <v>32</v>
      </c>
      <c r="F211" t="s">
        <v>774</v>
      </c>
      <c r="G211" t="s">
        <v>248</v>
      </c>
    </row>
    <row r="212" spans="1:7" x14ac:dyDescent="0.3">
      <c r="A212">
        <v>4</v>
      </c>
      <c r="B212">
        <v>45</v>
      </c>
      <c r="C212" t="s">
        <v>249</v>
      </c>
      <c r="D212" t="s">
        <v>773</v>
      </c>
      <c r="E212" t="s">
        <v>32</v>
      </c>
      <c r="F212" t="s">
        <v>774</v>
      </c>
      <c r="G212" t="s">
        <v>249</v>
      </c>
    </row>
    <row r="213" spans="1:7" x14ac:dyDescent="0.3">
      <c r="A213">
        <v>4</v>
      </c>
      <c r="B213">
        <v>45</v>
      </c>
      <c r="C213" t="s">
        <v>250</v>
      </c>
      <c r="D213" t="s">
        <v>773</v>
      </c>
      <c r="E213" t="s">
        <v>32</v>
      </c>
      <c r="F213" t="s">
        <v>774</v>
      </c>
      <c r="G213" t="s">
        <v>250</v>
      </c>
    </row>
    <row r="214" spans="1:7" x14ac:dyDescent="0.3">
      <c r="A214">
        <v>4</v>
      </c>
      <c r="B214">
        <v>45</v>
      </c>
      <c r="C214" t="s">
        <v>250</v>
      </c>
      <c r="D214" t="s">
        <v>773</v>
      </c>
      <c r="E214" t="s">
        <v>32</v>
      </c>
      <c r="F214" t="s">
        <v>774</v>
      </c>
      <c r="G214" t="s">
        <v>250</v>
      </c>
    </row>
    <row r="215" spans="1:7" x14ac:dyDescent="0.3">
      <c r="A215">
        <v>4</v>
      </c>
      <c r="B215">
        <v>45</v>
      </c>
      <c r="C215" t="s">
        <v>238</v>
      </c>
      <c r="D215" t="s">
        <v>773</v>
      </c>
      <c r="E215" t="s">
        <v>32</v>
      </c>
      <c r="F215" t="s">
        <v>774</v>
      </c>
      <c r="G215" t="s">
        <v>238</v>
      </c>
    </row>
    <row r="216" spans="1:7" x14ac:dyDescent="0.3">
      <c r="A216">
        <v>4</v>
      </c>
      <c r="B216">
        <v>45</v>
      </c>
      <c r="C216" t="s">
        <v>251</v>
      </c>
      <c r="D216" t="s">
        <v>773</v>
      </c>
      <c r="E216" t="s">
        <v>32</v>
      </c>
      <c r="F216" t="s">
        <v>774</v>
      </c>
      <c r="G216" t="s">
        <v>257</v>
      </c>
    </row>
    <row r="217" spans="1:7" x14ac:dyDescent="0.3">
      <c r="A217">
        <v>4</v>
      </c>
      <c r="B217">
        <v>45</v>
      </c>
      <c r="C217" t="s">
        <v>252</v>
      </c>
      <c r="D217" t="s">
        <v>773</v>
      </c>
      <c r="E217" t="s">
        <v>32</v>
      </c>
      <c r="F217" t="s">
        <v>774</v>
      </c>
      <c r="G217" t="s">
        <v>258</v>
      </c>
    </row>
    <row r="218" spans="1:7" x14ac:dyDescent="0.3">
      <c r="A218">
        <v>4</v>
      </c>
      <c r="B218">
        <v>45</v>
      </c>
      <c r="C218" t="s">
        <v>253</v>
      </c>
      <c r="D218" t="s">
        <v>773</v>
      </c>
      <c r="E218" t="s">
        <v>32</v>
      </c>
      <c r="F218" t="s">
        <v>774</v>
      </c>
      <c r="G218" t="s">
        <v>260</v>
      </c>
    </row>
    <row r="219" spans="1:7" x14ac:dyDescent="0.3">
      <c r="A219">
        <v>4</v>
      </c>
      <c r="B219">
        <v>45</v>
      </c>
      <c r="C219" t="s">
        <v>254</v>
      </c>
      <c r="D219" t="s">
        <v>773</v>
      </c>
      <c r="E219" t="s">
        <v>32</v>
      </c>
      <c r="F219" t="s">
        <v>774</v>
      </c>
      <c r="G219" t="s">
        <v>264</v>
      </c>
    </row>
    <row r="220" spans="1:7" x14ac:dyDescent="0.3">
      <c r="A220">
        <v>4</v>
      </c>
      <c r="B220">
        <v>45</v>
      </c>
      <c r="C220" t="s">
        <v>256</v>
      </c>
      <c r="D220" t="s">
        <v>773</v>
      </c>
      <c r="E220" t="s">
        <v>32</v>
      </c>
      <c r="F220" t="s">
        <v>774</v>
      </c>
      <c r="G220" t="s">
        <v>259</v>
      </c>
    </row>
    <row r="221" spans="1:7" x14ac:dyDescent="0.3">
      <c r="A221">
        <v>4</v>
      </c>
      <c r="B221">
        <v>45</v>
      </c>
      <c r="C221" t="s">
        <v>258</v>
      </c>
      <c r="D221" t="s">
        <v>773</v>
      </c>
      <c r="E221" t="s">
        <v>32</v>
      </c>
      <c r="F221" t="s">
        <v>774</v>
      </c>
      <c r="G221" t="s">
        <v>262</v>
      </c>
    </row>
    <row r="222" spans="1:7" x14ac:dyDescent="0.3">
      <c r="A222">
        <v>4</v>
      </c>
      <c r="B222">
        <v>45</v>
      </c>
      <c r="C222" t="s">
        <v>239</v>
      </c>
      <c r="D222" t="s">
        <v>773</v>
      </c>
      <c r="E222" t="s">
        <v>32</v>
      </c>
      <c r="F222" t="s">
        <v>774</v>
      </c>
      <c r="G222" t="s">
        <v>239</v>
      </c>
    </row>
    <row r="223" spans="1:7" x14ac:dyDescent="0.3">
      <c r="A223">
        <v>4</v>
      </c>
      <c r="B223">
        <v>45</v>
      </c>
      <c r="C223" t="s">
        <v>240</v>
      </c>
      <c r="D223" t="s">
        <v>773</v>
      </c>
      <c r="E223" t="s">
        <v>32</v>
      </c>
      <c r="F223" t="s">
        <v>774</v>
      </c>
      <c r="G223" t="s">
        <v>240</v>
      </c>
    </row>
    <row r="224" spans="1:7" x14ac:dyDescent="0.3">
      <c r="A224">
        <v>4</v>
      </c>
      <c r="B224">
        <v>45</v>
      </c>
      <c r="C224" t="s">
        <v>241</v>
      </c>
      <c r="D224" t="s">
        <v>773</v>
      </c>
      <c r="E224" t="s">
        <v>32</v>
      </c>
      <c r="F224" t="s">
        <v>774</v>
      </c>
      <c r="G224" t="s">
        <v>241</v>
      </c>
    </row>
    <row r="225" spans="1:7" x14ac:dyDescent="0.3">
      <c r="A225">
        <v>4</v>
      </c>
      <c r="B225">
        <v>45</v>
      </c>
      <c r="C225" t="s">
        <v>241</v>
      </c>
      <c r="D225" t="s">
        <v>773</v>
      </c>
      <c r="E225" t="s">
        <v>32</v>
      </c>
      <c r="F225" t="s">
        <v>774</v>
      </c>
      <c r="G225" t="s">
        <v>241</v>
      </c>
    </row>
    <row r="226" spans="1:7" x14ac:dyDescent="0.3">
      <c r="A226">
        <v>4</v>
      </c>
      <c r="B226">
        <v>45</v>
      </c>
      <c r="C226" t="s">
        <v>612</v>
      </c>
      <c r="D226" t="s">
        <v>773</v>
      </c>
      <c r="E226" t="s">
        <v>32</v>
      </c>
      <c r="F226" t="s">
        <v>774</v>
      </c>
      <c r="G226" t="s">
        <v>612</v>
      </c>
    </row>
    <row r="227" spans="1:7" x14ac:dyDescent="0.3">
      <c r="A227">
        <v>4</v>
      </c>
      <c r="B227">
        <v>45</v>
      </c>
      <c r="C227" t="s">
        <v>613</v>
      </c>
      <c r="D227" t="s">
        <v>773</v>
      </c>
      <c r="E227" t="s">
        <v>32</v>
      </c>
      <c r="F227" t="s">
        <v>774</v>
      </c>
      <c r="G227" t="s">
        <v>623</v>
      </c>
    </row>
    <row r="228" spans="1:7" x14ac:dyDescent="0.3">
      <c r="A228">
        <v>4</v>
      </c>
      <c r="B228">
        <v>45</v>
      </c>
      <c r="C228" t="s">
        <v>617</v>
      </c>
      <c r="D228" t="s">
        <v>773</v>
      </c>
      <c r="E228" t="s">
        <v>32</v>
      </c>
      <c r="F228" t="s">
        <v>774</v>
      </c>
      <c r="G228" t="s">
        <v>252</v>
      </c>
    </row>
    <row r="229" spans="1:7" x14ac:dyDescent="0.3">
      <c r="A229">
        <v>4</v>
      </c>
      <c r="B229">
        <v>45</v>
      </c>
      <c r="C229" t="s">
        <v>619</v>
      </c>
      <c r="D229" t="s">
        <v>773</v>
      </c>
      <c r="E229" t="s">
        <v>32</v>
      </c>
      <c r="F229" t="s">
        <v>774</v>
      </c>
      <c r="G229" t="s">
        <v>252</v>
      </c>
    </row>
    <row r="230" spans="1:7" x14ac:dyDescent="0.3">
      <c r="A230">
        <v>4</v>
      </c>
      <c r="B230">
        <v>45</v>
      </c>
      <c r="C230" t="s">
        <v>621</v>
      </c>
      <c r="D230" t="s">
        <v>773</v>
      </c>
      <c r="E230" t="s">
        <v>32</v>
      </c>
      <c r="F230" t="s">
        <v>774</v>
      </c>
      <c r="G230" t="s">
        <v>253</v>
      </c>
    </row>
    <row r="231" spans="1:7" x14ac:dyDescent="0.3">
      <c r="A231">
        <v>4</v>
      </c>
      <c r="B231">
        <v>45</v>
      </c>
      <c r="C231" t="s">
        <v>615</v>
      </c>
      <c r="D231" t="s">
        <v>773</v>
      </c>
      <c r="E231" t="s">
        <v>32</v>
      </c>
      <c r="F231" t="s">
        <v>774</v>
      </c>
      <c r="G231" t="s">
        <v>251</v>
      </c>
    </row>
    <row r="232" spans="1:7" x14ac:dyDescent="0.3">
      <c r="A232">
        <v>4</v>
      </c>
      <c r="B232">
        <v>45</v>
      </c>
      <c r="C232" t="s">
        <v>615</v>
      </c>
      <c r="D232" t="s">
        <v>773</v>
      </c>
      <c r="E232" t="s">
        <v>32</v>
      </c>
      <c r="F232" t="s">
        <v>774</v>
      </c>
      <c r="G232" t="s">
        <v>255</v>
      </c>
    </row>
    <row r="233" spans="1:7" x14ac:dyDescent="0.3">
      <c r="A233">
        <v>4</v>
      </c>
      <c r="B233">
        <v>45</v>
      </c>
      <c r="C233" t="s">
        <v>626</v>
      </c>
      <c r="D233" t="s">
        <v>773</v>
      </c>
      <c r="E233" t="s">
        <v>32</v>
      </c>
      <c r="F233" t="s">
        <v>774</v>
      </c>
      <c r="G233" t="s">
        <v>258</v>
      </c>
    </row>
    <row r="234" spans="1:7" x14ac:dyDescent="0.3">
      <c r="A234">
        <v>4</v>
      </c>
      <c r="B234">
        <v>45</v>
      </c>
      <c r="C234" t="s">
        <v>623</v>
      </c>
      <c r="D234" t="s">
        <v>773</v>
      </c>
      <c r="E234" t="s">
        <v>32</v>
      </c>
      <c r="F234" t="s">
        <v>774</v>
      </c>
      <c r="G234" t="s">
        <v>254</v>
      </c>
    </row>
    <row r="235" spans="1:7" x14ac:dyDescent="0.3">
      <c r="A235">
        <v>4</v>
      </c>
      <c r="B235">
        <v>45</v>
      </c>
      <c r="C235" t="s">
        <v>623</v>
      </c>
      <c r="D235" t="s">
        <v>773</v>
      </c>
      <c r="E235" t="s">
        <v>32</v>
      </c>
      <c r="F235" t="s">
        <v>774</v>
      </c>
      <c r="G235" t="s">
        <v>256</v>
      </c>
    </row>
    <row r="236" spans="1:7" x14ac:dyDescent="0.3">
      <c r="A236">
        <v>4</v>
      </c>
      <c r="B236">
        <v>45</v>
      </c>
      <c r="C236" t="s">
        <v>242</v>
      </c>
      <c r="D236" t="s">
        <v>773</v>
      </c>
      <c r="E236" t="s">
        <v>32</v>
      </c>
      <c r="F236" t="s">
        <v>774</v>
      </c>
      <c r="G236" t="s">
        <v>242</v>
      </c>
    </row>
    <row r="237" spans="1:7" x14ac:dyDescent="0.3">
      <c r="A237">
        <v>4</v>
      </c>
      <c r="B237">
        <v>45</v>
      </c>
      <c r="C237" t="s">
        <v>243</v>
      </c>
      <c r="D237" t="s">
        <v>773</v>
      </c>
      <c r="E237" t="s">
        <v>32</v>
      </c>
      <c r="F237" t="s">
        <v>774</v>
      </c>
      <c r="G237" t="s">
        <v>243</v>
      </c>
    </row>
    <row r="238" spans="1:7" x14ac:dyDescent="0.3">
      <c r="A238">
        <v>4</v>
      </c>
      <c r="B238">
        <v>45</v>
      </c>
      <c r="C238" t="s">
        <v>243</v>
      </c>
      <c r="D238" t="s">
        <v>773</v>
      </c>
      <c r="E238" t="s">
        <v>32</v>
      </c>
      <c r="F238" t="s">
        <v>774</v>
      </c>
      <c r="G238" t="s">
        <v>243</v>
      </c>
    </row>
  </sheetData>
  <sortState ref="A2:N238">
    <sortCondition ref="A2:A238"/>
    <sortCondition ref="B2:B238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3"/>
  <sheetViews>
    <sheetView workbookViewId="0">
      <selection activeCell="A3" sqref="A3"/>
    </sheetView>
  </sheetViews>
  <sheetFormatPr baseColWidth="10" defaultRowHeight="14.4" x14ac:dyDescent="0.3"/>
  <sheetData>
    <row r="2" spans="1:1" x14ac:dyDescent="0.3">
      <c r="A2" t="s">
        <v>777</v>
      </c>
    </row>
    <row r="3" spans="1:1" x14ac:dyDescent="0.3">
      <c r="A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2:P14"/>
  <sheetViews>
    <sheetView workbookViewId="0">
      <selection activeCell="B13" sqref="B1:B1048576"/>
    </sheetView>
  </sheetViews>
  <sheetFormatPr baseColWidth="10" defaultRowHeight="14.4" x14ac:dyDescent="0.3"/>
  <cols>
    <col min="2" max="3" width="20.77734375" bestFit="1" customWidth="1"/>
    <col min="4" max="4" width="12.21875" bestFit="1" customWidth="1"/>
  </cols>
  <sheetData>
    <row r="2" spans="1:16" x14ac:dyDescent="0.3">
      <c r="B2" t="s">
        <v>810</v>
      </c>
      <c r="C2">
        <f>MIN(NrFor)</f>
        <v>12</v>
      </c>
    </row>
    <row r="3" spans="1:16" x14ac:dyDescent="0.3">
      <c r="B3" t="s">
        <v>811</v>
      </c>
      <c r="C3">
        <f>MAX(NrFor)</f>
        <v>45</v>
      </c>
    </row>
    <row r="5" spans="1:16" x14ac:dyDescent="0.3">
      <c r="A5" t="s">
        <v>681</v>
      </c>
      <c r="B5" t="s">
        <v>812</v>
      </c>
      <c r="C5" t="s">
        <v>683</v>
      </c>
      <c r="D5" t="s">
        <v>684</v>
      </c>
      <c r="E5" t="s">
        <v>784</v>
      </c>
      <c r="F5" t="s">
        <v>785</v>
      </c>
      <c r="G5" t="s">
        <v>786</v>
      </c>
      <c r="H5" t="s">
        <v>787</v>
      </c>
      <c r="I5" t="s">
        <v>788</v>
      </c>
      <c r="J5" t="s">
        <v>789</v>
      </c>
      <c r="K5" t="s">
        <v>790</v>
      </c>
      <c r="L5" t="s">
        <v>791</v>
      </c>
      <c r="M5" t="s">
        <v>792</v>
      </c>
      <c r="N5" t="s">
        <v>793</v>
      </c>
      <c r="O5" t="s">
        <v>794</v>
      </c>
      <c r="P5" t="s">
        <v>795</v>
      </c>
    </row>
    <row r="6" spans="1:16" x14ac:dyDescent="0.3">
      <c r="A6">
        <v>12</v>
      </c>
      <c r="B6">
        <v>1</v>
      </c>
      <c r="C6" t="s">
        <v>88</v>
      </c>
      <c r="D6" t="s">
        <v>21</v>
      </c>
      <c r="E6" t="s">
        <v>677</v>
      </c>
      <c r="F6" t="s">
        <v>678</v>
      </c>
      <c r="G6" t="s">
        <v>26</v>
      </c>
      <c r="H6" t="s">
        <v>18</v>
      </c>
      <c r="I6" t="s">
        <v>679</v>
      </c>
    </row>
    <row r="7" spans="1:16" x14ac:dyDescent="0.3">
      <c r="A7">
        <v>13</v>
      </c>
      <c r="B7">
        <v>1</v>
      </c>
      <c r="C7" t="s">
        <v>46</v>
      </c>
      <c r="D7" t="s">
        <v>21</v>
      </c>
      <c r="E7" t="s">
        <v>677</v>
      </c>
      <c r="F7" t="s">
        <v>678</v>
      </c>
      <c r="G7" t="s">
        <v>26</v>
      </c>
      <c r="H7" t="s">
        <v>18</v>
      </c>
      <c r="I7" t="s">
        <v>679</v>
      </c>
    </row>
    <row r="8" spans="1:16" x14ac:dyDescent="0.3">
      <c r="A8">
        <v>23</v>
      </c>
      <c r="B8">
        <v>2</v>
      </c>
      <c r="C8" t="s">
        <v>673</v>
      </c>
      <c r="D8" t="s">
        <v>7</v>
      </c>
      <c r="E8" t="s">
        <v>7</v>
      </c>
      <c r="F8" t="s">
        <v>28</v>
      </c>
      <c r="G8" t="s">
        <v>8</v>
      </c>
      <c r="H8" t="s">
        <v>29</v>
      </c>
      <c r="I8" t="s">
        <v>9</v>
      </c>
      <c r="J8" t="s">
        <v>10</v>
      </c>
      <c r="K8" t="s">
        <v>11</v>
      </c>
      <c r="L8" t="s">
        <v>12</v>
      </c>
      <c r="M8" t="s">
        <v>13</v>
      </c>
      <c r="N8" t="s">
        <v>14</v>
      </c>
      <c r="O8" t="s">
        <v>15</v>
      </c>
      <c r="P8" t="s">
        <v>778</v>
      </c>
    </row>
    <row r="9" spans="1:16" x14ac:dyDescent="0.3">
      <c r="A9">
        <v>25</v>
      </c>
      <c r="B9">
        <v>2</v>
      </c>
      <c r="C9" t="s">
        <v>675</v>
      </c>
      <c r="D9" t="s">
        <v>7</v>
      </c>
      <c r="E9" t="s">
        <v>7</v>
      </c>
      <c r="F9" t="s">
        <v>28</v>
      </c>
      <c r="G9" t="s">
        <v>8</v>
      </c>
      <c r="H9" t="s">
        <v>29</v>
      </c>
      <c r="I9" t="s">
        <v>9</v>
      </c>
      <c r="J9" t="s">
        <v>10</v>
      </c>
      <c r="K9" t="s">
        <v>11</v>
      </c>
      <c r="L9" t="s">
        <v>12</v>
      </c>
      <c r="M9" t="s">
        <v>13</v>
      </c>
      <c r="N9" t="s">
        <v>14</v>
      </c>
      <c r="O9" t="s">
        <v>15</v>
      </c>
      <c r="P9" t="s">
        <v>778</v>
      </c>
    </row>
    <row r="10" spans="1:16" x14ac:dyDescent="0.3">
      <c r="A10">
        <v>27</v>
      </c>
      <c r="B10">
        <v>2</v>
      </c>
      <c r="C10" t="s">
        <v>674</v>
      </c>
      <c r="D10" t="s">
        <v>7</v>
      </c>
      <c r="E10" t="s">
        <v>7</v>
      </c>
      <c r="F10" t="s">
        <v>28</v>
      </c>
      <c r="G10" t="s">
        <v>8</v>
      </c>
      <c r="H10" t="s">
        <v>29</v>
      </c>
      <c r="I10" t="s">
        <v>9</v>
      </c>
      <c r="J10" t="s">
        <v>10</v>
      </c>
      <c r="K10" t="s">
        <v>11</v>
      </c>
      <c r="L10" t="s">
        <v>12</v>
      </c>
      <c r="M10" t="s">
        <v>13</v>
      </c>
      <c r="N10" t="s">
        <v>14</v>
      </c>
      <c r="O10" t="s">
        <v>15</v>
      </c>
      <c r="P10" t="s">
        <v>778</v>
      </c>
    </row>
    <row r="11" spans="1:16" x14ac:dyDescent="0.3">
      <c r="A11">
        <v>28</v>
      </c>
      <c r="B11">
        <v>2</v>
      </c>
      <c r="C11" t="s">
        <v>672</v>
      </c>
      <c r="D11" t="s">
        <v>7</v>
      </c>
      <c r="E11" t="s">
        <v>7</v>
      </c>
      <c r="F11" t="s">
        <v>28</v>
      </c>
      <c r="G11" t="s">
        <v>8</v>
      </c>
      <c r="H11" t="s">
        <v>29</v>
      </c>
      <c r="I11" t="s">
        <v>9</v>
      </c>
      <c r="J11" t="s">
        <v>10</v>
      </c>
      <c r="K11" t="s">
        <v>11</v>
      </c>
      <c r="L11" t="s">
        <v>12</v>
      </c>
      <c r="M11" t="s">
        <v>13</v>
      </c>
      <c r="N11" t="s">
        <v>14</v>
      </c>
      <c r="O11" t="s">
        <v>15</v>
      </c>
      <c r="P11" t="s">
        <v>778</v>
      </c>
    </row>
    <row r="12" spans="1:16" x14ac:dyDescent="0.3">
      <c r="A12">
        <v>34</v>
      </c>
      <c r="B12">
        <v>3</v>
      </c>
      <c r="C12" t="s">
        <v>93</v>
      </c>
      <c r="D12" t="s">
        <v>682</v>
      </c>
      <c r="E12" t="s">
        <v>0</v>
      </c>
      <c r="F12" t="s">
        <v>1</v>
      </c>
      <c r="G12" t="s">
        <v>2</v>
      </c>
      <c r="H12" t="s">
        <v>3</v>
      </c>
      <c r="I12" t="s">
        <v>4</v>
      </c>
      <c r="J12" t="s">
        <v>27</v>
      </c>
    </row>
    <row r="13" spans="1:16" x14ac:dyDescent="0.3">
      <c r="A13">
        <v>44</v>
      </c>
      <c r="B13">
        <v>4</v>
      </c>
      <c r="C13" t="s">
        <v>236</v>
      </c>
      <c r="D13" t="s">
        <v>18</v>
      </c>
      <c r="E13" t="s">
        <v>18</v>
      </c>
      <c r="F13" t="s">
        <v>19</v>
      </c>
      <c r="G13" t="s">
        <v>20</v>
      </c>
      <c r="H13" t="s">
        <v>5</v>
      </c>
      <c r="I13" t="s">
        <v>680</v>
      </c>
    </row>
    <row r="14" spans="1:16" x14ac:dyDescent="0.3">
      <c r="A14">
        <v>45</v>
      </c>
      <c r="B14">
        <v>4</v>
      </c>
      <c r="C14" t="s">
        <v>237</v>
      </c>
      <c r="D14" t="s">
        <v>18</v>
      </c>
      <c r="E14" t="s">
        <v>18</v>
      </c>
      <c r="F14" t="s">
        <v>19</v>
      </c>
      <c r="G14" t="s">
        <v>20</v>
      </c>
      <c r="H14" t="s">
        <v>5</v>
      </c>
      <c r="I14" t="s">
        <v>680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2:N37"/>
  <sheetViews>
    <sheetView topLeftCell="A25" workbookViewId="0">
      <selection activeCell="C34" sqref="C34:N34"/>
    </sheetView>
  </sheetViews>
  <sheetFormatPr baseColWidth="10" defaultRowHeight="14.4" x14ac:dyDescent="0.3"/>
  <cols>
    <col min="1" max="1" width="20.109375" bestFit="1" customWidth="1"/>
    <col min="2" max="2" width="17.6640625" customWidth="1"/>
    <col min="13" max="13" width="17.88671875" bestFit="1" customWidth="1"/>
  </cols>
  <sheetData>
    <row r="2" spans="1:8" x14ac:dyDescent="0.3">
      <c r="A2" s="2"/>
      <c r="B2" t="str">
        <f>TRIM(LEFT(A2,10))</f>
        <v/>
      </c>
      <c r="C2">
        <f ca="1">IF(OR(B2=0,B2=""),9,IF(ISERROR(MATCH(B2,Types,0)),"val",OFFSET(Tables!#REF!,MATCH(B2,Types,0),1)))</f>
        <v>9</v>
      </c>
      <c r="D2">
        <f t="shared" ref="D2" ca="1" si="0">IF(C2&lt;&gt;2,C2,IF(ISERROR(FIND("dual-line",A2)),2,5))</f>
        <v>9</v>
      </c>
    </row>
    <row r="4" spans="1:8" x14ac:dyDescent="0.3">
      <c r="C4" t="s">
        <v>677</v>
      </c>
      <c r="D4" t="s">
        <v>678</v>
      </c>
      <c r="E4" t="s">
        <v>26</v>
      </c>
      <c r="F4" t="s">
        <v>18</v>
      </c>
      <c r="G4" t="s">
        <v>679</v>
      </c>
    </row>
    <row r="5" spans="1:8" x14ac:dyDescent="0.3">
      <c r="A5" t="s">
        <v>88</v>
      </c>
      <c r="B5">
        <v>2</v>
      </c>
      <c r="C5">
        <f>IF(B5=0,0,IF(ISERROR(FIND("logout",$A5)),0,10+B5))</f>
        <v>12</v>
      </c>
      <c r="D5">
        <f>IF(B5=0,0,IF(ISERROR(FIND("ephone-dn",$A5)),0,(2*10)+B5))</f>
        <v>0</v>
      </c>
      <c r="E5">
        <f>IF($B5=0,0,IF(ISERROR(FIND("voice user",$A5)),0,(3*10)+B5))</f>
        <v>0</v>
      </c>
      <c r="F5">
        <f>IF(B5=0,0,IF(ISERROR(FIND("ephone ",$A5)),0,(4*10)+B5))</f>
        <v>0</v>
      </c>
      <c r="G5">
        <f>SUM(C5:F5)</f>
        <v>12</v>
      </c>
    </row>
    <row r="8" spans="1:8" x14ac:dyDescent="0.3">
      <c r="A8" s="3"/>
    </row>
    <row r="9" spans="1:8" x14ac:dyDescent="0.3">
      <c r="A9" t="s">
        <v>25</v>
      </c>
      <c r="C9" t="s">
        <v>22</v>
      </c>
      <c r="D9" t="s">
        <v>4</v>
      </c>
      <c r="E9" t="s">
        <v>5</v>
      </c>
      <c r="F9" t="s">
        <v>23</v>
      </c>
      <c r="G9" t="s">
        <v>9</v>
      </c>
    </row>
    <row r="10" spans="1:8" x14ac:dyDescent="0.3">
      <c r="A10" t="s">
        <v>88</v>
      </c>
      <c r="B10">
        <v>12</v>
      </c>
      <c r="C10" t="str">
        <f>IF(B10&gt;0,RIGHT($A10,LEN($A10)-21),0)</f>
        <v>110</v>
      </c>
      <c r="F10" t="e">
        <f>IF(B10&gt;0,TRIM(MID($A11,FIND("dial",$A11)+5,FIND("label",$A11)-FIND("dial",$A11)-6)),0)</f>
        <v>#VALUE!</v>
      </c>
      <c r="G10" t="e">
        <f>IF(B10&gt;0,TRIM(MID($A11,FIND("label",$A11)+6,50)),0)</f>
        <v>#VALUE!</v>
      </c>
    </row>
    <row r="11" spans="1:8" x14ac:dyDescent="0.3">
      <c r="A11" s="4"/>
    </row>
    <row r="12" spans="1:8" x14ac:dyDescent="0.3">
      <c r="C12" t="s">
        <v>22</v>
      </c>
      <c r="D12" t="s">
        <v>4</v>
      </c>
      <c r="E12" t="s">
        <v>5</v>
      </c>
      <c r="F12" t="s">
        <v>23</v>
      </c>
      <c r="G12" t="s">
        <v>9</v>
      </c>
    </row>
    <row r="13" spans="1:8" x14ac:dyDescent="0.3">
      <c r="A13" t="s">
        <v>46</v>
      </c>
      <c r="B13">
        <v>13</v>
      </c>
      <c r="C13" t="str">
        <f>IF(B13&gt;0,RIGHT($A13,LEN($A13)-21),0)</f>
        <v>2</v>
      </c>
      <c r="D13" t="e">
        <f>IF(B13&gt;0,MID($A14,FIND("number",$A14)+7,FIND("type",$A14)-FIND("number",$A14)-8),0)</f>
        <v>#VALUE!</v>
      </c>
      <c r="E13" t="e">
        <f>IF(B13&gt;0,MID($A14,FIND("type",$A14)+5,20),0)</f>
        <v>#VALUE!</v>
      </c>
      <c r="F13" t="e">
        <f>IF(B13&gt;0,MID(A15,FIND("dial",A15)+5,FIND("label",A15)-FIND("dial",A15)-6),0)</f>
        <v>#VALUE!</v>
      </c>
      <c r="G13" t="e">
        <f>IF(B13&gt;0,TRIM(MID(A15,FIND("label",A15)+6,50)),0)</f>
        <v>#VALUE!</v>
      </c>
    </row>
    <row r="15" spans="1:8" x14ac:dyDescent="0.3">
      <c r="A15" t="s">
        <v>25</v>
      </c>
      <c r="B15">
        <v>0</v>
      </c>
      <c r="C15" t="s">
        <v>0</v>
      </c>
      <c r="D15" t="s">
        <v>1</v>
      </c>
      <c r="E15" t="s">
        <v>2</v>
      </c>
      <c r="F15" t="s">
        <v>3</v>
      </c>
      <c r="G15" t="s">
        <v>4</v>
      </c>
      <c r="H15" t="s">
        <v>27</v>
      </c>
    </row>
    <row r="16" spans="1:8" x14ac:dyDescent="0.3">
      <c r="A16" t="s">
        <v>93</v>
      </c>
      <c r="B16">
        <v>34</v>
      </c>
      <c r="C16" t="str">
        <f>MID($A16,20,10)</f>
        <v>107</v>
      </c>
      <c r="D16" t="str">
        <f>MID($A17,5,10)</f>
        <v/>
      </c>
      <c r="E16" t="e">
        <f>MID($A18,FIND(" ",$A18),FIND("password",$A18)-FIND(" ",$A18))</f>
        <v>#VALUE!</v>
      </c>
      <c r="F16" t="e">
        <f>MID($A18,FIND("password",$A18)+8,10)</f>
        <v>#VALUE!</v>
      </c>
      <c r="G16" t="e">
        <f>MID($A19,8,FIND("type",$A19)-9)</f>
        <v>#VALUE!</v>
      </c>
      <c r="H16" t="e">
        <f>MID($A19,FIND("type",$A19)+5,10)</f>
        <v>#VALUE!</v>
      </c>
    </row>
    <row r="18" spans="1:13" x14ac:dyDescent="0.3">
      <c r="A18" t="s">
        <v>25</v>
      </c>
      <c r="B18">
        <v>0</v>
      </c>
      <c r="C18" s="1" t="s">
        <v>7</v>
      </c>
      <c r="D18" s="1" t="s">
        <v>28</v>
      </c>
      <c r="E18" s="1" t="s">
        <v>8</v>
      </c>
      <c r="F18" s="1" t="s">
        <v>29</v>
      </c>
      <c r="G18" t="s">
        <v>9</v>
      </c>
      <c r="H18" t="s">
        <v>10</v>
      </c>
      <c r="I18" t="s">
        <v>11</v>
      </c>
      <c r="J18" t="s">
        <v>12</v>
      </c>
      <c r="K18" t="s">
        <v>13</v>
      </c>
      <c r="L18" t="s">
        <v>14</v>
      </c>
      <c r="M18" t="s">
        <v>15</v>
      </c>
    </row>
    <row r="19" spans="1:13" x14ac:dyDescent="0.3">
      <c r="A19" t="s">
        <v>672</v>
      </c>
      <c r="B19">
        <v>28</v>
      </c>
      <c r="C19" t="str">
        <f>MID($A19,11,2)</f>
        <v xml:space="preserve">1 </v>
      </c>
      <c r="D19" t="str">
        <f>MID($A19,13,20)</f>
        <v>dual-line</v>
      </c>
      <c r="E19" t="str">
        <f>MID($A20,8,4)</f>
        <v/>
      </c>
      <c r="F19" t="str">
        <f>MID($A20,13,20)</f>
        <v/>
      </c>
      <c r="G19" t="e">
        <f>RIGHT($A21,LEN($A21)-6)</f>
        <v>#VALUE!</v>
      </c>
      <c r="H19" t="e">
        <f>RIGHT($A22,LEN($A22)-12)</f>
        <v>#VALUE!</v>
      </c>
      <c r="I19" t="e">
        <f>RIGHT($A23,LEN($A23)-5)</f>
        <v>#VALUE!</v>
      </c>
      <c r="J19" t="e">
        <f>RIGHT($A24,LEN($A24)-18)</f>
        <v>#VALUE!</v>
      </c>
      <c r="K19" t="e">
        <f>MID($A25,FIND("noan",$A25)+5,4)</f>
        <v>#VALUE!</v>
      </c>
      <c r="L19" t="e">
        <f>MID($A25,FIND("timeout",$A25)+8,2)</f>
        <v>#VALUE!</v>
      </c>
      <c r="M19" t="e">
        <f>MID($A26,FIND("template",$A26)+9,2)</f>
        <v>#VALUE!</v>
      </c>
    </row>
    <row r="21" spans="1:13" x14ac:dyDescent="0.3">
      <c r="A21" t="s">
        <v>25</v>
      </c>
      <c r="B21">
        <v>0</v>
      </c>
      <c r="C21" s="1" t="s">
        <v>7</v>
      </c>
      <c r="D21" s="1" t="s">
        <v>28</v>
      </c>
      <c r="E21" s="1" t="s">
        <v>8</v>
      </c>
      <c r="F21" s="1" t="s">
        <v>29</v>
      </c>
      <c r="G21" t="s">
        <v>9</v>
      </c>
      <c r="H21" t="s">
        <v>10</v>
      </c>
      <c r="I21" t="s">
        <v>11</v>
      </c>
      <c r="J21" t="s">
        <v>12</v>
      </c>
      <c r="K21" t="s">
        <v>13</v>
      </c>
      <c r="L21" t="s">
        <v>14</v>
      </c>
      <c r="M21" t="s">
        <v>15</v>
      </c>
    </row>
    <row r="22" spans="1:13" x14ac:dyDescent="0.3">
      <c r="A22" t="s">
        <v>673</v>
      </c>
      <c r="B22">
        <v>23</v>
      </c>
      <c r="C22" t="str">
        <f>TRIM(MID($A22,FIND("dn ",A22)+3,20))</f>
        <v>7</v>
      </c>
      <c r="E22" t="str">
        <f>MID($A23,8,4)</f>
        <v/>
      </c>
      <c r="F22" t="str">
        <f>MID($A23,13,20)</f>
        <v/>
      </c>
      <c r="M22" t="e">
        <f>MID($A24,FIND("template",$A24)+9,2)</f>
        <v>#VALUE!</v>
      </c>
    </row>
    <row r="24" spans="1:13" x14ac:dyDescent="0.3">
      <c r="A24" t="s">
        <v>25</v>
      </c>
      <c r="B24">
        <v>0</v>
      </c>
      <c r="C24" s="1" t="s">
        <v>7</v>
      </c>
      <c r="D24" s="1" t="s">
        <v>28</v>
      </c>
      <c r="E24" s="1" t="s">
        <v>8</v>
      </c>
      <c r="F24" s="1" t="s">
        <v>29</v>
      </c>
      <c r="G24" t="s">
        <v>9</v>
      </c>
      <c r="H24" t="s">
        <v>10</v>
      </c>
      <c r="I24" t="s">
        <v>11</v>
      </c>
      <c r="J24" t="s">
        <v>12</v>
      </c>
      <c r="K24" t="s">
        <v>13</v>
      </c>
      <c r="L24" t="s">
        <v>14</v>
      </c>
      <c r="M24" t="s">
        <v>15</v>
      </c>
    </row>
    <row r="25" spans="1:13" x14ac:dyDescent="0.3">
      <c r="A25" t="s">
        <v>674</v>
      </c>
      <c r="B25">
        <v>27</v>
      </c>
      <c r="C25" t="str">
        <f>MID($A25,FIND(" ",A25)+1,FIND("dual",A25)-FIND(" ",A25)-2)</f>
        <v>119</v>
      </c>
      <c r="D25" t="str">
        <f>TRIM(MID($A25,FIND("dual",A25),50))</f>
        <v>dual-line</v>
      </c>
      <c r="E25" t="str">
        <f>MID($A26,8,4)</f>
        <v/>
      </c>
      <c r="F25" t="str">
        <f>MID($A26,13,20)</f>
        <v/>
      </c>
      <c r="G25" t="e">
        <f>RIGHT($A27,LEN($A27)-6)</f>
        <v>#VALUE!</v>
      </c>
      <c r="H25" t="str">
        <f>RIGHT($A28,LEN($A28)-12)</f>
        <v>9 dual-line</v>
      </c>
      <c r="I25" t="e">
        <f>RIGHT($A29,LEN($A29)-5)</f>
        <v>#VALUE!</v>
      </c>
      <c r="J25" t="e">
        <f>RIGHT($A30,LEN($A30)-18)</f>
        <v>#VALUE!</v>
      </c>
      <c r="K25" t="e">
        <f>MID($A31,FIND("noan",$A31)+5,4)</f>
        <v>#VALUE!</v>
      </c>
      <c r="L25" t="e">
        <f>MID($A31,FIND("timeout",$A31)+8,2)</f>
        <v>#VALUE!</v>
      </c>
    </row>
    <row r="27" spans="1:13" x14ac:dyDescent="0.3">
      <c r="A27" t="s">
        <v>25</v>
      </c>
      <c r="B27">
        <v>0</v>
      </c>
      <c r="C27" s="1" t="s">
        <v>7</v>
      </c>
      <c r="D27" s="1" t="s">
        <v>28</v>
      </c>
      <c r="E27" s="1" t="s">
        <v>8</v>
      </c>
      <c r="F27" s="1" t="s">
        <v>29</v>
      </c>
      <c r="G27" t="s">
        <v>9</v>
      </c>
      <c r="H27" t="s">
        <v>10</v>
      </c>
      <c r="I27" t="s">
        <v>11</v>
      </c>
      <c r="J27" t="s">
        <v>12</v>
      </c>
      <c r="K27" t="s">
        <v>13</v>
      </c>
      <c r="L27" t="s">
        <v>14</v>
      </c>
      <c r="M27" t="s">
        <v>15</v>
      </c>
    </row>
    <row r="28" spans="1:13" x14ac:dyDescent="0.3">
      <c r="A28" t="s">
        <v>675</v>
      </c>
      <c r="B28">
        <v>25</v>
      </c>
      <c r="C28" t="str">
        <f>MID($A28,FIND(" ",A28)+1,FIND("dual",A28)-FIND(" ",A28)-2)</f>
        <v>149</v>
      </c>
      <c r="D28" t="str">
        <f>TRIM(MID($A28,FIND("dual",A28),50))</f>
        <v>dual-line</v>
      </c>
      <c r="E28" t="str">
        <f>MID($A29,8,4)</f>
        <v/>
      </c>
      <c r="F28" t="str">
        <f>MID($A29,13,20)</f>
        <v/>
      </c>
      <c r="G28" t="e">
        <f>RIGHT($A30,LEN($A30)-6)</f>
        <v>#VALUE!</v>
      </c>
      <c r="H28" t="e">
        <f>RIGHT($A31,LEN($A31)-12)</f>
        <v>#VALUE!</v>
      </c>
      <c r="I28" t="e">
        <f>RIGHT($A32,LEN($A32)-5)</f>
        <v>#VALUE!</v>
      </c>
    </row>
    <row r="30" spans="1:13" x14ac:dyDescent="0.3">
      <c r="A30" t="s">
        <v>25</v>
      </c>
      <c r="B30">
        <v>0</v>
      </c>
      <c r="C30" t="s">
        <v>18</v>
      </c>
      <c r="D30" t="s">
        <v>19</v>
      </c>
      <c r="E30" t="s">
        <v>20</v>
      </c>
      <c r="F30" t="s">
        <v>5</v>
      </c>
      <c r="G30" t="s">
        <v>680</v>
      </c>
    </row>
    <row r="31" spans="1:13" x14ac:dyDescent="0.3">
      <c r="A31" t="s">
        <v>237</v>
      </c>
      <c r="B31">
        <v>45</v>
      </c>
      <c r="C31" t="str">
        <f>MID($A31,8,2)</f>
        <v>39</v>
      </c>
      <c r="D31" t="str">
        <f>MID($A32,13,14)</f>
        <v/>
      </c>
      <c r="E31" t="str">
        <f>MID($A33,17,20)</f>
        <v/>
      </c>
      <c r="F31" t="str">
        <f>RIGHT($A34,LEN($A34)-5)</f>
        <v>e 35</v>
      </c>
      <c r="G31" t="e">
        <f>TRIM(MID(A35,FIND(" ",A35)+1,20))</f>
        <v>#VALUE!</v>
      </c>
    </row>
    <row r="33" spans="1:14" x14ac:dyDescent="0.3">
      <c r="A33" t="s">
        <v>25</v>
      </c>
      <c r="B33">
        <v>0</v>
      </c>
      <c r="C33" t="s">
        <v>18</v>
      </c>
      <c r="D33" t="s">
        <v>19</v>
      </c>
      <c r="E33" t="s">
        <v>20</v>
      </c>
      <c r="F33" t="s">
        <v>5</v>
      </c>
      <c r="G33" t="s">
        <v>680</v>
      </c>
    </row>
    <row r="34" spans="1:14" x14ac:dyDescent="0.3">
      <c r="A34" t="s">
        <v>236</v>
      </c>
      <c r="B34">
        <v>44</v>
      </c>
      <c r="C34" t="str">
        <f>MID($A34,8,2)</f>
        <v>35</v>
      </c>
      <c r="D34" t="str">
        <f>MID($A35,13,14)</f>
        <v/>
      </c>
      <c r="E34" t="str">
        <f>MID($A36,17,20)</f>
        <v/>
      </c>
      <c r="F34" t="str">
        <f>RIGHT($A37,LEN($A37)-5)</f>
        <v>e-dn 701 octo-line</v>
      </c>
    </row>
    <row r="36" spans="1:14" x14ac:dyDescent="0.3">
      <c r="A36" t="s">
        <v>25</v>
      </c>
      <c r="B36">
        <v>0</v>
      </c>
      <c r="C36" s="1" t="s">
        <v>7</v>
      </c>
      <c r="D36" s="1" t="s">
        <v>28</v>
      </c>
      <c r="E36" s="1" t="s">
        <v>8</v>
      </c>
      <c r="F36" s="1" t="s">
        <v>29</v>
      </c>
      <c r="G36" t="s">
        <v>9</v>
      </c>
      <c r="H36" t="s">
        <v>10</v>
      </c>
      <c r="I36" t="s">
        <v>11</v>
      </c>
      <c r="J36" t="s">
        <v>12</v>
      </c>
      <c r="K36" t="s">
        <v>13</v>
      </c>
      <c r="L36" t="s">
        <v>14</v>
      </c>
      <c r="M36" t="s">
        <v>15</v>
      </c>
      <c r="N36" t="s">
        <v>778</v>
      </c>
    </row>
    <row r="37" spans="1:14" x14ac:dyDescent="0.3">
      <c r="A37" t="s">
        <v>676</v>
      </c>
      <c r="B37">
        <v>24</v>
      </c>
      <c r="C37" t="str">
        <f>TRIM(MID($A37,FIND("dn",A37)+2,4))</f>
        <v>701</v>
      </c>
      <c r="D37" t="str">
        <f>TRIM(MID($A37,FIND(C37,A37)+4,50))</f>
        <v>octo-line</v>
      </c>
      <c r="E37" t="str">
        <f>MID($A38,8,4)</f>
        <v/>
      </c>
      <c r="F37" t="str">
        <f>MID($A38,13,20)</f>
        <v/>
      </c>
      <c r="H37" t="e">
        <f>TRIM(MID(A39,FIND("description",A39)+12,50))</f>
        <v>#VALUE!</v>
      </c>
      <c r="N37" t="e">
        <f>TRIM(MID(A40,FIND(" ",A40)+1,50))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Mod emp</vt:lpstr>
      <vt:lpstr>base</vt:lpstr>
      <vt:lpstr>user-profile</vt:lpstr>
      <vt:lpstr>ephone</vt:lpstr>
      <vt:lpstr>ephone-dn</vt:lpstr>
      <vt:lpstr>logout-profile</vt:lpstr>
      <vt:lpstr>Trav</vt:lpstr>
      <vt:lpstr>Erreur</vt:lpstr>
      <vt:lpstr>Tables</vt:lpstr>
      <vt:lpstr>Formules</vt:lpstr>
      <vt:lpstr>clasfor</vt:lpstr>
      <vt:lpstr>FichierZone</vt:lpstr>
      <vt:lpstr>Fichrec</vt:lpstr>
      <vt:lpstr>maxfor</vt:lpstr>
      <vt:lpstr>minfor</vt:lpstr>
      <vt:lpstr>NrFor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L0450933</dc:creator>
  <cp:lastModifiedBy>André BOSCHI</cp:lastModifiedBy>
  <dcterms:created xsi:type="dcterms:W3CDTF">2015-10-26T09:19:59Z</dcterms:created>
  <dcterms:modified xsi:type="dcterms:W3CDTF">2015-10-29T11:41:01Z</dcterms:modified>
</cp:coreProperties>
</file>