
<file path=[Content_Types].xml><?xml version="1.0" encoding="utf-8"?>
<Types xmlns="http://schemas.openxmlformats.org/package/2006/content-type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pivotTables/pivotTable1.xml" ContentType="application/vnd.openxmlformats-officedocument.spreadsheetml.pivot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6925"/>
  <workbookPr defaultThemeVersion="124226"/>
  <mc:AlternateContent xmlns:mc="http://schemas.openxmlformats.org/markup-compatibility/2006">
    <mc:Choice Requires="x15">
      <x15ac:absPath xmlns:x15ac="http://schemas.microsoft.com/office/spreadsheetml/2010/11/ac" url="C:\Users\André BOSCHI\Desktop\bd train suivi\"/>
    </mc:Choice>
  </mc:AlternateContent>
  <bookViews>
    <workbookView xWindow="0" yWindow="0" windowWidth="21570" windowHeight="7665" activeTab="6"/>
  </bookViews>
  <sheets>
    <sheet name="Expli" sheetId="5" r:id="rId1"/>
    <sheet name="TRAV" sheetId="8" r:id="rId2"/>
    <sheet name="Base de données" sheetId="1" r:id="rId3"/>
    <sheet name="LBS" sheetId="2" r:id="rId4"/>
    <sheet name="Kilométrage" sheetId="3" r:id="rId5"/>
    <sheet name="EquipRame" sheetId="6" r:id="rId6"/>
    <sheet name="Tableau croisé 1" sheetId="7" r:id="rId7"/>
  </sheets>
  <definedNames>
    <definedName name="_xlnm._FilterDatabase" localSheetId="2" hidden="1">'Base de données'!$C$1:$I$1</definedName>
    <definedName name="Code_LBS">LBS!$A$4:$A$147</definedName>
    <definedName name="CodeLBSA">'Base de données'!$A$2:$A$1182</definedName>
    <definedName name="Composant">'Base de données'!$C$2:$C$1182</definedName>
    <definedName name="Date_MAJ">Kilométrage!$E$2:$E$6</definedName>
    <definedName name="FouS">'Base de données'!$E$2:$E$1182</definedName>
    <definedName name="Gamme">Kilométrage!$A$2:$A$6</definedName>
    <definedName name="Gammea">'Base de données'!$I$2:$I$1182</definedName>
    <definedName name="GammeProj">Kilométrage!$C$2:$C$6</definedName>
    <definedName name="Km_MAJ">Kilométrage!$D$2:$D$6</definedName>
    <definedName name="KmFouS">'Base de données'!$F$2:$F$1182</definedName>
    <definedName name="Nb_rames">Kilométrage!$F$2:$F$6</definedName>
    <definedName name="Nombre_dans_l_état">'Base de données'!$D$2:$D$1182</definedName>
    <definedName name="Projet">Kilométrage!$B$2:$B$6</definedName>
    <definedName name="ProjetA">'Base de données'!$H$2:$H$1182</definedName>
    <definedName name="Service">'Base de données'!$G$2:$G$1182</definedName>
    <definedName name="SousSystème">'Base de données'!$B$2:$B$1182</definedName>
  </definedNames>
  <calcPr calcId="171027"/>
  <pivotCaches>
    <pivotCache cacheId="0" r:id="rId8"/>
  </pivotCaches>
</workbook>
</file>

<file path=xl/calcChain.xml><?xml version="1.0" encoding="utf-8"?>
<calcChain xmlns="http://schemas.openxmlformats.org/spreadsheetml/2006/main">
  <c r="J1" i="6" l="1"/>
  <c r="J142" i="6" s="1"/>
  <c r="K1" i="6"/>
  <c r="K6" i="6" s="1"/>
  <c r="L1" i="6"/>
  <c r="L6" i="6" s="1"/>
  <c r="M1" i="6"/>
  <c r="M6" i="6" s="1"/>
  <c r="I1" i="6"/>
  <c r="I6" i="6" s="1"/>
  <c r="L149" i="6" l="1"/>
  <c r="L133" i="6"/>
  <c r="L117" i="6"/>
  <c r="L101" i="6"/>
  <c r="L85" i="6"/>
  <c r="L77" i="6"/>
  <c r="L61" i="6"/>
  <c r="L45" i="6"/>
  <c r="L29" i="6"/>
  <c r="L13" i="6"/>
  <c r="K149" i="6"/>
  <c r="K141" i="6"/>
  <c r="K133" i="6"/>
  <c r="K125" i="6"/>
  <c r="K117" i="6"/>
  <c r="K109" i="6"/>
  <c r="K101" i="6"/>
  <c r="K93" i="6"/>
  <c r="K85" i="6"/>
  <c r="K77" i="6"/>
  <c r="K69" i="6"/>
  <c r="K61" i="6"/>
  <c r="K53" i="6"/>
  <c r="K45" i="6"/>
  <c r="K37" i="6"/>
  <c r="K29" i="6"/>
  <c r="K21" i="6"/>
  <c r="K13" i="6"/>
  <c r="L141" i="6"/>
  <c r="L125" i="6"/>
  <c r="L109" i="6"/>
  <c r="L93" i="6"/>
  <c r="L69" i="6"/>
  <c r="L53" i="6"/>
  <c r="L37" i="6"/>
  <c r="L21" i="6"/>
  <c r="L147" i="6"/>
  <c r="L139" i="6"/>
  <c r="L131" i="6"/>
  <c r="L123" i="6"/>
  <c r="L115" i="6"/>
  <c r="L107" i="6"/>
  <c r="L99" i="6"/>
  <c r="L91" i="6"/>
  <c r="L83" i="6"/>
  <c r="L75" i="6"/>
  <c r="L67" i="6"/>
  <c r="L59" i="6"/>
  <c r="L51" i="6"/>
  <c r="L43" i="6"/>
  <c r="L35" i="6"/>
  <c r="L27" i="6"/>
  <c r="L19" i="6"/>
  <c r="L11" i="6"/>
  <c r="K147" i="6"/>
  <c r="K139" i="6"/>
  <c r="K131" i="6"/>
  <c r="K123" i="6"/>
  <c r="K115" i="6"/>
  <c r="K107" i="6"/>
  <c r="K99" i="6"/>
  <c r="K91" i="6"/>
  <c r="K83" i="6"/>
  <c r="K75" i="6"/>
  <c r="K67" i="6"/>
  <c r="K59" i="6"/>
  <c r="K51" i="6"/>
  <c r="K43" i="6"/>
  <c r="K35" i="6"/>
  <c r="K27" i="6"/>
  <c r="K19" i="6"/>
  <c r="K11" i="6"/>
  <c r="L145" i="6"/>
  <c r="L137" i="6"/>
  <c r="L129" i="6"/>
  <c r="L121" i="6"/>
  <c r="L113" i="6"/>
  <c r="L105" i="6"/>
  <c r="L97" i="6"/>
  <c r="L89" i="6"/>
  <c r="L81" i="6"/>
  <c r="L73" i="6"/>
  <c r="L65" i="6"/>
  <c r="L57" i="6"/>
  <c r="L49" i="6"/>
  <c r="L41" i="6"/>
  <c r="L33" i="6"/>
  <c r="L25" i="6"/>
  <c r="L17" i="6"/>
  <c r="L9" i="6"/>
  <c r="K145" i="6"/>
  <c r="K137" i="6"/>
  <c r="K129" i="6"/>
  <c r="K121" i="6"/>
  <c r="K113" i="6"/>
  <c r="K105" i="6"/>
  <c r="K97" i="6"/>
  <c r="K89" i="6"/>
  <c r="K81" i="6"/>
  <c r="K73" i="6"/>
  <c r="K65" i="6"/>
  <c r="K57" i="6"/>
  <c r="K49" i="6"/>
  <c r="K41" i="6"/>
  <c r="K33" i="6"/>
  <c r="K25" i="6"/>
  <c r="K17" i="6"/>
  <c r="K9" i="6"/>
  <c r="L143" i="6"/>
  <c r="L135" i="6"/>
  <c r="L127" i="6"/>
  <c r="L119" i="6"/>
  <c r="L111" i="6"/>
  <c r="L103" i="6"/>
  <c r="L95" i="6"/>
  <c r="L87" i="6"/>
  <c r="L79" i="6"/>
  <c r="L71" i="6"/>
  <c r="L63" i="6"/>
  <c r="L55" i="6"/>
  <c r="L47" i="6"/>
  <c r="L39" i="6"/>
  <c r="L31" i="6"/>
  <c r="L23" i="6"/>
  <c r="L15" i="6"/>
  <c r="L7" i="6"/>
  <c r="K143" i="6"/>
  <c r="K135" i="6"/>
  <c r="K127" i="6"/>
  <c r="K119" i="6"/>
  <c r="K111" i="6"/>
  <c r="K103" i="6"/>
  <c r="K95" i="6"/>
  <c r="K87" i="6"/>
  <c r="K79" i="6"/>
  <c r="K71" i="6"/>
  <c r="K63" i="6"/>
  <c r="K55" i="6"/>
  <c r="K47" i="6"/>
  <c r="K39" i="6"/>
  <c r="K31" i="6"/>
  <c r="K23" i="6"/>
  <c r="K15" i="6"/>
  <c r="K7" i="6"/>
  <c r="J125" i="6"/>
  <c r="J135" i="6"/>
  <c r="J143" i="6"/>
  <c r="J6" i="6"/>
  <c r="J8" i="6"/>
  <c r="J10" i="6"/>
  <c r="J12" i="6"/>
  <c r="J14" i="6"/>
  <c r="J16" i="6"/>
  <c r="J18" i="6"/>
  <c r="J20" i="6"/>
  <c r="J22" i="6"/>
  <c r="J24" i="6"/>
  <c r="J26" i="6"/>
  <c r="J28" i="6"/>
  <c r="J30" i="6"/>
  <c r="J32" i="6"/>
  <c r="J34" i="6"/>
  <c r="J36" i="6"/>
  <c r="J38" i="6"/>
  <c r="J40" i="6"/>
  <c r="J42" i="6"/>
  <c r="J44" i="6"/>
  <c r="J46" i="6"/>
  <c r="J48" i="6"/>
  <c r="J50" i="6"/>
  <c r="J52" i="6"/>
  <c r="J54" i="6"/>
  <c r="J56" i="6"/>
  <c r="J58" i="6"/>
  <c r="J60" i="6"/>
  <c r="J62" i="6"/>
  <c r="J64" i="6"/>
  <c r="J66" i="6"/>
  <c r="J68" i="6"/>
  <c r="J70" i="6"/>
  <c r="J72" i="6"/>
  <c r="J74" i="6"/>
  <c r="J76" i="6"/>
  <c r="J78" i="6"/>
  <c r="J80" i="6"/>
  <c r="J82" i="6"/>
  <c r="J84" i="6"/>
  <c r="J86" i="6"/>
  <c r="J88" i="6"/>
  <c r="J90" i="6"/>
  <c r="J94" i="6"/>
  <c r="J96" i="6"/>
  <c r="J100" i="6"/>
  <c r="J104" i="6"/>
  <c r="J110" i="6"/>
  <c r="J114" i="6"/>
  <c r="J120" i="6"/>
  <c r="J124" i="6"/>
  <c r="J130" i="6"/>
  <c r="J136" i="6"/>
  <c r="J7" i="6"/>
  <c r="J9" i="6"/>
  <c r="J11" i="6"/>
  <c r="J13" i="6"/>
  <c r="J15" i="6"/>
  <c r="J17" i="6"/>
  <c r="J19" i="6"/>
  <c r="J21" i="6"/>
  <c r="J23" i="6"/>
  <c r="J25" i="6"/>
  <c r="J27" i="6"/>
  <c r="J29" i="6"/>
  <c r="J31" i="6"/>
  <c r="J33" i="6"/>
  <c r="J35" i="6"/>
  <c r="J37" i="6"/>
  <c r="J39" i="6"/>
  <c r="J41" i="6"/>
  <c r="J43" i="6"/>
  <c r="J45" i="6"/>
  <c r="J47" i="6"/>
  <c r="J49" i="6"/>
  <c r="J51" i="6"/>
  <c r="J53" i="6"/>
  <c r="J55" i="6"/>
  <c r="J57" i="6"/>
  <c r="J59" i="6"/>
  <c r="J61" i="6"/>
  <c r="J63" i="6"/>
  <c r="J65" i="6"/>
  <c r="J67" i="6"/>
  <c r="J69" i="6"/>
  <c r="J71" i="6"/>
  <c r="J73" i="6"/>
  <c r="J75" i="6"/>
  <c r="J77" i="6"/>
  <c r="J79" i="6"/>
  <c r="J81" i="6"/>
  <c r="J83" i="6"/>
  <c r="J85" i="6"/>
  <c r="J87" i="6"/>
  <c r="J89" i="6"/>
  <c r="J91" i="6"/>
  <c r="J93" i="6"/>
  <c r="J95" i="6"/>
  <c r="J97" i="6"/>
  <c r="J99" i="6"/>
  <c r="J101" i="6"/>
  <c r="J103" i="6"/>
  <c r="J105" i="6"/>
  <c r="J107" i="6"/>
  <c r="J109" i="6"/>
  <c r="J111" i="6"/>
  <c r="J113" i="6"/>
  <c r="J115" i="6"/>
  <c r="J117" i="6"/>
  <c r="J119" i="6"/>
  <c r="J92" i="6"/>
  <c r="J98" i="6"/>
  <c r="J102" i="6"/>
  <c r="J106" i="6"/>
  <c r="J108" i="6"/>
  <c r="J112" i="6"/>
  <c r="J116" i="6"/>
  <c r="J118" i="6"/>
  <c r="J122" i="6"/>
  <c r="J126" i="6"/>
  <c r="J128" i="6"/>
  <c r="J132" i="6"/>
  <c r="J134" i="6"/>
  <c r="J139" i="6"/>
  <c r="J127" i="6"/>
  <c r="J147" i="6"/>
  <c r="J129" i="6"/>
  <c r="J146" i="6"/>
  <c r="J138" i="6"/>
  <c r="J123" i="6"/>
  <c r="J133" i="6"/>
  <c r="J149" i="6"/>
  <c r="J145" i="6"/>
  <c r="J141" i="6"/>
  <c r="J137" i="6"/>
  <c r="J121" i="6"/>
  <c r="J148" i="6"/>
  <c r="J144" i="6"/>
  <c r="J140" i="6"/>
  <c r="J131" i="6"/>
  <c r="M149" i="6"/>
  <c r="M147" i="6"/>
  <c r="M145" i="6"/>
  <c r="M143" i="6"/>
  <c r="M141" i="6"/>
  <c r="M139" i="6"/>
  <c r="M137" i="6"/>
  <c r="M135" i="6"/>
  <c r="M133" i="6"/>
  <c r="M131" i="6"/>
  <c r="M129" i="6"/>
  <c r="M127" i="6"/>
  <c r="M125" i="6"/>
  <c r="M123" i="6"/>
  <c r="M121" i="6"/>
  <c r="M119" i="6"/>
  <c r="M117" i="6"/>
  <c r="M115" i="6"/>
  <c r="M113" i="6"/>
  <c r="M111" i="6"/>
  <c r="M109" i="6"/>
  <c r="M107" i="6"/>
  <c r="M105" i="6"/>
  <c r="M103" i="6"/>
  <c r="M101" i="6"/>
  <c r="M99" i="6"/>
  <c r="M97" i="6"/>
  <c r="M95" i="6"/>
  <c r="M93" i="6"/>
  <c r="M91" i="6"/>
  <c r="M89" i="6"/>
  <c r="M87" i="6"/>
  <c r="M85" i="6"/>
  <c r="M83" i="6"/>
  <c r="M81" i="6"/>
  <c r="M79" i="6"/>
  <c r="M77" i="6"/>
  <c r="M75" i="6"/>
  <c r="M73" i="6"/>
  <c r="M71" i="6"/>
  <c r="M69" i="6"/>
  <c r="M67" i="6"/>
  <c r="M65" i="6"/>
  <c r="M63" i="6"/>
  <c r="M61" i="6"/>
  <c r="M59" i="6"/>
  <c r="M57" i="6"/>
  <c r="M55" i="6"/>
  <c r="M53" i="6"/>
  <c r="M51" i="6"/>
  <c r="M49" i="6"/>
  <c r="M47" i="6"/>
  <c r="M45" i="6"/>
  <c r="M43" i="6"/>
  <c r="M41" i="6"/>
  <c r="M39" i="6"/>
  <c r="M37" i="6"/>
  <c r="M35" i="6"/>
  <c r="M33" i="6"/>
  <c r="M31" i="6"/>
  <c r="M29" i="6"/>
  <c r="M27" i="6"/>
  <c r="M25" i="6"/>
  <c r="M23" i="6"/>
  <c r="M21" i="6"/>
  <c r="M19" i="6"/>
  <c r="M17" i="6"/>
  <c r="M15" i="6"/>
  <c r="M13" i="6"/>
  <c r="M11" i="6"/>
  <c r="M9" i="6"/>
  <c r="M7" i="6"/>
  <c r="M148" i="6"/>
  <c r="M146" i="6"/>
  <c r="M144" i="6"/>
  <c r="M142" i="6"/>
  <c r="M140" i="6"/>
  <c r="M138" i="6"/>
  <c r="M136" i="6"/>
  <c r="M134" i="6"/>
  <c r="M132" i="6"/>
  <c r="M130" i="6"/>
  <c r="M128" i="6"/>
  <c r="M126" i="6"/>
  <c r="M124" i="6"/>
  <c r="M122" i="6"/>
  <c r="M120" i="6"/>
  <c r="M118" i="6"/>
  <c r="M116" i="6"/>
  <c r="M114" i="6"/>
  <c r="M112" i="6"/>
  <c r="M110" i="6"/>
  <c r="M108" i="6"/>
  <c r="M106" i="6"/>
  <c r="M104" i="6"/>
  <c r="M102" i="6"/>
  <c r="M100" i="6"/>
  <c r="M98" i="6"/>
  <c r="M96" i="6"/>
  <c r="M94" i="6"/>
  <c r="M92" i="6"/>
  <c r="M90" i="6"/>
  <c r="M88" i="6"/>
  <c r="M86" i="6"/>
  <c r="M84" i="6"/>
  <c r="M82" i="6"/>
  <c r="M80" i="6"/>
  <c r="M78" i="6"/>
  <c r="M76" i="6"/>
  <c r="M74" i="6"/>
  <c r="M72" i="6"/>
  <c r="M70" i="6"/>
  <c r="M68" i="6"/>
  <c r="M66" i="6"/>
  <c r="M64" i="6"/>
  <c r="M62" i="6"/>
  <c r="M60" i="6"/>
  <c r="M58" i="6"/>
  <c r="M56" i="6"/>
  <c r="M54" i="6"/>
  <c r="M52" i="6"/>
  <c r="M50" i="6"/>
  <c r="M48" i="6"/>
  <c r="M46" i="6"/>
  <c r="M44" i="6"/>
  <c r="M42" i="6"/>
  <c r="M40" i="6"/>
  <c r="M38" i="6"/>
  <c r="M36" i="6"/>
  <c r="M34" i="6"/>
  <c r="M32" i="6"/>
  <c r="M30" i="6"/>
  <c r="M28" i="6"/>
  <c r="M26" i="6"/>
  <c r="M24" i="6"/>
  <c r="M22" i="6"/>
  <c r="M20" i="6"/>
  <c r="M18" i="6"/>
  <c r="M16" i="6"/>
  <c r="M14" i="6"/>
  <c r="M12" i="6"/>
  <c r="M10" i="6"/>
  <c r="M8" i="6"/>
  <c r="L148" i="6"/>
  <c r="L146" i="6"/>
  <c r="L144" i="6"/>
  <c r="L142" i="6"/>
  <c r="L140" i="6"/>
  <c r="L138" i="6"/>
  <c r="L136" i="6"/>
  <c r="L134" i="6"/>
  <c r="L132" i="6"/>
  <c r="L130" i="6"/>
  <c r="L128" i="6"/>
  <c r="L126" i="6"/>
  <c r="L124" i="6"/>
  <c r="L122" i="6"/>
  <c r="L120" i="6"/>
  <c r="L118" i="6"/>
  <c r="L116" i="6"/>
  <c r="L114" i="6"/>
  <c r="L112" i="6"/>
  <c r="L110" i="6"/>
  <c r="L108" i="6"/>
  <c r="L106" i="6"/>
  <c r="L104" i="6"/>
  <c r="L102" i="6"/>
  <c r="L100" i="6"/>
  <c r="L98" i="6"/>
  <c r="L96" i="6"/>
  <c r="L94" i="6"/>
  <c r="L92" i="6"/>
  <c r="L90" i="6"/>
  <c r="L88" i="6"/>
  <c r="L86" i="6"/>
  <c r="L84" i="6"/>
  <c r="L82" i="6"/>
  <c r="L80" i="6"/>
  <c r="L78" i="6"/>
  <c r="L76" i="6"/>
  <c r="L74" i="6"/>
  <c r="L72" i="6"/>
  <c r="L70" i="6"/>
  <c r="L68" i="6"/>
  <c r="L66" i="6"/>
  <c r="L64" i="6"/>
  <c r="L62" i="6"/>
  <c r="L60" i="6"/>
  <c r="L58" i="6"/>
  <c r="L56" i="6"/>
  <c r="L54" i="6"/>
  <c r="L52" i="6"/>
  <c r="L50" i="6"/>
  <c r="L48" i="6"/>
  <c r="L46" i="6"/>
  <c r="L44" i="6"/>
  <c r="L42" i="6"/>
  <c r="L40" i="6"/>
  <c r="L38" i="6"/>
  <c r="L36" i="6"/>
  <c r="L34" i="6"/>
  <c r="L32" i="6"/>
  <c r="L30" i="6"/>
  <c r="L28" i="6"/>
  <c r="L26" i="6"/>
  <c r="L24" i="6"/>
  <c r="L22" i="6"/>
  <c r="L20" i="6"/>
  <c r="L18" i="6"/>
  <c r="L16" i="6"/>
  <c r="L14" i="6"/>
  <c r="L12" i="6"/>
  <c r="L10" i="6"/>
  <c r="L8" i="6"/>
  <c r="K148" i="6"/>
  <c r="K146" i="6"/>
  <c r="K144" i="6"/>
  <c r="K142" i="6"/>
  <c r="K140" i="6"/>
  <c r="K138" i="6"/>
  <c r="K136" i="6"/>
  <c r="K134" i="6"/>
  <c r="K132" i="6"/>
  <c r="K130" i="6"/>
  <c r="K128" i="6"/>
  <c r="K126" i="6"/>
  <c r="K124" i="6"/>
  <c r="K122" i="6"/>
  <c r="K120" i="6"/>
  <c r="K118" i="6"/>
  <c r="K116" i="6"/>
  <c r="K114" i="6"/>
  <c r="K112" i="6"/>
  <c r="K110" i="6"/>
  <c r="K108" i="6"/>
  <c r="K106" i="6"/>
  <c r="K104" i="6"/>
  <c r="K102" i="6"/>
  <c r="K100" i="6"/>
  <c r="K98" i="6"/>
  <c r="K96" i="6"/>
  <c r="K94" i="6"/>
  <c r="K92" i="6"/>
  <c r="K90" i="6"/>
  <c r="K88" i="6"/>
  <c r="K86" i="6"/>
  <c r="K84" i="6"/>
  <c r="K82" i="6"/>
  <c r="K80" i="6"/>
  <c r="K78" i="6"/>
  <c r="K76" i="6"/>
  <c r="K74" i="6"/>
  <c r="K72" i="6"/>
  <c r="K70" i="6"/>
  <c r="K68" i="6"/>
  <c r="K66" i="6"/>
  <c r="K64" i="6"/>
  <c r="K62" i="6"/>
  <c r="K60" i="6"/>
  <c r="K58" i="6"/>
  <c r="K56" i="6"/>
  <c r="K54" i="6"/>
  <c r="K52" i="6"/>
  <c r="K50" i="6"/>
  <c r="K48" i="6"/>
  <c r="K46" i="6"/>
  <c r="K44" i="6"/>
  <c r="K42" i="6"/>
  <c r="K40" i="6"/>
  <c r="K38" i="6"/>
  <c r="K36" i="6"/>
  <c r="K34" i="6"/>
  <c r="K32" i="6"/>
  <c r="K30" i="6"/>
  <c r="K28" i="6"/>
  <c r="K26" i="6"/>
  <c r="K24" i="6"/>
  <c r="K22" i="6"/>
  <c r="K20" i="6"/>
  <c r="K18" i="6"/>
  <c r="K16" i="6"/>
  <c r="K14" i="6"/>
  <c r="K12" i="6"/>
  <c r="K10" i="6"/>
  <c r="K8" i="6"/>
  <c r="I142" i="6"/>
  <c r="I134" i="6"/>
  <c r="I126" i="6"/>
  <c r="I118" i="6"/>
  <c r="I110" i="6"/>
  <c r="I102" i="6"/>
  <c r="I94" i="6"/>
  <c r="I86" i="6"/>
  <c r="I78" i="6"/>
  <c r="I70" i="6"/>
  <c r="I62" i="6"/>
  <c r="I54" i="6"/>
  <c r="I46" i="6"/>
  <c r="I38" i="6"/>
  <c r="I30" i="6"/>
  <c r="I22" i="6"/>
  <c r="I14" i="6"/>
  <c r="I149" i="6"/>
  <c r="I141" i="6"/>
  <c r="I133" i="6"/>
  <c r="I125" i="6"/>
  <c r="I117" i="6"/>
  <c r="I109" i="6"/>
  <c r="I101" i="6"/>
  <c r="I93" i="6"/>
  <c r="I85" i="6"/>
  <c r="I77" i="6"/>
  <c r="I69" i="6"/>
  <c r="I61" i="6"/>
  <c r="I53" i="6"/>
  <c r="I45" i="6"/>
  <c r="I37" i="6"/>
  <c r="I29" i="6"/>
  <c r="I21" i="6"/>
  <c r="I13" i="6"/>
  <c r="I148" i="6"/>
  <c r="I140" i="6"/>
  <c r="I132" i="6"/>
  <c r="I124" i="6"/>
  <c r="I116" i="6"/>
  <c r="I108" i="6"/>
  <c r="I100" i="6"/>
  <c r="I92" i="6"/>
  <c r="I84" i="6"/>
  <c r="I76" i="6"/>
  <c r="I68" i="6"/>
  <c r="I60" i="6"/>
  <c r="I52" i="6"/>
  <c r="I44" i="6"/>
  <c r="I36" i="6"/>
  <c r="I28" i="6"/>
  <c r="I20" i="6"/>
  <c r="I12" i="6"/>
  <c r="I147" i="6"/>
  <c r="I139" i="6"/>
  <c r="I131" i="6"/>
  <c r="I123" i="6"/>
  <c r="I115" i="6"/>
  <c r="I107" i="6"/>
  <c r="I99" i="6"/>
  <c r="I91" i="6"/>
  <c r="I83" i="6"/>
  <c r="I75" i="6"/>
  <c r="I67" i="6"/>
  <c r="I59" i="6"/>
  <c r="I51" i="6"/>
  <c r="I43" i="6"/>
  <c r="I35" i="6"/>
  <c r="I27" i="6"/>
  <c r="I19" i="6"/>
  <c r="I11" i="6"/>
  <c r="I146" i="6"/>
  <c r="I138" i="6"/>
  <c r="I130" i="6"/>
  <c r="I122" i="6"/>
  <c r="I114" i="6"/>
  <c r="I106" i="6"/>
  <c r="I98" i="6"/>
  <c r="I90" i="6"/>
  <c r="I82" i="6"/>
  <c r="I74" i="6"/>
  <c r="I66" i="6"/>
  <c r="I58" i="6"/>
  <c r="I50" i="6"/>
  <c r="I42" i="6"/>
  <c r="I34" i="6"/>
  <c r="I26" i="6"/>
  <c r="I18" i="6"/>
  <c r="I10" i="6"/>
  <c r="I145" i="6"/>
  <c r="I137" i="6"/>
  <c r="I129" i="6"/>
  <c r="I121" i="6"/>
  <c r="I113" i="6"/>
  <c r="I105" i="6"/>
  <c r="I97" i="6"/>
  <c r="I89" i="6"/>
  <c r="I81" i="6"/>
  <c r="I73" i="6"/>
  <c r="I65" i="6"/>
  <c r="I57" i="6"/>
  <c r="I49" i="6"/>
  <c r="I41" i="6"/>
  <c r="I33" i="6"/>
  <c r="I25" i="6"/>
  <c r="I17" i="6"/>
  <c r="I9" i="6"/>
  <c r="I144" i="6"/>
  <c r="I136" i="6"/>
  <c r="I128" i="6"/>
  <c r="I120" i="6"/>
  <c r="I112" i="6"/>
  <c r="I104" i="6"/>
  <c r="I96" i="6"/>
  <c r="I88" i="6"/>
  <c r="I80" i="6"/>
  <c r="I72" i="6"/>
  <c r="I64" i="6"/>
  <c r="I56" i="6"/>
  <c r="I48" i="6"/>
  <c r="I40" i="6"/>
  <c r="I32" i="6"/>
  <c r="I24" i="6"/>
  <c r="I16" i="6"/>
  <c r="I8" i="6"/>
  <c r="I143" i="6"/>
  <c r="I135" i="6"/>
  <c r="I127" i="6"/>
  <c r="I119" i="6"/>
  <c r="I111" i="6"/>
  <c r="I103" i="6"/>
  <c r="I95" i="6"/>
  <c r="I87" i="6"/>
  <c r="I79" i="6"/>
  <c r="I71" i="6"/>
  <c r="I63" i="6"/>
  <c r="I55" i="6"/>
  <c r="I47" i="6"/>
  <c r="I39" i="6"/>
  <c r="I31" i="6"/>
  <c r="I23" i="6"/>
  <c r="I15" i="6"/>
  <c r="I7" i="6"/>
  <c r="C5" i="3"/>
  <c r="B3" i="1"/>
  <c r="B4" i="1"/>
  <c r="B5" i="1"/>
  <c r="B6" i="1"/>
  <c r="B7" i="1"/>
  <c r="B8" i="1"/>
  <c r="B9" i="1"/>
  <c r="B10" i="1"/>
  <c r="B11" i="1"/>
  <c r="B12" i="1"/>
  <c r="B13" i="1"/>
  <c r="B14" i="1"/>
  <c r="B15" i="1"/>
  <c r="B16" i="1"/>
  <c r="B17" i="1"/>
  <c r="B18" i="1"/>
  <c r="B19" i="1"/>
  <c r="B20" i="1"/>
  <c r="B21" i="1"/>
  <c r="B22" i="1"/>
  <c r="B23" i="1"/>
  <c r="B24" i="1"/>
  <c r="B25" i="1"/>
  <c r="B26" i="1"/>
  <c r="B27" i="1"/>
  <c r="B28" i="1"/>
  <c r="B29" i="1"/>
  <c r="B30" i="1"/>
  <c r="B31" i="1"/>
  <c r="B32" i="1"/>
  <c r="B33" i="1"/>
  <c r="B34" i="1"/>
  <c r="B35" i="1"/>
  <c r="B36" i="1"/>
  <c r="B37" i="1"/>
  <c r="B38" i="1"/>
  <c r="B39" i="1"/>
  <c r="B40" i="1"/>
  <c r="B41" i="1"/>
  <c r="B42" i="1"/>
  <c r="B43" i="1"/>
  <c r="B44" i="1"/>
  <c r="B45" i="1"/>
  <c r="B46" i="1"/>
  <c r="B47" i="1"/>
  <c r="B48" i="1"/>
  <c r="B49" i="1"/>
  <c r="B50" i="1"/>
  <c r="B51" i="1"/>
  <c r="B52" i="1"/>
  <c r="B53" i="1"/>
  <c r="B54" i="1"/>
  <c r="B55" i="1"/>
  <c r="B56" i="1"/>
  <c r="B57" i="1"/>
  <c r="B58" i="1"/>
  <c r="B59" i="1"/>
  <c r="B60" i="1"/>
  <c r="B61" i="1"/>
  <c r="B62" i="1"/>
  <c r="B63" i="1"/>
  <c r="B64" i="1"/>
  <c r="B65" i="1"/>
  <c r="B66" i="1"/>
  <c r="B67" i="1"/>
  <c r="B68" i="1"/>
  <c r="B69" i="1"/>
  <c r="B70" i="1"/>
  <c r="B71" i="1"/>
  <c r="B72" i="1"/>
  <c r="B73" i="1"/>
  <c r="B74" i="1"/>
  <c r="B75" i="1"/>
  <c r="B76" i="1"/>
  <c r="B77" i="1"/>
  <c r="B78" i="1"/>
  <c r="B79" i="1"/>
  <c r="B80" i="1"/>
  <c r="B81" i="1"/>
  <c r="B82" i="1"/>
  <c r="B83" i="1"/>
  <c r="B84" i="1"/>
  <c r="B85" i="1"/>
  <c r="B86" i="1"/>
  <c r="B87" i="1"/>
  <c r="B88" i="1"/>
  <c r="B89" i="1"/>
  <c r="B90" i="1"/>
  <c r="B91" i="1"/>
  <c r="B92" i="1"/>
  <c r="B93" i="1"/>
  <c r="B94" i="1"/>
  <c r="B95" i="1"/>
  <c r="B96" i="1"/>
  <c r="B97" i="1"/>
  <c r="B98" i="1"/>
  <c r="B99" i="1"/>
  <c r="B100" i="1"/>
  <c r="B101" i="1"/>
  <c r="B102" i="1"/>
  <c r="B103" i="1"/>
  <c r="B104" i="1"/>
  <c r="B105" i="1"/>
  <c r="B106" i="1"/>
  <c r="B107" i="1"/>
  <c r="B108" i="1"/>
  <c r="B109" i="1"/>
  <c r="B110" i="1"/>
  <c r="B111" i="1"/>
  <c r="B112" i="1"/>
  <c r="B113" i="1"/>
  <c r="B114" i="1"/>
  <c r="B115" i="1"/>
  <c r="B116" i="1"/>
  <c r="B117" i="1"/>
  <c r="B118" i="1"/>
  <c r="B119" i="1"/>
  <c r="B120" i="1"/>
  <c r="B121" i="1"/>
  <c r="B122" i="1"/>
  <c r="B123" i="1"/>
  <c r="B124" i="1"/>
  <c r="B125" i="1"/>
  <c r="B126" i="1"/>
  <c r="B127" i="1"/>
  <c r="B128" i="1"/>
  <c r="B129" i="1"/>
  <c r="B130" i="1"/>
  <c r="B131" i="1"/>
  <c r="B132" i="1"/>
  <c r="B133" i="1"/>
  <c r="B134" i="1"/>
  <c r="B135" i="1"/>
  <c r="B136" i="1"/>
  <c r="B137" i="1"/>
  <c r="B138" i="1"/>
  <c r="B139" i="1"/>
  <c r="B140" i="1"/>
  <c r="B141" i="1"/>
  <c r="B142" i="1"/>
  <c r="B143" i="1"/>
  <c r="B144" i="1"/>
  <c r="B145" i="1"/>
  <c r="B146" i="1"/>
  <c r="B147" i="1"/>
  <c r="B148" i="1"/>
  <c r="B149" i="1"/>
  <c r="B150" i="1"/>
  <c r="B151" i="1"/>
  <c r="B152" i="1"/>
  <c r="B153" i="1"/>
  <c r="B154" i="1"/>
  <c r="B155" i="1"/>
  <c r="B156" i="1"/>
  <c r="B157" i="1"/>
  <c r="B158" i="1"/>
  <c r="B159" i="1"/>
  <c r="B160" i="1"/>
  <c r="B161" i="1"/>
  <c r="B162" i="1"/>
  <c r="B163" i="1"/>
  <c r="B164" i="1"/>
  <c r="B165" i="1"/>
  <c r="B166" i="1"/>
  <c r="B167" i="1"/>
  <c r="B168" i="1"/>
  <c r="B169" i="1"/>
  <c r="B170" i="1"/>
  <c r="B171" i="1"/>
  <c r="B172" i="1"/>
  <c r="B173" i="1"/>
  <c r="B174" i="1"/>
  <c r="B175" i="1"/>
  <c r="B176" i="1"/>
  <c r="B177" i="1"/>
  <c r="B178" i="1"/>
  <c r="B179" i="1"/>
  <c r="B180" i="1"/>
  <c r="B181" i="1"/>
  <c r="B182" i="1"/>
  <c r="B183" i="1"/>
  <c r="B184" i="1"/>
  <c r="B185" i="1"/>
  <c r="B186" i="1"/>
  <c r="B187" i="1"/>
  <c r="B188" i="1"/>
  <c r="B189" i="1"/>
  <c r="B190" i="1"/>
  <c r="B191" i="1"/>
  <c r="B192" i="1"/>
  <c r="B193" i="1"/>
  <c r="B194" i="1"/>
  <c r="B195" i="1"/>
  <c r="B196" i="1"/>
  <c r="B197" i="1"/>
  <c r="B198" i="1"/>
  <c r="B199" i="1"/>
  <c r="B200" i="1"/>
  <c r="B201" i="1"/>
  <c r="B202" i="1"/>
  <c r="B203" i="1"/>
  <c r="B204" i="1"/>
  <c r="B205" i="1"/>
  <c r="B206" i="1"/>
  <c r="B207" i="1"/>
  <c r="B208" i="1"/>
  <c r="B209" i="1"/>
  <c r="B210" i="1"/>
  <c r="B211" i="1"/>
  <c r="B212" i="1"/>
  <c r="B213" i="1"/>
  <c r="B214" i="1"/>
  <c r="B215" i="1"/>
  <c r="B216" i="1"/>
  <c r="B217" i="1"/>
  <c r="B218" i="1"/>
  <c r="B219" i="1"/>
  <c r="B220" i="1"/>
  <c r="B221" i="1"/>
  <c r="B222" i="1"/>
  <c r="B223" i="1"/>
  <c r="B224" i="1"/>
  <c r="B225" i="1"/>
  <c r="B226" i="1"/>
  <c r="B227" i="1"/>
  <c r="B228" i="1"/>
  <c r="B229" i="1"/>
  <c r="B230" i="1"/>
  <c r="B231" i="1"/>
  <c r="B232" i="1"/>
  <c r="B233" i="1"/>
  <c r="B234" i="1"/>
  <c r="B235" i="1"/>
  <c r="B236" i="1"/>
  <c r="B237" i="1"/>
  <c r="B238" i="1"/>
  <c r="B239" i="1"/>
  <c r="B240" i="1"/>
  <c r="B241" i="1"/>
  <c r="B242" i="1"/>
  <c r="B243" i="1"/>
  <c r="B244" i="1"/>
  <c r="B245" i="1"/>
  <c r="B246" i="1"/>
  <c r="B247" i="1"/>
  <c r="B248" i="1"/>
  <c r="B249" i="1"/>
  <c r="B250" i="1"/>
  <c r="B251" i="1"/>
  <c r="B252" i="1"/>
  <c r="B253" i="1"/>
  <c r="B254" i="1"/>
  <c r="B255" i="1"/>
  <c r="B256" i="1"/>
  <c r="B257" i="1"/>
  <c r="B258" i="1"/>
  <c r="B259" i="1"/>
  <c r="B260" i="1"/>
  <c r="B261" i="1"/>
  <c r="B262" i="1"/>
  <c r="B263" i="1"/>
  <c r="B264" i="1"/>
  <c r="B265" i="1"/>
  <c r="B266" i="1"/>
  <c r="B267" i="1"/>
  <c r="B268" i="1"/>
  <c r="B269" i="1"/>
  <c r="B270" i="1"/>
  <c r="B271" i="1"/>
  <c r="B272" i="1"/>
  <c r="B273" i="1"/>
  <c r="B274" i="1"/>
  <c r="B275" i="1"/>
  <c r="B276" i="1"/>
  <c r="B277" i="1"/>
  <c r="B278" i="1"/>
  <c r="B279" i="1"/>
  <c r="B280" i="1"/>
  <c r="B281" i="1"/>
  <c r="B282" i="1"/>
  <c r="B283" i="1"/>
  <c r="B284" i="1"/>
  <c r="B285" i="1"/>
  <c r="B286" i="1"/>
  <c r="B287" i="1"/>
  <c r="B288" i="1"/>
  <c r="B289" i="1"/>
  <c r="B290" i="1"/>
  <c r="B291" i="1"/>
  <c r="B292" i="1"/>
  <c r="B293" i="1"/>
  <c r="B294" i="1"/>
  <c r="B295" i="1"/>
  <c r="B296" i="1"/>
  <c r="B297" i="1"/>
  <c r="B298" i="1"/>
  <c r="B299" i="1"/>
  <c r="B300" i="1"/>
  <c r="B301" i="1"/>
  <c r="B302" i="1"/>
  <c r="B303" i="1"/>
  <c r="B304" i="1"/>
  <c r="B305" i="1"/>
  <c r="B306" i="1"/>
  <c r="B307" i="1"/>
  <c r="B308" i="1"/>
  <c r="B309" i="1"/>
  <c r="B310" i="1"/>
  <c r="B311" i="1"/>
  <c r="B312" i="1"/>
  <c r="B313" i="1"/>
  <c r="B314" i="1"/>
  <c r="B315" i="1"/>
  <c r="B316" i="1"/>
  <c r="B317" i="1"/>
  <c r="B318" i="1"/>
  <c r="B319" i="1"/>
  <c r="B320" i="1"/>
  <c r="B321" i="1"/>
  <c r="B322" i="1"/>
  <c r="B323" i="1"/>
  <c r="B324" i="1"/>
  <c r="B325" i="1"/>
  <c r="B326" i="1"/>
  <c r="B327" i="1"/>
  <c r="B328" i="1"/>
  <c r="B329" i="1"/>
  <c r="B330" i="1"/>
  <c r="B331" i="1"/>
  <c r="B332" i="1"/>
  <c r="B333" i="1"/>
  <c r="B334" i="1"/>
  <c r="B335" i="1"/>
  <c r="B336" i="1"/>
  <c r="B337" i="1"/>
  <c r="B338" i="1"/>
  <c r="B339" i="1"/>
  <c r="B340" i="1"/>
  <c r="B341" i="1"/>
  <c r="B342" i="1"/>
  <c r="B343" i="1"/>
  <c r="B344" i="1"/>
  <c r="B345" i="1"/>
  <c r="B346" i="1"/>
  <c r="B347" i="1"/>
  <c r="B348" i="1"/>
  <c r="B349" i="1"/>
  <c r="B350" i="1"/>
  <c r="B351" i="1"/>
  <c r="B352" i="1"/>
  <c r="B353" i="1"/>
  <c r="B354" i="1"/>
  <c r="B355" i="1"/>
  <c r="B356" i="1"/>
  <c r="B357" i="1"/>
  <c r="B358" i="1"/>
  <c r="B359" i="1"/>
  <c r="B360" i="1"/>
  <c r="B361" i="1"/>
  <c r="B362" i="1"/>
  <c r="B363" i="1"/>
  <c r="B364" i="1"/>
  <c r="B365" i="1"/>
  <c r="B366" i="1"/>
  <c r="B367" i="1"/>
  <c r="B368" i="1"/>
  <c r="B369" i="1"/>
  <c r="B370" i="1"/>
  <c r="B371" i="1"/>
  <c r="B372" i="1"/>
  <c r="B373" i="1"/>
  <c r="B374" i="1"/>
  <c r="B375" i="1"/>
  <c r="B376" i="1"/>
  <c r="B377" i="1"/>
  <c r="B378" i="1"/>
  <c r="B379" i="1"/>
  <c r="B380" i="1"/>
  <c r="B381" i="1"/>
  <c r="B382" i="1"/>
  <c r="B383" i="1"/>
  <c r="B384" i="1"/>
  <c r="B385" i="1"/>
  <c r="B386" i="1"/>
  <c r="B387" i="1"/>
  <c r="B388" i="1"/>
  <c r="B389" i="1"/>
  <c r="B390" i="1"/>
  <c r="B391" i="1"/>
  <c r="B392" i="1"/>
  <c r="B393" i="1"/>
  <c r="B394" i="1"/>
  <c r="B395" i="1"/>
  <c r="B396" i="1"/>
  <c r="B397" i="1"/>
  <c r="B398" i="1"/>
  <c r="B399" i="1"/>
  <c r="B400" i="1"/>
  <c r="B401" i="1"/>
  <c r="B402" i="1"/>
  <c r="B403" i="1"/>
  <c r="B404" i="1"/>
  <c r="B405" i="1"/>
  <c r="B406" i="1"/>
  <c r="B407" i="1"/>
  <c r="B408" i="1"/>
  <c r="B409" i="1"/>
  <c r="B410" i="1"/>
  <c r="B411" i="1"/>
  <c r="B412" i="1"/>
  <c r="B413" i="1"/>
  <c r="B414" i="1"/>
  <c r="B415" i="1"/>
  <c r="B416" i="1"/>
  <c r="B417" i="1"/>
  <c r="B418" i="1"/>
  <c r="B419" i="1"/>
  <c r="B420" i="1"/>
  <c r="B421" i="1"/>
  <c r="B422" i="1"/>
  <c r="B423" i="1"/>
  <c r="B424" i="1"/>
  <c r="B425" i="1"/>
  <c r="B426" i="1"/>
  <c r="B427" i="1"/>
  <c r="B428" i="1"/>
  <c r="B429" i="1"/>
  <c r="B430" i="1"/>
  <c r="B431" i="1"/>
  <c r="B432" i="1"/>
  <c r="B433" i="1"/>
  <c r="B434" i="1"/>
  <c r="B435" i="1"/>
  <c r="B436" i="1"/>
  <c r="B437" i="1"/>
  <c r="B438" i="1"/>
  <c r="B439" i="1"/>
  <c r="B440" i="1"/>
  <c r="B441" i="1"/>
  <c r="B442" i="1"/>
  <c r="B443" i="1"/>
  <c r="B444" i="1"/>
  <c r="B445" i="1"/>
  <c r="B446" i="1"/>
  <c r="B447" i="1"/>
  <c r="B448" i="1"/>
  <c r="B449" i="1"/>
  <c r="B450" i="1"/>
  <c r="B451" i="1"/>
  <c r="B452" i="1"/>
  <c r="B453" i="1"/>
  <c r="B454" i="1"/>
  <c r="B455" i="1"/>
  <c r="B456" i="1"/>
  <c r="B457" i="1"/>
  <c r="B458" i="1"/>
  <c r="B459" i="1"/>
  <c r="B460" i="1"/>
  <c r="B461" i="1"/>
  <c r="B462" i="1"/>
  <c r="B463" i="1"/>
  <c r="B464" i="1"/>
  <c r="B465" i="1"/>
  <c r="B466" i="1"/>
  <c r="B467" i="1"/>
  <c r="B468" i="1"/>
  <c r="B469" i="1"/>
  <c r="B470" i="1"/>
  <c r="B471" i="1"/>
  <c r="B472" i="1"/>
  <c r="B473" i="1"/>
  <c r="B474" i="1"/>
  <c r="B475" i="1"/>
  <c r="B476" i="1"/>
  <c r="B477" i="1"/>
  <c r="B478" i="1"/>
  <c r="B479" i="1"/>
  <c r="B480" i="1"/>
  <c r="B481" i="1"/>
  <c r="B482" i="1"/>
  <c r="B483" i="1"/>
  <c r="B484" i="1"/>
  <c r="B485" i="1"/>
  <c r="B486" i="1"/>
  <c r="B487" i="1"/>
  <c r="B488" i="1"/>
  <c r="B489" i="1"/>
  <c r="B490" i="1"/>
  <c r="B491" i="1"/>
  <c r="B492" i="1"/>
  <c r="B493" i="1"/>
  <c r="B494" i="1"/>
  <c r="B495" i="1"/>
  <c r="B496" i="1"/>
  <c r="B497" i="1"/>
  <c r="B498" i="1"/>
  <c r="B499" i="1"/>
  <c r="B500" i="1"/>
  <c r="B501" i="1"/>
  <c r="B502" i="1"/>
  <c r="B503" i="1"/>
  <c r="B504" i="1"/>
  <c r="B505" i="1"/>
  <c r="B506" i="1"/>
  <c r="B507" i="1"/>
  <c r="B508" i="1"/>
  <c r="B509" i="1"/>
  <c r="B510" i="1"/>
  <c r="B511" i="1"/>
  <c r="B512" i="1"/>
  <c r="B513" i="1"/>
  <c r="B514" i="1"/>
  <c r="B515" i="1"/>
  <c r="B516" i="1"/>
  <c r="B517" i="1"/>
  <c r="B518" i="1"/>
  <c r="B519" i="1"/>
  <c r="B520" i="1"/>
  <c r="B521" i="1"/>
  <c r="B522" i="1"/>
  <c r="B523" i="1"/>
  <c r="B524" i="1"/>
  <c r="B525" i="1"/>
  <c r="B526" i="1"/>
  <c r="B527" i="1"/>
  <c r="B528" i="1"/>
  <c r="B529" i="1"/>
  <c r="B530" i="1"/>
  <c r="B531" i="1"/>
  <c r="B532" i="1"/>
  <c r="B533" i="1"/>
  <c r="B534" i="1"/>
  <c r="B535" i="1"/>
  <c r="B536" i="1"/>
  <c r="B537" i="1"/>
  <c r="B538" i="1"/>
  <c r="B539" i="1"/>
  <c r="B540" i="1"/>
  <c r="B541" i="1"/>
  <c r="B542" i="1"/>
  <c r="B543" i="1"/>
  <c r="B544" i="1"/>
  <c r="B545" i="1"/>
  <c r="B546" i="1"/>
  <c r="B547" i="1"/>
  <c r="B548" i="1"/>
  <c r="B549" i="1"/>
  <c r="B550" i="1"/>
  <c r="B551" i="1"/>
  <c r="B552" i="1"/>
  <c r="B553" i="1"/>
  <c r="B554" i="1"/>
  <c r="B555" i="1"/>
  <c r="B556" i="1"/>
  <c r="B557" i="1"/>
  <c r="B558" i="1"/>
  <c r="B559" i="1"/>
  <c r="B560" i="1"/>
  <c r="B561" i="1"/>
  <c r="B562" i="1"/>
  <c r="B563" i="1"/>
  <c r="B564" i="1"/>
  <c r="B565" i="1"/>
  <c r="B566" i="1"/>
  <c r="B567" i="1"/>
  <c r="B568" i="1"/>
  <c r="B569" i="1"/>
  <c r="B570" i="1"/>
  <c r="B571" i="1"/>
  <c r="B572" i="1"/>
  <c r="B573" i="1"/>
  <c r="B574" i="1"/>
  <c r="B575" i="1"/>
  <c r="B576" i="1"/>
  <c r="B577" i="1"/>
  <c r="B578" i="1"/>
  <c r="B579" i="1"/>
  <c r="B580" i="1"/>
  <c r="B581" i="1"/>
  <c r="B582" i="1"/>
  <c r="B583" i="1"/>
  <c r="B584" i="1"/>
  <c r="B585" i="1"/>
  <c r="B586" i="1"/>
  <c r="B587" i="1"/>
  <c r="B588" i="1"/>
  <c r="B589" i="1"/>
  <c r="B590" i="1"/>
  <c r="B591" i="1"/>
  <c r="B592" i="1"/>
  <c r="B593" i="1"/>
  <c r="B594" i="1"/>
  <c r="B595" i="1"/>
  <c r="B596" i="1"/>
  <c r="B597" i="1"/>
  <c r="B598" i="1"/>
  <c r="B599" i="1"/>
  <c r="B600" i="1"/>
  <c r="B601" i="1"/>
  <c r="B602" i="1"/>
  <c r="B603" i="1"/>
  <c r="B604" i="1"/>
  <c r="B605" i="1"/>
  <c r="B606" i="1"/>
  <c r="B607" i="1"/>
  <c r="B608" i="1"/>
  <c r="B609" i="1"/>
  <c r="B610" i="1"/>
  <c r="B611" i="1"/>
  <c r="B612" i="1"/>
  <c r="B613" i="1"/>
  <c r="B614" i="1"/>
  <c r="B615" i="1"/>
  <c r="B616" i="1"/>
  <c r="B617" i="1"/>
  <c r="B618" i="1"/>
  <c r="B619" i="1"/>
  <c r="B620" i="1"/>
  <c r="B621" i="1"/>
  <c r="B622" i="1"/>
  <c r="B623" i="1"/>
  <c r="B624" i="1"/>
  <c r="B625" i="1"/>
  <c r="B626" i="1"/>
  <c r="B627" i="1"/>
  <c r="B628" i="1"/>
  <c r="B629" i="1"/>
  <c r="B630" i="1"/>
  <c r="B631" i="1"/>
  <c r="B632" i="1"/>
  <c r="B633" i="1"/>
  <c r="B634" i="1"/>
  <c r="B635" i="1"/>
  <c r="B636" i="1"/>
  <c r="B637" i="1"/>
  <c r="B638" i="1"/>
  <c r="B639" i="1"/>
  <c r="B640" i="1"/>
  <c r="B641" i="1"/>
  <c r="B642" i="1"/>
  <c r="B643" i="1"/>
  <c r="B644" i="1"/>
  <c r="B645" i="1"/>
  <c r="B646" i="1"/>
  <c r="B647" i="1"/>
  <c r="B648" i="1"/>
  <c r="B649" i="1"/>
  <c r="B650" i="1"/>
  <c r="B651" i="1"/>
  <c r="B652" i="1"/>
  <c r="B653" i="1"/>
  <c r="B654" i="1"/>
  <c r="B655" i="1"/>
  <c r="B656" i="1"/>
  <c r="B657" i="1"/>
  <c r="B658" i="1"/>
  <c r="B659" i="1"/>
  <c r="B660" i="1"/>
  <c r="B661" i="1"/>
  <c r="B662" i="1"/>
  <c r="B663" i="1"/>
  <c r="B664" i="1"/>
  <c r="B665" i="1"/>
  <c r="B666" i="1"/>
  <c r="B667" i="1"/>
  <c r="B668" i="1"/>
  <c r="B669" i="1"/>
  <c r="B670" i="1"/>
  <c r="B671" i="1"/>
  <c r="B672" i="1"/>
  <c r="B673" i="1"/>
  <c r="B674" i="1"/>
  <c r="B675" i="1"/>
  <c r="B676" i="1"/>
  <c r="B677" i="1"/>
  <c r="B678" i="1"/>
  <c r="B679" i="1"/>
  <c r="B680" i="1"/>
  <c r="B681" i="1"/>
  <c r="B682" i="1"/>
  <c r="B683" i="1"/>
  <c r="B684" i="1"/>
  <c r="B685" i="1"/>
  <c r="B686" i="1"/>
  <c r="B687" i="1"/>
  <c r="B688" i="1"/>
  <c r="B689" i="1"/>
  <c r="B690" i="1"/>
  <c r="B691" i="1"/>
  <c r="B692" i="1"/>
  <c r="B693" i="1"/>
  <c r="B694" i="1"/>
  <c r="B695" i="1"/>
  <c r="B696" i="1"/>
  <c r="B697" i="1"/>
  <c r="B698" i="1"/>
  <c r="B699" i="1"/>
  <c r="B700" i="1"/>
  <c r="B701" i="1"/>
  <c r="B702" i="1"/>
  <c r="B703" i="1"/>
  <c r="B704" i="1"/>
  <c r="B705" i="1"/>
  <c r="B706" i="1"/>
  <c r="B707" i="1"/>
  <c r="B708" i="1"/>
  <c r="B709" i="1"/>
  <c r="B710" i="1"/>
  <c r="B711" i="1"/>
  <c r="B712" i="1"/>
  <c r="B713" i="1"/>
  <c r="B714" i="1"/>
  <c r="B715" i="1"/>
  <c r="B716" i="1"/>
  <c r="B717" i="1"/>
  <c r="B718" i="1"/>
  <c r="B719" i="1"/>
  <c r="B720" i="1"/>
  <c r="B721" i="1"/>
  <c r="B722" i="1"/>
  <c r="B723" i="1"/>
  <c r="B724" i="1"/>
  <c r="B725" i="1"/>
  <c r="B726" i="1"/>
  <c r="B727" i="1"/>
  <c r="B728" i="1"/>
  <c r="B729" i="1"/>
  <c r="B730" i="1"/>
  <c r="B731" i="1"/>
  <c r="B732" i="1"/>
  <c r="B733" i="1"/>
  <c r="B734" i="1"/>
  <c r="B735" i="1"/>
  <c r="B736" i="1"/>
  <c r="B737" i="1"/>
  <c r="B738" i="1"/>
  <c r="B739" i="1"/>
  <c r="B740" i="1"/>
  <c r="B741" i="1"/>
  <c r="B742" i="1"/>
  <c r="B743" i="1"/>
  <c r="B744" i="1"/>
  <c r="B745" i="1"/>
  <c r="B746" i="1"/>
  <c r="B747" i="1"/>
  <c r="B748" i="1"/>
  <c r="B749" i="1"/>
  <c r="B750" i="1"/>
  <c r="B751" i="1"/>
  <c r="B752" i="1"/>
  <c r="B753" i="1"/>
  <c r="B754" i="1"/>
  <c r="B755" i="1"/>
  <c r="B756" i="1"/>
  <c r="B757" i="1"/>
  <c r="B758" i="1"/>
  <c r="B759" i="1"/>
  <c r="B760" i="1"/>
  <c r="B761" i="1"/>
  <c r="B762" i="1"/>
  <c r="B763" i="1"/>
  <c r="B764" i="1"/>
  <c r="B765" i="1"/>
  <c r="B766" i="1"/>
  <c r="B767" i="1"/>
  <c r="B768" i="1"/>
  <c r="B769" i="1"/>
  <c r="B770" i="1"/>
  <c r="B771" i="1"/>
  <c r="B772" i="1"/>
  <c r="B773" i="1"/>
  <c r="B774" i="1"/>
  <c r="B775" i="1"/>
  <c r="B776" i="1"/>
  <c r="B777" i="1"/>
  <c r="B778" i="1"/>
  <c r="B779" i="1"/>
  <c r="B780" i="1"/>
  <c r="B781" i="1"/>
  <c r="B782" i="1"/>
  <c r="B783" i="1"/>
  <c r="B784" i="1"/>
  <c r="B785" i="1"/>
  <c r="B786" i="1"/>
  <c r="B787" i="1"/>
  <c r="B788" i="1"/>
  <c r="B789" i="1"/>
  <c r="B790" i="1"/>
  <c r="B791" i="1"/>
  <c r="B792" i="1"/>
  <c r="B793" i="1"/>
  <c r="B794" i="1"/>
  <c r="B795" i="1"/>
  <c r="B796" i="1"/>
  <c r="B797" i="1"/>
  <c r="B798" i="1"/>
  <c r="B799" i="1"/>
  <c r="B800" i="1"/>
  <c r="B801" i="1"/>
  <c r="B802" i="1"/>
  <c r="B803" i="1"/>
  <c r="B804" i="1"/>
  <c r="B805" i="1"/>
  <c r="B806" i="1"/>
  <c r="B807" i="1"/>
  <c r="B808" i="1"/>
  <c r="B809" i="1"/>
  <c r="B810" i="1"/>
  <c r="B811" i="1"/>
  <c r="B812" i="1"/>
  <c r="B813" i="1"/>
  <c r="B814" i="1"/>
  <c r="B815" i="1"/>
  <c r="B816" i="1"/>
  <c r="B817" i="1"/>
  <c r="B818" i="1"/>
  <c r="B819" i="1"/>
  <c r="B820" i="1"/>
  <c r="B821" i="1"/>
  <c r="B822" i="1"/>
  <c r="B823" i="1"/>
  <c r="B824" i="1"/>
  <c r="B825" i="1"/>
  <c r="B826" i="1"/>
  <c r="B827" i="1"/>
  <c r="B828" i="1"/>
  <c r="B829" i="1"/>
  <c r="B830" i="1"/>
  <c r="B831" i="1"/>
  <c r="B832" i="1"/>
  <c r="B833" i="1"/>
  <c r="B834" i="1"/>
  <c r="B835" i="1"/>
  <c r="B836" i="1"/>
  <c r="B837" i="1"/>
  <c r="B838" i="1"/>
  <c r="B839" i="1"/>
  <c r="B840" i="1"/>
  <c r="B841" i="1"/>
  <c r="B842" i="1"/>
  <c r="B843" i="1"/>
  <c r="B844" i="1"/>
  <c r="B845" i="1"/>
  <c r="B846" i="1"/>
  <c r="B847" i="1"/>
  <c r="B848" i="1"/>
  <c r="B849" i="1"/>
  <c r="B850" i="1"/>
  <c r="B851" i="1"/>
  <c r="B852" i="1"/>
  <c r="B853" i="1"/>
  <c r="B854" i="1"/>
  <c r="B855" i="1"/>
  <c r="B856" i="1"/>
  <c r="B857" i="1"/>
  <c r="B858" i="1"/>
  <c r="B859" i="1"/>
  <c r="B860" i="1"/>
  <c r="B861" i="1"/>
  <c r="B862" i="1"/>
  <c r="B863" i="1"/>
  <c r="B864" i="1"/>
  <c r="B865" i="1"/>
  <c r="B866" i="1"/>
  <c r="B867" i="1"/>
  <c r="B868" i="1"/>
  <c r="B869" i="1"/>
  <c r="B870" i="1"/>
  <c r="B871" i="1"/>
  <c r="B872" i="1"/>
  <c r="B873" i="1"/>
  <c r="B874" i="1"/>
  <c r="B875" i="1"/>
  <c r="B876" i="1"/>
  <c r="B877" i="1"/>
  <c r="B878" i="1"/>
  <c r="B879" i="1"/>
  <c r="B880" i="1"/>
  <c r="B881" i="1"/>
  <c r="B882" i="1"/>
  <c r="B883" i="1"/>
  <c r="B884" i="1"/>
  <c r="B885" i="1"/>
  <c r="B886" i="1"/>
  <c r="B887" i="1"/>
  <c r="B888" i="1"/>
  <c r="B889" i="1"/>
  <c r="B890" i="1"/>
  <c r="B891" i="1"/>
  <c r="B892" i="1"/>
  <c r="B893" i="1"/>
  <c r="B894" i="1"/>
  <c r="B895" i="1"/>
  <c r="B896" i="1"/>
  <c r="B897" i="1"/>
  <c r="B898" i="1"/>
  <c r="B899" i="1"/>
  <c r="B900" i="1"/>
  <c r="B901" i="1"/>
  <c r="B902" i="1"/>
  <c r="B903" i="1"/>
  <c r="B904" i="1"/>
  <c r="B905" i="1"/>
  <c r="B906" i="1"/>
  <c r="B907" i="1"/>
  <c r="B908" i="1"/>
  <c r="B909" i="1"/>
  <c r="B910" i="1"/>
  <c r="B911" i="1"/>
  <c r="B912" i="1"/>
  <c r="B913" i="1"/>
  <c r="B914" i="1"/>
  <c r="B915" i="1"/>
  <c r="B916" i="1"/>
  <c r="B917" i="1"/>
  <c r="B918" i="1"/>
  <c r="B919" i="1"/>
  <c r="B920" i="1"/>
  <c r="B921" i="1"/>
  <c r="B922" i="1"/>
  <c r="B923" i="1"/>
  <c r="B924" i="1"/>
  <c r="B925" i="1"/>
  <c r="B926" i="1"/>
  <c r="B927" i="1"/>
  <c r="B928" i="1"/>
  <c r="B929" i="1"/>
  <c r="B930" i="1"/>
  <c r="B931" i="1"/>
  <c r="B932" i="1"/>
  <c r="B933" i="1"/>
  <c r="B934" i="1"/>
  <c r="B935" i="1"/>
  <c r="B936" i="1"/>
  <c r="B937" i="1"/>
  <c r="B938" i="1"/>
  <c r="B939" i="1"/>
  <c r="B940" i="1"/>
  <c r="B941" i="1"/>
  <c r="B942" i="1"/>
  <c r="B943" i="1"/>
  <c r="B944" i="1"/>
  <c r="B945" i="1"/>
  <c r="B946" i="1"/>
  <c r="B947" i="1"/>
  <c r="B948" i="1"/>
  <c r="B949" i="1"/>
  <c r="B950" i="1"/>
  <c r="B951" i="1"/>
  <c r="B952" i="1"/>
  <c r="B953" i="1"/>
  <c r="B954" i="1"/>
  <c r="B955" i="1"/>
  <c r="B956" i="1"/>
  <c r="B957" i="1"/>
  <c r="B958" i="1"/>
  <c r="B959" i="1"/>
  <c r="B960" i="1"/>
  <c r="B961" i="1"/>
  <c r="B962" i="1"/>
  <c r="B963" i="1"/>
  <c r="B964" i="1"/>
  <c r="B965" i="1"/>
  <c r="B966" i="1"/>
  <c r="B967" i="1"/>
  <c r="B968" i="1"/>
  <c r="B969" i="1"/>
  <c r="B970" i="1"/>
  <c r="B971" i="1"/>
  <c r="B972" i="1"/>
  <c r="B973" i="1"/>
  <c r="B974" i="1"/>
  <c r="B975" i="1"/>
  <c r="B976" i="1"/>
  <c r="B977" i="1"/>
  <c r="B978" i="1"/>
  <c r="B979" i="1"/>
  <c r="B980" i="1"/>
  <c r="B981" i="1"/>
  <c r="B982" i="1"/>
  <c r="B983" i="1"/>
  <c r="B984" i="1"/>
  <c r="B985" i="1"/>
  <c r="B986" i="1"/>
  <c r="B987" i="1"/>
  <c r="B988" i="1"/>
  <c r="B989" i="1"/>
  <c r="B990" i="1"/>
  <c r="B991" i="1"/>
  <c r="B992" i="1"/>
  <c r="B993" i="1"/>
  <c r="B994" i="1"/>
  <c r="B995" i="1"/>
  <c r="B996" i="1"/>
  <c r="B997" i="1"/>
  <c r="B998" i="1"/>
  <c r="B999" i="1"/>
  <c r="B1000" i="1"/>
  <c r="B1001" i="1"/>
  <c r="B1002" i="1"/>
  <c r="B1003" i="1"/>
  <c r="B1004" i="1"/>
  <c r="B1005" i="1"/>
  <c r="B1006" i="1"/>
  <c r="B1007" i="1"/>
  <c r="B1008" i="1"/>
  <c r="B1009" i="1"/>
  <c r="B1010" i="1"/>
  <c r="B1011" i="1"/>
  <c r="B1012" i="1"/>
  <c r="B1013" i="1"/>
  <c r="B1014" i="1"/>
  <c r="B1015" i="1"/>
  <c r="B1016" i="1"/>
  <c r="B1017" i="1"/>
  <c r="B1018" i="1"/>
  <c r="B1019" i="1"/>
  <c r="B1020" i="1"/>
  <c r="B1021" i="1"/>
  <c r="B1022" i="1"/>
  <c r="B1023" i="1"/>
  <c r="B1024" i="1"/>
  <c r="B1025" i="1"/>
  <c r="B1026" i="1"/>
  <c r="B1027" i="1"/>
  <c r="B1028" i="1"/>
  <c r="B1029" i="1"/>
  <c r="B1030" i="1"/>
  <c r="B1031" i="1"/>
  <c r="B1032" i="1"/>
  <c r="B1033" i="1"/>
  <c r="B1034" i="1"/>
  <c r="B1035" i="1"/>
  <c r="B1036" i="1"/>
  <c r="B1037" i="1"/>
  <c r="B1038" i="1"/>
  <c r="B1039" i="1"/>
  <c r="B1040" i="1"/>
  <c r="B1041" i="1"/>
  <c r="B1042" i="1"/>
  <c r="B1043" i="1"/>
  <c r="B1044" i="1"/>
  <c r="B1045" i="1"/>
  <c r="B1046" i="1"/>
  <c r="B1047" i="1"/>
  <c r="B1048" i="1"/>
  <c r="B1049" i="1"/>
  <c r="B1050" i="1"/>
  <c r="B1051" i="1"/>
  <c r="B1052" i="1"/>
  <c r="B1053" i="1"/>
  <c r="B1054" i="1"/>
  <c r="B1055" i="1"/>
  <c r="B1056" i="1"/>
  <c r="B1057" i="1"/>
  <c r="B1058" i="1"/>
  <c r="B1059" i="1"/>
  <c r="B1060" i="1"/>
  <c r="B1061" i="1"/>
  <c r="B1062" i="1"/>
  <c r="B1063" i="1"/>
  <c r="B1064" i="1"/>
  <c r="B1065" i="1"/>
  <c r="B1066" i="1"/>
  <c r="B1067" i="1"/>
  <c r="B1068" i="1"/>
  <c r="B1069" i="1"/>
  <c r="B1070" i="1"/>
  <c r="B1071" i="1"/>
  <c r="B1072" i="1"/>
  <c r="B1073" i="1"/>
  <c r="B1074" i="1"/>
  <c r="B1075" i="1"/>
  <c r="B1076" i="1"/>
  <c r="B1077" i="1"/>
  <c r="B1078" i="1"/>
  <c r="B1079" i="1"/>
  <c r="B1080" i="1"/>
  <c r="B1081" i="1"/>
  <c r="B1082" i="1"/>
  <c r="B1083" i="1"/>
  <c r="B1084" i="1"/>
  <c r="B1085" i="1"/>
  <c r="B1086" i="1"/>
  <c r="B1087" i="1"/>
  <c r="B1088" i="1"/>
  <c r="B1089" i="1"/>
  <c r="B1090" i="1"/>
  <c r="B1091" i="1"/>
  <c r="B1092" i="1"/>
  <c r="B1093" i="1"/>
  <c r="B1094" i="1"/>
  <c r="B1095" i="1"/>
  <c r="B1096" i="1"/>
  <c r="B1097" i="1"/>
  <c r="B1098" i="1"/>
  <c r="B1099" i="1"/>
  <c r="B1100" i="1"/>
  <c r="B1101" i="1"/>
  <c r="B1102" i="1"/>
  <c r="B1103" i="1"/>
  <c r="B1104" i="1"/>
  <c r="B1105" i="1"/>
  <c r="B1106" i="1"/>
  <c r="B1107" i="1"/>
  <c r="B1108" i="1"/>
  <c r="B1109" i="1"/>
  <c r="B1110" i="1"/>
  <c r="B1111" i="1"/>
  <c r="B1112" i="1"/>
  <c r="B1113" i="1"/>
  <c r="B1114" i="1"/>
  <c r="B1115" i="1"/>
  <c r="B1116" i="1"/>
  <c r="B1117" i="1"/>
  <c r="B1118" i="1"/>
  <c r="B1119" i="1"/>
  <c r="B1120" i="1"/>
  <c r="B1121" i="1"/>
  <c r="B1122" i="1"/>
  <c r="B1123" i="1"/>
  <c r="B1124" i="1"/>
  <c r="B1125" i="1"/>
  <c r="B1126" i="1"/>
  <c r="B1127" i="1"/>
  <c r="B1128" i="1"/>
  <c r="B1129" i="1"/>
  <c r="B1130" i="1"/>
  <c r="B1131" i="1"/>
  <c r="B1132" i="1"/>
  <c r="B1133" i="1"/>
  <c r="B1134" i="1"/>
  <c r="B1135" i="1"/>
  <c r="B1136" i="1"/>
  <c r="B1137" i="1"/>
  <c r="B1138" i="1"/>
  <c r="B1139" i="1"/>
  <c r="B1140" i="1"/>
  <c r="B1141" i="1"/>
  <c r="B1142" i="1"/>
  <c r="B1143" i="1"/>
  <c r="B1144" i="1"/>
  <c r="B1145" i="1"/>
  <c r="B1146" i="1"/>
  <c r="B1147" i="1"/>
  <c r="B1148" i="1"/>
  <c r="B1149" i="1"/>
  <c r="B1150" i="1"/>
  <c r="B1151" i="1"/>
  <c r="B1152" i="1"/>
  <c r="B1153" i="1"/>
  <c r="B1154" i="1"/>
  <c r="B1155" i="1"/>
  <c r="B1156" i="1"/>
  <c r="B1157" i="1"/>
  <c r="B1158" i="1"/>
  <c r="B1159" i="1"/>
  <c r="B1160" i="1"/>
  <c r="B1161" i="1"/>
  <c r="B1162" i="1"/>
  <c r="B1163" i="1"/>
  <c r="B1164" i="1"/>
  <c r="B1165" i="1"/>
  <c r="B1166" i="1"/>
  <c r="B1167" i="1"/>
  <c r="B1168" i="1"/>
  <c r="B1169" i="1"/>
  <c r="B1170" i="1"/>
  <c r="B1171" i="1"/>
  <c r="B1172" i="1"/>
  <c r="B1173" i="1"/>
  <c r="B1174" i="1"/>
  <c r="B1175" i="1"/>
  <c r="B1176" i="1"/>
  <c r="B1177" i="1"/>
  <c r="B1178" i="1"/>
  <c r="B1179" i="1"/>
  <c r="B1180" i="1"/>
  <c r="B1181" i="1"/>
  <c r="B1182" i="1"/>
  <c r="B2" i="1"/>
  <c r="C3" i="1"/>
  <c r="C4" i="1"/>
  <c r="C5" i="1"/>
  <c r="C6" i="1"/>
  <c r="C7" i="1"/>
  <c r="C8" i="1"/>
  <c r="C9" i="1"/>
  <c r="C10" i="1"/>
  <c r="C11" i="1"/>
  <c r="C12" i="1"/>
  <c r="C13" i="1"/>
  <c r="C14" i="1"/>
  <c r="C15" i="1"/>
  <c r="C16" i="1"/>
  <c r="C17" i="1"/>
  <c r="C18" i="1"/>
  <c r="C19" i="1"/>
  <c r="C20" i="1"/>
  <c r="C21" i="1"/>
  <c r="C22" i="1"/>
  <c r="C23" i="1"/>
  <c r="C24" i="1"/>
  <c r="C25" i="1"/>
  <c r="C26" i="1"/>
  <c r="C27" i="1"/>
  <c r="C28" i="1"/>
  <c r="C29" i="1"/>
  <c r="C30" i="1"/>
  <c r="C31" i="1"/>
  <c r="C32" i="1"/>
  <c r="C33" i="1"/>
  <c r="C34" i="1"/>
  <c r="C35" i="1"/>
  <c r="C36" i="1"/>
  <c r="C37" i="1"/>
  <c r="C38" i="1"/>
  <c r="C39" i="1"/>
  <c r="C40" i="1"/>
  <c r="C41" i="1"/>
  <c r="C42" i="1"/>
  <c r="C43" i="1"/>
  <c r="C44" i="1"/>
  <c r="C45" i="1"/>
  <c r="C46" i="1"/>
  <c r="C47" i="1"/>
  <c r="C48" i="1"/>
  <c r="C49" i="1"/>
  <c r="C50" i="1"/>
  <c r="C51" i="1"/>
  <c r="C52" i="1"/>
  <c r="C53" i="1"/>
  <c r="C54" i="1"/>
  <c r="C55" i="1"/>
  <c r="C56" i="1"/>
  <c r="C57" i="1"/>
  <c r="C58" i="1"/>
  <c r="C59" i="1"/>
  <c r="C60" i="1"/>
  <c r="C61" i="1"/>
  <c r="C62" i="1"/>
  <c r="C63" i="1"/>
  <c r="C64" i="1"/>
  <c r="C65" i="1"/>
  <c r="C66" i="1"/>
  <c r="C67" i="1"/>
  <c r="C68" i="1"/>
  <c r="C69" i="1"/>
  <c r="C70" i="1"/>
  <c r="C71" i="1"/>
  <c r="C72" i="1"/>
  <c r="C73" i="1"/>
  <c r="C74" i="1"/>
  <c r="C75" i="1"/>
  <c r="C76" i="1"/>
  <c r="C77" i="1"/>
  <c r="C78" i="1"/>
  <c r="C79" i="1"/>
  <c r="C80" i="1"/>
  <c r="C81" i="1"/>
  <c r="C82" i="1"/>
  <c r="C83" i="1"/>
  <c r="C84" i="1"/>
  <c r="C85" i="1"/>
  <c r="C86" i="1"/>
  <c r="C87" i="1"/>
  <c r="C88" i="1"/>
  <c r="C89" i="1"/>
  <c r="C90" i="1"/>
  <c r="C91" i="1"/>
  <c r="C92" i="1"/>
  <c r="C93" i="1"/>
  <c r="C94" i="1"/>
  <c r="C95" i="1"/>
  <c r="C96" i="1"/>
  <c r="C97" i="1"/>
  <c r="C98" i="1"/>
  <c r="C99" i="1"/>
  <c r="C100" i="1"/>
  <c r="C101" i="1"/>
  <c r="C102" i="1"/>
  <c r="C103" i="1"/>
  <c r="C104" i="1"/>
  <c r="C105" i="1"/>
  <c r="C106" i="1"/>
  <c r="C107" i="1"/>
  <c r="C108" i="1"/>
  <c r="C109" i="1"/>
  <c r="C110" i="1"/>
  <c r="C111" i="1"/>
  <c r="C112" i="1"/>
  <c r="C113" i="1"/>
  <c r="C114" i="1"/>
  <c r="C115" i="1"/>
  <c r="C116" i="1"/>
  <c r="C117" i="1"/>
  <c r="C118" i="1"/>
  <c r="C119" i="1"/>
  <c r="C120" i="1"/>
  <c r="C121" i="1"/>
  <c r="C122" i="1"/>
  <c r="C123" i="1"/>
  <c r="C124" i="1"/>
  <c r="C125" i="1"/>
  <c r="C126" i="1"/>
  <c r="C127" i="1"/>
  <c r="C128" i="1"/>
  <c r="C129" i="1"/>
  <c r="C130" i="1"/>
  <c r="C131" i="1"/>
  <c r="C132" i="1"/>
  <c r="C133" i="1"/>
  <c r="C134" i="1"/>
  <c r="C135" i="1"/>
  <c r="C136" i="1"/>
  <c r="C137" i="1"/>
  <c r="C138" i="1"/>
  <c r="C139" i="1"/>
  <c r="C140" i="1"/>
  <c r="C141" i="1"/>
  <c r="C142" i="1"/>
  <c r="C143" i="1"/>
  <c r="C144" i="1"/>
  <c r="C145" i="1"/>
  <c r="C146" i="1"/>
  <c r="C147" i="1"/>
  <c r="C148" i="1"/>
  <c r="C149" i="1"/>
  <c r="C150" i="1"/>
  <c r="C151" i="1"/>
  <c r="C152" i="1"/>
  <c r="C153" i="1"/>
  <c r="C154" i="1"/>
  <c r="C155" i="1"/>
  <c r="C156" i="1"/>
  <c r="C157" i="1"/>
  <c r="C158" i="1"/>
  <c r="C159" i="1"/>
  <c r="C160" i="1"/>
  <c r="C161" i="1"/>
  <c r="C162" i="1"/>
  <c r="C163" i="1"/>
  <c r="C164" i="1"/>
  <c r="C165" i="1"/>
  <c r="C166" i="1"/>
  <c r="C167" i="1"/>
  <c r="C168" i="1"/>
  <c r="C169" i="1"/>
  <c r="C170" i="1"/>
  <c r="C171" i="1"/>
  <c r="C172" i="1"/>
  <c r="C173" i="1"/>
  <c r="C174" i="1"/>
  <c r="C175" i="1"/>
  <c r="C176" i="1"/>
  <c r="C177" i="1"/>
  <c r="C178" i="1"/>
  <c r="C179" i="1"/>
  <c r="C180" i="1"/>
  <c r="C181" i="1"/>
  <c r="C182" i="1"/>
  <c r="C183" i="1"/>
  <c r="C184" i="1"/>
  <c r="C185" i="1"/>
  <c r="C186" i="1"/>
  <c r="C187" i="1"/>
  <c r="C188" i="1"/>
  <c r="C189" i="1"/>
  <c r="C190" i="1"/>
  <c r="C191" i="1"/>
  <c r="C192" i="1"/>
  <c r="C193" i="1"/>
  <c r="C194" i="1"/>
  <c r="C195" i="1"/>
  <c r="C196" i="1"/>
  <c r="C197" i="1"/>
  <c r="C198" i="1"/>
  <c r="C199" i="1"/>
  <c r="C200" i="1"/>
  <c r="C201" i="1"/>
  <c r="C202" i="1"/>
  <c r="C203" i="1"/>
  <c r="C204" i="1"/>
  <c r="C205" i="1"/>
  <c r="C206" i="1"/>
  <c r="C207" i="1"/>
  <c r="C208" i="1"/>
  <c r="C209" i="1"/>
  <c r="C210" i="1"/>
  <c r="C211" i="1"/>
  <c r="C212" i="1"/>
  <c r="C213" i="1"/>
  <c r="C214" i="1"/>
  <c r="C215" i="1"/>
  <c r="C216" i="1"/>
  <c r="C217" i="1"/>
  <c r="C218" i="1"/>
  <c r="C219" i="1"/>
  <c r="C220" i="1"/>
  <c r="C221" i="1"/>
  <c r="C222" i="1"/>
  <c r="C223" i="1"/>
  <c r="C224" i="1"/>
  <c r="C225" i="1"/>
  <c r="C226" i="1"/>
  <c r="C227" i="1"/>
  <c r="C228" i="1"/>
  <c r="C229" i="1"/>
  <c r="C230" i="1"/>
  <c r="C231" i="1"/>
  <c r="C232" i="1"/>
  <c r="C233" i="1"/>
  <c r="C234" i="1"/>
  <c r="C235" i="1"/>
  <c r="C236" i="1"/>
  <c r="C237" i="1"/>
  <c r="C238" i="1"/>
  <c r="C239" i="1"/>
  <c r="C240" i="1"/>
  <c r="C241" i="1"/>
  <c r="C242" i="1"/>
  <c r="C243" i="1"/>
  <c r="C244" i="1"/>
  <c r="C245" i="1"/>
  <c r="C246" i="1"/>
  <c r="C247" i="1"/>
  <c r="C248" i="1"/>
  <c r="C249" i="1"/>
  <c r="C250" i="1"/>
  <c r="C251" i="1"/>
  <c r="C252" i="1"/>
  <c r="C253" i="1"/>
  <c r="C254" i="1"/>
  <c r="C255" i="1"/>
  <c r="C256" i="1"/>
  <c r="C257" i="1"/>
  <c r="C258" i="1"/>
  <c r="C259" i="1"/>
  <c r="C260" i="1"/>
  <c r="C261" i="1"/>
  <c r="C262" i="1"/>
  <c r="C263" i="1"/>
  <c r="C264" i="1"/>
  <c r="C265" i="1"/>
  <c r="C266" i="1"/>
  <c r="C267" i="1"/>
  <c r="C268" i="1"/>
  <c r="C269" i="1"/>
  <c r="C270" i="1"/>
  <c r="C271" i="1"/>
  <c r="C272" i="1"/>
  <c r="C273" i="1"/>
  <c r="C274" i="1"/>
  <c r="C275" i="1"/>
  <c r="C276" i="1"/>
  <c r="C277" i="1"/>
  <c r="C278" i="1"/>
  <c r="C279" i="1"/>
  <c r="C280" i="1"/>
  <c r="C281" i="1"/>
  <c r="C282" i="1"/>
  <c r="C283" i="1"/>
  <c r="C284" i="1"/>
  <c r="C285" i="1"/>
  <c r="C286" i="1"/>
  <c r="C287" i="1"/>
  <c r="C288" i="1"/>
  <c r="C289" i="1"/>
  <c r="C290" i="1"/>
  <c r="C291" i="1"/>
  <c r="C292" i="1"/>
  <c r="C293" i="1"/>
  <c r="C294" i="1"/>
  <c r="C295" i="1"/>
  <c r="C296" i="1"/>
  <c r="C297" i="1"/>
  <c r="C298" i="1"/>
  <c r="C299" i="1"/>
  <c r="C300" i="1"/>
  <c r="C301" i="1"/>
  <c r="C302" i="1"/>
  <c r="C303" i="1"/>
  <c r="C304" i="1"/>
  <c r="C305" i="1"/>
  <c r="C306" i="1"/>
  <c r="C307" i="1"/>
  <c r="C308" i="1"/>
  <c r="C309" i="1"/>
  <c r="C310" i="1"/>
  <c r="C311" i="1"/>
  <c r="C312" i="1"/>
  <c r="C313" i="1"/>
  <c r="C314" i="1"/>
  <c r="C315" i="1"/>
  <c r="C316" i="1"/>
  <c r="C317" i="1"/>
  <c r="C318" i="1"/>
  <c r="C319" i="1"/>
  <c r="C320" i="1"/>
  <c r="C321" i="1"/>
  <c r="C322" i="1"/>
  <c r="C323" i="1"/>
  <c r="C324" i="1"/>
  <c r="C325" i="1"/>
  <c r="C326" i="1"/>
  <c r="C327" i="1"/>
  <c r="C328" i="1"/>
  <c r="C329" i="1"/>
  <c r="C330" i="1"/>
  <c r="C331" i="1"/>
  <c r="C332" i="1"/>
  <c r="C333" i="1"/>
  <c r="C334" i="1"/>
  <c r="C335" i="1"/>
  <c r="C336" i="1"/>
  <c r="C337" i="1"/>
  <c r="C338" i="1"/>
  <c r="C339" i="1"/>
  <c r="C340" i="1"/>
  <c r="C341" i="1"/>
  <c r="C342" i="1"/>
  <c r="C343" i="1"/>
  <c r="C344" i="1"/>
  <c r="C345" i="1"/>
  <c r="C346" i="1"/>
  <c r="C347" i="1"/>
  <c r="C348" i="1"/>
  <c r="C349" i="1"/>
  <c r="C350" i="1"/>
  <c r="C351" i="1"/>
  <c r="C352" i="1"/>
  <c r="C353" i="1"/>
  <c r="C354" i="1"/>
  <c r="C355" i="1"/>
  <c r="C356" i="1"/>
  <c r="C357" i="1"/>
  <c r="C358" i="1"/>
  <c r="C359" i="1"/>
  <c r="C360" i="1"/>
  <c r="C361" i="1"/>
  <c r="C362" i="1"/>
  <c r="C363" i="1"/>
  <c r="C364" i="1"/>
  <c r="C365" i="1"/>
  <c r="C366" i="1"/>
  <c r="C367" i="1"/>
  <c r="C368" i="1"/>
  <c r="C369" i="1"/>
  <c r="C370" i="1"/>
  <c r="C371" i="1"/>
  <c r="C372" i="1"/>
  <c r="C373" i="1"/>
  <c r="C374" i="1"/>
  <c r="C375" i="1"/>
  <c r="C376" i="1"/>
  <c r="C377" i="1"/>
  <c r="C378" i="1"/>
  <c r="C379" i="1"/>
  <c r="C380" i="1"/>
  <c r="C381" i="1"/>
  <c r="C382" i="1"/>
  <c r="C383" i="1"/>
  <c r="C384" i="1"/>
  <c r="C385" i="1"/>
  <c r="C386" i="1"/>
  <c r="C387" i="1"/>
  <c r="C388" i="1"/>
  <c r="C389" i="1"/>
  <c r="C390" i="1"/>
  <c r="C391" i="1"/>
  <c r="C392" i="1"/>
  <c r="C393" i="1"/>
  <c r="C394" i="1"/>
  <c r="C395" i="1"/>
  <c r="C396" i="1"/>
  <c r="C397" i="1"/>
  <c r="C398" i="1"/>
  <c r="C399" i="1"/>
  <c r="C400" i="1"/>
  <c r="C401" i="1"/>
  <c r="C402" i="1"/>
  <c r="C403" i="1"/>
  <c r="C404" i="1"/>
  <c r="C405" i="1"/>
  <c r="C406" i="1"/>
  <c r="C407" i="1"/>
  <c r="C408" i="1"/>
  <c r="C409" i="1"/>
  <c r="C410" i="1"/>
  <c r="C411" i="1"/>
  <c r="C412" i="1"/>
  <c r="C413" i="1"/>
  <c r="C414" i="1"/>
  <c r="C415" i="1"/>
  <c r="C416" i="1"/>
  <c r="C417" i="1"/>
  <c r="C418" i="1"/>
  <c r="C419" i="1"/>
  <c r="C420" i="1"/>
  <c r="C421" i="1"/>
  <c r="C422" i="1"/>
  <c r="C423" i="1"/>
  <c r="C424" i="1"/>
  <c r="C425" i="1"/>
  <c r="C426" i="1"/>
  <c r="C427" i="1"/>
  <c r="C428" i="1"/>
  <c r="C429" i="1"/>
  <c r="C430" i="1"/>
  <c r="C431" i="1"/>
  <c r="C432" i="1"/>
  <c r="C433" i="1"/>
  <c r="C434" i="1"/>
  <c r="C435" i="1"/>
  <c r="C436" i="1"/>
  <c r="C437" i="1"/>
  <c r="C438" i="1"/>
  <c r="C439" i="1"/>
  <c r="C440" i="1"/>
  <c r="C441" i="1"/>
  <c r="C442" i="1"/>
  <c r="C443" i="1"/>
  <c r="C444" i="1"/>
  <c r="C445" i="1"/>
  <c r="C446" i="1"/>
  <c r="C447" i="1"/>
  <c r="C448" i="1"/>
  <c r="C449" i="1"/>
  <c r="C450" i="1"/>
  <c r="C451" i="1"/>
  <c r="C452" i="1"/>
  <c r="C453" i="1"/>
  <c r="C454" i="1"/>
  <c r="C455" i="1"/>
  <c r="C456" i="1"/>
  <c r="C457" i="1"/>
  <c r="C458" i="1"/>
  <c r="C459" i="1"/>
  <c r="C460" i="1"/>
  <c r="C461" i="1"/>
  <c r="C462" i="1"/>
  <c r="C463" i="1"/>
  <c r="C464" i="1"/>
  <c r="C465" i="1"/>
  <c r="C466" i="1"/>
  <c r="C467" i="1"/>
  <c r="C468" i="1"/>
  <c r="C469" i="1"/>
  <c r="C470" i="1"/>
  <c r="C471" i="1"/>
  <c r="C472" i="1"/>
  <c r="C473" i="1"/>
  <c r="C474" i="1"/>
  <c r="C475" i="1"/>
  <c r="C476" i="1"/>
  <c r="C477" i="1"/>
  <c r="C478" i="1"/>
  <c r="C479" i="1"/>
  <c r="C480" i="1"/>
  <c r="C481" i="1"/>
  <c r="C482" i="1"/>
  <c r="C483" i="1"/>
  <c r="C484" i="1"/>
  <c r="C485" i="1"/>
  <c r="C486" i="1"/>
  <c r="C487" i="1"/>
  <c r="C488" i="1"/>
  <c r="C489" i="1"/>
  <c r="C490" i="1"/>
  <c r="C491" i="1"/>
  <c r="C492" i="1"/>
  <c r="C493" i="1"/>
  <c r="C494" i="1"/>
  <c r="C495" i="1"/>
  <c r="C496" i="1"/>
  <c r="C497" i="1"/>
  <c r="C498" i="1"/>
  <c r="C499" i="1"/>
  <c r="C500" i="1"/>
  <c r="C501" i="1"/>
  <c r="C502" i="1"/>
  <c r="C503" i="1"/>
  <c r="C504" i="1"/>
  <c r="C505" i="1"/>
  <c r="C506" i="1"/>
  <c r="C507" i="1"/>
  <c r="C508" i="1"/>
  <c r="C509" i="1"/>
  <c r="C510" i="1"/>
  <c r="C511" i="1"/>
  <c r="C512" i="1"/>
  <c r="C513" i="1"/>
  <c r="C514" i="1"/>
  <c r="C515" i="1"/>
  <c r="C516" i="1"/>
  <c r="C517" i="1"/>
  <c r="C518" i="1"/>
  <c r="C519" i="1"/>
  <c r="C520" i="1"/>
  <c r="C521" i="1"/>
  <c r="C522" i="1"/>
  <c r="C523" i="1"/>
  <c r="C524" i="1"/>
  <c r="C525" i="1"/>
  <c r="C526" i="1"/>
  <c r="C527" i="1"/>
  <c r="C528" i="1"/>
  <c r="C529" i="1"/>
  <c r="C530" i="1"/>
  <c r="C531" i="1"/>
  <c r="C532" i="1"/>
  <c r="C533" i="1"/>
  <c r="C534" i="1"/>
  <c r="C535" i="1"/>
  <c r="C536" i="1"/>
  <c r="C537" i="1"/>
  <c r="C538" i="1"/>
  <c r="C539" i="1"/>
  <c r="C540" i="1"/>
  <c r="C541" i="1"/>
  <c r="C542" i="1"/>
  <c r="C543" i="1"/>
  <c r="C544" i="1"/>
  <c r="C545" i="1"/>
  <c r="C546" i="1"/>
  <c r="C547" i="1"/>
  <c r="C548" i="1"/>
  <c r="C549" i="1"/>
  <c r="C550" i="1"/>
  <c r="C551" i="1"/>
  <c r="C552" i="1"/>
  <c r="C553" i="1"/>
  <c r="C554" i="1"/>
  <c r="C555" i="1"/>
  <c r="C556" i="1"/>
  <c r="C557" i="1"/>
  <c r="C558" i="1"/>
  <c r="C559" i="1"/>
  <c r="C560" i="1"/>
  <c r="C561" i="1"/>
  <c r="C562" i="1"/>
  <c r="C563" i="1"/>
  <c r="C564" i="1"/>
  <c r="C565" i="1"/>
  <c r="C566" i="1"/>
  <c r="C567" i="1"/>
  <c r="C568" i="1"/>
  <c r="C569" i="1"/>
  <c r="C570" i="1"/>
  <c r="C571" i="1"/>
  <c r="C572" i="1"/>
  <c r="C573" i="1"/>
  <c r="C574" i="1"/>
  <c r="C575" i="1"/>
  <c r="C576" i="1"/>
  <c r="C577" i="1"/>
  <c r="C578" i="1"/>
  <c r="C579" i="1"/>
  <c r="C580" i="1"/>
  <c r="C581" i="1"/>
  <c r="C582" i="1"/>
  <c r="C583" i="1"/>
  <c r="C584" i="1"/>
  <c r="C585" i="1"/>
  <c r="C586" i="1"/>
  <c r="C587" i="1"/>
  <c r="C588" i="1"/>
  <c r="C589" i="1"/>
  <c r="C590" i="1"/>
  <c r="C591" i="1"/>
  <c r="C592" i="1"/>
  <c r="C593" i="1"/>
  <c r="C594" i="1"/>
  <c r="C595" i="1"/>
  <c r="C596" i="1"/>
  <c r="C597" i="1"/>
  <c r="C598" i="1"/>
  <c r="C599" i="1"/>
  <c r="C600" i="1"/>
  <c r="C601" i="1"/>
  <c r="C602" i="1"/>
  <c r="C603" i="1"/>
  <c r="C604" i="1"/>
  <c r="C605" i="1"/>
  <c r="C606" i="1"/>
  <c r="C607" i="1"/>
  <c r="C608" i="1"/>
  <c r="C609" i="1"/>
  <c r="C610" i="1"/>
  <c r="C611" i="1"/>
  <c r="C612" i="1"/>
  <c r="C613" i="1"/>
  <c r="C614" i="1"/>
  <c r="C615" i="1"/>
  <c r="C616" i="1"/>
  <c r="C617" i="1"/>
  <c r="C618" i="1"/>
  <c r="C619" i="1"/>
  <c r="C620" i="1"/>
  <c r="C621" i="1"/>
  <c r="C622" i="1"/>
  <c r="C623" i="1"/>
  <c r="C624" i="1"/>
  <c r="C625" i="1"/>
  <c r="C626" i="1"/>
  <c r="C627" i="1"/>
  <c r="C628" i="1"/>
  <c r="C629" i="1"/>
  <c r="C630" i="1"/>
  <c r="C631" i="1"/>
  <c r="C632" i="1"/>
  <c r="C633" i="1"/>
  <c r="C634" i="1"/>
  <c r="C635" i="1"/>
  <c r="C636" i="1"/>
  <c r="C637" i="1"/>
  <c r="C638" i="1"/>
  <c r="C639" i="1"/>
  <c r="C640" i="1"/>
  <c r="C641" i="1"/>
  <c r="C642" i="1"/>
  <c r="C643" i="1"/>
  <c r="C644" i="1"/>
  <c r="C645" i="1"/>
  <c r="C646" i="1"/>
  <c r="C647" i="1"/>
  <c r="C648" i="1"/>
  <c r="C649" i="1"/>
  <c r="C650" i="1"/>
  <c r="C651" i="1"/>
  <c r="C652" i="1"/>
  <c r="C653" i="1"/>
  <c r="C654" i="1"/>
  <c r="C655" i="1"/>
  <c r="C656" i="1"/>
  <c r="C657" i="1"/>
  <c r="C658" i="1"/>
  <c r="C659" i="1"/>
  <c r="C660" i="1"/>
  <c r="C661" i="1"/>
  <c r="C662" i="1"/>
  <c r="C663" i="1"/>
  <c r="C664" i="1"/>
  <c r="C665" i="1"/>
  <c r="C666" i="1"/>
  <c r="C667" i="1"/>
  <c r="C668" i="1"/>
  <c r="C669" i="1"/>
  <c r="C670" i="1"/>
  <c r="C671" i="1"/>
  <c r="C672" i="1"/>
  <c r="C673" i="1"/>
  <c r="C674" i="1"/>
  <c r="C675" i="1"/>
  <c r="C676" i="1"/>
  <c r="C677" i="1"/>
  <c r="C678" i="1"/>
  <c r="C679" i="1"/>
  <c r="C680" i="1"/>
  <c r="C681" i="1"/>
  <c r="C682" i="1"/>
  <c r="C683" i="1"/>
  <c r="C684" i="1"/>
  <c r="C685" i="1"/>
  <c r="C686" i="1"/>
  <c r="C687" i="1"/>
  <c r="C688" i="1"/>
  <c r="C689" i="1"/>
  <c r="C690" i="1"/>
  <c r="C691" i="1"/>
  <c r="C692" i="1"/>
  <c r="C693" i="1"/>
  <c r="C694" i="1"/>
  <c r="C695" i="1"/>
  <c r="C696" i="1"/>
  <c r="C697" i="1"/>
  <c r="C698" i="1"/>
  <c r="C699" i="1"/>
  <c r="C700" i="1"/>
  <c r="C701" i="1"/>
  <c r="C702" i="1"/>
  <c r="C703" i="1"/>
  <c r="C704" i="1"/>
  <c r="C705" i="1"/>
  <c r="C706" i="1"/>
  <c r="C707" i="1"/>
  <c r="C708" i="1"/>
  <c r="C709" i="1"/>
  <c r="C710" i="1"/>
  <c r="C711" i="1"/>
  <c r="C712" i="1"/>
  <c r="C713" i="1"/>
  <c r="C714" i="1"/>
  <c r="C715" i="1"/>
  <c r="C716" i="1"/>
  <c r="C717" i="1"/>
  <c r="C718" i="1"/>
  <c r="C719" i="1"/>
  <c r="C720" i="1"/>
  <c r="C721" i="1"/>
  <c r="C722" i="1"/>
  <c r="C723" i="1"/>
  <c r="C724" i="1"/>
  <c r="C725" i="1"/>
  <c r="C726" i="1"/>
  <c r="C727" i="1"/>
  <c r="C728" i="1"/>
  <c r="C729" i="1"/>
  <c r="C730" i="1"/>
  <c r="C731" i="1"/>
  <c r="C732" i="1"/>
  <c r="C733" i="1"/>
  <c r="C734" i="1"/>
  <c r="C735" i="1"/>
  <c r="C736" i="1"/>
  <c r="C737" i="1"/>
  <c r="C738" i="1"/>
  <c r="C739" i="1"/>
  <c r="C740" i="1"/>
  <c r="C741" i="1"/>
  <c r="C742" i="1"/>
  <c r="C743" i="1"/>
  <c r="C744" i="1"/>
  <c r="C745" i="1"/>
  <c r="C746" i="1"/>
  <c r="C747" i="1"/>
  <c r="C748" i="1"/>
  <c r="C749" i="1"/>
  <c r="C750" i="1"/>
  <c r="C751" i="1"/>
  <c r="C752" i="1"/>
  <c r="C753" i="1"/>
  <c r="C754" i="1"/>
  <c r="C755" i="1"/>
  <c r="C756" i="1"/>
  <c r="C757" i="1"/>
  <c r="C758" i="1"/>
  <c r="C759" i="1"/>
  <c r="C760" i="1"/>
  <c r="C761" i="1"/>
  <c r="C762" i="1"/>
  <c r="C763" i="1"/>
  <c r="C764" i="1"/>
  <c r="C765" i="1"/>
  <c r="C766" i="1"/>
  <c r="C767" i="1"/>
  <c r="C768" i="1"/>
  <c r="C769" i="1"/>
  <c r="C770" i="1"/>
  <c r="C771" i="1"/>
  <c r="C772" i="1"/>
  <c r="C773" i="1"/>
  <c r="C774" i="1"/>
  <c r="C775" i="1"/>
  <c r="C776" i="1"/>
  <c r="C777" i="1"/>
  <c r="C778" i="1"/>
  <c r="C779" i="1"/>
  <c r="C780" i="1"/>
  <c r="C781" i="1"/>
  <c r="C782" i="1"/>
  <c r="C783" i="1"/>
  <c r="C784" i="1"/>
  <c r="C785" i="1"/>
  <c r="C786" i="1"/>
  <c r="C787" i="1"/>
  <c r="C788" i="1"/>
  <c r="C789" i="1"/>
  <c r="C790" i="1"/>
  <c r="C791" i="1"/>
  <c r="C792" i="1"/>
  <c r="C793" i="1"/>
  <c r="C794" i="1"/>
  <c r="C795" i="1"/>
  <c r="C796" i="1"/>
  <c r="C797" i="1"/>
  <c r="C798" i="1"/>
  <c r="C799" i="1"/>
  <c r="C800" i="1"/>
  <c r="C801" i="1"/>
  <c r="C802" i="1"/>
  <c r="C803" i="1"/>
  <c r="C804" i="1"/>
  <c r="C805" i="1"/>
  <c r="C806" i="1"/>
  <c r="C807" i="1"/>
  <c r="C808" i="1"/>
  <c r="C809" i="1"/>
  <c r="C810" i="1"/>
  <c r="C811" i="1"/>
  <c r="C812" i="1"/>
  <c r="C813" i="1"/>
  <c r="C814" i="1"/>
  <c r="C815" i="1"/>
  <c r="C816" i="1"/>
  <c r="C817" i="1"/>
  <c r="C818" i="1"/>
  <c r="C819" i="1"/>
  <c r="C820" i="1"/>
  <c r="C821" i="1"/>
  <c r="C822" i="1"/>
  <c r="C823" i="1"/>
  <c r="C824" i="1"/>
  <c r="C825" i="1"/>
  <c r="C826" i="1"/>
  <c r="C827" i="1"/>
  <c r="C828" i="1"/>
  <c r="C829" i="1"/>
  <c r="C830" i="1"/>
  <c r="C831" i="1"/>
  <c r="C832" i="1"/>
  <c r="C833" i="1"/>
  <c r="C834" i="1"/>
  <c r="C835" i="1"/>
  <c r="C836" i="1"/>
  <c r="C837" i="1"/>
  <c r="C838" i="1"/>
  <c r="C839" i="1"/>
  <c r="C840" i="1"/>
  <c r="C841" i="1"/>
  <c r="C842" i="1"/>
  <c r="C843" i="1"/>
  <c r="C844" i="1"/>
  <c r="C845" i="1"/>
  <c r="C846" i="1"/>
  <c r="C847" i="1"/>
  <c r="C848" i="1"/>
  <c r="C849" i="1"/>
  <c r="C850" i="1"/>
  <c r="C851" i="1"/>
  <c r="C852" i="1"/>
  <c r="C853" i="1"/>
  <c r="C854" i="1"/>
  <c r="C855" i="1"/>
  <c r="C856" i="1"/>
  <c r="C857" i="1"/>
  <c r="C858" i="1"/>
  <c r="C859" i="1"/>
  <c r="C860" i="1"/>
  <c r="C861" i="1"/>
  <c r="C862" i="1"/>
  <c r="C863" i="1"/>
  <c r="C864" i="1"/>
  <c r="C865" i="1"/>
  <c r="C866" i="1"/>
  <c r="C867" i="1"/>
  <c r="C868" i="1"/>
  <c r="C869" i="1"/>
  <c r="C870" i="1"/>
  <c r="C871" i="1"/>
  <c r="C872" i="1"/>
  <c r="C873" i="1"/>
  <c r="C874" i="1"/>
  <c r="C875" i="1"/>
  <c r="C876" i="1"/>
  <c r="C877" i="1"/>
  <c r="C878" i="1"/>
  <c r="C879" i="1"/>
  <c r="C880" i="1"/>
  <c r="C881" i="1"/>
  <c r="C882" i="1"/>
  <c r="C883" i="1"/>
  <c r="C884" i="1"/>
  <c r="C885" i="1"/>
  <c r="C886" i="1"/>
  <c r="C887" i="1"/>
  <c r="C888" i="1"/>
  <c r="C889" i="1"/>
  <c r="C890" i="1"/>
  <c r="C891" i="1"/>
  <c r="C892" i="1"/>
  <c r="C893" i="1"/>
  <c r="C894" i="1"/>
  <c r="C895" i="1"/>
  <c r="C896" i="1"/>
  <c r="C897" i="1"/>
  <c r="C898" i="1"/>
  <c r="C899" i="1"/>
  <c r="C900" i="1"/>
  <c r="C901" i="1"/>
  <c r="C902" i="1"/>
  <c r="C903" i="1"/>
  <c r="C904" i="1"/>
  <c r="C905" i="1"/>
  <c r="C906" i="1"/>
  <c r="C907" i="1"/>
  <c r="C908" i="1"/>
  <c r="C909" i="1"/>
  <c r="C910" i="1"/>
  <c r="C911" i="1"/>
  <c r="C912" i="1"/>
  <c r="C913" i="1"/>
  <c r="C914" i="1"/>
  <c r="C915" i="1"/>
  <c r="C916" i="1"/>
  <c r="C917" i="1"/>
  <c r="C918" i="1"/>
  <c r="C919" i="1"/>
  <c r="C920" i="1"/>
  <c r="C921" i="1"/>
  <c r="C922" i="1"/>
  <c r="C923" i="1"/>
  <c r="C924" i="1"/>
  <c r="C925" i="1"/>
  <c r="C926" i="1"/>
  <c r="C927" i="1"/>
  <c r="C928" i="1"/>
  <c r="C929" i="1"/>
  <c r="C930" i="1"/>
  <c r="C931" i="1"/>
  <c r="C932" i="1"/>
  <c r="C933" i="1"/>
  <c r="C934" i="1"/>
  <c r="C935" i="1"/>
  <c r="C936" i="1"/>
  <c r="C937" i="1"/>
  <c r="C938" i="1"/>
  <c r="C939" i="1"/>
  <c r="C940" i="1"/>
  <c r="C941" i="1"/>
  <c r="C942" i="1"/>
  <c r="C943" i="1"/>
  <c r="C944" i="1"/>
  <c r="C945" i="1"/>
  <c r="C946" i="1"/>
  <c r="C947" i="1"/>
  <c r="C948" i="1"/>
  <c r="C949" i="1"/>
  <c r="C950" i="1"/>
  <c r="C951" i="1"/>
  <c r="C952" i="1"/>
  <c r="C953" i="1"/>
  <c r="C954" i="1"/>
  <c r="C955" i="1"/>
  <c r="C956" i="1"/>
  <c r="C957" i="1"/>
  <c r="C958" i="1"/>
  <c r="C959" i="1"/>
  <c r="C960" i="1"/>
  <c r="C961" i="1"/>
  <c r="C962" i="1"/>
  <c r="C963" i="1"/>
  <c r="C964" i="1"/>
  <c r="C965" i="1"/>
  <c r="C966" i="1"/>
  <c r="C967" i="1"/>
  <c r="C968" i="1"/>
  <c r="C969" i="1"/>
  <c r="C970" i="1"/>
  <c r="C971" i="1"/>
  <c r="C972" i="1"/>
  <c r="C973" i="1"/>
  <c r="C974" i="1"/>
  <c r="C975" i="1"/>
  <c r="C976" i="1"/>
  <c r="C977" i="1"/>
  <c r="C978" i="1"/>
  <c r="C979" i="1"/>
  <c r="C980" i="1"/>
  <c r="C981" i="1"/>
  <c r="C982" i="1"/>
  <c r="C983" i="1"/>
  <c r="C984" i="1"/>
  <c r="C985" i="1"/>
  <c r="C986" i="1"/>
  <c r="C987" i="1"/>
  <c r="C988" i="1"/>
  <c r="C989" i="1"/>
  <c r="C990" i="1"/>
  <c r="C991" i="1"/>
  <c r="C992" i="1"/>
  <c r="C993" i="1"/>
  <c r="C994" i="1"/>
  <c r="C995" i="1"/>
  <c r="C996" i="1"/>
  <c r="C997" i="1"/>
  <c r="C998" i="1"/>
  <c r="C999" i="1"/>
  <c r="C1000" i="1"/>
  <c r="C1001" i="1"/>
  <c r="C1002" i="1"/>
  <c r="C1003" i="1"/>
  <c r="C1004" i="1"/>
  <c r="C1005" i="1"/>
  <c r="C1006" i="1"/>
  <c r="C1007" i="1"/>
  <c r="C1008" i="1"/>
  <c r="C1009" i="1"/>
  <c r="C1010" i="1"/>
  <c r="C1011" i="1"/>
  <c r="C1012" i="1"/>
  <c r="C1013" i="1"/>
  <c r="C1014" i="1"/>
  <c r="C1015" i="1"/>
  <c r="C1016" i="1"/>
  <c r="C1017" i="1"/>
  <c r="C1018" i="1"/>
  <c r="C1019" i="1"/>
  <c r="C1020" i="1"/>
  <c r="C1021" i="1"/>
  <c r="C1022" i="1"/>
  <c r="C1023" i="1"/>
  <c r="C1024" i="1"/>
  <c r="C1025" i="1"/>
  <c r="C1026" i="1"/>
  <c r="C1027" i="1"/>
  <c r="C1028" i="1"/>
  <c r="C1029" i="1"/>
  <c r="C1030" i="1"/>
  <c r="C1031" i="1"/>
  <c r="C1032" i="1"/>
  <c r="C1033" i="1"/>
  <c r="C1034" i="1"/>
  <c r="C1035" i="1"/>
  <c r="C1036" i="1"/>
  <c r="C1037" i="1"/>
  <c r="C1038" i="1"/>
  <c r="C1039" i="1"/>
  <c r="C1040" i="1"/>
  <c r="C1041" i="1"/>
  <c r="C1042" i="1"/>
  <c r="C1043" i="1"/>
  <c r="C1044" i="1"/>
  <c r="C1045" i="1"/>
  <c r="C1046" i="1"/>
  <c r="C1047" i="1"/>
  <c r="C1048" i="1"/>
  <c r="C1049" i="1"/>
  <c r="C1050" i="1"/>
  <c r="C1051" i="1"/>
  <c r="C1052" i="1"/>
  <c r="C1053" i="1"/>
  <c r="C1054" i="1"/>
  <c r="C1055" i="1"/>
  <c r="C1056" i="1"/>
  <c r="C1057" i="1"/>
  <c r="C1058" i="1"/>
  <c r="C1059" i="1"/>
  <c r="C1060" i="1"/>
  <c r="C1061" i="1"/>
  <c r="C1062" i="1"/>
  <c r="C1063" i="1"/>
  <c r="C1064" i="1"/>
  <c r="C1065" i="1"/>
  <c r="C1066" i="1"/>
  <c r="C1067" i="1"/>
  <c r="C1068" i="1"/>
  <c r="C1069" i="1"/>
  <c r="C1070" i="1"/>
  <c r="C1071" i="1"/>
  <c r="C1072" i="1"/>
  <c r="C1073" i="1"/>
  <c r="C1074" i="1"/>
  <c r="C1075" i="1"/>
  <c r="C1076" i="1"/>
  <c r="C1077" i="1"/>
  <c r="C1078" i="1"/>
  <c r="C1079" i="1"/>
  <c r="C1080" i="1"/>
  <c r="C1081" i="1"/>
  <c r="C1082" i="1"/>
  <c r="C1083" i="1"/>
  <c r="C1084" i="1"/>
  <c r="C1085" i="1"/>
  <c r="C1086" i="1"/>
  <c r="C1087" i="1"/>
  <c r="C1088" i="1"/>
  <c r="C1089" i="1"/>
  <c r="C1090" i="1"/>
  <c r="C1091" i="1"/>
  <c r="C1092" i="1"/>
  <c r="C1093" i="1"/>
  <c r="C1094" i="1"/>
  <c r="C1095" i="1"/>
  <c r="C1096" i="1"/>
  <c r="C1097" i="1"/>
  <c r="C1098" i="1"/>
  <c r="C1099" i="1"/>
  <c r="C1100" i="1"/>
  <c r="C1101" i="1"/>
  <c r="C1102" i="1"/>
  <c r="C1103" i="1"/>
  <c r="C1104" i="1"/>
  <c r="C1105" i="1"/>
  <c r="C1106" i="1"/>
  <c r="C1107" i="1"/>
  <c r="C1108" i="1"/>
  <c r="C1109" i="1"/>
  <c r="C1110" i="1"/>
  <c r="C1111" i="1"/>
  <c r="C1112" i="1"/>
  <c r="C1113" i="1"/>
  <c r="C1114" i="1"/>
  <c r="C1115" i="1"/>
  <c r="C1116" i="1"/>
  <c r="C1117" i="1"/>
  <c r="C1118" i="1"/>
  <c r="C1119" i="1"/>
  <c r="C1120" i="1"/>
  <c r="C1121" i="1"/>
  <c r="C1122" i="1"/>
  <c r="C1123" i="1"/>
  <c r="C1124" i="1"/>
  <c r="C1125" i="1"/>
  <c r="C1126" i="1"/>
  <c r="C1127" i="1"/>
  <c r="C1128" i="1"/>
  <c r="C1129" i="1"/>
  <c r="C1130" i="1"/>
  <c r="C1131" i="1"/>
  <c r="C1132" i="1"/>
  <c r="C1133" i="1"/>
  <c r="C1134" i="1"/>
  <c r="C1135" i="1"/>
  <c r="C1136" i="1"/>
  <c r="C1137" i="1"/>
  <c r="C1138" i="1"/>
  <c r="C1139" i="1"/>
  <c r="C1140" i="1"/>
  <c r="C1141" i="1"/>
  <c r="C1142" i="1"/>
  <c r="C1143" i="1"/>
  <c r="C1144" i="1"/>
  <c r="C1145" i="1"/>
  <c r="C1146" i="1"/>
  <c r="C1147" i="1"/>
  <c r="C1148" i="1"/>
  <c r="C1149" i="1"/>
  <c r="C1150" i="1"/>
  <c r="C1151" i="1"/>
  <c r="C1152" i="1"/>
  <c r="C1153" i="1"/>
  <c r="C1154" i="1"/>
  <c r="C1155" i="1"/>
  <c r="C1156" i="1"/>
  <c r="C1157" i="1"/>
  <c r="C1158" i="1"/>
  <c r="C1159" i="1"/>
  <c r="C1160" i="1"/>
  <c r="C1161" i="1"/>
  <c r="C1162" i="1"/>
  <c r="C1163" i="1"/>
  <c r="C1164" i="1"/>
  <c r="C1165" i="1"/>
  <c r="C1166" i="1"/>
  <c r="C1167" i="1"/>
  <c r="C1168" i="1"/>
  <c r="C1169" i="1"/>
  <c r="C1170" i="1"/>
  <c r="C1171" i="1"/>
  <c r="C1172" i="1"/>
  <c r="C1173" i="1"/>
  <c r="C1174" i="1"/>
  <c r="C1175" i="1"/>
  <c r="C1176" i="1"/>
  <c r="C1177" i="1"/>
  <c r="C1178" i="1"/>
  <c r="C1179" i="1"/>
  <c r="C1180" i="1"/>
  <c r="C1181" i="1"/>
  <c r="C1182" i="1"/>
  <c r="C2" i="1"/>
  <c r="P2" i="2" l="1"/>
  <c r="Q9" i="2" s="1"/>
  <c r="M2" i="2"/>
  <c r="O10" i="2" s="1"/>
  <c r="J2" i="2"/>
  <c r="L10" i="2" s="1"/>
  <c r="G2" i="2"/>
  <c r="I11" i="2" s="1"/>
  <c r="D2" i="2"/>
  <c r="F13" i="2" s="1"/>
  <c r="F1139" i="1"/>
  <c r="F1147" i="1"/>
  <c r="C3" i="3"/>
  <c r="F1155" i="1" s="1"/>
  <c r="C4" i="3"/>
  <c r="F1169" i="1" s="1"/>
  <c r="C6" i="3"/>
  <c r="F148" i="1" s="1"/>
  <c r="C2" i="3"/>
  <c r="H46" i="2" l="1"/>
  <c r="H94" i="2"/>
  <c r="H126" i="2"/>
  <c r="H110" i="2"/>
  <c r="H62" i="2"/>
  <c r="O142" i="2"/>
  <c r="L43" i="2"/>
  <c r="H146" i="2"/>
  <c r="N124" i="2"/>
  <c r="F1171" i="1"/>
  <c r="F1163" i="1"/>
  <c r="F1161" i="1"/>
  <c r="F20" i="1"/>
  <c r="F1153" i="1"/>
  <c r="E147" i="2"/>
  <c r="E142" i="2"/>
  <c r="E131" i="2"/>
  <c r="F1179" i="1"/>
  <c r="E129" i="2"/>
  <c r="E116" i="2"/>
  <c r="H78" i="2"/>
  <c r="E112" i="2"/>
  <c r="I98" i="2"/>
  <c r="H30" i="2"/>
  <c r="I66" i="2"/>
  <c r="E84" i="2"/>
  <c r="H138" i="2"/>
  <c r="H14" i="2"/>
  <c r="I144" i="2"/>
  <c r="L6" i="2"/>
  <c r="L130" i="2"/>
  <c r="L123" i="2"/>
  <c r="L102" i="2"/>
  <c r="L94" i="2"/>
  <c r="I122" i="2"/>
  <c r="L60" i="2"/>
  <c r="F1121" i="1"/>
  <c r="F1077" i="1"/>
  <c r="F981" i="1"/>
  <c r="F885" i="1"/>
  <c r="F719" i="1"/>
  <c r="F304" i="1"/>
  <c r="F1178" i="1"/>
  <c r="F1170" i="1"/>
  <c r="F1162" i="1"/>
  <c r="F1154" i="1"/>
  <c r="F1146" i="1"/>
  <c r="F1138" i="1"/>
  <c r="F1130" i="1"/>
  <c r="F1117" i="1"/>
  <c r="F1106" i="1"/>
  <c r="F1092" i="1"/>
  <c r="F1076" i="1"/>
  <c r="F1044" i="1"/>
  <c r="F1012" i="1"/>
  <c r="F980" i="1"/>
  <c r="F948" i="1"/>
  <c r="F916" i="1"/>
  <c r="F884" i="1"/>
  <c r="F852" i="1"/>
  <c r="F820" i="1"/>
  <c r="F782" i="1"/>
  <c r="F718" i="1"/>
  <c r="F578" i="1"/>
  <c r="F432" i="1"/>
  <c r="F286" i="1"/>
  <c r="F127" i="1"/>
  <c r="F1145" i="1"/>
  <c r="F1137" i="1"/>
  <c r="F1129" i="1"/>
  <c r="F1116" i="1"/>
  <c r="F1105" i="1"/>
  <c r="F1091" i="1"/>
  <c r="F1069" i="1"/>
  <c r="F1037" i="1"/>
  <c r="F1005" i="1"/>
  <c r="F973" i="1"/>
  <c r="F941" i="1"/>
  <c r="F909" i="1"/>
  <c r="F877" i="1"/>
  <c r="F845" i="1"/>
  <c r="F813" i="1"/>
  <c r="F767" i="1"/>
  <c r="F703" i="1"/>
  <c r="F560" i="1"/>
  <c r="F414" i="1"/>
  <c r="F267" i="1"/>
  <c r="F105" i="1"/>
  <c r="F1176" i="1"/>
  <c r="F1168" i="1"/>
  <c r="F1160" i="1"/>
  <c r="F1152" i="1"/>
  <c r="F1144" i="1"/>
  <c r="F1136" i="1"/>
  <c r="F1126" i="1"/>
  <c r="F1115" i="1"/>
  <c r="F1101" i="1"/>
  <c r="F1090" i="1"/>
  <c r="F1068" i="1"/>
  <c r="F1036" i="1"/>
  <c r="F1004" i="1"/>
  <c r="F972" i="1"/>
  <c r="F940" i="1"/>
  <c r="F908" i="1"/>
  <c r="F876" i="1"/>
  <c r="F844" i="1"/>
  <c r="F812" i="1"/>
  <c r="F766" i="1"/>
  <c r="F687" i="1"/>
  <c r="F542" i="1"/>
  <c r="F395" i="1"/>
  <c r="F249" i="1"/>
  <c r="F84" i="1"/>
  <c r="F2" i="1"/>
  <c r="F1159" i="1"/>
  <c r="F1151" i="1"/>
  <c r="F1143" i="1"/>
  <c r="F1135" i="1"/>
  <c r="F1125" i="1"/>
  <c r="F1114" i="1"/>
  <c r="F1100" i="1"/>
  <c r="F1089" i="1"/>
  <c r="F1061" i="1"/>
  <c r="F1029" i="1"/>
  <c r="F997" i="1"/>
  <c r="F965" i="1"/>
  <c r="F933" i="1"/>
  <c r="F901" i="1"/>
  <c r="F869" i="1"/>
  <c r="F837" i="1"/>
  <c r="F805" i="1"/>
  <c r="F751" i="1"/>
  <c r="F670" i="1"/>
  <c r="F523" i="1"/>
  <c r="F377" i="1"/>
  <c r="F231" i="1"/>
  <c r="F63" i="1"/>
  <c r="F1177" i="1"/>
  <c r="F1167" i="1"/>
  <c r="F1182" i="1"/>
  <c r="F1174" i="1"/>
  <c r="F1166" i="1"/>
  <c r="F1158" i="1"/>
  <c r="F1150" i="1"/>
  <c r="F1142" i="1"/>
  <c r="F1134" i="1"/>
  <c r="F1124" i="1"/>
  <c r="F1113" i="1"/>
  <c r="F1099" i="1"/>
  <c r="F1085" i="1"/>
  <c r="F1060" i="1"/>
  <c r="F1028" i="1"/>
  <c r="F996" i="1"/>
  <c r="F964" i="1"/>
  <c r="F932" i="1"/>
  <c r="F900" i="1"/>
  <c r="F868" i="1"/>
  <c r="F836" i="1"/>
  <c r="F804" i="1"/>
  <c r="F750" i="1"/>
  <c r="F651" i="1"/>
  <c r="F505" i="1"/>
  <c r="F359" i="1"/>
  <c r="F212" i="1"/>
  <c r="F41" i="1"/>
  <c r="F1107" i="1"/>
  <c r="F1045" i="1"/>
  <c r="F949" i="1"/>
  <c r="F853" i="1"/>
  <c r="F783" i="1"/>
  <c r="F450" i="1"/>
  <c r="F1175" i="1"/>
  <c r="F1181" i="1"/>
  <c r="F1173" i="1"/>
  <c r="F1165" i="1"/>
  <c r="F1157" i="1"/>
  <c r="F1149" i="1"/>
  <c r="F1141" i="1"/>
  <c r="F1133" i="1"/>
  <c r="F1123" i="1"/>
  <c r="F1109" i="1"/>
  <c r="F1098" i="1"/>
  <c r="F1084" i="1"/>
  <c r="F1053" i="1"/>
  <c r="F1021" i="1"/>
  <c r="F989" i="1"/>
  <c r="F957" i="1"/>
  <c r="F925" i="1"/>
  <c r="F893" i="1"/>
  <c r="F861" i="1"/>
  <c r="F829" i="1"/>
  <c r="F797" i="1"/>
  <c r="F735" i="1"/>
  <c r="F633" i="1"/>
  <c r="F487" i="1"/>
  <c r="F340" i="1"/>
  <c r="F191" i="1"/>
  <c r="F1131" i="1"/>
  <c r="F1093" i="1"/>
  <c r="F1013" i="1"/>
  <c r="F917" i="1"/>
  <c r="F821" i="1"/>
  <c r="F596" i="1"/>
  <c r="F3" i="1"/>
  <c r="F13" i="1"/>
  <c r="F21" i="1"/>
  <c r="F29" i="1"/>
  <c r="F37" i="1"/>
  <c r="F45" i="1"/>
  <c r="F53" i="1"/>
  <c r="F61" i="1"/>
  <c r="F69" i="1"/>
  <c r="F77" i="1"/>
  <c r="F85" i="1"/>
  <c r="F93" i="1"/>
  <c r="F101" i="1"/>
  <c r="F109" i="1"/>
  <c r="F117" i="1"/>
  <c r="F125" i="1"/>
  <c r="F133" i="1"/>
  <c r="F141" i="1"/>
  <c r="F149" i="1"/>
  <c r="F157" i="1"/>
  <c r="F165" i="1"/>
  <c r="F173" i="1"/>
  <c r="F181" i="1"/>
  <c r="F189" i="1"/>
  <c r="F197" i="1"/>
  <c r="F205" i="1"/>
  <c r="F213" i="1"/>
  <c r="F221" i="1"/>
  <c r="F229" i="1"/>
  <c r="F237" i="1"/>
  <c r="F245" i="1"/>
  <c r="F253" i="1"/>
  <c r="F261" i="1"/>
  <c r="F269" i="1"/>
  <c r="F277" i="1"/>
  <c r="F285" i="1"/>
  <c r="F293" i="1"/>
  <c r="F301" i="1"/>
  <c r="F309" i="1"/>
  <c r="F317" i="1"/>
  <c r="F325" i="1"/>
  <c r="F333" i="1"/>
  <c r="F341" i="1"/>
  <c r="F349" i="1"/>
  <c r="F357" i="1"/>
  <c r="F365" i="1"/>
  <c r="F373" i="1"/>
  <c r="F381" i="1"/>
  <c r="F389" i="1"/>
  <c r="F397" i="1"/>
  <c r="F405" i="1"/>
  <c r="F413" i="1"/>
  <c r="F421" i="1"/>
  <c r="F429" i="1"/>
  <c r="F437" i="1"/>
  <c r="F445" i="1"/>
  <c r="F453" i="1"/>
  <c r="F461" i="1"/>
  <c r="F469" i="1"/>
  <c r="F477" i="1"/>
  <c r="F485" i="1"/>
  <c r="F493" i="1"/>
  <c r="F501" i="1"/>
  <c r="F509" i="1"/>
  <c r="F517" i="1"/>
  <c r="F525" i="1"/>
  <c r="F533" i="1"/>
  <c r="F541" i="1"/>
  <c r="F549" i="1"/>
  <c r="F557" i="1"/>
  <c r="F565" i="1"/>
  <c r="F573" i="1"/>
  <c r="F581" i="1"/>
  <c r="F589" i="1"/>
  <c r="F597" i="1"/>
  <c r="F605" i="1"/>
  <c r="F613" i="1"/>
  <c r="F621" i="1"/>
  <c r="F629" i="1"/>
  <c r="F637" i="1"/>
  <c r="F645" i="1"/>
  <c r="F653" i="1"/>
  <c r="F661" i="1"/>
  <c r="F669" i="1"/>
  <c r="F677" i="1"/>
  <c r="F10" i="1"/>
  <c r="F18" i="1"/>
  <c r="F26" i="1"/>
  <c r="F34" i="1"/>
  <c r="F42" i="1"/>
  <c r="F50" i="1"/>
  <c r="F58" i="1"/>
  <c r="F66" i="1"/>
  <c r="F74" i="1"/>
  <c r="F82" i="1"/>
  <c r="F90" i="1"/>
  <c r="F98" i="1"/>
  <c r="F106" i="1"/>
  <c r="F114" i="1"/>
  <c r="F122" i="1"/>
  <c r="F130" i="1"/>
  <c r="F138" i="1"/>
  <c r="F146" i="1"/>
  <c r="F154" i="1"/>
  <c r="F162" i="1"/>
  <c r="F170" i="1"/>
  <c r="F178" i="1"/>
  <c r="F186" i="1"/>
  <c r="F194" i="1"/>
  <c r="F202" i="1"/>
  <c r="F210" i="1"/>
  <c r="F15" i="1"/>
  <c r="F25" i="1"/>
  <c r="F36" i="1"/>
  <c r="F47" i="1"/>
  <c r="F57" i="1"/>
  <c r="F68" i="1"/>
  <c r="F79" i="1"/>
  <c r="F89" i="1"/>
  <c r="F100" i="1"/>
  <c r="F111" i="1"/>
  <c r="F121" i="1"/>
  <c r="F132" i="1"/>
  <c r="F143" i="1"/>
  <c r="F153" i="1"/>
  <c r="F164" i="1"/>
  <c r="F175" i="1"/>
  <c r="F185" i="1"/>
  <c r="F196" i="1"/>
  <c r="F207" i="1"/>
  <c r="F217" i="1"/>
  <c r="F226" i="1"/>
  <c r="F235" i="1"/>
  <c r="F244" i="1"/>
  <c r="F254" i="1"/>
  <c r="F263" i="1"/>
  <c r="F272" i="1"/>
  <c r="F281" i="1"/>
  <c r="F290" i="1"/>
  <c r="F299" i="1"/>
  <c r="F308" i="1"/>
  <c r="F318" i="1"/>
  <c r="F327" i="1"/>
  <c r="F336" i="1"/>
  <c r="F345" i="1"/>
  <c r="F354" i="1"/>
  <c r="F363" i="1"/>
  <c r="F372" i="1"/>
  <c r="F382" i="1"/>
  <c r="F391" i="1"/>
  <c r="F400" i="1"/>
  <c r="F409" i="1"/>
  <c r="F418" i="1"/>
  <c r="F427" i="1"/>
  <c r="F436" i="1"/>
  <c r="F446" i="1"/>
  <c r="F455" i="1"/>
  <c r="F464" i="1"/>
  <c r="F473" i="1"/>
  <c r="F482" i="1"/>
  <c r="F491" i="1"/>
  <c r="F500" i="1"/>
  <c r="F510" i="1"/>
  <c r="F519" i="1"/>
  <c r="F528" i="1"/>
  <c r="F537" i="1"/>
  <c r="F546" i="1"/>
  <c r="F555" i="1"/>
  <c r="F564" i="1"/>
  <c r="F574" i="1"/>
  <c r="F583" i="1"/>
  <c r="F592" i="1"/>
  <c r="F601" i="1"/>
  <c r="F610" i="1"/>
  <c r="F619" i="1"/>
  <c r="F628" i="1"/>
  <c r="F638" i="1"/>
  <c r="F647" i="1"/>
  <c r="F656" i="1"/>
  <c r="F665" i="1"/>
  <c r="F674" i="1"/>
  <c r="F683" i="1"/>
  <c r="F691" i="1"/>
  <c r="F699" i="1"/>
  <c r="F707" i="1"/>
  <c r="F715" i="1"/>
  <c r="F723" i="1"/>
  <c r="F731" i="1"/>
  <c r="F739" i="1"/>
  <c r="F747" i="1"/>
  <c r="F755" i="1"/>
  <c r="F763" i="1"/>
  <c r="F771" i="1"/>
  <c r="F779" i="1"/>
  <c r="F787" i="1"/>
  <c r="F4" i="1"/>
  <c r="F16" i="1"/>
  <c r="F27" i="1"/>
  <c r="F38" i="1"/>
  <c r="F48" i="1"/>
  <c r="F59" i="1"/>
  <c r="F70" i="1"/>
  <c r="F80" i="1"/>
  <c r="F91" i="1"/>
  <c r="F102" i="1"/>
  <c r="F112" i="1"/>
  <c r="F123" i="1"/>
  <c r="F134" i="1"/>
  <c r="F144" i="1"/>
  <c r="F155" i="1"/>
  <c r="F166" i="1"/>
  <c r="F176" i="1"/>
  <c r="F187" i="1"/>
  <c r="F198" i="1"/>
  <c r="F208" i="1"/>
  <c r="F218" i="1"/>
  <c r="F227" i="1"/>
  <c r="F236" i="1"/>
  <c r="F246" i="1"/>
  <c r="F255" i="1"/>
  <c r="F264" i="1"/>
  <c r="F273" i="1"/>
  <c r="F282" i="1"/>
  <c r="F291" i="1"/>
  <c r="F300" i="1"/>
  <c r="F310" i="1"/>
  <c r="F319" i="1"/>
  <c r="F328" i="1"/>
  <c r="F337" i="1"/>
  <c r="F346" i="1"/>
  <c r="F355" i="1"/>
  <c r="F364" i="1"/>
  <c r="F374" i="1"/>
  <c r="F383" i="1"/>
  <c r="F392" i="1"/>
  <c r="F401" i="1"/>
  <c r="F410" i="1"/>
  <c r="F419" i="1"/>
  <c r="F428" i="1"/>
  <c r="F438" i="1"/>
  <c r="F447" i="1"/>
  <c r="F456" i="1"/>
  <c r="F465" i="1"/>
  <c r="F474" i="1"/>
  <c r="F483" i="1"/>
  <c r="F492" i="1"/>
  <c r="F502" i="1"/>
  <c r="F511" i="1"/>
  <c r="F520" i="1"/>
  <c r="F529" i="1"/>
  <c r="F538" i="1"/>
  <c r="F547" i="1"/>
  <c r="F556" i="1"/>
  <c r="F566" i="1"/>
  <c r="F575" i="1"/>
  <c r="F584" i="1"/>
  <c r="F593" i="1"/>
  <c r="F602" i="1"/>
  <c r="F611" i="1"/>
  <c r="F620" i="1"/>
  <c r="F630" i="1"/>
  <c r="F639" i="1"/>
  <c r="F648" i="1"/>
  <c r="F657" i="1"/>
  <c r="F666" i="1"/>
  <c r="F675" i="1"/>
  <c r="F684" i="1"/>
  <c r="F692" i="1"/>
  <c r="F700" i="1"/>
  <c r="F708" i="1"/>
  <c r="F716" i="1"/>
  <c r="F724" i="1"/>
  <c r="F732" i="1"/>
  <c r="F740" i="1"/>
  <c r="F748" i="1"/>
  <c r="F756" i="1"/>
  <c r="F764" i="1"/>
  <c r="F772" i="1"/>
  <c r="F780" i="1"/>
  <c r="F788" i="1"/>
  <c r="F11" i="1"/>
  <c r="F22" i="1"/>
  <c r="F32" i="1"/>
  <c r="F43" i="1"/>
  <c r="F54" i="1"/>
  <c r="F64" i="1"/>
  <c r="F75" i="1"/>
  <c r="F86" i="1"/>
  <c r="F96" i="1"/>
  <c r="F107" i="1"/>
  <c r="F118" i="1"/>
  <c r="F128" i="1"/>
  <c r="F139" i="1"/>
  <c r="F150" i="1"/>
  <c r="F160" i="1"/>
  <c r="F171" i="1"/>
  <c r="F182" i="1"/>
  <c r="F192" i="1"/>
  <c r="F203" i="1"/>
  <c r="F214" i="1"/>
  <c r="F223" i="1"/>
  <c r="F232" i="1"/>
  <c r="F241" i="1"/>
  <c r="F250" i="1"/>
  <c r="F259" i="1"/>
  <c r="F268" i="1"/>
  <c r="F278" i="1"/>
  <c r="F287" i="1"/>
  <c r="F296" i="1"/>
  <c r="F305" i="1"/>
  <c r="F314" i="1"/>
  <c r="F323" i="1"/>
  <c r="F332" i="1"/>
  <c r="F342" i="1"/>
  <c r="F351" i="1"/>
  <c r="F360" i="1"/>
  <c r="F369" i="1"/>
  <c r="F378" i="1"/>
  <c r="F387" i="1"/>
  <c r="F396" i="1"/>
  <c r="F406" i="1"/>
  <c r="F415" i="1"/>
  <c r="F424" i="1"/>
  <c r="F433" i="1"/>
  <c r="F442" i="1"/>
  <c r="F451" i="1"/>
  <c r="F460" i="1"/>
  <c r="F470" i="1"/>
  <c r="F479" i="1"/>
  <c r="F488" i="1"/>
  <c r="F497" i="1"/>
  <c r="F506" i="1"/>
  <c r="F515" i="1"/>
  <c r="F524" i="1"/>
  <c r="F534" i="1"/>
  <c r="F543" i="1"/>
  <c r="F552" i="1"/>
  <c r="F561" i="1"/>
  <c r="F570" i="1"/>
  <c r="F579" i="1"/>
  <c r="F588" i="1"/>
  <c r="F598" i="1"/>
  <c r="F607" i="1"/>
  <c r="F616" i="1"/>
  <c r="F625" i="1"/>
  <c r="F634" i="1"/>
  <c r="F643" i="1"/>
  <c r="F652" i="1"/>
  <c r="F662" i="1"/>
  <c r="F671" i="1"/>
  <c r="F680" i="1"/>
  <c r="F688" i="1"/>
  <c r="F696" i="1"/>
  <c r="F704" i="1"/>
  <c r="F712" i="1"/>
  <c r="F720" i="1"/>
  <c r="F728" i="1"/>
  <c r="F736" i="1"/>
  <c r="F744" i="1"/>
  <c r="F752" i="1"/>
  <c r="F760" i="1"/>
  <c r="F768" i="1"/>
  <c r="F776" i="1"/>
  <c r="F784" i="1"/>
  <c r="F792" i="1"/>
  <c r="F12" i="1"/>
  <c r="F23" i="1"/>
  <c r="F33" i="1"/>
  <c r="F44" i="1"/>
  <c r="F55" i="1"/>
  <c r="F65" i="1"/>
  <c r="F76" i="1"/>
  <c r="F87" i="1"/>
  <c r="F97" i="1"/>
  <c r="F108" i="1"/>
  <c r="F119" i="1"/>
  <c r="F129" i="1"/>
  <c r="F140" i="1"/>
  <c r="F151" i="1"/>
  <c r="F161" i="1"/>
  <c r="F172" i="1"/>
  <c r="F183" i="1"/>
  <c r="F193" i="1"/>
  <c r="F204" i="1"/>
  <c r="F215" i="1"/>
  <c r="F224" i="1"/>
  <c r="F233" i="1"/>
  <c r="F242" i="1"/>
  <c r="F251" i="1"/>
  <c r="F260" i="1"/>
  <c r="F270" i="1"/>
  <c r="F279" i="1"/>
  <c r="F288" i="1"/>
  <c r="F297" i="1"/>
  <c r="F306" i="1"/>
  <c r="F315" i="1"/>
  <c r="F324" i="1"/>
  <c r="F334" i="1"/>
  <c r="F343" i="1"/>
  <c r="F352" i="1"/>
  <c r="F361" i="1"/>
  <c r="F370" i="1"/>
  <c r="F379" i="1"/>
  <c r="F388" i="1"/>
  <c r="F398" i="1"/>
  <c r="F407" i="1"/>
  <c r="F416" i="1"/>
  <c r="F425" i="1"/>
  <c r="F434" i="1"/>
  <c r="F443" i="1"/>
  <c r="F452" i="1"/>
  <c r="F462" i="1"/>
  <c r="F471" i="1"/>
  <c r="F480" i="1"/>
  <c r="F489" i="1"/>
  <c r="F498" i="1"/>
  <c r="F507" i="1"/>
  <c r="F516" i="1"/>
  <c r="F526" i="1"/>
  <c r="F535" i="1"/>
  <c r="F544" i="1"/>
  <c r="F553" i="1"/>
  <c r="F562" i="1"/>
  <c r="F571" i="1"/>
  <c r="F580" i="1"/>
  <c r="F590" i="1"/>
  <c r="F599" i="1"/>
  <c r="F608" i="1"/>
  <c r="F617" i="1"/>
  <c r="F626" i="1"/>
  <c r="F635" i="1"/>
  <c r="F644" i="1"/>
  <c r="F654" i="1"/>
  <c r="F663" i="1"/>
  <c r="F672" i="1"/>
  <c r="F681" i="1"/>
  <c r="F689" i="1"/>
  <c r="F697" i="1"/>
  <c r="F705" i="1"/>
  <c r="F713" i="1"/>
  <c r="F721" i="1"/>
  <c r="F729" i="1"/>
  <c r="F737" i="1"/>
  <c r="F745" i="1"/>
  <c r="F753" i="1"/>
  <c r="F761" i="1"/>
  <c r="F769" i="1"/>
  <c r="F777" i="1"/>
  <c r="F785" i="1"/>
  <c r="F793" i="1"/>
  <c r="F24" i="1"/>
  <c r="F46" i="1"/>
  <c r="F67" i="1"/>
  <c r="F88" i="1"/>
  <c r="F110" i="1"/>
  <c r="F131" i="1"/>
  <c r="F152" i="1"/>
  <c r="F174" i="1"/>
  <c r="F195" i="1"/>
  <c r="F216" i="1"/>
  <c r="F234" i="1"/>
  <c r="F252" i="1"/>
  <c r="F271" i="1"/>
  <c r="F289" i="1"/>
  <c r="F307" i="1"/>
  <c r="F326" i="1"/>
  <c r="F344" i="1"/>
  <c r="F362" i="1"/>
  <c r="F380" i="1"/>
  <c r="F399" i="1"/>
  <c r="F417" i="1"/>
  <c r="F435" i="1"/>
  <c r="F454" i="1"/>
  <c r="F472" i="1"/>
  <c r="F490" i="1"/>
  <c r="F508" i="1"/>
  <c r="F527" i="1"/>
  <c r="F545" i="1"/>
  <c r="F563" i="1"/>
  <c r="F582" i="1"/>
  <c r="F600" i="1"/>
  <c r="F618" i="1"/>
  <c r="F636" i="1"/>
  <c r="F655" i="1"/>
  <c r="F673" i="1"/>
  <c r="F690" i="1"/>
  <c r="F706" i="1"/>
  <c r="F722" i="1"/>
  <c r="F738" i="1"/>
  <c r="F754" i="1"/>
  <c r="F770" i="1"/>
  <c r="F786" i="1"/>
  <c r="F798" i="1"/>
  <c r="F806" i="1"/>
  <c r="F814" i="1"/>
  <c r="F822" i="1"/>
  <c r="F830" i="1"/>
  <c r="F838" i="1"/>
  <c r="F846" i="1"/>
  <c r="F854" i="1"/>
  <c r="F862" i="1"/>
  <c r="F870" i="1"/>
  <c r="F878" i="1"/>
  <c r="F886" i="1"/>
  <c r="F894" i="1"/>
  <c r="F902" i="1"/>
  <c r="F910" i="1"/>
  <c r="F918" i="1"/>
  <c r="F926" i="1"/>
  <c r="F934" i="1"/>
  <c r="F942" i="1"/>
  <c r="F950" i="1"/>
  <c r="F958" i="1"/>
  <c r="F966" i="1"/>
  <c r="F974" i="1"/>
  <c r="F982" i="1"/>
  <c r="F990" i="1"/>
  <c r="F998" i="1"/>
  <c r="F1006" i="1"/>
  <c r="F1014" i="1"/>
  <c r="F1022" i="1"/>
  <c r="F1030" i="1"/>
  <c r="F1038" i="1"/>
  <c r="F1046" i="1"/>
  <c r="F1054" i="1"/>
  <c r="F1062" i="1"/>
  <c r="F1070" i="1"/>
  <c r="F1078" i="1"/>
  <c r="F1086" i="1"/>
  <c r="F1094" i="1"/>
  <c r="F1102" i="1"/>
  <c r="F1110" i="1"/>
  <c r="F1118" i="1"/>
  <c r="F6" i="1"/>
  <c r="F28" i="1"/>
  <c r="F49" i="1"/>
  <c r="F71" i="1"/>
  <c r="F92" i="1"/>
  <c r="F113" i="1"/>
  <c r="F135" i="1"/>
  <c r="F156" i="1"/>
  <c r="F177" i="1"/>
  <c r="F199" i="1"/>
  <c r="F219" i="1"/>
  <c r="F238" i="1"/>
  <c r="F256" i="1"/>
  <c r="F274" i="1"/>
  <c r="F292" i="1"/>
  <c r="F311" i="1"/>
  <c r="F329" i="1"/>
  <c r="F347" i="1"/>
  <c r="F366" i="1"/>
  <c r="F384" i="1"/>
  <c r="F402" i="1"/>
  <c r="F420" i="1"/>
  <c r="F439" i="1"/>
  <c r="F457" i="1"/>
  <c r="F475" i="1"/>
  <c r="F494" i="1"/>
  <c r="F512" i="1"/>
  <c r="F530" i="1"/>
  <c r="F548" i="1"/>
  <c r="F567" i="1"/>
  <c r="F585" i="1"/>
  <c r="F603" i="1"/>
  <c r="F622" i="1"/>
  <c r="F640" i="1"/>
  <c r="F658" i="1"/>
  <c r="F676" i="1"/>
  <c r="F693" i="1"/>
  <c r="F709" i="1"/>
  <c r="F725" i="1"/>
  <c r="F741" i="1"/>
  <c r="F757" i="1"/>
  <c r="F773" i="1"/>
  <c r="F789" i="1"/>
  <c r="F799" i="1"/>
  <c r="F807" i="1"/>
  <c r="F815" i="1"/>
  <c r="F823" i="1"/>
  <c r="F831" i="1"/>
  <c r="F839" i="1"/>
  <c r="F847" i="1"/>
  <c r="F855" i="1"/>
  <c r="F863" i="1"/>
  <c r="F871" i="1"/>
  <c r="F879" i="1"/>
  <c r="F887" i="1"/>
  <c r="F895" i="1"/>
  <c r="F903" i="1"/>
  <c r="F911" i="1"/>
  <c r="F919" i="1"/>
  <c r="F927" i="1"/>
  <c r="F935" i="1"/>
  <c r="F943" i="1"/>
  <c r="F951" i="1"/>
  <c r="F959" i="1"/>
  <c r="F967" i="1"/>
  <c r="F975" i="1"/>
  <c r="F983" i="1"/>
  <c r="F991" i="1"/>
  <c r="F999" i="1"/>
  <c r="F1007" i="1"/>
  <c r="F1015" i="1"/>
  <c r="F1023" i="1"/>
  <c r="F1031" i="1"/>
  <c r="F1039" i="1"/>
  <c r="F1047" i="1"/>
  <c r="F1055" i="1"/>
  <c r="F1063" i="1"/>
  <c r="F1071" i="1"/>
  <c r="F1079" i="1"/>
  <c r="F1087" i="1"/>
  <c r="F1095" i="1"/>
  <c r="F1103" i="1"/>
  <c r="F1111" i="1"/>
  <c r="F1119" i="1"/>
  <c r="F1127" i="1"/>
  <c r="F7" i="1"/>
  <c r="F30" i="1"/>
  <c r="F51" i="1"/>
  <c r="F72" i="1"/>
  <c r="F94" i="1"/>
  <c r="F115" i="1"/>
  <c r="F136" i="1"/>
  <c r="F158" i="1"/>
  <c r="F179" i="1"/>
  <c r="F200" i="1"/>
  <c r="F220" i="1"/>
  <c r="F239" i="1"/>
  <c r="F257" i="1"/>
  <c r="F275" i="1"/>
  <c r="F294" i="1"/>
  <c r="F312" i="1"/>
  <c r="F330" i="1"/>
  <c r="F348" i="1"/>
  <c r="F367" i="1"/>
  <c r="F385" i="1"/>
  <c r="F403" i="1"/>
  <c r="F422" i="1"/>
  <c r="F440" i="1"/>
  <c r="F458" i="1"/>
  <c r="F476" i="1"/>
  <c r="F495" i="1"/>
  <c r="F513" i="1"/>
  <c r="F531" i="1"/>
  <c r="F550" i="1"/>
  <c r="F568" i="1"/>
  <c r="F586" i="1"/>
  <c r="F604" i="1"/>
  <c r="F623" i="1"/>
  <c r="F641" i="1"/>
  <c r="F659" i="1"/>
  <c r="F678" i="1"/>
  <c r="F694" i="1"/>
  <c r="F710" i="1"/>
  <c r="F726" i="1"/>
  <c r="F742" i="1"/>
  <c r="F758" i="1"/>
  <c r="F774" i="1"/>
  <c r="F790" i="1"/>
  <c r="F800" i="1"/>
  <c r="F808" i="1"/>
  <c r="F816" i="1"/>
  <c r="F824" i="1"/>
  <c r="F832" i="1"/>
  <c r="F840" i="1"/>
  <c r="F848" i="1"/>
  <c r="F856" i="1"/>
  <c r="F864" i="1"/>
  <c r="F872" i="1"/>
  <c r="F880" i="1"/>
  <c r="F888" i="1"/>
  <c r="F896" i="1"/>
  <c r="F904" i="1"/>
  <c r="F912" i="1"/>
  <c r="F920" i="1"/>
  <c r="F928" i="1"/>
  <c r="F936" i="1"/>
  <c r="F944" i="1"/>
  <c r="F952" i="1"/>
  <c r="F960" i="1"/>
  <c r="F968" i="1"/>
  <c r="F976" i="1"/>
  <c r="F984" i="1"/>
  <c r="F992" i="1"/>
  <c r="F1000" i="1"/>
  <c r="F1008" i="1"/>
  <c r="F1016" i="1"/>
  <c r="F1024" i="1"/>
  <c r="F1032" i="1"/>
  <c r="F1040" i="1"/>
  <c r="F1048" i="1"/>
  <c r="F1056" i="1"/>
  <c r="F1064" i="1"/>
  <c r="F1072" i="1"/>
  <c r="F1080" i="1"/>
  <c r="F1088" i="1"/>
  <c r="F1096" i="1"/>
  <c r="F1104" i="1"/>
  <c r="F1112" i="1"/>
  <c r="F1120" i="1"/>
  <c r="F1128" i="1"/>
  <c r="F8" i="1"/>
  <c r="F31" i="1"/>
  <c r="F52" i="1"/>
  <c r="F73" i="1"/>
  <c r="F95" i="1"/>
  <c r="F116" i="1"/>
  <c r="F137" i="1"/>
  <c r="F159" i="1"/>
  <c r="F180" i="1"/>
  <c r="F201" i="1"/>
  <c r="F222" i="1"/>
  <c r="F240" i="1"/>
  <c r="F258" i="1"/>
  <c r="F276" i="1"/>
  <c r="F295" i="1"/>
  <c r="F313" i="1"/>
  <c r="F331" i="1"/>
  <c r="F350" i="1"/>
  <c r="F368" i="1"/>
  <c r="F386" i="1"/>
  <c r="F404" i="1"/>
  <c r="F423" i="1"/>
  <c r="F441" i="1"/>
  <c r="F459" i="1"/>
  <c r="F478" i="1"/>
  <c r="F496" i="1"/>
  <c r="F514" i="1"/>
  <c r="F532" i="1"/>
  <c r="F551" i="1"/>
  <c r="F569" i="1"/>
  <c r="F587" i="1"/>
  <c r="F606" i="1"/>
  <c r="F624" i="1"/>
  <c r="F642" i="1"/>
  <c r="F660" i="1"/>
  <c r="F679" i="1"/>
  <c r="F695" i="1"/>
  <c r="F711" i="1"/>
  <c r="F727" i="1"/>
  <c r="F743" i="1"/>
  <c r="F759" i="1"/>
  <c r="F775" i="1"/>
  <c r="F791" i="1"/>
  <c r="F801" i="1"/>
  <c r="F809" i="1"/>
  <c r="F817" i="1"/>
  <c r="F825" i="1"/>
  <c r="F833" i="1"/>
  <c r="F841" i="1"/>
  <c r="F849" i="1"/>
  <c r="F857" i="1"/>
  <c r="F865" i="1"/>
  <c r="F873" i="1"/>
  <c r="F881" i="1"/>
  <c r="F889" i="1"/>
  <c r="F897" i="1"/>
  <c r="F905" i="1"/>
  <c r="F913" i="1"/>
  <c r="F921" i="1"/>
  <c r="F929" i="1"/>
  <c r="F937" i="1"/>
  <c r="F945" i="1"/>
  <c r="F953" i="1"/>
  <c r="F961" i="1"/>
  <c r="F969" i="1"/>
  <c r="F977" i="1"/>
  <c r="F985" i="1"/>
  <c r="F993" i="1"/>
  <c r="F1001" i="1"/>
  <c r="F1009" i="1"/>
  <c r="F1017" i="1"/>
  <c r="F1025" i="1"/>
  <c r="F1033" i="1"/>
  <c r="F1041" i="1"/>
  <c r="F1049" i="1"/>
  <c r="F1057" i="1"/>
  <c r="F1065" i="1"/>
  <c r="F1073" i="1"/>
  <c r="F1081" i="1"/>
  <c r="F14" i="1"/>
  <c r="F35" i="1"/>
  <c r="F56" i="1"/>
  <c r="F78" i="1"/>
  <c r="F99" i="1"/>
  <c r="F120" i="1"/>
  <c r="F142" i="1"/>
  <c r="F163" i="1"/>
  <c r="F184" i="1"/>
  <c r="F206" i="1"/>
  <c r="F225" i="1"/>
  <c r="F243" i="1"/>
  <c r="F262" i="1"/>
  <c r="F280" i="1"/>
  <c r="F298" i="1"/>
  <c r="F316" i="1"/>
  <c r="F335" i="1"/>
  <c r="F353" i="1"/>
  <c r="F371" i="1"/>
  <c r="F390" i="1"/>
  <c r="F408" i="1"/>
  <c r="F426" i="1"/>
  <c r="F444" i="1"/>
  <c r="F463" i="1"/>
  <c r="F481" i="1"/>
  <c r="F499" i="1"/>
  <c r="F518" i="1"/>
  <c r="F536" i="1"/>
  <c r="F554" i="1"/>
  <c r="F572" i="1"/>
  <c r="F591" i="1"/>
  <c r="F609" i="1"/>
  <c r="F627" i="1"/>
  <c r="F646" i="1"/>
  <c r="F664" i="1"/>
  <c r="F682" i="1"/>
  <c r="F698" i="1"/>
  <c r="F714" i="1"/>
  <c r="F730" i="1"/>
  <c r="F746" i="1"/>
  <c r="F762" i="1"/>
  <c r="F778" i="1"/>
  <c r="F794" i="1"/>
  <c r="F802" i="1"/>
  <c r="F810" i="1"/>
  <c r="F818" i="1"/>
  <c r="F826" i="1"/>
  <c r="F834" i="1"/>
  <c r="F842" i="1"/>
  <c r="F850" i="1"/>
  <c r="F858" i="1"/>
  <c r="F866" i="1"/>
  <c r="F874" i="1"/>
  <c r="F882" i="1"/>
  <c r="F890" i="1"/>
  <c r="F898" i="1"/>
  <c r="F906" i="1"/>
  <c r="F914" i="1"/>
  <c r="F922" i="1"/>
  <c r="F930" i="1"/>
  <c r="F938" i="1"/>
  <c r="F946" i="1"/>
  <c r="F954" i="1"/>
  <c r="F962" i="1"/>
  <c r="F970" i="1"/>
  <c r="F978" i="1"/>
  <c r="F986" i="1"/>
  <c r="F994" i="1"/>
  <c r="F1002" i="1"/>
  <c r="F1010" i="1"/>
  <c r="F1018" i="1"/>
  <c r="F1026" i="1"/>
  <c r="F1034" i="1"/>
  <c r="F1042" i="1"/>
  <c r="F1050" i="1"/>
  <c r="F1058" i="1"/>
  <c r="F1066" i="1"/>
  <c r="F1074" i="1"/>
  <c r="F17" i="1"/>
  <c r="F39" i="1"/>
  <c r="F60" i="1"/>
  <c r="F81" i="1"/>
  <c r="F103" i="1"/>
  <c r="F124" i="1"/>
  <c r="F145" i="1"/>
  <c r="F167" i="1"/>
  <c r="F188" i="1"/>
  <c r="F209" i="1"/>
  <c r="F228" i="1"/>
  <c r="F247" i="1"/>
  <c r="F265" i="1"/>
  <c r="F283" i="1"/>
  <c r="F302" i="1"/>
  <c r="F320" i="1"/>
  <c r="F338" i="1"/>
  <c r="F356" i="1"/>
  <c r="F375" i="1"/>
  <c r="F393" i="1"/>
  <c r="F411" i="1"/>
  <c r="F430" i="1"/>
  <c r="F448" i="1"/>
  <c r="F466" i="1"/>
  <c r="F484" i="1"/>
  <c r="F503" i="1"/>
  <c r="F521" i="1"/>
  <c r="F539" i="1"/>
  <c r="F558" i="1"/>
  <c r="F576" i="1"/>
  <c r="F594" i="1"/>
  <c r="F612" i="1"/>
  <c r="F631" i="1"/>
  <c r="F649" i="1"/>
  <c r="F667" i="1"/>
  <c r="F685" i="1"/>
  <c r="F701" i="1"/>
  <c r="F717" i="1"/>
  <c r="F733" i="1"/>
  <c r="F749" i="1"/>
  <c r="F765" i="1"/>
  <c r="F781" i="1"/>
  <c r="F795" i="1"/>
  <c r="F803" i="1"/>
  <c r="F811" i="1"/>
  <c r="F819" i="1"/>
  <c r="F827" i="1"/>
  <c r="F835" i="1"/>
  <c r="F843" i="1"/>
  <c r="F851" i="1"/>
  <c r="F859" i="1"/>
  <c r="F867" i="1"/>
  <c r="F875" i="1"/>
  <c r="F883" i="1"/>
  <c r="F891" i="1"/>
  <c r="F899" i="1"/>
  <c r="F907" i="1"/>
  <c r="F915" i="1"/>
  <c r="F923" i="1"/>
  <c r="F931" i="1"/>
  <c r="F939" i="1"/>
  <c r="F947" i="1"/>
  <c r="F955" i="1"/>
  <c r="F963" i="1"/>
  <c r="F971" i="1"/>
  <c r="F979" i="1"/>
  <c r="F987" i="1"/>
  <c r="F995" i="1"/>
  <c r="F1003" i="1"/>
  <c r="F1011" i="1"/>
  <c r="F1019" i="1"/>
  <c r="F1027" i="1"/>
  <c r="F1035" i="1"/>
  <c r="F1043" i="1"/>
  <c r="F1051" i="1"/>
  <c r="F1059" i="1"/>
  <c r="F1067" i="1"/>
  <c r="F1075" i="1"/>
  <c r="F1083" i="1"/>
  <c r="F19" i="1"/>
  <c r="F40" i="1"/>
  <c r="F62" i="1"/>
  <c r="F83" i="1"/>
  <c r="F104" i="1"/>
  <c r="F126" i="1"/>
  <c r="F147" i="1"/>
  <c r="F168" i="1"/>
  <c r="F190" i="1"/>
  <c r="F211" i="1"/>
  <c r="F230" i="1"/>
  <c r="F248" i="1"/>
  <c r="F266" i="1"/>
  <c r="F284" i="1"/>
  <c r="F303" i="1"/>
  <c r="F321" i="1"/>
  <c r="F339" i="1"/>
  <c r="F358" i="1"/>
  <c r="F376" i="1"/>
  <c r="F394" i="1"/>
  <c r="F412" i="1"/>
  <c r="F431" i="1"/>
  <c r="F449" i="1"/>
  <c r="F467" i="1"/>
  <c r="F486" i="1"/>
  <c r="F504" i="1"/>
  <c r="F522" i="1"/>
  <c r="F540" i="1"/>
  <c r="F559" i="1"/>
  <c r="F577" i="1"/>
  <c r="F595" i="1"/>
  <c r="F614" i="1"/>
  <c r="F632" i="1"/>
  <c r="F650" i="1"/>
  <c r="F668" i="1"/>
  <c r="F686" i="1"/>
  <c r="F702" i="1"/>
  <c r="F1180" i="1"/>
  <c r="F1172" i="1"/>
  <c r="F1164" i="1"/>
  <c r="F1156" i="1"/>
  <c r="F1148" i="1"/>
  <c r="F1140" i="1"/>
  <c r="F1132" i="1"/>
  <c r="F1122" i="1"/>
  <c r="F1108" i="1"/>
  <c r="F1097" i="1"/>
  <c r="F1082" i="1"/>
  <c r="F1052" i="1"/>
  <c r="F1020" i="1"/>
  <c r="F988" i="1"/>
  <c r="F956" i="1"/>
  <c r="F924" i="1"/>
  <c r="F892" i="1"/>
  <c r="F860" i="1"/>
  <c r="F828" i="1"/>
  <c r="F796" i="1"/>
  <c r="F734" i="1"/>
  <c r="F615" i="1"/>
  <c r="F468" i="1"/>
  <c r="F322" i="1"/>
  <c r="F169" i="1"/>
  <c r="F5" i="1"/>
  <c r="O135" i="2"/>
  <c r="O119" i="2"/>
  <c r="E139" i="2"/>
  <c r="E126" i="2"/>
  <c r="E101" i="2"/>
  <c r="N135" i="2"/>
  <c r="Q8" i="2"/>
  <c r="E137" i="2"/>
  <c r="E120" i="2"/>
  <c r="E89" i="2"/>
  <c r="O125" i="2"/>
  <c r="Q7" i="2"/>
  <c r="H137" i="2"/>
  <c r="H90" i="2"/>
  <c r="H58" i="2"/>
  <c r="H42" i="2"/>
  <c r="H8" i="2"/>
  <c r="I116" i="2"/>
  <c r="I50" i="2"/>
  <c r="H142" i="2"/>
  <c r="H134" i="2"/>
  <c r="H118" i="2"/>
  <c r="H102" i="2"/>
  <c r="H86" i="2"/>
  <c r="H70" i="2"/>
  <c r="H54" i="2"/>
  <c r="H38" i="2"/>
  <c r="H22" i="2"/>
  <c r="I132" i="2"/>
  <c r="I112" i="2"/>
  <c r="I82" i="2"/>
  <c r="I12" i="2"/>
  <c r="I15" i="2"/>
  <c r="I51" i="2"/>
  <c r="I67" i="2"/>
  <c r="I74" i="2"/>
  <c r="I83" i="2"/>
  <c r="I92" i="2"/>
  <c r="I99" i="2"/>
  <c r="I107" i="2"/>
  <c r="I113" i="2"/>
  <c r="I117" i="2"/>
  <c r="I123" i="2"/>
  <c r="I129" i="2"/>
  <c r="I133" i="2"/>
  <c r="I139" i="2"/>
  <c r="I145" i="2"/>
  <c r="H9" i="2"/>
  <c r="H15" i="2"/>
  <c r="H19" i="2"/>
  <c r="H23" i="2"/>
  <c r="H27" i="2"/>
  <c r="H31" i="2"/>
  <c r="H35" i="2"/>
  <c r="H39" i="2"/>
  <c r="H43" i="2"/>
  <c r="H47" i="2"/>
  <c r="H51" i="2"/>
  <c r="H55" i="2"/>
  <c r="H59" i="2"/>
  <c r="H63" i="2"/>
  <c r="H67" i="2"/>
  <c r="H71" i="2"/>
  <c r="H75" i="2"/>
  <c r="H79" i="2"/>
  <c r="H83" i="2"/>
  <c r="H87" i="2"/>
  <c r="H91" i="2"/>
  <c r="H95" i="2"/>
  <c r="H99" i="2"/>
  <c r="H103" i="2"/>
  <c r="H107" i="2"/>
  <c r="H111" i="2"/>
  <c r="H115" i="2"/>
  <c r="H119" i="2"/>
  <c r="H123" i="2"/>
  <c r="H127" i="2"/>
  <c r="H131" i="2"/>
  <c r="H135" i="2"/>
  <c r="H139" i="2"/>
  <c r="H143" i="2"/>
  <c r="H147" i="2"/>
  <c r="I42" i="2"/>
  <c r="I58" i="2"/>
  <c r="I69" i="2"/>
  <c r="I80" i="2"/>
  <c r="I85" i="2"/>
  <c r="I96" i="2"/>
  <c r="I104" i="2"/>
  <c r="I109" i="2"/>
  <c r="I115" i="2"/>
  <c r="I121" i="2"/>
  <c r="I125" i="2"/>
  <c r="I131" i="2"/>
  <c r="I137" i="2"/>
  <c r="I141" i="2"/>
  <c r="I147" i="2"/>
  <c r="I35" i="2"/>
  <c r="I53" i="2"/>
  <c r="I68" i="2"/>
  <c r="I77" i="2"/>
  <c r="I84" i="2"/>
  <c r="I93" i="2"/>
  <c r="I102" i="2"/>
  <c r="I108" i="2"/>
  <c r="I114" i="2"/>
  <c r="I120" i="2"/>
  <c r="I124" i="2"/>
  <c r="I130" i="2"/>
  <c r="I136" i="2"/>
  <c r="I140" i="2"/>
  <c r="I146" i="2"/>
  <c r="H10" i="2"/>
  <c r="H16" i="2"/>
  <c r="H20" i="2"/>
  <c r="H24" i="2"/>
  <c r="H28" i="2"/>
  <c r="H32" i="2"/>
  <c r="H36" i="2"/>
  <c r="H40" i="2"/>
  <c r="H44" i="2"/>
  <c r="H48" i="2"/>
  <c r="H52" i="2"/>
  <c r="H56" i="2"/>
  <c r="H60" i="2"/>
  <c r="H64" i="2"/>
  <c r="H68" i="2"/>
  <c r="H72" i="2"/>
  <c r="H76" i="2"/>
  <c r="H80" i="2"/>
  <c r="H84" i="2"/>
  <c r="H88" i="2"/>
  <c r="H92" i="2"/>
  <c r="H96" i="2"/>
  <c r="H100" i="2"/>
  <c r="H104" i="2"/>
  <c r="H108" i="2"/>
  <c r="H112" i="2"/>
  <c r="H116" i="2"/>
  <c r="H120" i="2"/>
  <c r="H124" i="2"/>
  <c r="H128" i="2"/>
  <c r="H132" i="2"/>
  <c r="H136" i="2"/>
  <c r="H140" i="2"/>
  <c r="H144" i="2"/>
  <c r="H6" i="2"/>
  <c r="H7" i="2"/>
  <c r="H13" i="2"/>
  <c r="H17" i="2"/>
  <c r="H21" i="2"/>
  <c r="H25" i="2"/>
  <c r="H29" i="2"/>
  <c r="H33" i="2"/>
  <c r="H37" i="2"/>
  <c r="H41" i="2"/>
  <c r="H45" i="2"/>
  <c r="H49" i="2"/>
  <c r="H53" i="2"/>
  <c r="H57" i="2"/>
  <c r="H61" i="2"/>
  <c r="H65" i="2"/>
  <c r="H69" i="2"/>
  <c r="H73" i="2"/>
  <c r="H77" i="2"/>
  <c r="H81" i="2"/>
  <c r="H85" i="2"/>
  <c r="H89" i="2"/>
  <c r="H93" i="2"/>
  <c r="H97" i="2"/>
  <c r="H101" i="2"/>
  <c r="H105" i="2"/>
  <c r="H109" i="2"/>
  <c r="H113" i="2"/>
  <c r="H117" i="2"/>
  <c r="H121" i="2"/>
  <c r="H125" i="2"/>
  <c r="H129" i="2"/>
  <c r="H133" i="2"/>
  <c r="H145" i="2"/>
  <c r="H122" i="2"/>
  <c r="H106" i="2"/>
  <c r="H74" i="2"/>
  <c r="H26" i="2"/>
  <c r="I138" i="2"/>
  <c r="I91" i="2"/>
  <c r="H141" i="2"/>
  <c r="H130" i="2"/>
  <c r="H114" i="2"/>
  <c r="H98" i="2"/>
  <c r="H82" i="2"/>
  <c r="H66" i="2"/>
  <c r="H50" i="2"/>
  <c r="H34" i="2"/>
  <c r="H18" i="2"/>
  <c r="I6" i="2"/>
  <c r="I128" i="2"/>
  <c r="I106" i="2"/>
  <c r="I72" i="2"/>
  <c r="L141" i="2"/>
  <c r="L119" i="2"/>
  <c r="L83" i="2"/>
  <c r="L137" i="2"/>
  <c r="L112" i="2"/>
  <c r="L70" i="2"/>
  <c r="E141" i="2"/>
  <c r="E135" i="2"/>
  <c r="E127" i="2"/>
  <c r="E117" i="2"/>
  <c r="E111" i="2"/>
  <c r="E88" i="2"/>
  <c r="L145" i="2"/>
  <c r="L138" i="2"/>
  <c r="L131" i="2"/>
  <c r="L127" i="2"/>
  <c r="L120" i="2"/>
  <c r="L113" i="2"/>
  <c r="L108" i="2"/>
  <c r="L97" i="2"/>
  <c r="L84" i="2"/>
  <c r="L76" i="2"/>
  <c r="L65" i="2"/>
  <c r="L51" i="2"/>
  <c r="L31" i="2"/>
  <c r="R7" i="2"/>
  <c r="E146" i="2"/>
  <c r="E138" i="2"/>
  <c r="E130" i="2"/>
  <c r="E125" i="2"/>
  <c r="E115" i="2"/>
  <c r="E99" i="2"/>
  <c r="E68" i="2"/>
  <c r="L147" i="2"/>
  <c r="L140" i="2"/>
  <c r="L136" i="2"/>
  <c r="L129" i="2"/>
  <c r="L122" i="2"/>
  <c r="L117" i="2"/>
  <c r="L111" i="2"/>
  <c r="L101" i="2"/>
  <c r="L92" i="2"/>
  <c r="L82" i="2"/>
  <c r="L69" i="2"/>
  <c r="L59" i="2"/>
  <c r="L42" i="2"/>
  <c r="L146" i="2"/>
  <c r="L139" i="2"/>
  <c r="L132" i="2"/>
  <c r="L128" i="2"/>
  <c r="L121" i="2"/>
  <c r="L114" i="2"/>
  <c r="L109" i="2"/>
  <c r="L98" i="2"/>
  <c r="L85" i="2"/>
  <c r="L78" i="2"/>
  <c r="L68" i="2"/>
  <c r="L52" i="2"/>
  <c r="L41" i="2"/>
  <c r="H12" i="2"/>
  <c r="E145" i="2"/>
  <c r="E134" i="2"/>
  <c r="E123" i="2"/>
  <c r="E109" i="2"/>
  <c r="E67" i="2"/>
  <c r="I143" i="2"/>
  <c r="I135" i="2"/>
  <c r="I127" i="2"/>
  <c r="I119" i="2"/>
  <c r="I111" i="2"/>
  <c r="I101" i="2"/>
  <c r="I90" i="2"/>
  <c r="I76" i="2"/>
  <c r="I61" i="2"/>
  <c r="I34" i="2"/>
  <c r="L144" i="2"/>
  <c r="L135" i="2"/>
  <c r="L125" i="2"/>
  <c r="L116" i="2"/>
  <c r="L106" i="2"/>
  <c r="L91" i="2"/>
  <c r="L74" i="2"/>
  <c r="L58" i="2"/>
  <c r="N6" i="2"/>
  <c r="N114" i="2"/>
  <c r="H11" i="2"/>
  <c r="E143" i="2"/>
  <c r="E133" i="2"/>
  <c r="E121" i="2"/>
  <c r="E104" i="2"/>
  <c r="E44" i="2"/>
  <c r="I142" i="2"/>
  <c r="I134" i="2"/>
  <c r="I126" i="2"/>
  <c r="I118" i="2"/>
  <c r="I110" i="2"/>
  <c r="I100" i="2"/>
  <c r="I88" i="2"/>
  <c r="I75" i="2"/>
  <c r="I59" i="2"/>
  <c r="I19" i="2"/>
  <c r="L143" i="2"/>
  <c r="L133" i="2"/>
  <c r="L124" i="2"/>
  <c r="L115" i="2"/>
  <c r="L105" i="2"/>
  <c r="L90" i="2"/>
  <c r="L73" i="2"/>
  <c r="L57" i="2"/>
  <c r="N143" i="2"/>
  <c r="O107" i="2"/>
  <c r="L107" i="2"/>
  <c r="L93" i="2"/>
  <c r="L81" i="2"/>
  <c r="L66" i="2"/>
  <c r="L50" i="2"/>
  <c r="N140" i="2"/>
  <c r="N107" i="2"/>
  <c r="L25" i="2"/>
  <c r="N129" i="2"/>
  <c r="N106" i="2"/>
  <c r="L9" i="2"/>
  <c r="N128" i="2"/>
  <c r="N105" i="2"/>
  <c r="L142" i="2"/>
  <c r="L134" i="2"/>
  <c r="L126" i="2"/>
  <c r="L118" i="2"/>
  <c r="L110" i="2"/>
  <c r="L100" i="2"/>
  <c r="L86" i="2"/>
  <c r="L75" i="2"/>
  <c r="L61" i="2"/>
  <c r="L49" i="2"/>
  <c r="O6" i="2"/>
  <c r="O134" i="2"/>
  <c r="N119" i="2"/>
  <c r="O96" i="2"/>
  <c r="O147" i="2"/>
  <c r="N134" i="2"/>
  <c r="O118" i="2"/>
  <c r="N96" i="2"/>
  <c r="O143" i="2"/>
  <c r="N133" i="2"/>
  <c r="O117" i="2"/>
  <c r="N93" i="2"/>
  <c r="L8" i="2"/>
  <c r="O139" i="2"/>
  <c r="N126" i="2"/>
  <c r="O111" i="2"/>
  <c r="N88" i="2"/>
  <c r="O87" i="2"/>
  <c r="L99" i="2"/>
  <c r="L89" i="2"/>
  <c r="L77" i="2"/>
  <c r="L67" i="2"/>
  <c r="L53" i="2"/>
  <c r="L32" i="2"/>
  <c r="N147" i="2"/>
  <c r="N139" i="2"/>
  <c r="N131" i="2"/>
  <c r="O123" i="2"/>
  <c r="N113" i="2"/>
  <c r="O103" i="2"/>
  <c r="O80" i="2"/>
  <c r="O144" i="2"/>
  <c r="O138" i="2"/>
  <c r="O130" i="2"/>
  <c r="N123" i="2"/>
  <c r="O112" i="2"/>
  <c r="O99" i="2"/>
  <c r="O79" i="2"/>
  <c r="N144" i="2"/>
  <c r="N138" i="2"/>
  <c r="N130" i="2"/>
  <c r="N121" i="2"/>
  <c r="N112" i="2"/>
  <c r="N99" i="2"/>
  <c r="O78" i="2"/>
  <c r="L45" i="2"/>
  <c r="L24" i="2"/>
  <c r="O146" i="2"/>
  <c r="N142" i="2"/>
  <c r="N137" i="2"/>
  <c r="O132" i="2"/>
  <c r="O127" i="2"/>
  <c r="O122" i="2"/>
  <c r="N117" i="2"/>
  <c r="N110" i="2"/>
  <c r="N102" i="2"/>
  <c r="O92" i="2"/>
  <c r="O69" i="2"/>
  <c r="L44" i="2"/>
  <c r="L23" i="2"/>
  <c r="N146" i="2"/>
  <c r="N141" i="2"/>
  <c r="O136" i="2"/>
  <c r="N132" i="2"/>
  <c r="N127" i="2"/>
  <c r="N122" i="2"/>
  <c r="O116" i="2"/>
  <c r="O109" i="2"/>
  <c r="O101" i="2"/>
  <c r="N89" i="2"/>
  <c r="N67" i="2"/>
  <c r="N145" i="2"/>
  <c r="O140" i="2"/>
  <c r="N136" i="2"/>
  <c r="O131" i="2"/>
  <c r="O126" i="2"/>
  <c r="O121" i="2"/>
  <c r="O115" i="2"/>
  <c r="N108" i="2"/>
  <c r="N101" i="2"/>
  <c r="O88" i="2"/>
  <c r="N61" i="2"/>
  <c r="N94" i="2"/>
  <c r="N87" i="2"/>
  <c r="O57" i="2"/>
  <c r="O93" i="2"/>
  <c r="O85" i="2"/>
  <c r="N56" i="2"/>
  <c r="N80" i="2"/>
  <c r="N51" i="2"/>
  <c r="O47" i="2"/>
  <c r="O76" i="2"/>
  <c r="N33" i="2"/>
  <c r="N98" i="2"/>
  <c r="N92" i="2"/>
  <c r="N84" i="2"/>
  <c r="N69" i="2"/>
  <c r="O39" i="2"/>
  <c r="N104" i="2"/>
  <c r="O97" i="2"/>
  <c r="N90" i="2"/>
  <c r="N83" i="2"/>
  <c r="O67" i="2"/>
  <c r="N39" i="2"/>
  <c r="O145" i="2"/>
  <c r="O141" i="2"/>
  <c r="O137" i="2"/>
  <c r="O133" i="2"/>
  <c r="O129" i="2"/>
  <c r="N125" i="2"/>
  <c r="N120" i="2"/>
  <c r="N115" i="2"/>
  <c r="O108" i="2"/>
  <c r="N103" i="2"/>
  <c r="N97" i="2"/>
  <c r="O91" i="2"/>
  <c r="N85" i="2"/>
  <c r="N75" i="2"/>
  <c r="N57" i="2"/>
  <c r="O30" i="2"/>
  <c r="O71" i="2"/>
  <c r="O56" i="2"/>
  <c r="N20" i="2"/>
  <c r="O83" i="2"/>
  <c r="O75" i="2"/>
  <c r="O65" i="2"/>
  <c r="N48" i="2"/>
  <c r="O18" i="2"/>
  <c r="R6" i="2"/>
  <c r="O81" i="2"/>
  <c r="O74" i="2"/>
  <c r="O60" i="2"/>
  <c r="N47" i="2"/>
  <c r="R147" i="2"/>
  <c r="O73" i="2"/>
  <c r="O64" i="2"/>
  <c r="N53" i="2"/>
  <c r="O38" i="2"/>
  <c r="Q147" i="2"/>
  <c r="N72" i="2"/>
  <c r="N63" i="2"/>
  <c r="O51" i="2"/>
  <c r="O33" i="2"/>
  <c r="R146" i="2"/>
  <c r="N77" i="2"/>
  <c r="O70" i="2"/>
  <c r="O62" i="2"/>
  <c r="O55" i="2"/>
  <c r="O46" i="2"/>
  <c r="O28" i="2"/>
  <c r="R136" i="2"/>
  <c r="O61" i="2"/>
  <c r="O53" i="2"/>
  <c r="O41" i="2"/>
  <c r="O20" i="2"/>
  <c r="Q130" i="2"/>
  <c r="O128" i="2"/>
  <c r="O124" i="2"/>
  <c r="O120" i="2"/>
  <c r="N116" i="2"/>
  <c r="N111" i="2"/>
  <c r="O105" i="2"/>
  <c r="O100" i="2"/>
  <c r="N95" i="2"/>
  <c r="O89" i="2"/>
  <c r="O84" i="2"/>
  <c r="N79" i="2"/>
  <c r="O72" i="2"/>
  <c r="O66" i="2"/>
  <c r="N60" i="2"/>
  <c r="N52" i="2"/>
  <c r="N41" i="2"/>
  <c r="O26" i="2"/>
  <c r="R138" i="2"/>
  <c r="O19" i="2"/>
  <c r="Q136" i="2"/>
  <c r="N118" i="2"/>
  <c r="O113" i="2"/>
  <c r="N109" i="2"/>
  <c r="O104" i="2"/>
  <c r="N100" i="2"/>
  <c r="O95" i="2"/>
  <c r="N91" i="2"/>
  <c r="N86" i="2"/>
  <c r="N81" i="2"/>
  <c r="N76" i="2"/>
  <c r="N71" i="2"/>
  <c r="N65" i="2"/>
  <c r="O58" i="2"/>
  <c r="O52" i="2"/>
  <c r="O45" i="2"/>
  <c r="O32" i="2"/>
  <c r="N9" i="2"/>
  <c r="R130" i="2"/>
  <c r="O114" i="2"/>
  <c r="O110" i="2"/>
  <c r="O106" i="2"/>
  <c r="O102" i="2"/>
  <c r="O98" i="2"/>
  <c r="O94" i="2"/>
  <c r="O90" i="2"/>
  <c r="O86" i="2"/>
  <c r="O82" i="2"/>
  <c r="O77" i="2"/>
  <c r="N73" i="2"/>
  <c r="O68" i="2"/>
  <c r="N64" i="2"/>
  <c r="O59" i="2"/>
  <c r="N55" i="2"/>
  <c r="O50" i="2"/>
  <c r="O44" i="2"/>
  <c r="O36" i="2"/>
  <c r="N28" i="2"/>
  <c r="N16" i="2"/>
  <c r="R142" i="2"/>
  <c r="R123" i="2"/>
  <c r="N68" i="2"/>
  <c r="O63" i="2"/>
  <c r="N59" i="2"/>
  <c r="O54" i="2"/>
  <c r="N49" i="2"/>
  <c r="N44" i="2"/>
  <c r="N36" i="2"/>
  <c r="O27" i="2"/>
  <c r="O15" i="2"/>
  <c r="R141" i="2"/>
  <c r="Q123" i="2"/>
  <c r="O48" i="2"/>
  <c r="O42" i="2"/>
  <c r="O34" i="2"/>
  <c r="N27" i="2"/>
  <c r="N10" i="2"/>
  <c r="Q141" i="2"/>
  <c r="R122" i="2"/>
  <c r="Q119" i="2"/>
  <c r="R103" i="2"/>
  <c r="R143" i="2"/>
  <c r="Q133" i="2"/>
  <c r="Q114" i="2"/>
  <c r="Q143" i="2"/>
  <c r="R132" i="2"/>
  <c r="R113" i="2"/>
  <c r="O43" i="2"/>
  <c r="O37" i="2"/>
  <c r="N32" i="2"/>
  <c r="N24" i="2"/>
  <c r="N14" i="2"/>
  <c r="Q145" i="2"/>
  <c r="R137" i="2"/>
  <c r="Q129" i="2"/>
  <c r="R111" i="2"/>
  <c r="N43" i="2"/>
  <c r="N37" i="2"/>
  <c r="O31" i="2"/>
  <c r="O23" i="2"/>
  <c r="O11" i="2"/>
  <c r="R144" i="2"/>
  <c r="Q137" i="2"/>
  <c r="R124" i="2"/>
  <c r="R108" i="2"/>
  <c r="O49" i="2"/>
  <c r="N45" i="2"/>
  <c r="O40" i="2"/>
  <c r="N35" i="2"/>
  <c r="O29" i="2"/>
  <c r="O22" i="2"/>
  <c r="N12" i="2"/>
  <c r="R145" i="2"/>
  <c r="R140" i="2"/>
  <c r="R135" i="2"/>
  <c r="R127" i="2"/>
  <c r="R118" i="2"/>
  <c r="Q96" i="2"/>
  <c r="Q140" i="2"/>
  <c r="R134" i="2"/>
  <c r="Q127" i="2"/>
  <c r="Q118" i="2"/>
  <c r="Q95" i="2"/>
  <c r="Q139" i="2"/>
  <c r="R133" i="2"/>
  <c r="R125" i="2"/>
  <c r="R117" i="2"/>
  <c r="R93" i="2"/>
  <c r="N40" i="2"/>
  <c r="O35" i="2"/>
  <c r="N31" i="2"/>
  <c r="O24" i="2"/>
  <c r="O16" i="2"/>
  <c r="Q6" i="2"/>
  <c r="Q144" i="2"/>
  <c r="R139" i="2"/>
  <c r="Q135" i="2"/>
  <c r="R128" i="2"/>
  <c r="Q122" i="2"/>
  <c r="Q113" i="2"/>
  <c r="R87" i="2"/>
  <c r="R119" i="2"/>
  <c r="R112" i="2"/>
  <c r="R81" i="2"/>
  <c r="R80" i="2"/>
  <c r="Q104" i="2"/>
  <c r="Q81" i="2"/>
  <c r="R101" i="2"/>
  <c r="Q75" i="2"/>
  <c r="Q73" i="2"/>
  <c r="Q117" i="2"/>
  <c r="R107" i="2"/>
  <c r="Q91" i="2"/>
  <c r="R71" i="2"/>
  <c r="R114" i="2"/>
  <c r="Q107" i="2"/>
  <c r="Q89" i="2"/>
  <c r="R64" i="2"/>
  <c r="R131" i="2"/>
  <c r="R126" i="2"/>
  <c r="R121" i="2"/>
  <c r="R116" i="2"/>
  <c r="R109" i="2"/>
  <c r="Q101" i="2"/>
  <c r="R83" i="2"/>
  <c r="Q68" i="2"/>
  <c r="Q131" i="2"/>
  <c r="Q126" i="2"/>
  <c r="Q121" i="2"/>
  <c r="Q115" i="2"/>
  <c r="Q109" i="2"/>
  <c r="R96" i="2"/>
  <c r="Q83" i="2"/>
  <c r="Q67" i="2"/>
  <c r="R100" i="2"/>
  <c r="R88" i="2"/>
  <c r="Q76" i="2"/>
  <c r="Q64" i="2"/>
  <c r="R97" i="2"/>
  <c r="Q88" i="2"/>
  <c r="R75" i="2"/>
  <c r="Q61" i="2"/>
  <c r="Q146" i="2"/>
  <c r="Q142" i="2"/>
  <c r="Q138" i="2"/>
  <c r="Q134" i="2"/>
  <c r="R129" i="2"/>
  <c r="Q125" i="2"/>
  <c r="R120" i="2"/>
  <c r="R115" i="2"/>
  <c r="Q111" i="2"/>
  <c r="R105" i="2"/>
  <c r="Q100" i="2"/>
  <c r="Q93" i="2"/>
  <c r="Q87" i="2"/>
  <c r="Q80" i="2"/>
  <c r="Q71" i="2"/>
  <c r="Q59" i="2"/>
  <c r="R110" i="2"/>
  <c r="Q105" i="2"/>
  <c r="R99" i="2"/>
  <c r="R92" i="2"/>
  <c r="R85" i="2"/>
  <c r="Q77" i="2"/>
  <c r="R69" i="2"/>
  <c r="Q57" i="2"/>
  <c r="Q110" i="2"/>
  <c r="R104" i="2"/>
  <c r="Q99" i="2"/>
  <c r="Q92" i="2"/>
  <c r="Q84" i="2"/>
  <c r="R76" i="2"/>
  <c r="Q69" i="2"/>
  <c r="Q56" i="2"/>
  <c r="Q132" i="2"/>
  <c r="Q128" i="2"/>
  <c r="Q124" i="2"/>
  <c r="Q120" i="2"/>
  <c r="Q116" i="2"/>
  <c r="Q112" i="2"/>
  <c r="Q108" i="2"/>
  <c r="Q103" i="2"/>
  <c r="Q97" i="2"/>
  <c r="R91" i="2"/>
  <c r="Q85" i="2"/>
  <c r="Q79" i="2"/>
  <c r="R72" i="2"/>
  <c r="R65" i="2"/>
  <c r="Q51" i="2"/>
  <c r="R77" i="2"/>
  <c r="Q72" i="2"/>
  <c r="Q65" i="2"/>
  <c r="R49" i="2"/>
  <c r="Q49" i="2"/>
  <c r="R60" i="2"/>
  <c r="Q43" i="2"/>
  <c r="R59" i="2"/>
  <c r="Q41" i="2"/>
  <c r="R57" i="2"/>
  <c r="Q40" i="2"/>
  <c r="Q35" i="2"/>
  <c r="R31" i="2"/>
  <c r="R63" i="2"/>
  <c r="Q55" i="2"/>
  <c r="R32" i="2"/>
  <c r="R48" i="2"/>
  <c r="Q31" i="2"/>
  <c r="Q47" i="2"/>
  <c r="Q27" i="2"/>
  <c r="R27" i="2"/>
  <c r="R39" i="2"/>
  <c r="Q23" i="2"/>
  <c r="R37" i="2"/>
  <c r="Q21" i="2"/>
  <c r="R47" i="2"/>
  <c r="R33" i="2"/>
  <c r="Q20" i="2"/>
  <c r="R95" i="2"/>
  <c r="R89" i="2"/>
  <c r="R84" i="2"/>
  <c r="R79" i="2"/>
  <c r="R73" i="2"/>
  <c r="R68" i="2"/>
  <c r="Q63" i="2"/>
  <c r="R55" i="2"/>
  <c r="R43" i="2"/>
  <c r="Q33" i="2"/>
  <c r="R20" i="2"/>
  <c r="Q53" i="2"/>
  <c r="R44" i="2"/>
  <c r="Q37" i="2"/>
  <c r="R28" i="2"/>
  <c r="Q17" i="2"/>
  <c r="Q52" i="2"/>
  <c r="Q44" i="2"/>
  <c r="R36" i="2"/>
  <c r="Q28" i="2"/>
  <c r="R16" i="2"/>
  <c r="R25" i="2"/>
  <c r="Q16" i="2"/>
  <c r="R52" i="2"/>
  <c r="Q45" i="2"/>
  <c r="Q39" i="2"/>
  <c r="Q32" i="2"/>
  <c r="Q25" i="2"/>
  <c r="Q15" i="2"/>
  <c r="Q60" i="2"/>
  <c r="R53" i="2"/>
  <c r="Q48" i="2"/>
  <c r="R41" i="2"/>
  <c r="Q36" i="2"/>
  <c r="Q29" i="2"/>
  <c r="R21" i="2"/>
  <c r="R13" i="2"/>
  <c r="R67" i="2"/>
  <c r="R61" i="2"/>
  <c r="R56" i="2"/>
  <c r="R51" i="2"/>
  <c r="R45" i="2"/>
  <c r="R40" i="2"/>
  <c r="R35" i="2"/>
  <c r="R29" i="2"/>
  <c r="R24" i="2"/>
  <c r="R19" i="2"/>
  <c r="R12" i="2"/>
  <c r="Q24" i="2"/>
  <c r="Q19" i="2"/>
  <c r="Q12" i="2"/>
  <c r="R23" i="2"/>
  <c r="R17" i="2"/>
  <c r="R11" i="2"/>
  <c r="R10" i="2"/>
  <c r="R106" i="2"/>
  <c r="R102" i="2"/>
  <c r="R98" i="2"/>
  <c r="R94" i="2"/>
  <c r="R90" i="2"/>
  <c r="R86" i="2"/>
  <c r="R82" i="2"/>
  <c r="R78" i="2"/>
  <c r="R74" i="2"/>
  <c r="R70" i="2"/>
  <c r="R66" i="2"/>
  <c r="R62" i="2"/>
  <c r="R58" i="2"/>
  <c r="R54" i="2"/>
  <c r="R50" i="2"/>
  <c r="R46" i="2"/>
  <c r="R42" i="2"/>
  <c r="R38" i="2"/>
  <c r="R34" i="2"/>
  <c r="R30" i="2"/>
  <c r="R26" i="2"/>
  <c r="R22" i="2"/>
  <c r="R18" i="2"/>
  <c r="R14" i="2"/>
  <c r="Q10" i="2"/>
  <c r="Q106" i="2"/>
  <c r="Q102" i="2"/>
  <c r="Q98" i="2"/>
  <c r="Q94" i="2"/>
  <c r="Q90" i="2"/>
  <c r="Q86" i="2"/>
  <c r="Q82" i="2"/>
  <c r="Q78" i="2"/>
  <c r="Q74" i="2"/>
  <c r="Q70" i="2"/>
  <c r="Q66" i="2"/>
  <c r="Q62" i="2"/>
  <c r="Q58" i="2"/>
  <c r="Q54" i="2"/>
  <c r="Q50" i="2"/>
  <c r="Q46" i="2"/>
  <c r="Q42" i="2"/>
  <c r="Q38" i="2"/>
  <c r="Q34" i="2"/>
  <c r="Q30" i="2"/>
  <c r="Q26" i="2"/>
  <c r="Q22" i="2"/>
  <c r="Q18" i="2"/>
  <c r="Q14" i="2"/>
  <c r="R9" i="2"/>
  <c r="R15" i="2"/>
  <c r="Q11" i="2"/>
  <c r="Q13" i="2"/>
  <c r="R8" i="2"/>
  <c r="N82" i="2"/>
  <c r="N78" i="2"/>
  <c r="N74" i="2"/>
  <c r="N70" i="2"/>
  <c r="N66" i="2"/>
  <c r="N62" i="2"/>
  <c r="N58" i="2"/>
  <c r="N54" i="2"/>
  <c r="N50" i="2"/>
  <c r="N46" i="2"/>
  <c r="N42" i="2"/>
  <c r="N38" i="2"/>
  <c r="N34" i="2"/>
  <c r="N30" i="2"/>
  <c r="N26" i="2"/>
  <c r="N22" i="2"/>
  <c r="N18" i="2"/>
  <c r="O13" i="2"/>
  <c r="O8" i="2"/>
  <c r="O25" i="2"/>
  <c r="O21" i="2"/>
  <c r="O17" i="2"/>
  <c r="N13" i="2"/>
  <c r="N8" i="2"/>
  <c r="N29" i="2"/>
  <c r="N25" i="2"/>
  <c r="N21" i="2"/>
  <c r="N17" i="2"/>
  <c r="O12" i="2"/>
  <c r="N23" i="2"/>
  <c r="N19" i="2"/>
  <c r="O14" i="2"/>
  <c r="O9" i="2"/>
  <c r="O7" i="2"/>
  <c r="N15" i="2"/>
  <c r="N11" i="2"/>
  <c r="N7" i="2"/>
  <c r="L104" i="2"/>
  <c r="L96" i="2"/>
  <c r="L88" i="2"/>
  <c r="L80" i="2"/>
  <c r="L72" i="2"/>
  <c r="L64" i="2"/>
  <c r="L56" i="2"/>
  <c r="L48" i="2"/>
  <c r="L40" i="2"/>
  <c r="L17" i="2"/>
  <c r="L103" i="2"/>
  <c r="L95" i="2"/>
  <c r="L87" i="2"/>
  <c r="L79" i="2"/>
  <c r="L71" i="2"/>
  <c r="L63" i="2"/>
  <c r="L55" i="2"/>
  <c r="L47" i="2"/>
  <c r="L39" i="2"/>
  <c r="L16" i="2"/>
  <c r="L62" i="2"/>
  <c r="L54" i="2"/>
  <c r="L46" i="2"/>
  <c r="L33" i="2"/>
  <c r="L15" i="2"/>
  <c r="L7" i="2"/>
  <c r="L38" i="2"/>
  <c r="L30" i="2"/>
  <c r="L22" i="2"/>
  <c r="L14" i="2"/>
  <c r="L37" i="2"/>
  <c r="L29" i="2"/>
  <c r="L21" i="2"/>
  <c r="L13" i="2"/>
  <c r="L36" i="2"/>
  <c r="L28" i="2"/>
  <c r="L20" i="2"/>
  <c r="L12" i="2"/>
  <c r="L35" i="2"/>
  <c r="L27" i="2"/>
  <c r="L19" i="2"/>
  <c r="L11" i="2"/>
  <c r="L34" i="2"/>
  <c r="L26" i="2"/>
  <c r="L18" i="2"/>
  <c r="I105" i="2"/>
  <c r="I97" i="2"/>
  <c r="I89" i="2"/>
  <c r="I81" i="2"/>
  <c r="I73" i="2"/>
  <c r="I65" i="2"/>
  <c r="I57" i="2"/>
  <c r="I49" i="2"/>
  <c r="I31" i="2"/>
  <c r="I10" i="2"/>
  <c r="I64" i="2"/>
  <c r="I56" i="2"/>
  <c r="I48" i="2"/>
  <c r="I27" i="2"/>
  <c r="I103" i="2"/>
  <c r="I95" i="2"/>
  <c r="I87" i="2"/>
  <c r="I79" i="2"/>
  <c r="I71" i="2"/>
  <c r="I63" i="2"/>
  <c r="I55" i="2"/>
  <c r="I47" i="2"/>
  <c r="I26" i="2"/>
  <c r="I94" i="2"/>
  <c r="I86" i="2"/>
  <c r="I78" i="2"/>
  <c r="I70" i="2"/>
  <c r="I62" i="2"/>
  <c r="I54" i="2"/>
  <c r="I43" i="2"/>
  <c r="I23" i="2"/>
  <c r="I60" i="2"/>
  <c r="I52" i="2"/>
  <c r="I39" i="2"/>
  <c r="I18" i="2"/>
  <c r="I41" i="2"/>
  <c r="I33" i="2"/>
  <c r="I25" i="2"/>
  <c r="I17" i="2"/>
  <c r="I9" i="2"/>
  <c r="I40" i="2"/>
  <c r="I32" i="2"/>
  <c r="I24" i="2"/>
  <c r="I16" i="2"/>
  <c r="I8" i="2"/>
  <c r="I7" i="2"/>
  <c r="I46" i="2"/>
  <c r="I38" i="2"/>
  <c r="I30" i="2"/>
  <c r="I22" i="2"/>
  <c r="I14" i="2"/>
  <c r="I45" i="2"/>
  <c r="I37" i="2"/>
  <c r="I29" i="2"/>
  <c r="I21" i="2"/>
  <c r="I13" i="2"/>
  <c r="I44" i="2"/>
  <c r="I36" i="2"/>
  <c r="I28" i="2"/>
  <c r="I20" i="2"/>
  <c r="E100" i="2"/>
  <c r="E85" i="2"/>
  <c r="E56" i="2"/>
  <c r="E96" i="2"/>
  <c r="E80" i="2"/>
  <c r="E28" i="2"/>
  <c r="E95" i="2"/>
  <c r="E79" i="2"/>
  <c r="F145" i="2"/>
  <c r="E107" i="2"/>
  <c r="E93" i="2"/>
  <c r="E77" i="2"/>
  <c r="E105" i="2"/>
  <c r="E91" i="2"/>
  <c r="E75" i="2"/>
  <c r="E144" i="2"/>
  <c r="E136" i="2"/>
  <c r="E128" i="2"/>
  <c r="E119" i="2"/>
  <c r="E108" i="2"/>
  <c r="E97" i="2"/>
  <c r="E87" i="2"/>
  <c r="E76" i="2"/>
  <c r="E65" i="2"/>
  <c r="E55" i="2"/>
  <c r="E43" i="2"/>
  <c r="E27" i="2"/>
  <c r="F132" i="2"/>
  <c r="E64" i="2"/>
  <c r="E53" i="2"/>
  <c r="E40" i="2"/>
  <c r="E24" i="2"/>
  <c r="F116" i="2"/>
  <c r="E73" i="2"/>
  <c r="E63" i="2"/>
  <c r="E52" i="2"/>
  <c r="E39" i="2"/>
  <c r="E20" i="2"/>
  <c r="F96" i="2"/>
  <c r="E83" i="2"/>
  <c r="E72" i="2"/>
  <c r="E61" i="2"/>
  <c r="E51" i="2"/>
  <c r="E36" i="2"/>
  <c r="E19" i="2"/>
  <c r="F60" i="2"/>
  <c r="E6" i="2"/>
  <c r="E140" i="2"/>
  <c r="E132" i="2"/>
  <c r="E124" i="2"/>
  <c r="E113" i="2"/>
  <c r="E103" i="2"/>
  <c r="E92" i="2"/>
  <c r="E81" i="2"/>
  <c r="E71" i="2"/>
  <c r="E60" i="2"/>
  <c r="E49" i="2"/>
  <c r="E35" i="2"/>
  <c r="E12" i="2"/>
  <c r="E69" i="2"/>
  <c r="E59" i="2"/>
  <c r="E48" i="2"/>
  <c r="E32" i="2"/>
  <c r="E11" i="2"/>
  <c r="E57" i="2"/>
  <c r="E47" i="2"/>
  <c r="E31" i="2"/>
  <c r="F146" i="2"/>
  <c r="E122" i="2"/>
  <c r="E114" i="2"/>
  <c r="E106" i="2"/>
  <c r="E98" i="2"/>
  <c r="E90" i="2"/>
  <c r="E82" i="2"/>
  <c r="E74" i="2"/>
  <c r="E66" i="2"/>
  <c r="E58" i="2"/>
  <c r="E50" i="2"/>
  <c r="E42" i="2"/>
  <c r="E34" i="2"/>
  <c r="E26" i="2"/>
  <c r="E18" i="2"/>
  <c r="E10" i="2"/>
  <c r="F144" i="2"/>
  <c r="F130" i="2"/>
  <c r="F112" i="2"/>
  <c r="F92" i="2"/>
  <c r="F52" i="2"/>
  <c r="E41" i="2"/>
  <c r="E33" i="2"/>
  <c r="E25" i="2"/>
  <c r="E17" i="2"/>
  <c r="E9" i="2"/>
  <c r="F142" i="2"/>
  <c r="F128" i="2"/>
  <c r="F110" i="2"/>
  <c r="F90" i="2"/>
  <c r="F44" i="2"/>
  <c r="E16" i="2"/>
  <c r="E8" i="2"/>
  <c r="F141" i="2"/>
  <c r="F126" i="2"/>
  <c r="F109" i="2"/>
  <c r="F84" i="2"/>
  <c r="F28" i="2"/>
  <c r="E23" i="2"/>
  <c r="E15" i="2"/>
  <c r="E7" i="2"/>
  <c r="F140" i="2"/>
  <c r="F122" i="2"/>
  <c r="F106" i="2"/>
  <c r="F82" i="2"/>
  <c r="F20" i="2"/>
  <c r="E118" i="2"/>
  <c r="E110" i="2"/>
  <c r="E102" i="2"/>
  <c r="E94" i="2"/>
  <c r="E86" i="2"/>
  <c r="E78" i="2"/>
  <c r="E70" i="2"/>
  <c r="E62" i="2"/>
  <c r="E54" i="2"/>
  <c r="E46" i="2"/>
  <c r="E38" i="2"/>
  <c r="E30" i="2"/>
  <c r="E22" i="2"/>
  <c r="E14" i="2"/>
  <c r="F6" i="2"/>
  <c r="F138" i="2"/>
  <c r="F121" i="2"/>
  <c r="F105" i="2"/>
  <c r="F78" i="2"/>
  <c r="E45" i="2"/>
  <c r="E37" i="2"/>
  <c r="E29" i="2"/>
  <c r="E21" i="2"/>
  <c r="E13" i="2"/>
  <c r="F147" i="2"/>
  <c r="F137" i="2"/>
  <c r="F120" i="2"/>
  <c r="F100" i="2"/>
  <c r="F74" i="2"/>
  <c r="F133" i="2"/>
  <c r="F117" i="2"/>
  <c r="F98" i="2"/>
  <c r="F70" i="2"/>
  <c r="F139" i="2"/>
  <c r="F129" i="2"/>
  <c r="F118" i="2"/>
  <c r="F108" i="2"/>
  <c r="F94" i="2"/>
  <c r="F76" i="2"/>
  <c r="F36" i="2"/>
  <c r="F136" i="2"/>
  <c r="F125" i="2"/>
  <c r="F114" i="2"/>
  <c r="F104" i="2"/>
  <c r="F88" i="2"/>
  <c r="F68" i="2"/>
  <c r="F12" i="2"/>
  <c r="F143" i="2"/>
  <c r="F134" i="2"/>
  <c r="F124" i="2"/>
  <c r="F113" i="2"/>
  <c r="F102" i="2"/>
  <c r="F86" i="2"/>
  <c r="F66" i="2"/>
  <c r="F131" i="2"/>
  <c r="F123" i="2"/>
  <c r="F115" i="2"/>
  <c r="F107" i="2"/>
  <c r="F99" i="2"/>
  <c r="F91" i="2"/>
  <c r="F83" i="2"/>
  <c r="F75" i="2"/>
  <c r="F67" i="2"/>
  <c r="F59" i="2"/>
  <c r="F51" i="2"/>
  <c r="F43" i="2"/>
  <c r="F35" i="2"/>
  <c r="F27" i="2"/>
  <c r="F19" i="2"/>
  <c r="F11" i="2"/>
  <c r="F58" i="2"/>
  <c r="F50" i="2"/>
  <c r="F42" i="2"/>
  <c r="F34" i="2"/>
  <c r="F26" i="2"/>
  <c r="F18" i="2"/>
  <c r="F10" i="2"/>
  <c r="F97" i="2"/>
  <c r="F89" i="2"/>
  <c r="F81" i="2"/>
  <c r="F73" i="2"/>
  <c r="F65" i="2"/>
  <c r="F57" i="2"/>
  <c r="F49" i="2"/>
  <c r="F41" i="2"/>
  <c r="F33" i="2"/>
  <c r="F25" i="2"/>
  <c r="F17" i="2"/>
  <c r="F9" i="2"/>
  <c r="F80" i="2"/>
  <c r="F72" i="2"/>
  <c r="F64" i="2"/>
  <c r="F56" i="2"/>
  <c r="F48" i="2"/>
  <c r="F40" i="2"/>
  <c r="F32" i="2"/>
  <c r="F24" i="2"/>
  <c r="F16" i="2"/>
  <c r="F8" i="2"/>
  <c r="F135" i="2"/>
  <c r="F127" i="2"/>
  <c r="F119" i="2"/>
  <c r="F111" i="2"/>
  <c r="F103" i="2"/>
  <c r="F95" i="2"/>
  <c r="F87" i="2"/>
  <c r="F79" i="2"/>
  <c r="F71" i="2"/>
  <c r="F63" i="2"/>
  <c r="F55" i="2"/>
  <c r="F47" i="2"/>
  <c r="F39" i="2"/>
  <c r="F31" i="2"/>
  <c r="F23" i="2"/>
  <c r="F15" i="2"/>
  <c r="F7" i="2"/>
  <c r="F62" i="2"/>
  <c r="F54" i="2"/>
  <c r="F46" i="2"/>
  <c r="F38" i="2"/>
  <c r="F30" i="2"/>
  <c r="F22" i="2"/>
  <c r="F14" i="2"/>
  <c r="F101" i="2"/>
  <c r="F93" i="2"/>
  <c r="F85" i="2"/>
  <c r="F77" i="2"/>
  <c r="F69" i="2"/>
  <c r="F61" i="2"/>
  <c r="F53" i="2"/>
  <c r="F45" i="2"/>
  <c r="F37" i="2"/>
  <c r="F29" i="2"/>
  <c r="F21" i="2"/>
  <c r="F9" i="1"/>
</calcChain>
</file>

<file path=xl/sharedStrings.xml><?xml version="1.0" encoding="utf-8"?>
<sst xmlns="http://schemas.openxmlformats.org/spreadsheetml/2006/main" count="5513" uniqueCount="362">
  <si>
    <t>Nombre dans l'état</t>
  </si>
  <si>
    <t>Projet</t>
  </si>
  <si>
    <t>Gamme</t>
  </si>
  <si>
    <t>01040201</t>
  </si>
  <si>
    <t>F</t>
  </si>
  <si>
    <t>NTV</t>
  </si>
  <si>
    <t>TGV</t>
  </si>
  <si>
    <t>01040202</t>
  </si>
  <si>
    <t>01040207</t>
  </si>
  <si>
    <t>01040209</t>
  </si>
  <si>
    <t>010502</t>
  </si>
  <si>
    <t>010504</t>
  </si>
  <si>
    <t>010802</t>
  </si>
  <si>
    <t>010807</t>
  </si>
  <si>
    <t>010904</t>
  </si>
  <si>
    <t>011001</t>
  </si>
  <si>
    <t>010501</t>
  </si>
  <si>
    <t>010703</t>
  </si>
  <si>
    <t>011005</t>
  </si>
  <si>
    <t>01050401</t>
  </si>
  <si>
    <t>0112</t>
  </si>
  <si>
    <t>01040101</t>
  </si>
  <si>
    <t>011211</t>
  </si>
  <si>
    <t>010701</t>
  </si>
  <si>
    <t>01</t>
  </si>
  <si>
    <t>011202</t>
  </si>
  <si>
    <t>010706</t>
  </si>
  <si>
    <t>01050402</t>
  </si>
  <si>
    <t>011002</t>
  </si>
  <si>
    <t>010602</t>
  </si>
  <si>
    <t>011004</t>
  </si>
  <si>
    <t>01050404</t>
  </si>
  <si>
    <t>01040203</t>
  </si>
  <si>
    <t>0110</t>
  </si>
  <si>
    <t>01040103</t>
  </si>
  <si>
    <t>010307</t>
  </si>
  <si>
    <t>010803</t>
  </si>
  <si>
    <t>011304</t>
  </si>
  <si>
    <t>RS-No consequence</t>
  </si>
  <si>
    <t>CBA</t>
  </si>
  <si>
    <t>TRAMWAY</t>
  </si>
  <si>
    <t>RS-Withdrawal at next terminus</t>
  </si>
  <si>
    <t>No Operation Effect</t>
  </si>
  <si>
    <t>011204</t>
  </si>
  <si>
    <t>RS-Withdrawal at end of commercial day</t>
  </si>
  <si>
    <t>011305</t>
  </si>
  <si>
    <t>011306</t>
  </si>
  <si>
    <t>T7T8</t>
  </si>
  <si>
    <t>011201</t>
  </si>
  <si>
    <t>0111</t>
  </si>
  <si>
    <t>AMST</t>
  </si>
  <si>
    <t>STEEL METRO</t>
  </si>
  <si>
    <t>010306</t>
  </si>
  <si>
    <t>010505</t>
  </si>
  <si>
    <t>010903</t>
  </si>
  <si>
    <t>Tramway</t>
  </si>
  <si>
    <t>Métro Fer</t>
  </si>
  <si>
    <t>RGV</t>
  </si>
  <si>
    <t>BOGIES &amp; SUSPENSION</t>
  </si>
  <si>
    <t>Qté par rame</t>
  </si>
  <si>
    <t>0103</t>
  </si>
  <si>
    <t>CHÂSSIS &amp; ACCESSOIRES</t>
  </si>
  <si>
    <t>010301</t>
  </si>
  <si>
    <t>Châssis de bogie</t>
  </si>
  <si>
    <t>0103011</t>
  </si>
  <si>
    <t>Articulation de châssis</t>
  </si>
  <si>
    <t>010302</t>
  </si>
  <si>
    <t>Panneau de suspension équipé</t>
  </si>
  <si>
    <t>010303</t>
  </si>
  <si>
    <t>01030301</t>
  </si>
  <si>
    <t>Pneumatique de roue de guidage</t>
  </si>
  <si>
    <t>01030302</t>
  </si>
  <si>
    <t>Roulements de roue de guidage</t>
  </si>
  <si>
    <t>010304</t>
  </si>
  <si>
    <t>Frotteur négatif équipé</t>
  </si>
  <si>
    <t>01030401</t>
  </si>
  <si>
    <t>Support de frotteur négatif</t>
  </si>
  <si>
    <t>01030402</t>
  </si>
  <si>
    <t>Ressort</t>
  </si>
  <si>
    <t>01030403</t>
  </si>
  <si>
    <t>Bande d'usure de frotteur négatif</t>
  </si>
  <si>
    <t>010305</t>
  </si>
  <si>
    <t>Frotteur de masse équipé</t>
  </si>
  <si>
    <t>01030501</t>
  </si>
  <si>
    <t>Support de frotteur de masse</t>
  </si>
  <si>
    <t>01030502</t>
  </si>
  <si>
    <t>01030503</t>
  </si>
  <si>
    <t>Bande d'usure de frotteur de masse</t>
  </si>
  <si>
    <t>Frotteur positif équipé</t>
  </si>
  <si>
    <t>01030601</t>
  </si>
  <si>
    <t xml:space="preserve">Support de frotteur positif </t>
  </si>
  <si>
    <t>01030602</t>
  </si>
  <si>
    <t>01030603</t>
  </si>
  <si>
    <t>Bande d'usure de frotteur positif</t>
  </si>
  <si>
    <t xml:space="preserve">Support d'antenne  </t>
  </si>
  <si>
    <t>010308</t>
  </si>
  <si>
    <t>Panneau de frein sur bogie</t>
  </si>
  <si>
    <t>0104</t>
  </si>
  <si>
    <t>SUSPENSION</t>
  </si>
  <si>
    <t>010401</t>
  </si>
  <si>
    <t>Suspension primaire</t>
  </si>
  <si>
    <t>Amortisseur primaire antigalop</t>
  </si>
  <si>
    <t>01040102</t>
  </si>
  <si>
    <t>Butée verticale</t>
  </si>
  <si>
    <t>Ressorts acier ou plot caoutchouc</t>
  </si>
  <si>
    <t>01040104</t>
  </si>
  <si>
    <t xml:space="preserve">Articulation de boîte d'essieu </t>
  </si>
  <si>
    <t>01040105</t>
  </si>
  <si>
    <t xml:space="preserve"> Biellette d'entrainement équipée</t>
  </si>
  <si>
    <t>010402</t>
  </si>
  <si>
    <t>Suspension secondaire</t>
  </si>
  <si>
    <t>Amortisseur secondaire vertical équipé</t>
  </si>
  <si>
    <t>Amortisseur transversal équipé</t>
  </si>
  <si>
    <t>Amortisseur anti-lacet équipé</t>
  </si>
  <si>
    <t>01040204</t>
  </si>
  <si>
    <t>Butée transversale</t>
  </si>
  <si>
    <t>01040215</t>
  </si>
  <si>
    <t>01040205</t>
  </si>
  <si>
    <t>01040206</t>
  </si>
  <si>
    <t>Sommier élastique</t>
  </si>
  <si>
    <t xml:space="preserve">Coussin pneumatique </t>
  </si>
  <si>
    <t>01040208</t>
  </si>
  <si>
    <t>Plot de secours</t>
  </si>
  <si>
    <t>Bielle de barre anti-roulis équipée</t>
  </si>
  <si>
    <t>01040210</t>
  </si>
  <si>
    <t>Barre anti-roulis</t>
  </si>
  <si>
    <t>01040211</t>
  </si>
  <si>
    <t>Palier de barre anti-roulis équipé</t>
  </si>
  <si>
    <t>01040212</t>
  </si>
  <si>
    <t>Bielle de nivellement caisse bogie</t>
  </si>
  <si>
    <t>01040213</t>
  </si>
  <si>
    <t>Valve de nivellement sur bogie</t>
  </si>
  <si>
    <t>01040214</t>
  </si>
  <si>
    <t>Panneau de suspension</t>
  </si>
  <si>
    <t>0105</t>
  </si>
  <si>
    <t>ROUES - AXES D'ESSIEU - DISQUES DE FREIN</t>
  </si>
  <si>
    <t>Roue acier</t>
  </si>
  <si>
    <t>Axe essieu</t>
  </si>
  <si>
    <t>010503</t>
  </si>
  <si>
    <t>Pneumatique</t>
  </si>
  <si>
    <t>Boîte d'essieu équipée</t>
  </si>
  <si>
    <t>Roulements</t>
  </si>
  <si>
    <t>Couvercle avant</t>
  </si>
  <si>
    <t>01050403</t>
  </si>
  <si>
    <t>Couvercle arrière</t>
  </si>
  <si>
    <t>Corps de boîte d'essieu</t>
  </si>
  <si>
    <t>01050405</t>
  </si>
  <si>
    <t>Sous garde</t>
  </si>
  <si>
    <t>01050406</t>
  </si>
  <si>
    <t>Joint</t>
  </si>
  <si>
    <t>Moteur ou Pont porteur</t>
  </si>
  <si>
    <t>010506</t>
  </si>
  <si>
    <t>Disque sur roue</t>
  </si>
  <si>
    <t>010507</t>
  </si>
  <si>
    <t>Disque sur essieu</t>
  </si>
  <si>
    <t>010508</t>
  </si>
  <si>
    <t>Roue élastique</t>
  </si>
  <si>
    <t>0106</t>
  </si>
  <si>
    <t>ÉQUIPEMENT SUR ESSIEU</t>
  </si>
  <si>
    <t>010601</t>
  </si>
  <si>
    <t>Capteur bout d'essieu</t>
  </si>
  <si>
    <t>Retour de courant</t>
  </si>
  <si>
    <t>010603</t>
  </si>
  <si>
    <t>Plateau de frottement</t>
  </si>
  <si>
    <t>010604</t>
  </si>
  <si>
    <t>Charbons de retour de courant</t>
  </si>
  <si>
    <t>010605</t>
  </si>
  <si>
    <t>Chasse-pierres</t>
  </si>
  <si>
    <t>010606</t>
  </si>
  <si>
    <t>Support chasse-pierres</t>
  </si>
  <si>
    <t>0106011</t>
  </si>
  <si>
    <t>Capteur bout d'essieu de vitesse</t>
  </si>
  <si>
    <t>0106012</t>
  </si>
  <si>
    <t>Capteur bout d'essieu odomètre</t>
  </si>
  <si>
    <t>0106013</t>
  </si>
  <si>
    <t>Capteur bout d'essieu de température</t>
  </si>
  <si>
    <t>0107</t>
  </si>
  <si>
    <t>LIAISON CAISSE-BOGIE</t>
  </si>
  <si>
    <t>Bielle d'entrainement équipée</t>
  </si>
  <si>
    <t>010702</t>
  </si>
  <si>
    <t>Balancier</t>
  </si>
  <si>
    <t>Pivot</t>
  </si>
  <si>
    <t>010704</t>
  </si>
  <si>
    <t>Articulation élastique</t>
  </si>
  <si>
    <t>010705</t>
  </si>
  <si>
    <t>Bloc d'entraînement</t>
  </si>
  <si>
    <t>Broche d'entraînement</t>
  </si>
  <si>
    <t>010707</t>
  </si>
  <si>
    <t>Rotule</t>
  </si>
  <si>
    <t>010708</t>
  </si>
  <si>
    <t>Palier élastique</t>
  </si>
  <si>
    <t>010709</t>
  </si>
  <si>
    <t>Coussinet</t>
  </si>
  <si>
    <t>010710</t>
  </si>
  <si>
    <t>Couronne de rotation</t>
  </si>
  <si>
    <t>010711</t>
  </si>
  <si>
    <t>Traverse</t>
  </si>
  <si>
    <t>0108</t>
  </si>
  <si>
    <t>TRANSMISSION</t>
  </si>
  <si>
    <t>010801</t>
  </si>
  <si>
    <t>Accouplement (tripode, à denture)</t>
  </si>
  <si>
    <t>Réducteur équipé</t>
  </si>
  <si>
    <t>Bielle de réducteur équipée</t>
  </si>
  <si>
    <t>010804</t>
  </si>
  <si>
    <t>Pont moteur</t>
  </si>
  <si>
    <t>010805</t>
  </si>
  <si>
    <t>Canon box équipé</t>
  </si>
  <si>
    <t>010806</t>
  </si>
  <si>
    <t>Moteur</t>
  </si>
  <si>
    <t>Suspension moteur</t>
  </si>
  <si>
    <t>010808</t>
  </si>
  <si>
    <t>Capteur (vitesse, WSP..)</t>
  </si>
  <si>
    <t>0109</t>
  </si>
  <si>
    <t>ÉQUIPEMENT DE SABLAGE</t>
  </si>
  <si>
    <t>010901</t>
  </si>
  <si>
    <t>Boîte à sable</t>
  </si>
  <si>
    <t>010902</t>
  </si>
  <si>
    <t>Sable</t>
  </si>
  <si>
    <t>Tuyaux flexibles / Support</t>
  </si>
  <si>
    <t xml:space="preserve">Ejecteur </t>
  </si>
  <si>
    <t>010905</t>
  </si>
  <si>
    <t>Alimentation d'air</t>
  </si>
  <si>
    <t>GRAISSEUR DE BOUDIN</t>
  </si>
  <si>
    <t>Ejecteur</t>
  </si>
  <si>
    <t>Réservoir</t>
  </si>
  <si>
    <t>011003</t>
  </si>
  <si>
    <t>Distributeur</t>
  </si>
  <si>
    <t>Pompe</t>
  </si>
  <si>
    <t>Tuyau</t>
  </si>
  <si>
    <t>011006</t>
  </si>
  <si>
    <t>Support d'éjecteur</t>
  </si>
  <si>
    <t>011007</t>
  </si>
  <si>
    <t>Baton de lubrification</t>
  </si>
  <si>
    <t>011008</t>
  </si>
  <si>
    <t>Applicateur</t>
  </si>
  <si>
    <t>011009</t>
  </si>
  <si>
    <t xml:space="preserve">Support d'applicateur  </t>
  </si>
  <si>
    <t>011010</t>
  </si>
  <si>
    <t>Lubrifiant</t>
  </si>
  <si>
    <r>
      <t xml:space="preserve">ÉQUIPEMENT </t>
    </r>
    <r>
      <rPr>
        <strike/>
        <sz val="8"/>
        <rFont val="Arial"/>
        <family val="2"/>
      </rPr>
      <t>DE DÉGIVRAGE</t>
    </r>
    <r>
      <rPr>
        <sz val="8"/>
        <rFont val="Arial"/>
        <family val="2"/>
      </rPr>
      <t xml:space="preserve"> AUXILIAIRE</t>
    </r>
  </si>
  <si>
    <t>01111</t>
  </si>
  <si>
    <t>Détecteur d'obstacle</t>
  </si>
  <si>
    <t>01112</t>
  </si>
  <si>
    <t>Détecteur de déraillement</t>
  </si>
  <si>
    <t>01113</t>
  </si>
  <si>
    <t>Brosse de contact</t>
  </si>
  <si>
    <t>01114</t>
  </si>
  <si>
    <t>Antenne</t>
  </si>
  <si>
    <t>01115</t>
  </si>
  <si>
    <t>Nettoyeur de bandage</t>
  </si>
  <si>
    <t>01116</t>
  </si>
  <si>
    <t>Dégivrage</t>
  </si>
  <si>
    <t>CÂBLE/CÂBLAGE</t>
  </si>
  <si>
    <t>Shunt de roue</t>
  </si>
  <si>
    <t>Câble de retour de courant</t>
  </si>
  <si>
    <t>011203</t>
  </si>
  <si>
    <t>Câble de capteur de vitesse</t>
  </si>
  <si>
    <t>Câble WSP</t>
  </si>
  <si>
    <t>011205</t>
  </si>
  <si>
    <t>Câble de masse caisse-chassis</t>
  </si>
  <si>
    <t>011206</t>
  </si>
  <si>
    <t>Câble de masse chassis-boîte d'essieu</t>
  </si>
  <si>
    <t>011207</t>
  </si>
  <si>
    <t>Nappe de câble basse tension</t>
  </si>
  <si>
    <t>011208</t>
  </si>
  <si>
    <t>Câble de frotteur de masse</t>
  </si>
  <si>
    <t>011209</t>
  </si>
  <si>
    <t>Câble de frotteur négatif</t>
  </si>
  <si>
    <t>011210</t>
  </si>
  <si>
    <t>Câble de patin magnétique</t>
  </si>
  <si>
    <t xml:space="preserve">Câble de masse chassis-moteur </t>
  </si>
  <si>
    <t>0113</t>
  </si>
  <si>
    <t xml:space="preserve">ÉQUIPEMENT DE FREINAGE DE BOGIE  </t>
  </si>
  <si>
    <t>011301</t>
  </si>
  <si>
    <t>Garnitures</t>
  </si>
  <si>
    <t>011302</t>
  </si>
  <si>
    <t>Semelles</t>
  </si>
  <si>
    <t>011303</t>
  </si>
  <si>
    <t xml:space="preserve">Garnitures de nettoyage </t>
  </si>
  <si>
    <t>Actionneurs de frein de service</t>
  </si>
  <si>
    <t>Actionneurs de frein de parking</t>
  </si>
  <si>
    <t>Patin magnétique</t>
  </si>
  <si>
    <t>01130601</t>
  </si>
  <si>
    <t>Système de levage</t>
  </si>
  <si>
    <t>01130602</t>
  </si>
  <si>
    <t>Bande d'usure</t>
  </si>
  <si>
    <t>01130603</t>
  </si>
  <si>
    <t>01130604</t>
  </si>
  <si>
    <t>Système de réglage du jeu vertical</t>
  </si>
  <si>
    <t>011307</t>
  </si>
  <si>
    <t>Tuyauterie de frein</t>
  </si>
  <si>
    <t>011308</t>
  </si>
  <si>
    <t>Flexibles de frein sur bogie</t>
  </si>
  <si>
    <t>01130801</t>
  </si>
  <si>
    <t>Flexible d'actionneur de frein de service</t>
  </si>
  <si>
    <t>01130802</t>
  </si>
  <si>
    <t>Flexible d'actionneur de frein de parking</t>
  </si>
  <si>
    <t>01130803</t>
  </si>
  <si>
    <t>Flexible de cylindre de patin magnétique</t>
  </si>
  <si>
    <t>01130804</t>
  </si>
  <si>
    <t>Flexible de nettoyeur de roue</t>
  </si>
  <si>
    <t>VHST</t>
  </si>
  <si>
    <t>GammeProj</t>
  </si>
  <si>
    <t>Km MAJ</t>
  </si>
  <si>
    <t>Date MAJ</t>
  </si>
  <si>
    <t>Nb rames</t>
  </si>
  <si>
    <t>Roue de guidage équipée</t>
  </si>
  <si>
    <t>Nb défaillances</t>
  </si>
  <si>
    <t>Nb censures</t>
  </si>
  <si>
    <t>Composant</t>
  </si>
  <si>
    <t>CodeLBSA</t>
  </si>
  <si>
    <t>FouS</t>
  </si>
  <si>
    <t>KmFouS</t>
  </si>
  <si>
    <t>Service</t>
  </si>
  <si>
    <t>ProjetA</t>
  </si>
  <si>
    <t>Gammea</t>
  </si>
  <si>
    <t>SousSystème</t>
  </si>
  <si>
    <t>Niveau</t>
  </si>
  <si>
    <t>Intitulés</t>
  </si>
  <si>
    <t>Structures de liaison</t>
  </si>
  <si>
    <t xml:space="preserve"> 1-tu récupères la base de données brute qui correspond à ton onglet base de données</t>
  </si>
  <si>
    <t>2-tu alimentes ton onglet LBS à partir de là</t>
  </si>
  <si>
    <t>formules pour récupérer le Nb de F et de S</t>
  </si>
  <si>
    <t>d’où vient le nb d'équipement par rame ?</t>
  </si>
  <si>
    <t>as-tu un tableau récapitulatif de tes équipements par type ( ex equiprame)</t>
  </si>
  <si>
    <t>rajoutes tu  ou remplaces tu ?</t>
  </si>
  <si>
    <t>change t elle à chaque fois?</t>
  </si>
  <si>
    <t>3) tu parles de lignes à récupérér</t>
  </si>
  <si>
    <t>comment les repères tu?</t>
  </si>
  <si>
    <t>où vont-elles ?</t>
  </si>
  <si>
    <t>de quel onglet vers quel onglet ( mettre une ligne de départ et la ligne d'arrivée)</t>
  </si>
  <si>
    <t>Si j'ai biencompris :</t>
  </si>
  <si>
    <t xml:space="preserve">4) j'ai simplifié ton onglet LBS </t>
  </si>
  <si>
    <t>indiqué des niveaux</t>
  </si>
  <si>
    <t>fait un décalage avec cet outil qui ne nécessité pas d'insertion d'espace ou de tirets et facilite les recherches par filtre</t>
  </si>
  <si>
    <t>peut on créer une arborescence :</t>
  </si>
  <si>
    <t>1-1</t>
  </si>
  <si>
    <t>1-1-1</t>
  </si>
  <si>
    <t>5= pour tester</t>
  </si>
  <si>
    <t>tu cilles toute ta base sous les entetes de Base de données</t>
  </si>
  <si>
    <t>tu selectionnes le tout</t>
  </si>
  <si>
    <t>nommer par Barre Formules==&gt; Depuis sélection, ligne du haut et valider les remplacements</t>
  </si>
  <si>
    <t>Dans Kilométrage, j'ai ajouté TGV</t>
  </si>
  <si>
    <t>vois le résultat dans LBS</t>
  </si>
  <si>
    <t>Code_LBS</t>
  </si>
  <si>
    <t>Étiquettes de lignes</t>
  </si>
  <si>
    <t>Total général</t>
  </si>
  <si>
    <t>Nombre de FouS</t>
  </si>
  <si>
    <t>abs</t>
  </si>
  <si>
    <t>Étiquettes de colonnes</t>
  </si>
  <si>
    <t>ÉQUIPEMENT DE DÉGIVRAGE AUXILIAIRE</t>
  </si>
  <si>
    <t>Code LBSb</t>
  </si>
  <si>
    <r>
      <t xml:space="preserve">ÉQUIPEMENT </t>
    </r>
    <r>
      <rPr>
        <strike/>
        <sz val="8"/>
        <rFont val="Times New Roman"/>
        <family val="1"/>
      </rPr>
      <t>DE DÉGIVRAGE</t>
    </r>
    <r>
      <rPr>
        <sz val="8"/>
        <rFont val="Times New Roman"/>
        <family val="1"/>
      </rPr>
      <t xml:space="preserve"> AUXILIAIRE</t>
    </r>
  </si>
  <si>
    <t>CBAt</t>
  </si>
  <si>
    <t>T7T8t</t>
  </si>
  <si>
    <t>AMSTt</t>
  </si>
  <si>
    <t>NTVt</t>
  </si>
  <si>
    <t>RGVt</t>
  </si>
  <si>
    <t>Nivb</t>
  </si>
  <si>
    <t>Intitulésb</t>
  </si>
  <si>
    <t>Nb rames :</t>
  </si>
  <si>
    <t>&lt;== relié à Kilométrage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</si>
</sst>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 _€_-;\-* #,##0.00\ _€_-;_-* &quot;-&quot;??\ _€_-;_-@_-"/>
  </numFmts>
  <fonts count="27" x14ac:knownFonts="1">
    <font>
      <sz val="11"/>
      <color theme="1"/>
      <name val="Calibri"/>
      <family val="2"/>
      <scheme val="minor"/>
    </font>
    <font>
      <sz val="9"/>
      <color indexed="8"/>
      <name val="Arial"/>
      <family val="2"/>
    </font>
    <font>
      <sz val="12"/>
      <name val="Helv"/>
    </font>
    <font>
      <sz val="10"/>
      <name val="Arial"/>
      <family val="2"/>
    </font>
    <font>
      <sz val="10"/>
      <name val="Arial"/>
      <family val="2"/>
    </font>
    <font>
      <sz val="9"/>
      <name val="Arial"/>
      <family val="2"/>
    </font>
    <font>
      <b/>
      <sz val="8"/>
      <name val="Arial"/>
      <family val="2"/>
    </font>
    <font>
      <sz val="8"/>
      <name val="Arial"/>
      <family val="2"/>
    </font>
    <font>
      <strike/>
      <sz val="8"/>
      <name val="Arial"/>
      <family val="2"/>
    </font>
    <font>
      <sz val="11"/>
      <name val="Arial"/>
      <family val="2"/>
    </font>
    <font>
      <sz val="11"/>
      <color theme="1"/>
      <name val="Arial"/>
      <family val="2"/>
    </font>
    <font>
      <b/>
      <sz val="11"/>
      <color theme="1"/>
      <name val="Arial"/>
      <family val="2"/>
    </font>
    <font>
      <sz val="12"/>
      <color indexed="8"/>
      <name val="Arial"/>
      <family val="2"/>
    </font>
    <font>
      <b/>
      <sz val="12"/>
      <color theme="1"/>
      <name val="Arial"/>
      <family val="2"/>
    </font>
    <font>
      <b/>
      <sz val="11"/>
      <name val="Arial"/>
      <family val="2"/>
    </font>
    <font>
      <sz val="11"/>
      <color indexed="8"/>
      <name val="Arial"/>
      <family val="2"/>
    </font>
    <font>
      <sz val="11"/>
      <color theme="1"/>
      <name val="Calibri"/>
      <family val="2"/>
      <scheme val="minor"/>
    </font>
    <font>
      <b/>
      <sz val="11"/>
      <color theme="1"/>
      <name val="Calibri"/>
      <family val="2"/>
      <scheme val="minor"/>
    </font>
    <font>
      <sz val="11"/>
      <color theme="1"/>
      <name val="Times New Roman"/>
      <family val="1"/>
    </font>
    <font>
      <b/>
      <sz val="11"/>
      <color theme="1"/>
      <name val="Times New Roman"/>
      <family val="1"/>
    </font>
    <font>
      <b/>
      <sz val="11"/>
      <name val="Times New Roman"/>
      <family val="1"/>
    </font>
    <font>
      <b/>
      <sz val="8"/>
      <name val="Times New Roman"/>
      <family val="1"/>
    </font>
    <font>
      <sz val="11"/>
      <name val="Times New Roman"/>
      <family val="1"/>
    </font>
    <font>
      <sz val="10"/>
      <name val="Times New Roman"/>
      <family val="1"/>
    </font>
    <font>
      <sz val="8"/>
      <name val="Times New Roman"/>
      <family val="1"/>
    </font>
    <font>
      <strike/>
      <sz val="8"/>
      <name val="Times New Roman"/>
      <family val="1"/>
    </font>
    <font>
      <b/>
      <i/>
      <sz val="11"/>
      <color theme="1"/>
      <name val="Times New Roman"/>
      <family val="1"/>
    </font>
  </fonts>
  <fills count="4">
    <fill>
      <patternFill patternType="none"/>
    </fill>
    <fill>
      <patternFill patternType="gray125"/>
    </fill>
    <fill>
      <patternFill patternType="solid">
        <fgColor indexed="9"/>
        <bgColor indexed="9"/>
      </patternFill>
    </fill>
    <fill>
      <patternFill patternType="solid">
        <fgColor theme="9" tint="-0.249977111117893"/>
        <bgColor indexed="64"/>
      </patternFill>
    </fill>
  </fills>
  <borders count="22">
    <border>
      <left/>
      <right/>
      <top/>
      <bottom/>
      <diagonal/>
    </border>
    <border>
      <left style="thin">
        <color indexed="31"/>
      </left>
      <right style="thin">
        <color indexed="31"/>
      </right>
      <top style="thin">
        <color indexed="31"/>
      </top>
      <bottom style="thin">
        <color indexed="31"/>
      </bottom>
      <diagonal/>
    </border>
    <border>
      <left style="thin">
        <color indexed="31"/>
      </left>
      <right/>
      <top style="thin">
        <color indexed="31"/>
      </top>
      <bottom style="thin">
        <color indexed="31"/>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bottom style="thin">
        <color indexed="64"/>
      </bottom>
      <diagonal/>
    </border>
    <border>
      <left/>
      <right style="thin">
        <color indexed="64"/>
      </right>
      <top/>
      <bottom style="thin">
        <color indexed="64"/>
      </bottom>
      <diagonal/>
    </border>
    <border>
      <left/>
      <right/>
      <top style="thin">
        <color indexed="64"/>
      </top>
      <bottom style="thin">
        <color indexed="64"/>
      </bottom>
      <diagonal/>
    </border>
    <border>
      <left style="thin">
        <color indexed="64"/>
      </left>
      <right style="thin">
        <color indexed="64"/>
      </right>
      <top style="thin">
        <color indexed="64"/>
      </top>
      <bottom style="medium">
        <color indexed="64"/>
      </bottom>
      <diagonal/>
    </border>
    <border>
      <left style="thin">
        <color indexed="64"/>
      </left>
      <right style="thin">
        <color indexed="64"/>
      </right>
      <top/>
      <bottom style="thin">
        <color indexed="64"/>
      </bottom>
      <diagonal/>
    </border>
    <border>
      <left style="thin">
        <color indexed="31"/>
      </left>
      <right style="thin">
        <color indexed="31"/>
      </right>
      <top style="thin">
        <color indexed="31"/>
      </top>
      <bottom/>
      <diagonal/>
    </border>
    <border>
      <left/>
      <right style="thin">
        <color indexed="31"/>
      </right>
      <top style="thin">
        <color indexed="31"/>
      </top>
      <bottom style="thin">
        <color indexed="31"/>
      </bottom>
      <diagonal/>
    </border>
    <border>
      <left/>
      <right style="thin">
        <color indexed="64"/>
      </right>
      <top style="thin">
        <color indexed="64"/>
      </top>
      <bottom style="medium">
        <color indexed="64"/>
      </bottom>
      <diagonal/>
    </border>
    <border>
      <left style="thin">
        <color indexed="64"/>
      </left>
      <right/>
      <top style="thin">
        <color indexed="64"/>
      </top>
      <bottom style="medium">
        <color indexed="64"/>
      </bottom>
      <diagonal/>
    </border>
    <border>
      <left/>
      <right style="thin">
        <color indexed="64"/>
      </right>
      <top/>
      <bottom style="medium">
        <color indexed="64"/>
      </bottom>
      <diagonal/>
    </border>
    <border>
      <left style="thin">
        <color indexed="64"/>
      </left>
      <right style="thin">
        <color indexed="64"/>
      </right>
      <top/>
      <bottom style="medium">
        <color indexed="64"/>
      </bottom>
      <diagonal/>
    </border>
    <border>
      <left style="thin">
        <color indexed="64"/>
      </left>
      <right/>
      <top/>
      <bottom style="medium">
        <color indexed="64"/>
      </bottom>
      <diagonal/>
    </border>
    <border>
      <left/>
      <right style="thin">
        <color indexed="64"/>
      </right>
      <top style="thin">
        <color indexed="64"/>
      </top>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s>
  <cellStyleXfs count="6">
    <xf numFmtId="0" fontId="0" fillId="0" borderId="0"/>
    <xf numFmtId="0" fontId="2" fillId="0" borderId="0"/>
    <xf numFmtId="0" fontId="3" fillId="0" borderId="0"/>
    <xf numFmtId="0" fontId="4" fillId="0" borderId="0"/>
    <xf numFmtId="0" fontId="3" fillId="0" borderId="0"/>
    <xf numFmtId="43" fontId="16" fillId="0" borderId="0" applyFont="0" applyFill="0" applyBorder="0" applyAlignment="0" applyProtection="0"/>
  </cellStyleXfs>
  <cellXfs count="116">
    <xf numFmtId="0" fontId="0" fillId="0" borderId="0" xfId="0"/>
    <xf numFmtId="0" fontId="11" fillId="0" borderId="5" xfId="0" applyFont="1" applyBorder="1" applyAlignment="1">
      <alignment horizontal="center"/>
    </xf>
    <xf numFmtId="0" fontId="0" fillId="0" borderId="0" xfId="0"/>
    <xf numFmtId="0" fontId="5" fillId="0" borderId="1" xfId="0" applyFont="1" applyFill="1" applyBorder="1" applyAlignment="1">
      <alignment horizontal="center" vertical="center"/>
    </xf>
    <xf numFmtId="0" fontId="10" fillId="0" borderId="0" xfId="0" applyFont="1" applyAlignment="1">
      <alignment horizontal="center"/>
    </xf>
    <xf numFmtId="0" fontId="10" fillId="0" borderId="0" xfId="0" applyFont="1" applyAlignment="1">
      <alignment vertical="center" wrapText="1"/>
    </xf>
    <xf numFmtId="0" fontId="10" fillId="0" borderId="0" xfId="0" applyFont="1" applyAlignment="1">
      <alignment horizontal="center" vertical="center" wrapText="1"/>
    </xf>
    <xf numFmtId="0" fontId="12" fillId="2" borderId="1" xfId="0" applyFont="1" applyFill="1" applyBorder="1" applyAlignment="1">
      <alignment horizontal="center" vertical="center"/>
    </xf>
    <xf numFmtId="0" fontId="1" fillId="2" borderId="1" xfId="4" applyFont="1" applyFill="1" applyBorder="1" applyAlignment="1">
      <alignment horizontal="center" vertical="center"/>
    </xf>
    <xf numFmtId="0" fontId="5" fillId="0" borderId="1" xfId="0" applyFont="1" applyFill="1" applyBorder="1" applyAlignment="1">
      <alignment horizontal="center" vertical="center" wrapText="1"/>
    </xf>
    <xf numFmtId="0" fontId="1" fillId="0" borderId="0" xfId="0" applyFont="1" applyFill="1" applyBorder="1" applyAlignment="1">
      <alignment horizontal="center" vertical="center"/>
    </xf>
    <xf numFmtId="0" fontId="1" fillId="0" borderId="2" xfId="0" applyFont="1" applyFill="1" applyBorder="1" applyAlignment="1">
      <alignment horizontal="center" vertical="center"/>
    </xf>
    <xf numFmtId="0" fontId="1" fillId="0" borderId="1" xfId="0" applyFont="1" applyFill="1" applyBorder="1" applyAlignment="1">
      <alignment horizontal="center" vertical="center"/>
    </xf>
    <xf numFmtId="0" fontId="1" fillId="0" borderId="11" xfId="0" applyFont="1" applyFill="1" applyBorder="1" applyAlignment="1">
      <alignment horizontal="center" vertical="center"/>
    </xf>
    <xf numFmtId="0" fontId="5" fillId="0" borderId="12" xfId="0" applyFont="1" applyFill="1" applyBorder="1" applyAlignment="1">
      <alignment horizontal="center" vertical="center"/>
    </xf>
    <xf numFmtId="0" fontId="6" fillId="0" borderId="0" xfId="1" applyNumberFormat="1" applyFont="1" applyFill="1" applyBorder="1" applyAlignment="1" applyProtection="1">
      <alignment vertical="top"/>
    </xf>
    <xf numFmtId="0" fontId="10" fillId="0" borderId="3" xfId="0" applyFont="1" applyBorder="1" applyAlignment="1">
      <alignment horizontal="center"/>
    </xf>
    <xf numFmtId="0" fontId="9" fillId="0" borderId="3" xfId="0" applyFont="1" applyBorder="1" applyAlignment="1">
      <alignment horizontal="center"/>
    </xf>
    <xf numFmtId="0" fontId="6" fillId="0" borderId="3" xfId="1" applyNumberFormat="1" applyFont="1" applyFill="1" applyBorder="1" applyAlignment="1" applyProtection="1">
      <alignment horizontal="center" vertical="top"/>
    </xf>
    <xf numFmtId="0" fontId="4" fillId="0" borderId="3" xfId="2" applyNumberFormat="1" applyFont="1" applyFill="1" applyBorder="1" applyAlignment="1">
      <alignment horizontal="center" vertical="top"/>
    </xf>
    <xf numFmtId="0" fontId="4" fillId="0" borderId="3" xfId="0" applyNumberFormat="1" applyFont="1" applyFill="1" applyBorder="1" applyAlignment="1">
      <alignment horizontal="center" vertical="center"/>
    </xf>
    <xf numFmtId="0" fontId="10" fillId="3" borderId="3" xfId="0" applyFont="1" applyFill="1" applyBorder="1" applyAlignment="1">
      <alignment horizontal="center"/>
    </xf>
    <xf numFmtId="0" fontId="10" fillId="0" borderId="3" xfId="0" applyFont="1" applyFill="1" applyBorder="1" applyAlignment="1">
      <alignment horizontal="center"/>
    </xf>
    <xf numFmtId="0" fontId="9" fillId="0" borderId="5" xfId="0" applyFont="1" applyBorder="1" applyAlignment="1">
      <alignment horizontal="center"/>
    </xf>
    <xf numFmtId="0" fontId="10" fillId="0" borderId="5" xfId="0" applyFont="1" applyBorder="1" applyAlignment="1">
      <alignment horizontal="center"/>
    </xf>
    <xf numFmtId="0" fontId="4" fillId="0" borderId="5" xfId="2" applyNumberFormat="1" applyFont="1" applyFill="1" applyBorder="1" applyAlignment="1">
      <alignment horizontal="center" vertical="top"/>
    </xf>
    <xf numFmtId="0" fontId="14" fillId="0" borderId="5" xfId="0" applyFont="1" applyBorder="1" applyAlignment="1">
      <alignment horizontal="center" vertical="center" wrapText="1"/>
    </xf>
    <xf numFmtId="0" fontId="14" fillId="0" borderId="3" xfId="0" applyFont="1" applyBorder="1" applyAlignment="1">
      <alignment horizontal="center" vertical="center" wrapText="1"/>
    </xf>
    <xf numFmtId="0" fontId="10" fillId="0" borderId="4" xfId="0" applyFont="1" applyBorder="1" applyAlignment="1">
      <alignment horizontal="center"/>
    </xf>
    <xf numFmtId="0" fontId="9" fillId="0" borderId="5" xfId="0" applyFont="1" applyBorder="1" applyAlignment="1">
      <alignment horizontal="center" vertical="center" wrapText="1"/>
    </xf>
    <xf numFmtId="0" fontId="9" fillId="0" borderId="7" xfId="0" applyFont="1" applyBorder="1" applyAlignment="1">
      <alignment horizontal="center" vertical="center" wrapText="1"/>
    </xf>
    <xf numFmtId="0" fontId="9" fillId="0" borderId="3" xfId="0" applyFont="1" applyBorder="1" applyAlignment="1">
      <alignment horizontal="center" vertical="center" wrapText="1"/>
    </xf>
    <xf numFmtId="0" fontId="10" fillId="0" borderId="5" xfId="0" applyFont="1" applyFill="1" applyBorder="1" applyAlignment="1">
      <alignment horizontal="center"/>
    </xf>
    <xf numFmtId="0" fontId="10" fillId="0" borderId="3" xfId="0" applyFont="1" applyBorder="1" applyAlignment="1">
      <alignment horizontal="center" wrapText="1"/>
    </xf>
    <xf numFmtId="0" fontId="11" fillId="0" borderId="3" xfId="0" applyFont="1" applyBorder="1" applyAlignment="1">
      <alignment horizontal="center"/>
    </xf>
    <xf numFmtId="14" fontId="15" fillId="2" borderId="3" xfId="4" applyNumberFormat="1" applyFont="1" applyFill="1" applyBorder="1" applyAlignment="1">
      <alignment horizontal="center"/>
    </xf>
    <xf numFmtId="14" fontId="15" fillId="2" borderId="3" xfId="0" applyNumberFormat="1" applyFont="1" applyFill="1" applyBorder="1" applyAlignment="1">
      <alignment horizontal="center"/>
    </xf>
    <xf numFmtId="14" fontId="10" fillId="0" borderId="3" xfId="0" applyNumberFormat="1" applyFont="1" applyBorder="1" applyAlignment="1">
      <alignment horizontal="center"/>
    </xf>
    <xf numFmtId="0" fontId="11" fillId="0" borderId="9" xfId="0" applyFont="1" applyBorder="1" applyAlignment="1">
      <alignment horizontal="center"/>
    </xf>
    <xf numFmtId="0" fontId="10" fillId="0" borderId="9" xfId="0" applyFont="1" applyBorder="1" applyAlignment="1">
      <alignment horizontal="center" wrapText="1"/>
    </xf>
    <xf numFmtId="14" fontId="10" fillId="0" borderId="9" xfId="0" applyNumberFormat="1" applyFont="1" applyBorder="1" applyAlignment="1">
      <alignment horizontal="center"/>
    </xf>
    <xf numFmtId="0" fontId="11" fillId="0" borderId="10" xfId="0" applyFont="1" applyBorder="1" applyAlignment="1">
      <alignment horizontal="center"/>
    </xf>
    <xf numFmtId="0" fontId="10" fillId="0" borderId="10" xfId="0" applyFont="1" applyBorder="1" applyAlignment="1">
      <alignment horizontal="center" wrapText="1"/>
    </xf>
    <xf numFmtId="14" fontId="15" fillId="2" borderId="10" xfId="4" applyNumberFormat="1" applyFont="1" applyFill="1" applyBorder="1" applyAlignment="1">
      <alignment horizontal="center"/>
    </xf>
    <xf numFmtId="0" fontId="11" fillId="0" borderId="7" xfId="0" applyFont="1" applyBorder="1" applyAlignment="1">
      <alignment horizontal="center"/>
    </xf>
    <xf numFmtId="0" fontId="11" fillId="0" borderId="13" xfId="0" applyFont="1" applyBorder="1" applyAlignment="1">
      <alignment horizontal="center"/>
    </xf>
    <xf numFmtId="0" fontId="10" fillId="0" borderId="6" xfId="0" applyFont="1" applyBorder="1" applyAlignment="1">
      <alignment horizontal="center"/>
    </xf>
    <xf numFmtId="0" fontId="10" fillId="0" borderId="14" xfId="0" applyFont="1" applyBorder="1" applyAlignment="1">
      <alignment horizontal="center"/>
    </xf>
    <xf numFmtId="0" fontId="11" fillId="0" borderId="15" xfId="0" applyFont="1" applyBorder="1" applyAlignment="1">
      <alignment horizontal="center" vertical="center" wrapText="1"/>
    </xf>
    <xf numFmtId="0" fontId="11" fillId="0" borderId="16" xfId="0" applyFont="1" applyBorder="1" applyAlignment="1">
      <alignment horizontal="center" vertical="center" wrapText="1"/>
    </xf>
    <xf numFmtId="0" fontId="11" fillId="0" borderId="17" xfId="0" applyFont="1" applyBorder="1" applyAlignment="1">
      <alignment horizontal="center" wrapText="1"/>
    </xf>
    <xf numFmtId="0" fontId="11" fillId="0" borderId="18" xfId="0" applyFont="1" applyBorder="1" applyAlignment="1">
      <alignment horizontal="center"/>
    </xf>
    <xf numFmtId="0" fontId="9" fillId="0" borderId="8" xfId="0" applyFont="1" applyBorder="1" applyAlignment="1">
      <alignment horizontal="center" vertical="center" wrapText="1"/>
    </xf>
    <xf numFmtId="0" fontId="11" fillId="0" borderId="3" xfId="0" applyFont="1" applyBorder="1" applyAlignment="1">
      <alignment vertical="center"/>
    </xf>
    <xf numFmtId="0" fontId="0" fillId="0" borderId="0" xfId="0" applyNumberFormat="1"/>
    <xf numFmtId="0" fontId="7" fillId="0" borderId="0" xfId="0" applyNumberFormat="1" applyFont="1" applyFill="1" applyBorder="1" applyAlignment="1">
      <alignment horizontal="left" vertical="top" indent="2"/>
    </xf>
    <xf numFmtId="0" fontId="7" fillId="0" borderId="0" xfId="1" applyNumberFormat="1" applyFont="1" applyFill="1" applyBorder="1" applyAlignment="1">
      <alignment horizontal="left" vertical="top" indent="2"/>
    </xf>
    <xf numFmtId="0" fontId="7" fillId="0" borderId="0" xfId="0" applyNumberFormat="1" applyFont="1" applyFill="1" applyBorder="1" applyAlignment="1">
      <alignment horizontal="left" vertical="top" indent="3"/>
    </xf>
    <xf numFmtId="0" fontId="7" fillId="0" borderId="0" xfId="0" applyNumberFormat="1" applyFont="1" applyFill="1" applyBorder="1" applyAlignment="1">
      <alignment horizontal="left" vertical="center" indent="2"/>
    </xf>
    <xf numFmtId="0" fontId="17" fillId="0" borderId="0" xfId="0" applyFont="1" applyAlignment="1">
      <alignment vertical="center"/>
    </xf>
    <xf numFmtId="0" fontId="6" fillId="0" borderId="0" xfId="1" applyNumberFormat="1" applyFont="1" applyFill="1" applyBorder="1" applyAlignment="1">
      <alignment vertical="center"/>
    </xf>
    <xf numFmtId="0" fontId="0" fillId="0" borderId="0" xfId="0" applyAlignment="1">
      <alignment horizontal="left"/>
    </xf>
    <xf numFmtId="0" fontId="7" fillId="0" borderId="0" xfId="0" applyNumberFormat="1" applyFont="1" applyFill="1" applyBorder="1" applyAlignment="1">
      <alignment horizontal="left" vertical="top" indent="4"/>
    </xf>
    <xf numFmtId="0" fontId="17" fillId="0" borderId="0" xfId="0" applyFont="1" applyAlignment="1"/>
    <xf numFmtId="0" fontId="6" fillId="0" borderId="0" xfId="1" applyNumberFormat="1" applyFont="1" applyFill="1" applyBorder="1" applyAlignment="1"/>
    <xf numFmtId="49" fontId="1" fillId="0" borderId="1" xfId="0" applyNumberFormat="1" applyFont="1" applyFill="1" applyBorder="1" applyAlignment="1">
      <alignment horizontal="center" vertical="center"/>
    </xf>
    <xf numFmtId="1" fontId="0" fillId="0" borderId="0" xfId="5" applyNumberFormat="1" applyFont="1"/>
    <xf numFmtId="49" fontId="0" fillId="0" borderId="0" xfId="5" applyNumberFormat="1" applyFont="1" applyAlignment="1">
      <alignment horizontal="right"/>
    </xf>
    <xf numFmtId="0" fontId="0" fillId="0" borderId="0" xfId="0" pivotButton="1"/>
    <xf numFmtId="0" fontId="0" fillId="0" borderId="0" xfId="0" applyAlignment="1">
      <alignment horizontal="left" indent="1"/>
    </xf>
    <xf numFmtId="0" fontId="13" fillId="0" borderId="3" xfId="0" applyFont="1" applyBorder="1" applyAlignment="1">
      <alignment horizontal="center"/>
    </xf>
    <xf numFmtId="0" fontId="11" fillId="0" borderId="4" xfId="0" applyFont="1" applyBorder="1" applyAlignment="1">
      <alignment horizontal="center"/>
    </xf>
    <xf numFmtId="0" fontId="11" fillId="0" borderId="8" xfId="0" applyFont="1" applyBorder="1" applyAlignment="1">
      <alignment horizontal="center"/>
    </xf>
    <xf numFmtId="0" fontId="11" fillId="0" borderId="5" xfId="0" applyFont="1" applyBorder="1" applyAlignment="1">
      <alignment horizontal="center"/>
    </xf>
    <xf numFmtId="0" fontId="11" fillId="0" borderId="3" xfId="0" applyFont="1" applyBorder="1" applyAlignment="1">
      <alignment horizontal="center"/>
    </xf>
    <xf numFmtId="0" fontId="11" fillId="0" borderId="3" xfId="0" applyFont="1" applyBorder="1" applyAlignment="1">
      <alignment horizontal="center" vertical="center"/>
    </xf>
    <xf numFmtId="0" fontId="11" fillId="0" borderId="4" xfId="0" applyFont="1" applyBorder="1" applyAlignment="1">
      <alignment horizontal="center" vertical="center"/>
    </xf>
    <xf numFmtId="0" fontId="11" fillId="0" borderId="8" xfId="0" applyFont="1" applyBorder="1" applyAlignment="1">
      <alignment horizontal="center" vertical="center"/>
    </xf>
    <xf numFmtId="0" fontId="11" fillId="0" borderId="5" xfId="0" applyFont="1" applyBorder="1" applyAlignment="1">
      <alignment horizontal="center" vertical="center"/>
    </xf>
    <xf numFmtId="0" fontId="18" fillId="0" borderId="0" xfId="0" applyFont="1"/>
    <xf numFmtId="0" fontId="19" fillId="0" borderId="4" xfId="0" applyFont="1" applyBorder="1" applyAlignment="1">
      <alignment horizontal="center"/>
    </xf>
    <xf numFmtId="0" fontId="19" fillId="0" borderId="3" xfId="0" applyFont="1" applyBorder="1" applyAlignment="1">
      <alignment horizontal="center"/>
    </xf>
    <xf numFmtId="0" fontId="19" fillId="0" borderId="3" xfId="0" applyFont="1" applyBorder="1" applyAlignment="1">
      <alignment vertical="center"/>
    </xf>
    <xf numFmtId="0" fontId="20" fillId="0" borderId="5" xfId="0" applyFont="1" applyBorder="1" applyAlignment="1">
      <alignment horizontal="center" vertical="center" wrapText="1"/>
    </xf>
    <xf numFmtId="0" fontId="19" fillId="0" borderId="3" xfId="0" applyFont="1" applyBorder="1" applyAlignment="1">
      <alignment horizontal="center" vertical="center"/>
    </xf>
    <xf numFmtId="0" fontId="19" fillId="0" borderId="8" xfId="0" applyFont="1" applyBorder="1" applyAlignment="1">
      <alignment horizontal="center" vertical="center"/>
    </xf>
    <xf numFmtId="0" fontId="19" fillId="0" borderId="4" xfId="0" applyFont="1" applyBorder="1" applyAlignment="1">
      <alignment horizontal="center" vertical="center"/>
    </xf>
    <xf numFmtId="0" fontId="21" fillId="0" borderId="3" xfId="1" applyNumberFormat="1" applyFont="1" applyFill="1" applyBorder="1" applyAlignment="1" applyProtection="1">
      <alignment horizontal="center" vertical="top"/>
    </xf>
    <xf numFmtId="0" fontId="18" fillId="0" borderId="0" xfId="0" applyFont="1" applyAlignment="1">
      <alignment horizontal="left"/>
    </xf>
    <xf numFmtId="0" fontId="21" fillId="0" borderId="0" xfId="1" applyNumberFormat="1" applyFont="1" applyFill="1" applyBorder="1" applyAlignment="1" applyProtection="1">
      <alignment vertical="top"/>
    </xf>
    <xf numFmtId="0" fontId="22" fillId="0" borderId="3" xfId="0" applyFont="1" applyBorder="1" applyAlignment="1">
      <alignment horizontal="center" vertical="center" wrapText="1"/>
    </xf>
    <xf numFmtId="0" fontId="22" fillId="0" borderId="5" xfId="0" applyFont="1" applyBorder="1" applyAlignment="1">
      <alignment horizontal="center" vertical="center" wrapText="1"/>
    </xf>
    <xf numFmtId="0" fontId="19" fillId="0" borderId="0" xfId="0" applyFont="1" applyAlignment="1"/>
    <xf numFmtId="0" fontId="21" fillId="0" borderId="0" xfId="1" applyNumberFormat="1" applyFont="1" applyFill="1" applyBorder="1" applyAlignment="1"/>
    <xf numFmtId="0" fontId="23" fillId="0" borderId="3" xfId="2" applyNumberFormat="1" applyFont="1" applyFill="1" applyBorder="1" applyAlignment="1">
      <alignment horizontal="center" vertical="top"/>
    </xf>
    <xf numFmtId="0" fontId="22" fillId="0" borderId="5" xfId="0" applyFont="1" applyBorder="1" applyAlignment="1">
      <alignment horizontal="center"/>
    </xf>
    <xf numFmtId="0" fontId="22" fillId="0" borderId="3" xfId="0" applyFont="1" applyBorder="1" applyAlignment="1">
      <alignment horizontal="center"/>
    </xf>
    <xf numFmtId="0" fontId="18" fillId="0" borderId="3" xfId="0" applyFont="1" applyBorder="1" applyAlignment="1">
      <alignment horizontal="center"/>
    </xf>
    <xf numFmtId="0" fontId="24" fillId="0" borderId="0" xfId="0" applyNumberFormat="1" applyFont="1" applyFill="1" applyBorder="1" applyAlignment="1">
      <alignment horizontal="left" vertical="center" indent="2"/>
    </xf>
    <xf numFmtId="0" fontId="18" fillId="0" borderId="5" xfId="0" applyFont="1" applyBorder="1" applyAlignment="1">
      <alignment horizontal="center"/>
    </xf>
    <xf numFmtId="0" fontId="23" fillId="0" borderId="3" xfId="0" applyNumberFormat="1" applyFont="1" applyFill="1" applyBorder="1" applyAlignment="1">
      <alignment horizontal="center" vertical="center"/>
    </xf>
    <xf numFmtId="0" fontId="24" fillId="0" borderId="0" xfId="0" applyNumberFormat="1" applyFont="1" applyFill="1" applyBorder="1" applyAlignment="1">
      <alignment horizontal="left" vertical="top" indent="2"/>
    </xf>
    <xf numFmtId="0" fontId="24" fillId="0" borderId="0" xfId="0" applyNumberFormat="1" applyFont="1" applyFill="1" applyBorder="1" applyAlignment="1">
      <alignment horizontal="left" vertical="top" indent="3"/>
    </xf>
    <xf numFmtId="0" fontId="24" fillId="0" borderId="0" xfId="1" applyNumberFormat="1" applyFont="1" applyFill="1" applyBorder="1" applyAlignment="1">
      <alignment horizontal="left" vertical="top" indent="2"/>
    </xf>
    <xf numFmtId="0" fontId="18" fillId="0" borderId="5" xfId="0" applyFont="1" applyFill="1" applyBorder="1" applyAlignment="1">
      <alignment horizontal="center"/>
    </xf>
    <xf numFmtId="0" fontId="24" fillId="0" borderId="0" xfId="0" applyNumberFormat="1" applyFont="1" applyFill="1" applyBorder="1" applyAlignment="1">
      <alignment horizontal="left" vertical="top" indent="4"/>
    </xf>
    <xf numFmtId="0" fontId="18" fillId="0" borderId="3" xfId="0" applyFont="1" applyFill="1" applyBorder="1" applyAlignment="1">
      <alignment horizontal="center"/>
    </xf>
    <xf numFmtId="0" fontId="18" fillId="0" borderId="0" xfId="0" applyNumberFormat="1" applyFont="1"/>
    <xf numFmtId="0" fontId="19" fillId="0" borderId="0" xfId="0" applyFont="1" applyAlignment="1">
      <alignment vertical="center"/>
    </xf>
    <xf numFmtId="0" fontId="21" fillId="0" borderId="0" xfId="1" applyNumberFormat="1" applyFont="1" applyFill="1" applyBorder="1" applyAlignment="1">
      <alignment vertical="center"/>
    </xf>
    <xf numFmtId="0" fontId="18" fillId="3" borderId="3" xfId="0" applyFont="1" applyFill="1" applyBorder="1" applyAlignment="1">
      <alignment horizontal="center"/>
    </xf>
    <xf numFmtId="0" fontId="18" fillId="0" borderId="3" xfId="0" applyFont="1" applyBorder="1"/>
    <xf numFmtId="0" fontId="26" fillId="0" borderId="19" xfId="0" applyFont="1" applyBorder="1" applyAlignment="1">
      <alignment horizontal="right" indent="1"/>
    </xf>
    <xf numFmtId="0" fontId="26" fillId="0" borderId="20" xfId="0" applyFont="1" applyBorder="1" applyAlignment="1">
      <alignment horizontal="right" indent="1"/>
    </xf>
    <xf numFmtId="0" fontId="26" fillId="0" borderId="21" xfId="0" applyFont="1" applyBorder="1" applyAlignment="1">
      <alignment horizontal="right" indent="1"/>
    </xf>
    <xf numFmtId="0" fontId="26" fillId="0" borderId="19" xfId="0" applyFont="1" applyBorder="1" applyAlignment="1">
      <alignment horizontal="left" indent="1"/>
    </xf>
  </cellXfs>
  <cellStyles count="6">
    <cellStyle name="Milliers" xfId="5" builtinId="3"/>
    <cellStyle name="Normal" xfId="0" builtinId="0"/>
    <cellStyle name="Normal 12" xfId="4"/>
    <cellStyle name="Normal 3" xfId="2"/>
    <cellStyle name="Normal 9" xfId="3"/>
    <cellStyle name="Normal_Feuil5" xfId="1"/>
  </cellStyles>
  <dxfs count="9">
    <dxf>
      <font>
        <b val="0"/>
        <i val="0"/>
        <strike val="0"/>
        <condense val="0"/>
        <extend val="0"/>
        <outline val="0"/>
        <shadow val="0"/>
        <u val="none"/>
        <vertAlign val="baseline"/>
        <sz val="11"/>
        <color theme="1"/>
        <name val="Arial"/>
        <scheme val="none"/>
      </font>
      <alignment horizontal="center" vertical="bottom" textRotation="0" wrapText="0" indent="0" justifyLastLine="0" shrinkToFit="0" readingOrder="0"/>
      <border diagonalUp="0" diagonalDown="0">
        <left style="thin">
          <color indexed="64"/>
        </left>
        <right/>
        <top style="thin">
          <color indexed="64"/>
        </top>
        <bottom style="thin">
          <color indexed="64"/>
        </bottom>
        <vertical/>
        <horizontal/>
      </border>
    </dxf>
    <dxf>
      <font>
        <b val="0"/>
        <i val="0"/>
        <strike val="0"/>
        <condense val="0"/>
        <extend val="0"/>
        <outline val="0"/>
        <shadow val="0"/>
        <u val="none"/>
        <vertAlign val="baseline"/>
        <sz val="11"/>
        <color indexed="8"/>
        <name val="Arial"/>
        <scheme val="none"/>
      </font>
      <numFmt numFmtId="19" formatCode="dd/mm/yyyy"/>
      <fill>
        <patternFill patternType="solid">
          <fgColor indexed="9"/>
          <bgColor indexed="9"/>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theme="1"/>
        <name val="Arial"/>
        <scheme val="none"/>
      </font>
      <alignment horizontal="center" vertical="bottom"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i val="0"/>
        <strike val="0"/>
        <condense val="0"/>
        <extend val="0"/>
        <outline val="0"/>
        <shadow val="0"/>
        <u val="none"/>
        <vertAlign val="baseline"/>
        <sz val="11"/>
        <color theme="1"/>
        <name val="Arial"/>
        <scheme val="none"/>
      </font>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b/>
        <i val="0"/>
        <strike val="0"/>
        <condense val="0"/>
        <extend val="0"/>
        <outline val="0"/>
        <shadow val="0"/>
        <u val="none"/>
        <vertAlign val="baseline"/>
        <sz val="11"/>
        <color theme="1"/>
        <name val="Arial"/>
        <scheme val="none"/>
      </font>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i val="0"/>
        <strike val="0"/>
        <condense val="0"/>
        <extend val="0"/>
        <outline val="0"/>
        <shadow val="0"/>
        <u val="none"/>
        <vertAlign val="baseline"/>
        <sz val="11"/>
        <color theme="1"/>
        <name val="Arial"/>
        <scheme val="none"/>
      </font>
      <alignment horizontal="center" vertical="bottom" textRotation="0" wrapText="0" indent="0" justifyLastLine="0" shrinkToFit="0" readingOrder="0"/>
      <border diagonalUp="0" diagonalDown="0">
        <left/>
        <right style="thin">
          <color indexed="64"/>
        </right>
        <top style="thin">
          <color indexed="64"/>
        </top>
        <bottom style="thin">
          <color indexed="64"/>
        </bottom>
        <vertical/>
        <horizontal/>
      </border>
    </dxf>
    <dxf>
      <border outline="0">
        <left style="medium">
          <color indexed="64"/>
        </left>
        <right style="medium">
          <color indexed="64"/>
        </right>
        <top style="medium">
          <color indexed="64"/>
        </top>
      </border>
    </dxf>
    <dxf>
      <border outline="0">
        <bottom style="medium">
          <color indexed="64"/>
        </bottom>
      </border>
    </dxf>
    <dxf>
      <font>
        <b/>
        <i val="0"/>
        <strike val="0"/>
        <condense val="0"/>
        <extend val="0"/>
        <outline val="0"/>
        <shadow val="0"/>
        <u val="none"/>
        <vertAlign val="baseline"/>
        <sz val="11"/>
        <color theme="1"/>
        <name val="Arial"/>
        <scheme val="none"/>
      </font>
      <alignment horizontal="center" vertical="center" textRotation="0" wrapText="1" indent="0" justifyLastLine="0" shrinkToFit="0" readingOrder="0"/>
      <border diagonalUp="0" diagonalDown="0" outline="0">
        <left style="thin">
          <color indexed="64"/>
        </left>
        <right style="thin">
          <color indexed="64"/>
        </right>
        <top/>
        <bottom/>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pivotCacheDefinition" Target="pivotCache/pivotCacheDefinition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xdr:from>
      <xdr:col>4</xdr:col>
      <xdr:colOff>723900</xdr:colOff>
      <xdr:row>24</xdr:row>
      <xdr:rowOff>152400</xdr:rowOff>
    </xdr:from>
    <xdr:to>
      <xdr:col>6</xdr:col>
      <xdr:colOff>485775</xdr:colOff>
      <xdr:row>30</xdr:row>
      <xdr:rowOff>47625</xdr:rowOff>
    </xdr:to>
    <xdr:grpSp>
      <xdr:nvGrpSpPr>
        <xdr:cNvPr id="4" name="Groupe 3"/>
        <xdr:cNvGrpSpPr/>
      </xdr:nvGrpSpPr>
      <xdr:grpSpPr>
        <a:xfrm>
          <a:off x="3800475" y="4724400"/>
          <a:ext cx="1285875" cy="1038225"/>
          <a:chOff x="2476500" y="4257675"/>
          <a:chExt cx="1285875" cy="1038225"/>
        </a:xfrm>
      </xdr:grpSpPr>
      <xdr:pic>
        <xdr:nvPicPr>
          <xdr:cNvPr id="2" name="Image 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6500" y="4257675"/>
            <a:ext cx="1285875" cy="695325"/>
          </a:xfrm>
          <a:prstGeom prst="rect">
            <a:avLst/>
          </a:prstGeom>
          <a:noFill/>
          <a:extLst>
            <a:ext uri="{909E8E84-426E-40DD-AFC4-6F175D3DCCD1}">
              <a14:hiddenFill xmlns:a14="http://schemas.microsoft.com/office/drawing/2010/main">
                <a:solidFill>
                  <a:srgbClr val="FFFFFF"/>
                </a:solidFill>
              </a14:hiddenFill>
            </a:ext>
          </a:extLst>
        </xdr:spPr>
      </xdr:pic>
      <xdr:sp macro="" textlink="">
        <xdr:nvSpPr>
          <xdr:cNvPr id="3" name="Flèche vers le haut 2"/>
          <xdr:cNvSpPr/>
        </xdr:nvSpPr>
        <xdr:spPr>
          <a:xfrm>
            <a:off x="3381375" y="4772025"/>
            <a:ext cx="200025" cy="523875"/>
          </a:xfrm>
          <a:prstGeom prst="upArrow">
            <a:avLst/>
          </a:prstGeom>
        </xdr:spPr>
        <xdr:style>
          <a:lnRef idx="2">
            <a:schemeClr val="accent2">
              <a:shade val="50000"/>
            </a:schemeClr>
          </a:lnRef>
          <a:fillRef idx="1">
            <a:schemeClr val="accent2"/>
          </a:fillRef>
          <a:effectRef idx="0">
            <a:schemeClr val="accent2"/>
          </a:effectRef>
          <a:fontRef idx="minor">
            <a:schemeClr val="lt1"/>
          </a:fontRef>
        </xdr:style>
        <xdr:txBody>
          <a:bodyPr vertOverflow="clip" horzOverflow="clip" rtlCol="0" anchor="t"/>
          <a:lstStyle/>
          <a:p>
            <a:pPr algn="l"/>
            <a:endParaRPr lang="fr-FR" sz="1100"/>
          </a:p>
        </xdr:txBody>
      </xdr:sp>
    </xdr:grpSp>
    <xdr:clientData/>
  </xdr:twoCellAnchor>
  <xdr:twoCellAnchor>
    <xdr:from>
      <xdr:col>7</xdr:col>
      <xdr:colOff>647699</xdr:colOff>
      <xdr:row>2</xdr:row>
      <xdr:rowOff>28573</xdr:rowOff>
    </xdr:from>
    <xdr:to>
      <xdr:col>15</xdr:col>
      <xdr:colOff>104774</xdr:colOff>
      <xdr:row>46</xdr:row>
      <xdr:rowOff>133350</xdr:rowOff>
    </xdr:to>
    <xdr:sp macro="" textlink="">
      <xdr:nvSpPr>
        <xdr:cNvPr id="5" name="ZoneTexte 4"/>
        <xdr:cNvSpPr txBox="1"/>
      </xdr:nvSpPr>
      <xdr:spPr>
        <a:xfrm>
          <a:off x="6010274" y="409573"/>
          <a:ext cx="5553075" cy="8486777"/>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1. Oui, je récupère la base de données brute que j'ajoute dans l'onglet base de données</a:t>
          </a:r>
          <a:r>
            <a:rPr lang="fr-FR" sz="1100" baseline="0"/>
            <a:t>, après chaque mise à jour je rajoutes de nouvelles lignes, toutes les lignes ajoutées correspondent à la désignation 'F'.</a:t>
          </a:r>
        </a:p>
        <a:p>
          <a:endParaRPr lang="fr-FR" sz="1100" baseline="0"/>
        </a:p>
        <a:p>
          <a:r>
            <a:rPr lang="fr-FR" sz="1100" baseline="0"/>
            <a:t>2. Dans l'onglet LBS, la colonne de la quantité par rame ne change pas elle indique le nombre des composants par train que je multiplie par le nombre de rames dans la flotte de l'onglet Kilométrage pour retrouver les 'S'  (Le nombre de censures = Quantité par rame*rame dans la flotte - nombre de défaillanced) l'objectif de mon deuxième onglet est de retrouver le nombre de censures à partir de la quantité totale des composants par rame et les défaillances qui sont dans le premier onglet et les rajouter dans le premier onglet Base de données en mettant le nombre calculé dans nombre dans l'état, la désignation 'S', le code LBS, le kilométrage de la dernière mise à jour, le projet et la gamme</a:t>
          </a:r>
        </a:p>
        <a:p>
          <a:r>
            <a:rPr lang="fr-FR" sz="1100" baseline="0"/>
            <a:t>Remarque: Je ne dois pas utiliser NB.SI.ENS pour Nombre de censure car je dois le calculer </a:t>
          </a:r>
        </a:p>
        <a:p>
          <a:endParaRPr lang="fr-FR" sz="1100" baseline="0"/>
        </a:p>
        <a:p>
          <a:r>
            <a:rPr lang="fr-FR" sz="1100" baseline="0"/>
            <a:t>3. Récupérer lignes de LBS --&gt; Base de données</a:t>
          </a:r>
        </a:p>
        <a:p>
          <a:r>
            <a:rPr lang="fr-FR" sz="1100" baseline="0"/>
            <a:t>    En rajoutant: Code LBS, Nombre dans l'état &lt;-- Nombre de censures,  Kilométrage de la dernière mise à jour(onglet 3), Projet et Gamme</a:t>
          </a:r>
        </a:p>
        <a:p>
          <a:endParaRPr lang="fr-FR" sz="1100" baseline="0"/>
        </a:p>
        <a:p>
          <a:pPr marL="0" marR="0" indent="0" defTabSz="914400" eaLnBrk="1" fontAlgn="auto" latinLnBrk="0" hangingPunct="1">
            <a:lnSpc>
              <a:spcPct val="100000"/>
            </a:lnSpc>
            <a:spcBef>
              <a:spcPts val="0"/>
            </a:spcBef>
            <a:spcAft>
              <a:spcPts val="0"/>
            </a:spcAft>
            <a:buClrTx/>
            <a:buSzTx/>
            <a:buFontTx/>
            <a:buNone/>
            <a:tabLst/>
            <a:defRPr/>
          </a:pPr>
          <a:r>
            <a:rPr lang="fr-FR" sz="1100" baseline="0">
              <a:solidFill>
                <a:schemeClr val="dk1"/>
              </a:solidFill>
              <a:effectLst/>
              <a:latin typeface="+mn-lt"/>
              <a:ea typeface="+mn-ea"/>
              <a:cs typeface="+mn-cs"/>
            </a:rPr>
            <a:t>Objectif de la base de données:</a:t>
          </a:r>
          <a:endParaRPr lang="fr-FR">
            <a:effectLst/>
          </a:endParaRPr>
        </a:p>
        <a:p>
          <a:r>
            <a:rPr lang="fr-FR" sz="1100" baseline="0"/>
            <a:t>La base de données regroupe l'ensemble des composants d'une partie du train, la quantité des composants par train est dans l'onglet LBS et l'ensemble des trains existant est dans l'onglet Kilométrage dans la colonne nombre de rames dans la flotte.</a:t>
          </a:r>
        </a:p>
        <a:p>
          <a:r>
            <a:rPr lang="fr-FR" sz="1100" baseline="0"/>
            <a:t> La quantité des composants diffère d'un projet à un autre. </a:t>
          </a:r>
        </a:p>
        <a:p>
          <a:endParaRPr lang="fr-FR" sz="1100" baseline="0"/>
        </a:p>
        <a:p>
          <a:r>
            <a:rPr lang="fr-FR" sz="1100" baseline="0"/>
            <a:t>Les éléments d'entrée de la base de données sont les données brutes que je copie et je colle dans l'onglet 'Base de données' c'est l'ensemble des pannes des composants, le kilométrage de la panne, le projet et la gamme.</a:t>
          </a:r>
        </a:p>
        <a:p>
          <a:endParaRPr lang="fr-FR" sz="1100" baseline="0"/>
        </a:p>
        <a:p>
          <a:r>
            <a:rPr lang="fr-FR" sz="1100" baseline="0"/>
            <a:t> La désignation des pannes est 'F' qui veut dire Failure. </a:t>
          </a:r>
        </a:p>
        <a:p>
          <a:endParaRPr lang="fr-FR" sz="1100" baseline="0"/>
        </a:p>
        <a:p>
          <a:r>
            <a:rPr lang="fr-FR" sz="1100" baseline="0"/>
            <a:t>Afin de faire mon analyse de fiabilité des composants j'ai besoin d'ajouter une information qui concerne les composants qui ne sont pas tombés en pannes jusqu'à ce jour la, d'où le dernier kilométrage enregistré et la différence entre tous les composants de tous les trains et les défaillances enregistrées. </a:t>
          </a:r>
        </a:p>
        <a:p>
          <a:endParaRPr lang="fr-FR" sz="1100" baseline="0"/>
        </a:p>
        <a:p>
          <a:r>
            <a:rPr lang="fr-FR" sz="1100" baseline="0"/>
            <a:t>Ces données doivent être ajoutées dans le premier onglet afin de mentionner le nombre dans l'état: le nombre de censures, la désignation 'S' qui veut dire Suspended, le dernier kilométrage de la mise à jour ainsi que le projet et la gamme.</a:t>
          </a:r>
        </a:p>
        <a:p>
          <a:endParaRPr lang="fr-FR" sz="1100" baseline="0"/>
        </a:p>
        <a:p>
          <a:r>
            <a:rPr lang="fr-FR" sz="1100" baseline="0"/>
            <a:t>PS: Si possible, dans l'onglet 'base de données' j'ai besoin de récupérer les noms des composants à partir de leur code LBS dans l'onglet LBS et les écrire à côté de façon à connaître les noms des composants dans l'onglet 'Base de données' et dans 'sous système' retirer les deux derniers caractères du code LBS pour retrouver le niveau père et écrire son nom.</a:t>
          </a:r>
        </a:p>
        <a:p>
          <a:endParaRPr lang="fr-FR" sz="1100"/>
        </a:p>
      </xdr:txBody>
    </xdr:sp>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André BOSCHI" refreshedDate="42571.968916550926" createdVersion="6" refreshedVersion="6" minRefreshableVersion="3" recordCount="1181">
  <cacheSource type="worksheet">
    <worksheetSource ref="A1:I1182" sheet="Base de données"/>
  </cacheSource>
  <cacheFields count="9">
    <cacheField name="CodeLBSA" numFmtId="0">
      <sharedItems/>
    </cacheField>
    <cacheField name="SousSystème" numFmtId="0">
      <sharedItems count="14">
        <s v="Suspension secondaire"/>
        <s v="ROUES - AXES D'ESSIEU - DISQUES DE FREIN"/>
        <s v="TRANSMISSION"/>
        <s v="ÉQUIPEMENT DE SABLAGE"/>
        <s v="GRAISSEUR DE BOUDIN"/>
        <s v="LIAISON CAISSE-BOGIE"/>
        <s v="Boîte d'essieu équipée"/>
        <s v="BOGIES &amp; SUSPENSION"/>
        <s v="Suspension primaire"/>
        <s v="CÂBLE/CÂBLAGE"/>
        <s v="abs"/>
        <s v="ÉQUIPEMENT SUR ESSIEU"/>
        <s v="CHÂSSIS &amp; ACCESSOIRES"/>
        <s v="ÉQUIPEMENT DE FREINAGE DE BOGIE  "/>
      </sharedItems>
    </cacheField>
    <cacheField name="Composant" numFmtId="0">
      <sharedItems count="41">
        <s v="Amortisseur secondaire vertical équipé"/>
        <s v="Amortisseur transversal équipé"/>
        <s v="Coussin pneumatique "/>
        <s v="Bielle de barre anti-roulis équipée"/>
        <s v="Axe essieu"/>
        <s v="Boîte d'essieu équipée"/>
        <s v="Réducteur équipé"/>
        <s v="Suspension moteur"/>
        <s v="Ejecteur "/>
        <s v="Ejecteur"/>
        <s v="Roue acier"/>
        <s v="Pivot"/>
        <s v="Tuyau"/>
        <s v="Roulements"/>
        <s v="CÂBLE/CÂBLAGE"/>
        <s v="Amortisseur primaire antigalop"/>
        <s v="Câble de masse chassis-moteur "/>
        <s v="Bielle d'entrainement équipée"/>
        <s v="BOGIES &amp; SUSPENSION"/>
        <s v="Câble de retour de courant"/>
        <s v="Broche d'entraînement"/>
        <s v="Couvercle avant"/>
        <s v="Réservoir"/>
        <s v="Retour de courant"/>
        <s v="Pompe"/>
        <s v="Corps de boîte d'essieu"/>
        <s v="Amortisseur anti-lacet équipé"/>
        <s v="GRAISSEUR DE BOUDIN"/>
        <s v="Ressorts acier ou plot caoutchouc"/>
        <s v="Support d'antenne  "/>
        <s v="Bielle de réducteur équipée"/>
        <s v="Actionneurs de frein de service"/>
        <s v="Câble WSP"/>
        <s v="Actionneurs de frein de parking"/>
        <s v="Patin magnétique"/>
        <s v="Shunt de roue"/>
        <s v="ÉQUIPEMENT DE DÉGIVRAGE AUXILIAIRE"/>
        <s v="Frotteur positif équipé"/>
        <s v="Plateau de frottement"/>
        <s v="Moteur ou Pont porteur"/>
        <s v="Tuyaux flexibles / Support"/>
      </sharedItems>
    </cacheField>
    <cacheField name="Nombre dans l'état" numFmtId="0">
      <sharedItems containsSemiMixedTypes="0" containsString="0" containsNumber="1" containsInteger="1" minValue="1" maxValue="1"/>
    </cacheField>
    <cacheField name="FouS" numFmtId="0">
      <sharedItems count="1">
        <s v="F"/>
      </sharedItems>
    </cacheField>
    <cacheField name="KmFouS" numFmtId="0">
      <sharedItems containsSemiMixedTypes="0" containsString="0" containsNumber="1" containsInteger="1" minValue="56264" maxValue="1004567"/>
    </cacheField>
    <cacheField name="Service" numFmtId="0">
      <sharedItems containsBlank="1"/>
    </cacheField>
    <cacheField name="ProjetA" numFmtId="0">
      <sharedItems count="4">
        <s v="NTV"/>
        <s v="CBA"/>
        <s v="T7T8"/>
        <s v="AMST"/>
      </sharedItems>
    </cacheField>
    <cacheField name="Gammea" numFmtId="0">
      <sharedItems count="3">
        <s v="TGV"/>
        <s v="TRAMWAY"/>
        <s v="STEEL METRO"/>
      </sharedItems>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1181">
  <r>
    <s v="01040201"/>
    <x v="0"/>
    <x v="0"/>
    <n v="1"/>
    <x v="0"/>
    <n v="1004567"/>
    <m/>
    <x v="0"/>
    <x v="0"/>
  </r>
  <r>
    <s v="01040202"/>
    <x v="0"/>
    <x v="1"/>
    <n v="1"/>
    <x v="0"/>
    <n v="1004567"/>
    <m/>
    <x v="0"/>
    <x v="0"/>
  </r>
  <r>
    <s v="01040207"/>
    <x v="0"/>
    <x v="2"/>
    <n v="1"/>
    <x v="0"/>
    <n v="1004567"/>
    <m/>
    <x v="0"/>
    <x v="0"/>
  </r>
  <r>
    <s v="01040209"/>
    <x v="0"/>
    <x v="3"/>
    <n v="1"/>
    <x v="0"/>
    <n v="1004567"/>
    <m/>
    <x v="0"/>
    <x v="0"/>
  </r>
  <r>
    <s v="01040209"/>
    <x v="0"/>
    <x v="3"/>
    <n v="1"/>
    <x v="0"/>
    <n v="1004567"/>
    <m/>
    <x v="0"/>
    <x v="0"/>
  </r>
  <r>
    <s v="010502"/>
    <x v="1"/>
    <x v="4"/>
    <n v="1"/>
    <x v="0"/>
    <n v="1004567"/>
    <m/>
    <x v="0"/>
    <x v="0"/>
  </r>
  <r>
    <s v="010504"/>
    <x v="1"/>
    <x v="5"/>
    <n v="1"/>
    <x v="0"/>
    <n v="1004567"/>
    <m/>
    <x v="0"/>
    <x v="0"/>
  </r>
  <r>
    <s v="010504"/>
    <x v="1"/>
    <x v="5"/>
    <n v="1"/>
    <x v="0"/>
    <n v="1004567"/>
    <m/>
    <x v="0"/>
    <x v="0"/>
  </r>
  <r>
    <s v="010802"/>
    <x v="2"/>
    <x v="6"/>
    <n v="1"/>
    <x v="0"/>
    <n v="1004567"/>
    <m/>
    <x v="0"/>
    <x v="0"/>
  </r>
  <r>
    <s v="010807"/>
    <x v="2"/>
    <x v="7"/>
    <n v="1"/>
    <x v="0"/>
    <n v="1004567"/>
    <m/>
    <x v="0"/>
    <x v="0"/>
  </r>
  <r>
    <s v="010904"/>
    <x v="3"/>
    <x v="8"/>
    <n v="1"/>
    <x v="0"/>
    <n v="1004567"/>
    <m/>
    <x v="0"/>
    <x v="0"/>
  </r>
  <r>
    <s v="011001"/>
    <x v="4"/>
    <x v="9"/>
    <n v="1"/>
    <x v="0"/>
    <n v="1004567"/>
    <m/>
    <x v="0"/>
    <x v="0"/>
  </r>
  <r>
    <s v="011001"/>
    <x v="4"/>
    <x v="9"/>
    <n v="1"/>
    <x v="0"/>
    <n v="1004567"/>
    <m/>
    <x v="0"/>
    <x v="0"/>
  </r>
  <r>
    <s v="01040209"/>
    <x v="0"/>
    <x v="3"/>
    <n v="1"/>
    <x v="0"/>
    <n v="1004567"/>
    <m/>
    <x v="0"/>
    <x v="0"/>
  </r>
  <r>
    <s v="01040209"/>
    <x v="0"/>
    <x v="3"/>
    <n v="1"/>
    <x v="0"/>
    <n v="1004567"/>
    <m/>
    <x v="0"/>
    <x v="0"/>
  </r>
  <r>
    <s v="01040209"/>
    <x v="0"/>
    <x v="3"/>
    <n v="1"/>
    <x v="0"/>
    <n v="1004567"/>
    <m/>
    <x v="0"/>
    <x v="0"/>
  </r>
  <r>
    <s v="01040209"/>
    <x v="0"/>
    <x v="3"/>
    <n v="1"/>
    <x v="0"/>
    <n v="1004567"/>
    <m/>
    <x v="0"/>
    <x v="0"/>
  </r>
  <r>
    <s v="010501"/>
    <x v="1"/>
    <x v="10"/>
    <n v="1"/>
    <x v="0"/>
    <n v="1004567"/>
    <m/>
    <x v="0"/>
    <x v="0"/>
  </r>
  <r>
    <s v="010501"/>
    <x v="1"/>
    <x v="10"/>
    <n v="1"/>
    <x v="0"/>
    <n v="1004567"/>
    <m/>
    <x v="0"/>
    <x v="0"/>
  </r>
  <r>
    <s v="010502"/>
    <x v="1"/>
    <x v="4"/>
    <n v="1"/>
    <x v="0"/>
    <n v="1004567"/>
    <m/>
    <x v="0"/>
    <x v="0"/>
  </r>
  <r>
    <s v="010703"/>
    <x v="5"/>
    <x v="11"/>
    <n v="1"/>
    <x v="0"/>
    <n v="1004567"/>
    <m/>
    <x v="0"/>
    <x v="0"/>
  </r>
  <r>
    <s v="010703"/>
    <x v="5"/>
    <x v="11"/>
    <n v="1"/>
    <x v="0"/>
    <n v="1004567"/>
    <m/>
    <x v="0"/>
    <x v="0"/>
  </r>
  <r>
    <s v="010802"/>
    <x v="2"/>
    <x v="6"/>
    <n v="1"/>
    <x v="0"/>
    <n v="1004567"/>
    <m/>
    <x v="0"/>
    <x v="0"/>
  </r>
  <r>
    <s v="010802"/>
    <x v="2"/>
    <x v="6"/>
    <n v="1"/>
    <x v="0"/>
    <n v="1004567"/>
    <m/>
    <x v="0"/>
    <x v="0"/>
  </r>
  <r>
    <s v="010802"/>
    <x v="2"/>
    <x v="6"/>
    <n v="1"/>
    <x v="0"/>
    <n v="1004567"/>
    <m/>
    <x v="0"/>
    <x v="0"/>
  </r>
  <r>
    <s v="010807"/>
    <x v="2"/>
    <x v="7"/>
    <n v="1"/>
    <x v="0"/>
    <n v="1004567"/>
    <m/>
    <x v="0"/>
    <x v="0"/>
  </r>
  <r>
    <s v="010807"/>
    <x v="2"/>
    <x v="7"/>
    <n v="1"/>
    <x v="0"/>
    <n v="1004567"/>
    <m/>
    <x v="0"/>
    <x v="0"/>
  </r>
  <r>
    <s v="010807"/>
    <x v="2"/>
    <x v="7"/>
    <n v="1"/>
    <x v="0"/>
    <n v="1004567"/>
    <m/>
    <x v="0"/>
    <x v="0"/>
  </r>
  <r>
    <s v="011001"/>
    <x v="4"/>
    <x v="9"/>
    <n v="1"/>
    <x v="0"/>
    <n v="1004567"/>
    <m/>
    <x v="0"/>
    <x v="0"/>
  </r>
  <r>
    <s v="011001"/>
    <x v="4"/>
    <x v="9"/>
    <n v="1"/>
    <x v="0"/>
    <n v="1004567"/>
    <m/>
    <x v="0"/>
    <x v="0"/>
  </r>
  <r>
    <s v="011001"/>
    <x v="4"/>
    <x v="9"/>
    <n v="1"/>
    <x v="0"/>
    <n v="1004567"/>
    <m/>
    <x v="0"/>
    <x v="0"/>
  </r>
  <r>
    <s v="011005"/>
    <x v="4"/>
    <x v="12"/>
    <n v="1"/>
    <x v="0"/>
    <n v="1004567"/>
    <m/>
    <x v="0"/>
    <x v="0"/>
  </r>
  <r>
    <s v="010802"/>
    <x v="2"/>
    <x v="6"/>
    <n v="1"/>
    <x v="0"/>
    <n v="1004567"/>
    <m/>
    <x v="0"/>
    <x v="0"/>
  </r>
  <r>
    <s v="010802"/>
    <x v="2"/>
    <x v="6"/>
    <n v="1"/>
    <x v="0"/>
    <n v="1004567"/>
    <m/>
    <x v="0"/>
    <x v="0"/>
  </r>
  <r>
    <s v="010802"/>
    <x v="2"/>
    <x v="6"/>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2"/>
    <x v="2"/>
    <x v="6"/>
    <n v="1"/>
    <x v="0"/>
    <n v="1004567"/>
    <m/>
    <x v="0"/>
    <x v="0"/>
  </r>
  <r>
    <s v="010802"/>
    <x v="2"/>
    <x v="6"/>
    <n v="1"/>
    <x v="0"/>
    <n v="1004567"/>
    <m/>
    <x v="0"/>
    <x v="0"/>
  </r>
  <r>
    <s v="010802"/>
    <x v="2"/>
    <x v="6"/>
    <n v="1"/>
    <x v="0"/>
    <n v="1004567"/>
    <m/>
    <x v="0"/>
    <x v="0"/>
  </r>
  <r>
    <s v="01050401"/>
    <x v="6"/>
    <x v="13"/>
    <n v="1"/>
    <x v="0"/>
    <n v="1004567"/>
    <m/>
    <x v="0"/>
    <x v="0"/>
  </r>
  <r>
    <s v="010502"/>
    <x v="1"/>
    <x v="4"/>
    <n v="1"/>
    <x v="0"/>
    <n v="1004567"/>
    <m/>
    <x v="0"/>
    <x v="0"/>
  </r>
  <r>
    <s v="0112"/>
    <x v="7"/>
    <x v="14"/>
    <n v="1"/>
    <x v="0"/>
    <n v="1004567"/>
    <m/>
    <x v="0"/>
    <x v="0"/>
  </r>
  <r>
    <s v="010802"/>
    <x v="2"/>
    <x v="6"/>
    <n v="1"/>
    <x v="0"/>
    <n v="1004567"/>
    <m/>
    <x v="0"/>
    <x v="0"/>
  </r>
  <r>
    <s v="01040209"/>
    <x v="0"/>
    <x v="3"/>
    <n v="1"/>
    <x v="0"/>
    <n v="1004567"/>
    <m/>
    <x v="0"/>
    <x v="0"/>
  </r>
  <r>
    <s v="010703"/>
    <x v="5"/>
    <x v="11"/>
    <n v="1"/>
    <x v="0"/>
    <n v="1004567"/>
    <m/>
    <x v="0"/>
    <x v="0"/>
  </r>
  <r>
    <s v="010703"/>
    <x v="5"/>
    <x v="11"/>
    <n v="1"/>
    <x v="0"/>
    <n v="1004567"/>
    <m/>
    <x v="0"/>
    <x v="0"/>
  </r>
  <r>
    <s v="011001"/>
    <x v="4"/>
    <x v="9"/>
    <n v="1"/>
    <x v="0"/>
    <n v="1004567"/>
    <m/>
    <x v="0"/>
    <x v="0"/>
  </r>
  <r>
    <s v="01040101"/>
    <x v="8"/>
    <x v="15"/>
    <n v="1"/>
    <x v="0"/>
    <n v="1004567"/>
    <m/>
    <x v="0"/>
    <x v="0"/>
  </r>
  <r>
    <s v="010703"/>
    <x v="5"/>
    <x v="11"/>
    <n v="1"/>
    <x v="0"/>
    <n v="1004567"/>
    <m/>
    <x v="0"/>
    <x v="0"/>
  </r>
  <r>
    <s v="011001"/>
    <x v="4"/>
    <x v="9"/>
    <n v="1"/>
    <x v="0"/>
    <n v="1004567"/>
    <m/>
    <x v="0"/>
    <x v="0"/>
  </r>
  <r>
    <s v="011001"/>
    <x v="4"/>
    <x v="9"/>
    <n v="1"/>
    <x v="0"/>
    <n v="1004567"/>
    <m/>
    <x v="0"/>
    <x v="0"/>
  </r>
  <r>
    <s v="010502"/>
    <x v="1"/>
    <x v="4"/>
    <n v="1"/>
    <x v="0"/>
    <n v="1004567"/>
    <m/>
    <x v="0"/>
    <x v="0"/>
  </r>
  <r>
    <s v="011211"/>
    <x v="9"/>
    <x v="16"/>
    <n v="1"/>
    <x v="0"/>
    <n v="1004567"/>
    <m/>
    <x v="0"/>
    <x v="0"/>
  </r>
  <r>
    <s v="01040209"/>
    <x v="0"/>
    <x v="3"/>
    <n v="1"/>
    <x v="0"/>
    <n v="1004567"/>
    <m/>
    <x v="0"/>
    <x v="0"/>
  </r>
  <r>
    <s v="01040209"/>
    <x v="0"/>
    <x v="3"/>
    <n v="1"/>
    <x v="0"/>
    <n v="1004567"/>
    <m/>
    <x v="0"/>
    <x v="0"/>
  </r>
  <r>
    <s v="011001"/>
    <x v="4"/>
    <x v="9"/>
    <n v="1"/>
    <x v="0"/>
    <n v="1004567"/>
    <m/>
    <x v="0"/>
    <x v="0"/>
  </r>
  <r>
    <s v="011001"/>
    <x v="4"/>
    <x v="9"/>
    <n v="1"/>
    <x v="0"/>
    <n v="1004567"/>
    <m/>
    <x v="0"/>
    <x v="0"/>
  </r>
  <r>
    <s v="010502"/>
    <x v="1"/>
    <x v="4"/>
    <n v="1"/>
    <x v="0"/>
    <n v="1004567"/>
    <m/>
    <x v="0"/>
    <x v="0"/>
  </r>
  <r>
    <s v="010701"/>
    <x v="5"/>
    <x v="17"/>
    <n v="1"/>
    <x v="0"/>
    <n v="1004567"/>
    <m/>
    <x v="0"/>
    <x v="0"/>
  </r>
  <r>
    <s v="0112"/>
    <x v="7"/>
    <x v="14"/>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502"/>
    <x v="1"/>
    <x v="4"/>
    <n v="1"/>
    <x v="0"/>
    <n v="1004567"/>
    <m/>
    <x v="0"/>
    <x v="0"/>
  </r>
  <r>
    <s v="010807"/>
    <x v="2"/>
    <x v="7"/>
    <n v="1"/>
    <x v="0"/>
    <n v="1004567"/>
    <m/>
    <x v="0"/>
    <x v="0"/>
  </r>
  <r>
    <s v="010807"/>
    <x v="2"/>
    <x v="7"/>
    <n v="1"/>
    <x v="0"/>
    <n v="1004567"/>
    <m/>
    <x v="0"/>
    <x v="0"/>
  </r>
  <r>
    <s v="010807"/>
    <x v="2"/>
    <x v="7"/>
    <n v="1"/>
    <x v="0"/>
    <n v="1004567"/>
    <m/>
    <x v="0"/>
    <x v="0"/>
  </r>
  <r>
    <s v="01"/>
    <x v="10"/>
    <x v="18"/>
    <n v="1"/>
    <x v="0"/>
    <n v="1004567"/>
    <m/>
    <x v="0"/>
    <x v="0"/>
  </r>
  <r>
    <s v="011202"/>
    <x v="9"/>
    <x v="19"/>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501"/>
    <x v="1"/>
    <x v="10"/>
    <n v="1"/>
    <x v="0"/>
    <n v="1004567"/>
    <m/>
    <x v="0"/>
    <x v="0"/>
  </r>
  <r>
    <s v="010802"/>
    <x v="2"/>
    <x v="6"/>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2"/>
    <x v="2"/>
    <x v="6"/>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2"/>
    <x v="2"/>
    <x v="6"/>
    <n v="1"/>
    <x v="0"/>
    <n v="1004567"/>
    <m/>
    <x v="0"/>
    <x v="0"/>
  </r>
  <r>
    <s v="010802"/>
    <x v="2"/>
    <x v="6"/>
    <n v="1"/>
    <x v="0"/>
    <n v="1004567"/>
    <m/>
    <x v="0"/>
    <x v="0"/>
  </r>
  <r>
    <s v="010802"/>
    <x v="2"/>
    <x v="6"/>
    <n v="1"/>
    <x v="0"/>
    <n v="1004567"/>
    <m/>
    <x v="0"/>
    <x v="0"/>
  </r>
  <r>
    <s v="0112"/>
    <x v="7"/>
    <x v="14"/>
    <n v="1"/>
    <x v="0"/>
    <n v="1004567"/>
    <m/>
    <x v="0"/>
    <x v="0"/>
  </r>
  <r>
    <s v="010802"/>
    <x v="2"/>
    <x v="6"/>
    <n v="1"/>
    <x v="0"/>
    <n v="1004567"/>
    <m/>
    <x v="0"/>
    <x v="0"/>
  </r>
  <r>
    <s v="0112"/>
    <x v="7"/>
    <x v="14"/>
    <n v="1"/>
    <x v="0"/>
    <n v="1004567"/>
    <m/>
    <x v="0"/>
    <x v="0"/>
  </r>
  <r>
    <s v="0112"/>
    <x v="7"/>
    <x v="14"/>
    <n v="1"/>
    <x v="0"/>
    <n v="1004567"/>
    <m/>
    <x v="0"/>
    <x v="0"/>
  </r>
  <r>
    <s v="010501"/>
    <x v="1"/>
    <x v="10"/>
    <n v="1"/>
    <x v="0"/>
    <n v="1004567"/>
    <m/>
    <x v="0"/>
    <x v="0"/>
  </r>
  <r>
    <s v="0112"/>
    <x v="7"/>
    <x v="14"/>
    <n v="1"/>
    <x v="0"/>
    <n v="1004567"/>
    <m/>
    <x v="0"/>
    <x v="0"/>
  </r>
  <r>
    <s v="0112"/>
    <x v="7"/>
    <x v="14"/>
    <n v="1"/>
    <x v="0"/>
    <n v="1004567"/>
    <m/>
    <x v="0"/>
    <x v="0"/>
  </r>
  <r>
    <s v="0112"/>
    <x v="7"/>
    <x v="14"/>
    <n v="1"/>
    <x v="0"/>
    <n v="1004567"/>
    <m/>
    <x v="0"/>
    <x v="0"/>
  </r>
  <r>
    <s v="0112"/>
    <x v="7"/>
    <x v="14"/>
    <n v="1"/>
    <x v="0"/>
    <n v="1004567"/>
    <m/>
    <x v="0"/>
    <x v="0"/>
  </r>
  <r>
    <s v="010807"/>
    <x v="2"/>
    <x v="7"/>
    <n v="1"/>
    <x v="0"/>
    <n v="1004567"/>
    <m/>
    <x v="0"/>
    <x v="0"/>
  </r>
  <r>
    <s v="010807"/>
    <x v="2"/>
    <x v="7"/>
    <n v="1"/>
    <x v="0"/>
    <n v="1004567"/>
    <m/>
    <x v="0"/>
    <x v="0"/>
  </r>
  <r>
    <s v="010502"/>
    <x v="1"/>
    <x v="4"/>
    <n v="1"/>
    <x v="0"/>
    <n v="1004567"/>
    <m/>
    <x v="0"/>
    <x v="0"/>
  </r>
  <r>
    <s v="010807"/>
    <x v="2"/>
    <x v="7"/>
    <n v="1"/>
    <x v="0"/>
    <n v="1004567"/>
    <m/>
    <x v="0"/>
    <x v="0"/>
  </r>
  <r>
    <s v="010706"/>
    <x v="5"/>
    <x v="20"/>
    <n v="1"/>
    <x v="0"/>
    <n v="1004567"/>
    <m/>
    <x v="0"/>
    <x v="0"/>
  </r>
  <r>
    <s v="0112"/>
    <x v="7"/>
    <x v="14"/>
    <n v="1"/>
    <x v="0"/>
    <n v="1004567"/>
    <m/>
    <x v="0"/>
    <x v="0"/>
  </r>
  <r>
    <s v="010807"/>
    <x v="2"/>
    <x v="7"/>
    <n v="1"/>
    <x v="0"/>
    <n v="1004567"/>
    <m/>
    <x v="0"/>
    <x v="0"/>
  </r>
  <r>
    <s v="010502"/>
    <x v="1"/>
    <x v="4"/>
    <n v="1"/>
    <x v="0"/>
    <n v="1004567"/>
    <m/>
    <x v="0"/>
    <x v="0"/>
  </r>
  <r>
    <s v="01040209"/>
    <x v="0"/>
    <x v="3"/>
    <n v="1"/>
    <x v="0"/>
    <n v="1004567"/>
    <m/>
    <x v="0"/>
    <x v="0"/>
  </r>
  <r>
    <s v="0112"/>
    <x v="7"/>
    <x v="14"/>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12"/>
    <x v="7"/>
    <x v="14"/>
    <n v="1"/>
    <x v="0"/>
    <n v="1004567"/>
    <m/>
    <x v="0"/>
    <x v="0"/>
  </r>
  <r>
    <s v="01040101"/>
    <x v="8"/>
    <x v="15"/>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2"/>
    <x v="2"/>
    <x v="6"/>
    <n v="1"/>
    <x v="0"/>
    <n v="1004567"/>
    <m/>
    <x v="0"/>
    <x v="0"/>
  </r>
  <r>
    <s v="010807"/>
    <x v="2"/>
    <x v="7"/>
    <n v="1"/>
    <x v="0"/>
    <n v="1004567"/>
    <m/>
    <x v="0"/>
    <x v="0"/>
  </r>
  <r>
    <s v="010807"/>
    <x v="2"/>
    <x v="7"/>
    <n v="1"/>
    <x v="0"/>
    <n v="1004567"/>
    <m/>
    <x v="0"/>
    <x v="0"/>
  </r>
  <r>
    <s v="010802"/>
    <x v="2"/>
    <x v="6"/>
    <n v="1"/>
    <x v="0"/>
    <n v="1004567"/>
    <m/>
    <x v="0"/>
    <x v="0"/>
  </r>
  <r>
    <s v="010802"/>
    <x v="2"/>
    <x v="6"/>
    <n v="1"/>
    <x v="0"/>
    <n v="1004567"/>
    <m/>
    <x v="0"/>
    <x v="0"/>
  </r>
  <r>
    <s v="010802"/>
    <x v="2"/>
    <x v="6"/>
    <n v="1"/>
    <x v="0"/>
    <n v="1004567"/>
    <m/>
    <x v="0"/>
    <x v="0"/>
  </r>
  <r>
    <s v="010802"/>
    <x v="2"/>
    <x v="6"/>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2"/>
    <x v="2"/>
    <x v="6"/>
    <n v="1"/>
    <x v="0"/>
    <n v="1004567"/>
    <m/>
    <x v="0"/>
    <x v="0"/>
  </r>
  <r>
    <s v="011005"/>
    <x v="4"/>
    <x v="12"/>
    <n v="1"/>
    <x v="0"/>
    <n v="1004567"/>
    <m/>
    <x v="0"/>
    <x v="0"/>
  </r>
  <r>
    <s v="010502"/>
    <x v="1"/>
    <x v="4"/>
    <n v="1"/>
    <x v="0"/>
    <n v="1004567"/>
    <m/>
    <x v="0"/>
    <x v="0"/>
  </r>
  <r>
    <s v="01050402"/>
    <x v="6"/>
    <x v="21"/>
    <n v="1"/>
    <x v="0"/>
    <n v="1004567"/>
    <m/>
    <x v="0"/>
    <x v="0"/>
  </r>
  <r>
    <s v="01050401"/>
    <x v="6"/>
    <x v="13"/>
    <n v="1"/>
    <x v="0"/>
    <n v="1004567"/>
    <m/>
    <x v="0"/>
    <x v="0"/>
  </r>
  <r>
    <s v="010501"/>
    <x v="1"/>
    <x v="10"/>
    <n v="1"/>
    <x v="0"/>
    <n v="1004567"/>
    <m/>
    <x v="0"/>
    <x v="0"/>
  </r>
  <r>
    <s v="010501"/>
    <x v="1"/>
    <x v="10"/>
    <n v="1"/>
    <x v="0"/>
    <n v="1004567"/>
    <m/>
    <x v="0"/>
    <x v="0"/>
  </r>
  <r>
    <s v="010504"/>
    <x v="1"/>
    <x v="5"/>
    <n v="1"/>
    <x v="0"/>
    <n v="1004567"/>
    <m/>
    <x v="0"/>
    <x v="0"/>
  </r>
  <r>
    <s v="010807"/>
    <x v="2"/>
    <x v="7"/>
    <n v="1"/>
    <x v="0"/>
    <n v="1004567"/>
    <m/>
    <x v="0"/>
    <x v="0"/>
  </r>
  <r>
    <s v="011001"/>
    <x v="4"/>
    <x v="9"/>
    <n v="1"/>
    <x v="0"/>
    <n v="1004567"/>
    <m/>
    <x v="0"/>
    <x v="0"/>
  </r>
  <r>
    <s v="010904"/>
    <x v="3"/>
    <x v="8"/>
    <n v="1"/>
    <x v="0"/>
    <n v="1004567"/>
    <m/>
    <x v="0"/>
    <x v="0"/>
  </r>
  <r>
    <s v="010802"/>
    <x v="2"/>
    <x v="6"/>
    <n v="1"/>
    <x v="0"/>
    <n v="1004567"/>
    <m/>
    <x v="0"/>
    <x v="0"/>
  </r>
  <r>
    <s v="010802"/>
    <x v="2"/>
    <x v="6"/>
    <n v="1"/>
    <x v="0"/>
    <n v="1004567"/>
    <m/>
    <x v="0"/>
    <x v="0"/>
  </r>
  <r>
    <s v="011001"/>
    <x v="4"/>
    <x v="9"/>
    <n v="1"/>
    <x v="0"/>
    <n v="1004567"/>
    <m/>
    <x v="0"/>
    <x v="0"/>
  </r>
  <r>
    <s v="010802"/>
    <x v="2"/>
    <x v="6"/>
    <n v="1"/>
    <x v="0"/>
    <n v="1004567"/>
    <m/>
    <x v="0"/>
    <x v="0"/>
  </r>
  <r>
    <s v="01040101"/>
    <x v="8"/>
    <x v="15"/>
    <n v="1"/>
    <x v="0"/>
    <n v="1004567"/>
    <m/>
    <x v="0"/>
    <x v="0"/>
  </r>
  <r>
    <s v="011211"/>
    <x v="9"/>
    <x v="16"/>
    <n v="1"/>
    <x v="0"/>
    <n v="1004567"/>
    <m/>
    <x v="0"/>
    <x v="0"/>
  </r>
  <r>
    <s v="011005"/>
    <x v="4"/>
    <x v="12"/>
    <n v="1"/>
    <x v="0"/>
    <n v="1004567"/>
    <m/>
    <x v="0"/>
    <x v="0"/>
  </r>
  <r>
    <s v="010501"/>
    <x v="1"/>
    <x v="10"/>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12"/>
    <x v="7"/>
    <x v="14"/>
    <n v="1"/>
    <x v="0"/>
    <n v="1004567"/>
    <m/>
    <x v="0"/>
    <x v="0"/>
  </r>
  <r>
    <s v="0112"/>
    <x v="7"/>
    <x v="14"/>
    <n v="1"/>
    <x v="0"/>
    <n v="1004567"/>
    <m/>
    <x v="0"/>
    <x v="0"/>
  </r>
  <r>
    <s v="0112"/>
    <x v="7"/>
    <x v="14"/>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2"/>
    <x v="2"/>
    <x v="6"/>
    <n v="1"/>
    <x v="0"/>
    <n v="1004567"/>
    <m/>
    <x v="0"/>
    <x v="0"/>
  </r>
  <r>
    <s v="010802"/>
    <x v="2"/>
    <x v="6"/>
    <n v="1"/>
    <x v="0"/>
    <n v="1004567"/>
    <m/>
    <x v="0"/>
    <x v="0"/>
  </r>
  <r>
    <s v="010802"/>
    <x v="2"/>
    <x v="6"/>
    <n v="1"/>
    <x v="0"/>
    <n v="1004567"/>
    <m/>
    <x v="0"/>
    <x v="0"/>
  </r>
  <r>
    <s v="010802"/>
    <x v="2"/>
    <x v="6"/>
    <n v="1"/>
    <x v="0"/>
    <n v="1004567"/>
    <m/>
    <x v="0"/>
    <x v="0"/>
  </r>
  <r>
    <s v="010802"/>
    <x v="2"/>
    <x v="6"/>
    <n v="1"/>
    <x v="0"/>
    <n v="1004567"/>
    <m/>
    <x v="0"/>
    <x v="0"/>
  </r>
  <r>
    <s v="011002"/>
    <x v="4"/>
    <x v="22"/>
    <n v="1"/>
    <x v="0"/>
    <n v="1004567"/>
    <m/>
    <x v="0"/>
    <x v="0"/>
  </r>
  <r>
    <s v="010807"/>
    <x v="2"/>
    <x v="7"/>
    <n v="1"/>
    <x v="0"/>
    <n v="1004567"/>
    <m/>
    <x v="0"/>
    <x v="0"/>
  </r>
  <r>
    <s v="01040101"/>
    <x v="8"/>
    <x v="15"/>
    <n v="1"/>
    <x v="0"/>
    <n v="1004567"/>
    <m/>
    <x v="0"/>
    <x v="0"/>
  </r>
  <r>
    <s v="01040209"/>
    <x v="0"/>
    <x v="3"/>
    <n v="1"/>
    <x v="0"/>
    <n v="1004567"/>
    <m/>
    <x v="0"/>
    <x v="0"/>
  </r>
  <r>
    <s v="010501"/>
    <x v="1"/>
    <x v="10"/>
    <n v="1"/>
    <x v="0"/>
    <n v="1004567"/>
    <m/>
    <x v="0"/>
    <x v="0"/>
  </r>
  <r>
    <s v="01040209"/>
    <x v="0"/>
    <x v="3"/>
    <n v="1"/>
    <x v="0"/>
    <n v="1004567"/>
    <m/>
    <x v="0"/>
    <x v="0"/>
  </r>
  <r>
    <s v="01040209"/>
    <x v="0"/>
    <x v="3"/>
    <n v="1"/>
    <x v="0"/>
    <n v="1004567"/>
    <m/>
    <x v="0"/>
    <x v="0"/>
  </r>
  <r>
    <s v="010802"/>
    <x v="2"/>
    <x v="6"/>
    <n v="1"/>
    <x v="0"/>
    <n v="1004567"/>
    <m/>
    <x v="0"/>
    <x v="0"/>
  </r>
  <r>
    <s v="010802"/>
    <x v="2"/>
    <x v="6"/>
    <n v="1"/>
    <x v="0"/>
    <n v="1004567"/>
    <m/>
    <x v="0"/>
    <x v="0"/>
  </r>
  <r>
    <s v="01040209"/>
    <x v="0"/>
    <x v="3"/>
    <n v="1"/>
    <x v="0"/>
    <n v="1004567"/>
    <m/>
    <x v="0"/>
    <x v="0"/>
  </r>
  <r>
    <s v="010602"/>
    <x v="11"/>
    <x v="23"/>
    <n v="1"/>
    <x v="0"/>
    <n v="1004567"/>
    <m/>
    <x v="0"/>
    <x v="0"/>
  </r>
  <r>
    <s v="01040209"/>
    <x v="0"/>
    <x v="3"/>
    <n v="1"/>
    <x v="0"/>
    <n v="1004567"/>
    <m/>
    <x v="0"/>
    <x v="0"/>
  </r>
  <r>
    <s v="01040209"/>
    <x v="0"/>
    <x v="3"/>
    <n v="1"/>
    <x v="0"/>
    <n v="1004567"/>
    <m/>
    <x v="0"/>
    <x v="0"/>
  </r>
  <r>
    <s v="010802"/>
    <x v="2"/>
    <x v="6"/>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40207"/>
    <x v="0"/>
    <x v="2"/>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2"/>
    <x v="2"/>
    <x v="6"/>
    <n v="1"/>
    <x v="0"/>
    <n v="1004567"/>
    <m/>
    <x v="0"/>
    <x v="0"/>
  </r>
  <r>
    <s v="010802"/>
    <x v="2"/>
    <x v="6"/>
    <n v="1"/>
    <x v="0"/>
    <n v="1004567"/>
    <m/>
    <x v="0"/>
    <x v="0"/>
  </r>
  <r>
    <s v="010802"/>
    <x v="2"/>
    <x v="6"/>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2"/>
    <x v="2"/>
    <x v="6"/>
    <n v="1"/>
    <x v="0"/>
    <n v="1004567"/>
    <m/>
    <x v="0"/>
    <x v="0"/>
  </r>
  <r>
    <s v="010504"/>
    <x v="1"/>
    <x v="5"/>
    <n v="1"/>
    <x v="0"/>
    <n v="1004567"/>
    <m/>
    <x v="0"/>
    <x v="0"/>
  </r>
  <r>
    <s v="010504"/>
    <x v="1"/>
    <x v="5"/>
    <n v="1"/>
    <x v="0"/>
    <n v="1004567"/>
    <m/>
    <x v="0"/>
    <x v="0"/>
  </r>
  <r>
    <s v="01040209"/>
    <x v="0"/>
    <x v="3"/>
    <n v="1"/>
    <x v="0"/>
    <n v="1004567"/>
    <m/>
    <x v="0"/>
    <x v="0"/>
  </r>
  <r>
    <s v="01040207"/>
    <x v="0"/>
    <x v="2"/>
    <n v="1"/>
    <x v="0"/>
    <n v="1004567"/>
    <m/>
    <x v="0"/>
    <x v="0"/>
  </r>
  <r>
    <s v="01040209"/>
    <x v="0"/>
    <x v="3"/>
    <n v="1"/>
    <x v="0"/>
    <n v="1004567"/>
    <m/>
    <x v="0"/>
    <x v="0"/>
  </r>
  <r>
    <s v="01040209"/>
    <x v="0"/>
    <x v="3"/>
    <n v="1"/>
    <x v="0"/>
    <n v="1004567"/>
    <m/>
    <x v="0"/>
    <x v="0"/>
  </r>
  <r>
    <s v="01040209"/>
    <x v="0"/>
    <x v="3"/>
    <n v="1"/>
    <x v="0"/>
    <n v="1004567"/>
    <m/>
    <x v="0"/>
    <x v="0"/>
  </r>
  <r>
    <s v="01040209"/>
    <x v="0"/>
    <x v="3"/>
    <n v="1"/>
    <x v="0"/>
    <n v="1004567"/>
    <m/>
    <x v="0"/>
    <x v="0"/>
  </r>
  <r>
    <s v="010703"/>
    <x v="5"/>
    <x v="11"/>
    <n v="1"/>
    <x v="0"/>
    <n v="1004567"/>
    <m/>
    <x v="0"/>
    <x v="0"/>
  </r>
  <r>
    <s v="010703"/>
    <x v="5"/>
    <x v="11"/>
    <n v="1"/>
    <x v="0"/>
    <n v="1004567"/>
    <m/>
    <x v="0"/>
    <x v="0"/>
  </r>
  <r>
    <s v="010703"/>
    <x v="5"/>
    <x v="11"/>
    <n v="1"/>
    <x v="0"/>
    <n v="1004567"/>
    <m/>
    <x v="0"/>
    <x v="0"/>
  </r>
  <r>
    <s v="010703"/>
    <x v="5"/>
    <x v="11"/>
    <n v="1"/>
    <x v="0"/>
    <n v="1004567"/>
    <m/>
    <x v="0"/>
    <x v="0"/>
  </r>
  <r>
    <s v="01040209"/>
    <x v="0"/>
    <x v="3"/>
    <n v="1"/>
    <x v="0"/>
    <n v="1004567"/>
    <m/>
    <x v="0"/>
    <x v="0"/>
  </r>
  <r>
    <s v="010802"/>
    <x v="2"/>
    <x v="6"/>
    <n v="1"/>
    <x v="0"/>
    <n v="1004567"/>
    <m/>
    <x v="0"/>
    <x v="0"/>
  </r>
  <r>
    <s v="011001"/>
    <x v="4"/>
    <x v="9"/>
    <n v="1"/>
    <x v="0"/>
    <n v="1004567"/>
    <m/>
    <x v="0"/>
    <x v="0"/>
  </r>
  <r>
    <s v="010904"/>
    <x v="3"/>
    <x v="8"/>
    <n v="1"/>
    <x v="0"/>
    <n v="1004567"/>
    <m/>
    <x v="0"/>
    <x v="0"/>
  </r>
  <r>
    <s v="01040209"/>
    <x v="0"/>
    <x v="3"/>
    <n v="1"/>
    <x v="0"/>
    <n v="1004567"/>
    <m/>
    <x v="0"/>
    <x v="0"/>
  </r>
  <r>
    <s v="01040209"/>
    <x v="0"/>
    <x v="3"/>
    <n v="1"/>
    <x v="0"/>
    <n v="1004567"/>
    <m/>
    <x v="0"/>
    <x v="0"/>
  </r>
  <r>
    <s v="010807"/>
    <x v="2"/>
    <x v="7"/>
    <n v="1"/>
    <x v="0"/>
    <n v="1004567"/>
    <m/>
    <x v="0"/>
    <x v="0"/>
  </r>
  <r>
    <s v="010807"/>
    <x v="2"/>
    <x v="7"/>
    <n v="1"/>
    <x v="0"/>
    <n v="1004567"/>
    <m/>
    <x v="0"/>
    <x v="0"/>
  </r>
  <r>
    <s v="010807"/>
    <x v="2"/>
    <x v="7"/>
    <n v="1"/>
    <x v="0"/>
    <n v="1004567"/>
    <m/>
    <x v="0"/>
    <x v="0"/>
  </r>
  <r>
    <s v="010807"/>
    <x v="2"/>
    <x v="7"/>
    <n v="1"/>
    <x v="0"/>
    <n v="1004567"/>
    <m/>
    <x v="0"/>
    <x v="0"/>
  </r>
  <r>
    <s v="010802"/>
    <x v="2"/>
    <x v="6"/>
    <n v="1"/>
    <x v="0"/>
    <n v="1004567"/>
    <m/>
    <x v="0"/>
    <x v="0"/>
  </r>
  <r>
    <s v="010802"/>
    <x v="2"/>
    <x v="6"/>
    <n v="1"/>
    <x v="0"/>
    <n v="1004567"/>
    <m/>
    <x v="0"/>
    <x v="0"/>
  </r>
  <r>
    <s v="010802"/>
    <x v="2"/>
    <x v="6"/>
    <n v="1"/>
    <x v="0"/>
    <n v="1004567"/>
    <m/>
    <x v="0"/>
    <x v="0"/>
  </r>
  <r>
    <s v="0112"/>
    <x v="7"/>
    <x v="14"/>
    <n v="1"/>
    <x v="0"/>
    <n v="1004567"/>
    <m/>
    <x v="0"/>
    <x v="0"/>
  </r>
  <r>
    <s v="010807"/>
    <x v="2"/>
    <x v="7"/>
    <n v="1"/>
    <x v="0"/>
    <n v="1004567"/>
    <m/>
    <x v="0"/>
    <x v="0"/>
  </r>
  <r>
    <s v="010807"/>
    <x v="2"/>
    <x v="7"/>
    <n v="1"/>
    <x v="0"/>
    <n v="1004567"/>
    <m/>
    <x v="0"/>
    <x v="0"/>
  </r>
  <r>
    <s v="010501"/>
    <x v="1"/>
    <x v="10"/>
    <n v="1"/>
    <x v="0"/>
    <n v="1004567"/>
    <m/>
    <x v="0"/>
    <x v="0"/>
  </r>
  <r>
    <s v="010501"/>
    <x v="1"/>
    <x v="10"/>
    <n v="1"/>
    <x v="0"/>
    <n v="1004567"/>
    <m/>
    <x v="0"/>
    <x v="0"/>
  </r>
  <r>
    <s v="010807"/>
    <x v="2"/>
    <x v="7"/>
    <n v="1"/>
    <x v="0"/>
    <n v="1004567"/>
    <m/>
    <x v="0"/>
    <x v="0"/>
  </r>
  <r>
    <s v="010807"/>
    <x v="2"/>
    <x v="7"/>
    <n v="1"/>
    <x v="0"/>
    <n v="1004567"/>
    <m/>
    <x v="0"/>
    <x v="0"/>
  </r>
  <r>
    <s v="010807"/>
    <x v="2"/>
    <x v="7"/>
    <n v="1"/>
    <x v="0"/>
    <n v="1004567"/>
    <m/>
    <x v="0"/>
    <x v="0"/>
  </r>
  <r>
    <s v="010802"/>
    <x v="2"/>
    <x v="6"/>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2"/>
    <x v="2"/>
    <x v="6"/>
    <n v="1"/>
    <x v="0"/>
    <n v="1004567"/>
    <m/>
    <x v="0"/>
    <x v="0"/>
  </r>
  <r>
    <s v="010802"/>
    <x v="2"/>
    <x v="6"/>
    <n v="1"/>
    <x v="0"/>
    <n v="1004567"/>
    <m/>
    <x v="0"/>
    <x v="0"/>
  </r>
  <r>
    <s v="010802"/>
    <x v="2"/>
    <x v="6"/>
    <n v="1"/>
    <x v="0"/>
    <n v="1004567"/>
    <m/>
    <x v="0"/>
    <x v="0"/>
  </r>
  <r>
    <s v="010504"/>
    <x v="1"/>
    <x v="5"/>
    <n v="1"/>
    <x v="0"/>
    <n v="1004567"/>
    <m/>
    <x v="0"/>
    <x v="0"/>
  </r>
  <r>
    <s v="010504"/>
    <x v="1"/>
    <x v="5"/>
    <n v="1"/>
    <x v="0"/>
    <n v="1004567"/>
    <m/>
    <x v="0"/>
    <x v="0"/>
  </r>
  <r>
    <s v="010504"/>
    <x v="1"/>
    <x v="5"/>
    <n v="1"/>
    <x v="0"/>
    <n v="1004567"/>
    <m/>
    <x v="0"/>
    <x v="0"/>
  </r>
  <r>
    <s v="010504"/>
    <x v="1"/>
    <x v="5"/>
    <n v="1"/>
    <x v="0"/>
    <n v="1004567"/>
    <m/>
    <x v="0"/>
    <x v="0"/>
  </r>
  <r>
    <s v="010504"/>
    <x v="1"/>
    <x v="5"/>
    <n v="1"/>
    <x v="0"/>
    <n v="1004567"/>
    <m/>
    <x v="0"/>
    <x v="0"/>
  </r>
  <r>
    <s v="01040209"/>
    <x v="0"/>
    <x v="3"/>
    <n v="1"/>
    <x v="0"/>
    <n v="1004567"/>
    <m/>
    <x v="0"/>
    <x v="0"/>
  </r>
  <r>
    <s v="01040209"/>
    <x v="0"/>
    <x v="3"/>
    <n v="1"/>
    <x v="0"/>
    <n v="1004567"/>
    <m/>
    <x v="0"/>
    <x v="0"/>
  </r>
  <r>
    <s v="01040209"/>
    <x v="0"/>
    <x v="3"/>
    <n v="1"/>
    <x v="0"/>
    <n v="1004567"/>
    <m/>
    <x v="0"/>
    <x v="0"/>
  </r>
  <r>
    <s v="011001"/>
    <x v="4"/>
    <x v="9"/>
    <n v="1"/>
    <x v="0"/>
    <n v="1004567"/>
    <m/>
    <x v="0"/>
    <x v="0"/>
  </r>
  <r>
    <s v="01040209"/>
    <x v="0"/>
    <x v="3"/>
    <n v="1"/>
    <x v="0"/>
    <n v="1004567"/>
    <m/>
    <x v="0"/>
    <x v="0"/>
  </r>
  <r>
    <s v="011001"/>
    <x v="4"/>
    <x v="9"/>
    <n v="1"/>
    <x v="0"/>
    <n v="1004567"/>
    <m/>
    <x v="0"/>
    <x v="0"/>
  </r>
  <r>
    <s v="01040209"/>
    <x v="0"/>
    <x v="3"/>
    <n v="1"/>
    <x v="0"/>
    <n v="1004567"/>
    <m/>
    <x v="0"/>
    <x v="0"/>
  </r>
  <r>
    <s v="011001"/>
    <x v="4"/>
    <x v="9"/>
    <n v="1"/>
    <x v="0"/>
    <n v="1004567"/>
    <m/>
    <x v="0"/>
    <x v="0"/>
  </r>
  <r>
    <s v="010807"/>
    <x v="2"/>
    <x v="7"/>
    <n v="1"/>
    <x v="0"/>
    <n v="1004567"/>
    <m/>
    <x v="0"/>
    <x v="0"/>
  </r>
  <r>
    <s v="01040209"/>
    <x v="0"/>
    <x v="3"/>
    <n v="1"/>
    <x v="0"/>
    <n v="1004567"/>
    <m/>
    <x v="0"/>
    <x v="0"/>
  </r>
  <r>
    <s v="01040209"/>
    <x v="0"/>
    <x v="3"/>
    <n v="1"/>
    <x v="0"/>
    <n v="1004567"/>
    <m/>
    <x v="0"/>
    <x v="0"/>
  </r>
  <r>
    <s v="01040209"/>
    <x v="0"/>
    <x v="3"/>
    <n v="1"/>
    <x v="0"/>
    <n v="1004567"/>
    <m/>
    <x v="0"/>
    <x v="0"/>
  </r>
  <r>
    <s v="01040209"/>
    <x v="0"/>
    <x v="3"/>
    <n v="1"/>
    <x v="0"/>
    <n v="1004567"/>
    <m/>
    <x v="0"/>
    <x v="0"/>
  </r>
  <r>
    <s v="010807"/>
    <x v="2"/>
    <x v="7"/>
    <n v="1"/>
    <x v="0"/>
    <n v="1004567"/>
    <m/>
    <x v="0"/>
    <x v="0"/>
  </r>
  <r>
    <s v="010807"/>
    <x v="2"/>
    <x v="7"/>
    <n v="1"/>
    <x v="0"/>
    <n v="1004567"/>
    <m/>
    <x v="0"/>
    <x v="0"/>
  </r>
  <r>
    <s v="011001"/>
    <x v="4"/>
    <x v="9"/>
    <n v="1"/>
    <x v="0"/>
    <n v="1004567"/>
    <m/>
    <x v="0"/>
    <x v="0"/>
  </r>
  <r>
    <s v="0112"/>
    <x v="7"/>
    <x v="14"/>
    <n v="1"/>
    <x v="0"/>
    <n v="1004567"/>
    <m/>
    <x v="0"/>
    <x v="0"/>
  </r>
  <r>
    <s v="0112"/>
    <x v="7"/>
    <x v="14"/>
    <n v="1"/>
    <x v="0"/>
    <n v="1004567"/>
    <m/>
    <x v="0"/>
    <x v="0"/>
  </r>
  <r>
    <s v="0112"/>
    <x v="7"/>
    <x v="14"/>
    <n v="1"/>
    <x v="0"/>
    <n v="1004567"/>
    <m/>
    <x v="0"/>
    <x v="0"/>
  </r>
  <r>
    <s v="0112"/>
    <x v="7"/>
    <x v="14"/>
    <n v="1"/>
    <x v="0"/>
    <n v="1004567"/>
    <m/>
    <x v="0"/>
    <x v="0"/>
  </r>
  <r>
    <s v="0112"/>
    <x v="7"/>
    <x v="14"/>
    <n v="1"/>
    <x v="0"/>
    <n v="1004567"/>
    <m/>
    <x v="0"/>
    <x v="0"/>
  </r>
  <r>
    <s v="0112"/>
    <x v="7"/>
    <x v="14"/>
    <n v="1"/>
    <x v="0"/>
    <n v="1004567"/>
    <m/>
    <x v="0"/>
    <x v="0"/>
  </r>
  <r>
    <s v="0112"/>
    <x v="7"/>
    <x v="14"/>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40209"/>
    <x v="0"/>
    <x v="3"/>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2"/>
    <x v="2"/>
    <x v="6"/>
    <n v="1"/>
    <x v="0"/>
    <n v="1004567"/>
    <m/>
    <x v="0"/>
    <x v="0"/>
  </r>
  <r>
    <s v="010807"/>
    <x v="2"/>
    <x v="7"/>
    <n v="1"/>
    <x v="0"/>
    <n v="1004567"/>
    <m/>
    <x v="0"/>
    <x v="0"/>
  </r>
  <r>
    <s v="010802"/>
    <x v="2"/>
    <x v="6"/>
    <n v="1"/>
    <x v="0"/>
    <n v="1004567"/>
    <m/>
    <x v="0"/>
    <x v="0"/>
  </r>
  <r>
    <s v="010807"/>
    <x v="2"/>
    <x v="7"/>
    <n v="1"/>
    <x v="0"/>
    <n v="1004567"/>
    <m/>
    <x v="0"/>
    <x v="0"/>
  </r>
  <r>
    <s v="010807"/>
    <x v="2"/>
    <x v="7"/>
    <n v="1"/>
    <x v="0"/>
    <n v="1004567"/>
    <m/>
    <x v="0"/>
    <x v="0"/>
  </r>
  <r>
    <s v="010802"/>
    <x v="2"/>
    <x v="6"/>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504"/>
    <x v="1"/>
    <x v="5"/>
    <n v="1"/>
    <x v="0"/>
    <n v="1004567"/>
    <m/>
    <x v="0"/>
    <x v="0"/>
  </r>
  <r>
    <s v="010504"/>
    <x v="1"/>
    <x v="5"/>
    <n v="1"/>
    <x v="0"/>
    <n v="1004567"/>
    <m/>
    <x v="0"/>
    <x v="0"/>
  </r>
  <r>
    <s v="0112"/>
    <x v="7"/>
    <x v="14"/>
    <n v="1"/>
    <x v="0"/>
    <n v="1004567"/>
    <m/>
    <x v="0"/>
    <x v="0"/>
  </r>
  <r>
    <s v="01040209"/>
    <x v="0"/>
    <x v="3"/>
    <n v="1"/>
    <x v="0"/>
    <n v="1004567"/>
    <m/>
    <x v="0"/>
    <x v="0"/>
  </r>
  <r>
    <s v="01040209"/>
    <x v="0"/>
    <x v="3"/>
    <n v="1"/>
    <x v="0"/>
    <n v="1004567"/>
    <m/>
    <x v="0"/>
    <x v="0"/>
  </r>
  <r>
    <s v="01040209"/>
    <x v="0"/>
    <x v="3"/>
    <n v="1"/>
    <x v="0"/>
    <n v="1004567"/>
    <m/>
    <x v="0"/>
    <x v="0"/>
  </r>
  <r>
    <s v="011001"/>
    <x v="4"/>
    <x v="9"/>
    <n v="1"/>
    <x v="0"/>
    <n v="1004567"/>
    <m/>
    <x v="0"/>
    <x v="0"/>
  </r>
  <r>
    <s v="011001"/>
    <x v="4"/>
    <x v="9"/>
    <n v="1"/>
    <x v="0"/>
    <n v="1004567"/>
    <m/>
    <x v="0"/>
    <x v="0"/>
  </r>
  <r>
    <s v="01040209"/>
    <x v="0"/>
    <x v="3"/>
    <n v="1"/>
    <x v="0"/>
    <n v="1004567"/>
    <m/>
    <x v="0"/>
    <x v="0"/>
  </r>
  <r>
    <s v="01040209"/>
    <x v="0"/>
    <x v="3"/>
    <n v="1"/>
    <x v="0"/>
    <n v="1004567"/>
    <m/>
    <x v="0"/>
    <x v="0"/>
  </r>
  <r>
    <s v="01040209"/>
    <x v="0"/>
    <x v="3"/>
    <n v="1"/>
    <x v="0"/>
    <n v="1004567"/>
    <m/>
    <x v="0"/>
    <x v="0"/>
  </r>
  <r>
    <s v="01040101"/>
    <x v="8"/>
    <x v="15"/>
    <n v="1"/>
    <x v="0"/>
    <n v="1004567"/>
    <m/>
    <x v="0"/>
    <x v="0"/>
  </r>
  <r>
    <s v="01040209"/>
    <x v="0"/>
    <x v="3"/>
    <n v="1"/>
    <x v="0"/>
    <n v="1004567"/>
    <m/>
    <x v="0"/>
    <x v="0"/>
  </r>
  <r>
    <s v="01040209"/>
    <x v="0"/>
    <x v="3"/>
    <n v="1"/>
    <x v="0"/>
    <n v="1004567"/>
    <m/>
    <x v="0"/>
    <x v="0"/>
  </r>
  <r>
    <s v="01040209"/>
    <x v="0"/>
    <x v="3"/>
    <n v="1"/>
    <x v="0"/>
    <n v="1004567"/>
    <m/>
    <x v="0"/>
    <x v="0"/>
  </r>
  <r>
    <s v="011001"/>
    <x v="4"/>
    <x v="9"/>
    <n v="1"/>
    <x v="0"/>
    <n v="1004567"/>
    <m/>
    <x v="0"/>
    <x v="0"/>
  </r>
  <r>
    <s v="01040209"/>
    <x v="0"/>
    <x v="3"/>
    <n v="1"/>
    <x v="0"/>
    <n v="1004567"/>
    <m/>
    <x v="0"/>
    <x v="0"/>
  </r>
  <r>
    <s v="011001"/>
    <x v="4"/>
    <x v="9"/>
    <n v="1"/>
    <x v="0"/>
    <n v="1004567"/>
    <m/>
    <x v="0"/>
    <x v="0"/>
  </r>
  <r>
    <s v="011004"/>
    <x v="4"/>
    <x v="24"/>
    <n v="1"/>
    <x v="0"/>
    <n v="1004567"/>
    <m/>
    <x v="0"/>
    <x v="0"/>
  </r>
  <r>
    <s v="011004"/>
    <x v="4"/>
    <x v="24"/>
    <n v="1"/>
    <x v="0"/>
    <n v="1004567"/>
    <m/>
    <x v="0"/>
    <x v="0"/>
  </r>
  <r>
    <s v="01040209"/>
    <x v="0"/>
    <x v="3"/>
    <n v="1"/>
    <x v="0"/>
    <n v="1004567"/>
    <m/>
    <x v="0"/>
    <x v="0"/>
  </r>
  <r>
    <s v="01040209"/>
    <x v="0"/>
    <x v="3"/>
    <n v="1"/>
    <x v="0"/>
    <n v="1004567"/>
    <m/>
    <x v="0"/>
    <x v="0"/>
  </r>
  <r>
    <s v="01040209"/>
    <x v="0"/>
    <x v="3"/>
    <n v="1"/>
    <x v="0"/>
    <n v="1004567"/>
    <m/>
    <x v="0"/>
    <x v="0"/>
  </r>
  <r>
    <s v="01040209"/>
    <x v="0"/>
    <x v="3"/>
    <n v="1"/>
    <x v="0"/>
    <n v="1004567"/>
    <m/>
    <x v="0"/>
    <x v="0"/>
  </r>
  <r>
    <s v="010904"/>
    <x v="3"/>
    <x v="8"/>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2"/>
    <x v="2"/>
    <x v="6"/>
    <n v="1"/>
    <x v="0"/>
    <n v="1004567"/>
    <m/>
    <x v="0"/>
    <x v="0"/>
  </r>
  <r>
    <s v="010807"/>
    <x v="2"/>
    <x v="7"/>
    <n v="1"/>
    <x v="0"/>
    <n v="1004567"/>
    <m/>
    <x v="0"/>
    <x v="0"/>
  </r>
  <r>
    <s v="010807"/>
    <x v="2"/>
    <x v="7"/>
    <n v="1"/>
    <x v="0"/>
    <n v="1004567"/>
    <m/>
    <x v="0"/>
    <x v="0"/>
  </r>
  <r>
    <s v="010807"/>
    <x v="2"/>
    <x v="7"/>
    <n v="1"/>
    <x v="0"/>
    <n v="1004567"/>
    <m/>
    <x v="0"/>
    <x v="0"/>
  </r>
  <r>
    <s v="010807"/>
    <x v="2"/>
    <x v="7"/>
    <n v="1"/>
    <x v="0"/>
    <n v="1004567"/>
    <m/>
    <x v="0"/>
    <x v="0"/>
  </r>
  <r>
    <s v="010504"/>
    <x v="1"/>
    <x v="5"/>
    <n v="1"/>
    <x v="0"/>
    <n v="1004567"/>
    <m/>
    <x v="0"/>
    <x v="0"/>
  </r>
  <r>
    <s v="010802"/>
    <x v="2"/>
    <x v="6"/>
    <n v="1"/>
    <x v="0"/>
    <n v="1004567"/>
    <m/>
    <x v="0"/>
    <x v="0"/>
  </r>
  <r>
    <s v="010802"/>
    <x v="2"/>
    <x v="6"/>
    <n v="1"/>
    <x v="0"/>
    <n v="1004567"/>
    <m/>
    <x v="0"/>
    <x v="0"/>
  </r>
  <r>
    <s v="010802"/>
    <x v="2"/>
    <x v="6"/>
    <n v="1"/>
    <x v="0"/>
    <n v="1004567"/>
    <m/>
    <x v="0"/>
    <x v="0"/>
  </r>
  <r>
    <s v="010802"/>
    <x v="2"/>
    <x v="6"/>
    <n v="1"/>
    <x v="0"/>
    <n v="1004567"/>
    <m/>
    <x v="0"/>
    <x v="0"/>
  </r>
  <r>
    <s v="01050401"/>
    <x v="6"/>
    <x v="13"/>
    <n v="1"/>
    <x v="0"/>
    <n v="1004567"/>
    <m/>
    <x v="0"/>
    <x v="0"/>
  </r>
  <r>
    <s v="01050401"/>
    <x v="6"/>
    <x v="13"/>
    <n v="1"/>
    <x v="0"/>
    <n v="1004567"/>
    <m/>
    <x v="0"/>
    <x v="0"/>
  </r>
  <r>
    <s v="01040207"/>
    <x v="0"/>
    <x v="2"/>
    <n v="1"/>
    <x v="0"/>
    <n v="1004567"/>
    <m/>
    <x v="0"/>
    <x v="0"/>
  </r>
  <r>
    <s v="010802"/>
    <x v="2"/>
    <x v="6"/>
    <n v="1"/>
    <x v="0"/>
    <n v="1004567"/>
    <m/>
    <x v="0"/>
    <x v="0"/>
  </r>
  <r>
    <s v="01040101"/>
    <x v="8"/>
    <x v="15"/>
    <n v="1"/>
    <x v="0"/>
    <n v="1004567"/>
    <m/>
    <x v="0"/>
    <x v="0"/>
  </r>
  <r>
    <s v="01050404"/>
    <x v="6"/>
    <x v="25"/>
    <n v="1"/>
    <x v="0"/>
    <n v="1004567"/>
    <m/>
    <x v="0"/>
    <x v="0"/>
  </r>
  <r>
    <s v="01040209"/>
    <x v="0"/>
    <x v="3"/>
    <n v="1"/>
    <x v="0"/>
    <n v="1004567"/>
    <m/>
    <x v="0"/>
    <x v="0"/>
  </r>
  <r>
    <s v="011001"/>
    <x v="4"/>
    <x v="9"/>
    <n v="1"/>
    <x v="0"/>
    <n v="1004567"/>
    <m/>
    <x v="0"/>
    <x v="0"/>
  </r>
  <r>
    <s v="011001"/>
    <x v="4"/>
    <x v="9"/>
    <n v="1"/>
    <x v="0"/>
    <n v="1004567"/>
    <m/>
    <x v="0"/>
    <x v="0"/>
  </r>
  <r>
    <s v="010802"/>
    <x v="2"/>
    <x v="6"/>
    <n v="1"/>
    <x v="0"/>
    <n v="1004567"/>
    <m/>
    <x v="0"/>
    <x v="0"/>
  </r>
  <r>
    <s v="010802"/>
    <x v="2"/>
    <x v="6"/>
    <n v="1"/>
    <x v="0"/>
    <n v="1004567"/>
    <m/>
    <x v="0"/>
    <x v="0"/>
  </r>
  <r>
    <s v="011001"/>
    <x v="4"/>
    <x v="9"/>
    <n v="1"/>
    <x v="0"/>
    <n v="1004567"/>
    <m/>
    <x v="0"/>
    <x v="0"/>
  </r>
  <r>
    <s v="010802"/>
    <x v="2"/>
    <x v="6"/>
    <n v="1"/>
    <x v="0"/>
    <n v="1004567"/>
    <m/>
    <x v="0"/>
    <x v="0"/>
  </r>
  <r>
    <s v="01040209"/>
    <x v="0"/>
    <x v="3"/>
    <n v="1"/>
    <x v="0"/>
    <n v="1004567"/>
    <m/>
    <x v="0"/>
    <x v="0"/>
  </r>
  <r>
    <s v="010807"/>
    <x v="2"/>
    <x v="7"/>
    <n v="1"/>
    <x v="0"/>
    <n v="1004567"/>
    <m/>
    <x v="0"/>
    <x v="0"/>
  </r>
  <r>
    <s v="010802"/>
    <x v="2"/>
    <x v="6"/>
    <n v="1"/>
    <x v="0"/>
    <n v="1004567"/>
    <m/>
    <x v="0"/>
    <x v="0"/>
  </r>
  <r>
    <s v="01040209"/>
    <x v="0"/>
    <x v="3"/>
    <n v="1"/>
    <x v="0"/>
    <n v="1004567"/>
    <m/>
    <x v="0"/>
    <x v="0"/>
  </r>
  <r>
    <s v="01040209"/>
    <x v="0"/>
    <x v="3"/>
    <n v="1"/>
    <x v="0"/>
    <n v="1004567"/>
    <m/>
    <x v="0"/>
    <x v="0"/>
  </r>
  <r>
    <s v="01040209"/>
    <x v="0"/>
    <x v="3"/>
    <n v="1"/>
    <x v="0"/>
    <n v="1004567"/>
    <m/>
    <x v="0"/>
    <x v="0"/>
  </r>
  <r>
    <s v="010807"/>
    <x v="2"/>
    <x v="7"/>
    <n v="1"/>
    <x v="0"/>
    <n v="1004567"/>
    <m/>
    <x v="0"/>
    <x v="0"/>
  </r>
  <r>
    <s v="011001"/>
    <x v="4"/>
    <x v="9"/>
    <n v="1"/>
    <x v="0"/>
    <n v="1004567"/>
    <m/>
    <x v="0"/>
    <x v="0"/>
  </r>
  <r>
    <s v="010802"/>
    <x v="2"/>
    <x v="6"/>
    <n v="1"/>
    <x v="0"/>
    <n v="1004567"/>
    <m/>
    <x v="0"/>
    <x v="0"/>
  </r>
  <r>
    <s v="01040202"/>
    <x v="0"/>
    <x v="1"/>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2"/>
    <x v="2"/>
    <x v="6"/>
    <n v="1"/>
    <x v="0"/>
    <n v="1004567"/>
    <m/>
    <x v="0"/>
    <x v="0"/>
  </r>
  <r>
    <s v="010802"/>
    <x v="2"/>
    <x v="6"/>
    <n v="1"/>
    <x v="0"/>
    <n v="1004567"/>
    <m/>
    <x v="0"/>
    <x v="0"/>
  </r>
  <r>
    <s v="010802"/>
    <x v="2"/>
    <x v="6"/>
    <n v="1"/>
    <x v="0"/>
    <n v="1004567"/>
    <m/>
    <x v="0"/>
    <x v="0"/>
  </r>
  <r>
    <s v="010802"/>
    <x v="2"/>
    <x v="6"/>
    <n v="1"/>
    <x v="0"/>
    <n v="1004567"/>
    <m/>
    <x v="0"/>
    <x v="0"/>
  </r>
  <r>
    <s v="010802"/>
    <x v="2"/>
    <x v="6"/>
    <n v="1"/>
    <x v="0"/>
    <n v="1004567"/>
    <m/>
    <x v="0"/>
    <x v="0"/>
  </r>
  <r>
    <s v="010802"/>
    <x v="2"/>
    <x v="6"/>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2"/>
    <x v="2"/>
    <x v="6"/>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504"/>
    <x v="1"/>
    <x v="5"/>
    <n v="1"/>
    <x v="0"/>
    <n v="1004567"/>
    <m/>
    <x v="0"/>
    <x v="0"/>
  </r>
  <r>
    <s v="010807"/>
    <x v="2"/>
    <x v="7"/>
    <n v="1"/>
    <x v="0"/>
    <n v="1004567"/>
    <m/>
    <x v="0"/>
    <x v="0"/>
  </r>
  <r>
    <s v="010807"/>
    <x v="2"/>
    <x v="7"/>
    <n v="1"/>
    <x v="0"/>
    <n v="1004567"/>
    <m/>
    <x v="0"/>
    <x v="0"/>
  </r>
  <r>
    <s v="010802"/>
    <x v="2"/>
    <x v="6"/>
    <n v="1"/>
    <x v="0"/>
    <n v="1004567"/>
    <m/>
    <x v="0"/>
    <x v="0"/>
  </r>
  <r>
    <s v="01040207"/>
    <x v="0"/>
    <x v="2"/>
    <n v="1"/>
    <x v="0"/>
    <n v="1004567"/>
    <m/>
    <x v="0"/>
    <x v="0"/>
  </r>
  <r>
    <s v="01040209"/>
    <x v="0"/>
    <x v="3"/>
    <n v="1"/>
    <x v="0"/>
    <n v="1004567"/>
    <m/>
    <x v="0"/>
    <x v="0"/>
  </r>
  <r>
    <s v="01040202"/>
    <x v="0"/>
    <x v="1"/>
    <n v="1"/>
    <x v="0"/>
    <n v="1004567"/>
    <m/>
    <x v="0"/>
    <x v="0"/>
  </r>
  <r>
    <s v="01040209"/>
    <x v="0"/>
    <x v="3"/>
    <n v="1"/>
    <x v="0"/>
    <n v="1004567"/>
    <m/>
    <x v="0"/>
    <x v="0"/>
  </r>
  <r>
    <s v="01040209"/>
    <x v="0"/>
    <x v="3"/>
    <n v="1"/>
    <x v="0"/>
    <n v="1004567"/>
    <m/>
    <x v="0"/>
    <x v="0"/>
  </r>
  <r>
    <s v="01040209"/>
    <x v="0"/>
    <x v="3"/>
    <n v="1"/>
    <x v="0"/>
    <n v="1004567"/>
    <m/>
    <x v="0"/>
    <x v="0"/>
  </r>
  <r>
    <s v="0112"/>
    <x v="7"/>
    <x v="14"/>
    <n v="1"/>
    <x v="0"/>
    <n v="1004567"/>
    <m/>
    <x v="0"/>
    <x v="0"/>
  </r>
  <r>
    <s v="0112"/>
    <x v="7"/>
    <x v="14"/>
    <n v="1"/>
    <x v="0"/>
    <n v="1004567"/>
    <m/>
    <x v="0"/>
    <x v="0"/>
  </r>
  <r>
    <s v="01040209"/>
    <x v="0"/>
    <x v="3"/>
    <n v="1"/>
    <x v="0"/>
    <n v="1004567"/>
    <m/>
    <x v="0"/>
    <x v="0"/>
  </r>
  <r>
    <s v="01040209"/>
    <x v="0"/>
    <x v="3"/>
    <n v="1"/>
    <x v="0"/>
    <n v="1004567"/>
    <m/>
    <x v="0"/>
    <x v="0"/>
  </r>
  <r>
    <s v="01040209"/>
    <x v="0"/>
    <x v="3"/>
    <n v="1"/>
    <x v="0"/>
    <n v="1004567"/>
    <m/>
    <x v="0"/>
    <x v="0"/>
  </r>
  <r>
    <s v="01040209"/>
    <x v="0"/>
    <x v="3"/>
    <n v="1"/>
    <x v="0"/>
    <n v="1004567"/>
    <m/>
    <x v="0"/>
    <x v="0"/>
  </r>
  <r>
    <s v="010802"/>
    <x v="2"/>
    <x v="6"/>
    <n v="1"/>
    <x v="0"/>
    <n v="1004567"/>
    <m/>
    <x v="0"/>
    <x v="0"/>
  </r>
  <r>
    <s v="011001"/>
    <x v="4"/>
    <x v="9"/>
    <n v="1"/>
    <x v="0"/>
    <n v="1004567"/>
    <m/>
    <x v="0"/>
    <x v="0"/>
  </r>
  <r>
    <s v="011001"/>
    <x v="4"/>
    <x v="9"/>
    <n v="1"/>
    <x v="0"/>
    <n v="1004567"/>
    <m/>
    <x v="0"/>
    <x v="0"/>
  </r>
  <r>
    <s v="01040209"/>
    <x v="0"/>
    <x v="3"/>
    <n v="1"/>
    <x v="0"/>
    <n v="1004567"/>
    <m/>
    <x v="0"/>
    <x v="0"/>
  </r>
  <r>
    <s v="01040209"/>
    <x v="0"/>
    <x v="3"/>
    <n v="1"/>
    <x v="0"/>
    <n v="1004567"/>
    <m/>
    <x v="0"/>
    <x v="0"/>
  </r>
  <r>
    <s v="01040209"/>
    <x v="0"/>
    <x v="3"/>
    <n v="1"/>
    <x v="0"/>
    <n v="1004567"/>
    <m/>
    <x v="0"/>
    <x v="0"/>
  </r>
  <r>
    <s v="010802"/>
    <x v="2"/>
    <x v="6"/>
    <n v="1"/>
    <x v="0"/>
    <n v="1004567"/>
    <m/>
    <x v="0"/>
    <x v="0"/>
  </r>
  <r>
    <s v="01040209"/>
    <x v="0"/>
    <x v="3"/>
    <n v="1"/>
    <x v="0"/>
    <n v="1004567"/>
    <m/>
    <x v="0"/>
    <x v="0"/>
  </r>
  <r>
    <s v="011001"/>
    <x v="4"/>
    <x v="9"/>
    <n v="1"/>
    <x v="0"/>
    <n v="1004567"/>
    <m/>
    <x v="0"/>
    <x v="0"/>
  </r>
  <r>
    <s v="011001"/>
    <x v="4"/>
    <x v="9"/>
    <n v="1"/>
    <x v="0"/>
    <n v="1004567"/>
    <m/>
    <x v="0"/>
    <x v="0"/>
  </r>
  <r>
    <s v="01040201"/>
    <x v="0"/>
    <x v="0"/>
    <n v="1"/>
    <x v="0"/>
    <n v="1004567"/>
    <m/>
    <x v="0"/>
    <x v="0"/>
  </r>
  <r>
    <s v="01040209"/>
    <x v="0"/>
    <x v="3"/>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40203"/>
    <x v="0"/>
    <x v="26"/>
    <n v="1"/>
    <x v="0"/>
    <n v="1004567"/>
    <m/>
    <x v="0"/>
    <x v="0"/>
  </r>
  <r>
    <s v="010807"/>
    <x v="2"/>
    <x v="7"/>
    <n v="1"/>
    <x v="0"/>
    <n v="1004567"/>
    <m/>
    <x v="0"/>
    <x v="0"/>
  </r>
  <r>
    <s v="010807"/>
    <x v="2"/>
    <x v="7"/>
    <n v="1"/>
    <x v="0"/>
    <n v="1004567"/>
    <m/>
    <x v="0"/>
    <x v="0"/>
  </r>
  <r>
    <s v="010807"/>
    <x v="2"/>
    <x v="7"/>
    <n v="1"/>
    <x v="0"/>
    <n v="1004567"/>
    <m/>
    <x v="0"/>
    <x v="0"/>
  </r>
  <r>
    <s v="010802"/>
    <x v="2"/>
    <x v="6"/>
    <n v="1"/>
    <x v="0"/>
    <n v="1004567"/>
    <m/>
    <x v="0"/>
    <x v="0"/>
  </r>
  <r>
    <s v="010802"/>
    <x v="2"/>
    <x v="6"/>
    <n v="1"/>
    <x v="0"/>
    <n v="1004567"/>
    <m/>
    <x v="0"/>
    <x v="0"/>
  </r>
  <r>
    <s v="010802"/>
    <x v="2"/>
    <x v="6"/>
    <n v="1"/>
    <x v="0"/>
    <n v="1004567"/>
    <m/>
    <x v="0"/>
    <x v="0"/>
  </r>
  <r>
    <s v="010802"/>
    <x v="2"/>
    <x v="6"/>
    <n v="1"/>
    <x v="0"/>
    <n v="1004567"/>
    <m/>
    <x v="0"/>
    <x v="0"/>
  </r>
  <r>
    <s v="010807"/>
    <x v="2"/>
    <x v="7"/>
    <n v="1"/>
    <x v="0"/>
    <n v="1004567"/>
    <m/>
    <x v="0"/>
    <x v="0"/>
  </r>
  <r>
    <s v="010807"/>
    <x v="2"/>
    <x v="7"/>
    <n v="1"/>
    <x v="0"/>
    <n v="1004567"/>
    <m/>
    <x v="0"/>
    <x v="0"/>
  </r>
  <r>
    <s v="010807"/>
    <x v="2"/>
    <x v="7"/>
    <n v="1"/>
    <x v="0"/>
    <n v="1004567"/>
    <m/>
    <x v="0"/>
    <x v="0"/>
  </r>
  <r>
    <s v="010807"/>
    <x v="2"/>
    <x v="7"/>
    <n v="1"/>
    <x v="0"/>
    <n v="1004567"/>
    <m/>
    <x v="0"/>
    <x v="0"/>
  </r>
  <r>
    <s v="01050402"/>
    <x v="6"/>
    <x v="21"/>
    <n v="1"/>
    <x v="0"/>
    <n v="1004567"/>
    <m/>
    <x v="0"/>
    <x v="0"/>
  </r>
  <r>
    <s v="010802"/>
    <x v="2"/>
    <x v="6"/>
    <n v="1"/>
    <x v="0"/>
    <n v="1004567"/>
    <m/>
    <x v="0"/>
    <x v="0"/>
  </r>
  <r>
    <s v="01050401"/>
    <x v="6"/>
    <x v="13"/>
    <n v="1"/>
    <x v="0"/>
    <n v="1004567"/>
    <m/>
    <x v="0"/>
    <x v="0"/>
  </r>
  <r>
    <s v="011005"/>
    <x v="4"/>
    <x v="12"/>
    <n v="1"/>
    <x v="0"/>
    <n v="1004567"/>
    <m/>
    <x v="0"/>
    <x v="0"/>
  </r>
  <r>
    <s v="0112"/>
    <x v="7"/>
    <x v="14"/>
    <n v="1"/>
    <x v="0"/>
    <n v="1004567"/>
    <m/>
    <x v="0"/>
    <x v="0"/>
  </r>
  <r>
    <s v="01040209"/>
    <x v="0"/>
    <x v="3"/>
    <n v="1"/>
    <x v="0"/>
    <n v="1004567"/>
    <m/>
    <x v="0"/>
    <x v="0"/>
  </r>
  <r>
    <s v="010807"/>
    <x v="2"/>
    <x v="7"/>
    <n v="1"/>
    <x v="0"/>
    <n v="1004567"/>
    <m/>
    <x v="0"/>
    <x v="0"/>
  </r>
  <r>
    <s v="010807"/>
    <x v="2"/>
    <x v="7"/>
    <n v="1"/>
    <x v="0"/>
    <n v="1004567"/>
    <m/>
    <x v="0"/>
    <x v="0"/>
  </r>
  <r>
    <s v="01040209"/>
    <x v="0"/>
    <x v="3"/>
    <n v="1"/>
    <x v="0"/>
    <n v="1004567"/>
    <m/>
    <x v="0"/>
    <x v="0"/>
  </r>
  <r>
    <s v="01040209"/>
    <x v="0"/>
    <x v="3"/>
    <n v="1"/>
    <x v="0"/>
    <n v="1004567"/>
    <m/>
    <x v="0"/>
    <x v="0"/>
  </r>
  <r>
    <s v="01040209"/>
    <x v="0"/>
    <x v="3"/>
    <n v="1"/>
    <x v="0"/>
    <n v="1004567"/>
    <m/>
    <x v="0"/>
    <x v="0"/>
  </r>
  <r>
    <s v="010703"/>
    <x v="5"/>
    <x v="11"/>
    <n v="1"/>
    <x v="0"/>
    <n v="1004567"/>
    <m/>
    <x v="0"/>
    <x v="0"/>
  </r>
  <r>
    <s v="01040101"/>
    <x v="8"/>
    <x v="15"/>
    <n v="1"/>
    <x v="0"/>
    <n v="1004567"/>
    <m/>
    <x v="0"/>
    <x v="0"/>
  </r>
  <r>
    <s v="01040101"/>
    <x v="8"/>
    <x v="15"/>
    <n v="1"/>
    <x v="0"/>
    <n v="1004567"/>
    <m/>
    <x v="0"/>
    <x v="0"/>
  </r>
  <r>
    <s v="01040209"/>
    <x v="0"/>
    <x v="3"/>
    <n v="1"/>
    <x v="0"/>
    <n v="1004567"/>
    <m/>
    <x v="0"/>
    <x v="0"/>
  </r>
  <r>
    <s v="01040209"/>
    <x v="0"/>
    <x v="3"/>
    <n v="1"/>
    <x v="0"/>
    <n v="1004567"/>
    <m/>
    <x v="0"/>
    <x v="0"/>
  </r>
  <r>
    <s v="01040209"/>
    <x v="0"/>
    <x v="3"/>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2"/>
    <x v="2"/>
    <x v="6"/>
    <n v="1"/>
    <x v="0"/>
    <n v="1004567"/>
    <m/>
    <x v="0"/>
    <x v="0"/>
  </r>
  <r>
    <s v="010802"/>
    <x v="2"/>
    <x v="6"/>
    <n v="1"/>
    <x v="0"/>
    <n v="1004567"/>
    <m/>
    <x v="0"/>
    <x v="0"/>
  </r>
  <r>
    <s v="010802"/>
    <x v="2"/>
    <x v="6"/>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50401"/>
    <x v="6"/>
    <x v="13"/>
    <n v="1"/>
    <x v="0"/>
    <n v="1004567"/>
    <m/>
    <x v="0"/>
    <x v="0"/>
  </r>
  <r>
    <s v="010802"/>
    <x v="2"/>
    <x v="6"/>
    <n v="1"/>
    <x v="0"/>
    <n v="1004567"/>
    <m/>
    <x v="0"/>
    <x v="0"/>
  </r>
  <r>
    <s v="010802"/>
    <x v="2"/>
    <x v="6"/>
    <n v="1"/>
    <x v="0"/>
    <n v="1004567"/>
    <m/>
    <x v="0"/>
    <x v="0"/>
  </r>
  <r>
    <s v="0112"/>
    <x v="7"/>
    <x v="14"/>
    <n v="1"/>
    <x v="0"/>
    <n v="1004567"/>
    <m/>
    <x v="0"/>
    <x v="0"/>
  </r>
  <r>
    <s v="010802"/>
    <x v="2"/>
    <x v="6"/>
    <n v="1"/>
    <x v="0"/>
    <n v="1004567"/>
    <m/>
    <x v="0"/>
    <x v="0"/>
  </r>
  <r>
    <s v="010504"/>
    <x v="1"/>
    <x v="5"/>
    <n v="1"/>
    <x v="0"/>
    <n v="1004567"/>
    <m/>
    <x v="0"/>
    <x v="0"/>
  </r>
  <r>
    <s v="010802"/>
    <x v="2"/>
    <x v="6"/>
    <n v="1"/>
    <x v="0"/>
    <n v="1004567"/>
    <m/>
    <x v="0"/>
    <x v="0"/>
  </r>
  <r>
    <s v="01040209"/>
    <x v="0"/>
    <x v="3"/>
    <n v="1"/>
    <x v="0"/>
    <n v="1004567"/>
    <m/>
    <x v="0"/>
    <x v="0"/>
  </r>
  <r>
    <s v="010504"/>
    <x v="1"/>
    <x v="5"/>
    <n v="1"/>
    <x v="0"/>
    <n v="1004567"/>
    <m/>
    <x v="0"/>
    <x v="0"/>
  </r>
  <r>
    <s v="01040209"/>
    <x v="0"/>
    <x v="3"/>
    <n v="1"/>
    <x v="0"/>
    <n v="1004567"/>
    <m/>
    <x v="0"/>
    <x v="0"/>
  </r>
  <r>
    <s v="01040209"/>
    <x v="0"/>
    <x v="3"/>
    <n v="1"/>
    <x v="0"/>
    <n v="1004567"/>
    <m/>
    <x v="0"/>
    <x v="0"/>
  </r>
  <r>
    <s v="01040209"/>
    <x v="0"/>
    <x v="3"/>
    <n v="1"/>
    <x v="0"/>
    <n v="1004567"/>
    <m/>
    <x v="0"/>
    <x v="0"/>
  </r>
  <r>
    <s v="01040209"/>
    <x v="0"/>
    <x v="3"/>
    <n v="1"/>
    <x v="0"/>
    <n v="1004567"/>
    <m/>
    <x v="0"/>
    <x v="0"/>
  </r>
  <r>
    <s v="01040209"/>
    <x v="0"/>
    <x v="3"/>
    <n v="1"/>
    <x v="0"/>
    <n v="1004567"/>
    <m/>
    <x v="0"/>
    <x v="0"/>
  </r>
  <r>
    <s v="010904"/>
    <x v="3"/>
    <x v="8"/>
    <n v="1"/>
    <x v="0"/>
    <n v="1004567"/>
    <m/>
    <x v="0"/>
    <x v="0"/>
  </r>
  <r>
    <s v="010802"/>
    <x v="2"/>
    <x v="6"/>
    <n v="1"/>
    <x v="0"/>
    <n v="1004567"/>
    <m/>
    <x v="0"/>
    <x v="0"/>
  </r>
  <r>
    <s v="010904"/>
    <x v="3"/>
    <x v="8"/>
    <n v="1"/>
    <x v="0"/>
    <n v="1004567"/>
    <m/>
    <x v="0"/>
    <x v="0"/>
  </r>
  <r>
    <s v="010807"/>
    <x v="2"/>
    <x v="7"/>
    <n v="1"/>
    <x v="0"/>
    <n v="1004567"/>
    <m/>
    <x v="0"/>
    <x v="0"/>
  </r>
  <r>
    <s v="01040209"/>
    <x v="0"/>
    <x v="3"/>
    <n v="1"/>
    <x v="0"/>
    <n v="1004567"/>
    <m/>
    <x v="0"/>
    <x v="0"/>
  </r>
  <r>
    <s v="01040209"/>
    <x v="0"/>
    <x v="3"/>
    <n v="1"/>
    <x v="0"/>
    <n v="1004567"/>
    <m/>
    <x v="0"/>
    <x v="0"/>
  </r>
  <r>
    <s v="010807"/>
    <x v="2"/>
    <x v="7"/>
    <n v="1"/>
    <x v="0"/>
    <n v="1004567"/>
    <m/>
    <x v="0"/>
    <x v="0"/>
  </r>
  <r>
    <s v="010802"/>
    <x v="2"/>
    <x v="6"/>
    <n v="1"/>
    <x v="0"/>
    <n v="1004567"/>
    <m/>
    <x v="0"/>
    <x v="0"/>
  </r>
  <r>
    <s v="01040209"/>
    <x v="0"/>
    <x v="3"/>
    <n v="1"/>
    <x v="0"/>
    <n v="1004567"/>
    <m/>
    <x v="0"/>
    <x v="0"/>
  </r>
  <r>
    <s v="01040203"/>
    <x v="0"/>
    <x v="26"/>
    <n v="1"/>
    <x v="0"/>
    <n v="1004567"/>
    <m/>
    <x v="0"/>
    <x v="0"/>
  </r>
  <r>
    <s v="010807"/>
    <x v="2"/>
    <x v="7"/>
    <n v="1"/>
    <x v="0"/>
    <n v="1004567"/>
    <m/>
    <x v="0"/>
    <x v="0"/>
  </r>
  <r>
    <s v="01040209"/>
    <x v="0"/>
    <x v="3"/>
    <n v="1"/>
    <x v="0"/>
    <n v="1004567"/>
    <m/>
    <x v="0"/>
    <x v="0"/>
  </r>
  <r>
    <s v="010807"/>
    <x v="2"/>
    <x v="7"/>
    <n v="1"/>
    <x v="0"/>
    <n v="1004567"/>
    <m/>
    <x v="0"/>
    <x v="0"/>
  </r>
  <r>
    <s v="0112"/>
    <x v="7"/>
    <x v="14"/>
    <n v="1"/>
    <x v="0"/>
    <n v="1004567"/>
    <m/>
    <x v="0"/>
    <x v="0"/>
  </r>
  <r>
    <s v="010807"/>
    <x v="2"/>
    <x v="7"/>
    <n v="1"/>
    <x v="0"/>
    <n v="1004567"/>
    <m/>
    <x v="0"/>
    <x v="0"/>
  </r>
  <r>
    <s v="010706"/>
    <x v="5"/>
    <x v="20"/>
    <n v="1"/>
    <x v="0"/>
    <n v="1004567"/>
    <m/>
    <x v="0"/>
    <x v="0"/>
  </r>
  <r>
    <s v="01040209"/>
    <x v="0"/>
    <x v="3"/>
    <n v="1"/>
    <x v="0"/>
    <n v="1004567"/>
    <m/>
    <x v="0"/>
    <x v="0"/>
  </r>
  <r>
    <s v="010807"/>
    <x v="2"/>
    <x v="7"/>
    <n v="1"/>
    <x v="0"/>
    <n v="1004567"/>
    <m/>
    <x v="0"/>
    <x v="0"/>
  </r>
  <r>
    <s v="0110"/>
    <x v="7"/>
    <x v="27"/>
    <n v="1"/>
    <x v="0"/>
    <n v="1004567"/>
    <m/>
    <x v="0"/>
    <x v="0"/>
  </r>
  <r>
    <s v="01040209"/>
    <x v="0"/>
    <x v="3"/>
    <n v="1"/>
    <x v="0"/>
    <n v="1004567"/>
    <m/>
    <x v="0"/>
    <x v="0"/>
  </r>
  <r>
    <s v="010802"/>
    <x v="2"/>
    <x v="6"/>
    <n v="1"/>
    <x v="0"/>
    <n v="1004567"/>
    <m/>
    <x v="0"/>
    <x v="0"/>
  </r>
  <r>
    <s v="010802"/>
    <x v="2"/>
    <x v="6"/>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12"/>
    <x v="7"/>
    <x v="14"/>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12"/>
    <x v="7"/>
    <x v="14"/>
    <n v="1"/>
    <x v="0"/>
    <n v="1004567"/>
    <m/>
    <x v="0"/>
    <x v="0"/>
  </r>
  <r>
    <s v="0112"/>
    <x v="7"/>
    <x v="14"/>
    <n v="1"/>
    <x v="0"/>
    <n v="1004567"/>
    <m/>
    <x v="0"/>
    <x v="0"/>
  </r>
  <r>
    <s v="0112"/>
    <x v="7"/>
    <x v="14"/>
    <n v="1"/>
    <x v="0"/>
    <n v="1004567"/>
    <m/>
    <x v="0"/>
    <x v="0"/>
  </r>
  <r>
    <s v="0112"/>
    <x v="7"/>
    <x v="14"/>
    <n v="1"/>
    <x v="0"/>
    <n v="1004567"/>
    <m/>
    <x v="0"/>
    <x v="0"/>
  </r>
  <r>
    <s v="0112"/>
    <x v="7"/>
    <x v="14"/>
    <n v="1"/>
    <x v="0"/>
    <n v="1004567"/>
    <m/>
    <x v="0"/>
    <x v="0"/>
  </r>
  <r>
    <s v="0112"/>
    <x v="7"/>
    <x v="14"/>
    <n v="1"/>
    <x v="0"/>
    <n v="1004567"/>
    <m/>
    <x v="0"/>
    <x v="0"/>
  </r>
  <r>
    <s v="011005"/>
    <x v="4"/>
    <x v="12"/>
    <n v="1"/>
    <x v="0"/>
    <n v="1004567"/>
    <m/>
    <x v="0"/>
    <x v="0"/>
  </r>
  <r>
    <s v="010802"/>
    <x v="2"/>
    <x v="6"/>
    <n v="1"/>
    <x v="0"/>
    <n v="1004567"/>
    <m/>
    <x v="0"/>
    <x v="0"/>
  </r>
  <r>
    <s v="010802"/>
    <x v="2"/>
    <x v="6"/>
    <n v="1"/>
    <x v="0"/>
    <n v="1004567"/>
    <m/>
    <x v="0"/>
    <x v="0"/>
  </r>
  <r>
    <s v="01050401"/>
    <x v="6"/>
    <x v="13"/>
    <n v="1"/>
    <x v="0"/>
    <n v="1004567"/>
    <m/>
    <x v="0"/>
    <x v="0"/>
  </r>
  <r>
    <s v="010602"/>
    <x v="11"/>
    <x v="23"/>
    <n v="1"/>
    <x v="0"/>
    <n v="1004567"/>
    <m/>
    <x v="0"/>
    <x v="0"/>
  </r>
  <r>
    <s v="01040207"/>
    <x v="0"/>
    <x v="2"/>
    <n v="1"/>
    <x v="0"/>
    <n v="1004567"/>
    <m/>
    <x v="0"/>
    <x v="0"/>
  </r>
  <r>
    <s v="010504"/>
    <x v="1"/>
    <x v="5"/>
    <n v="1"/>
    <x v="0"/>
    <n v="1004567"/>
    <m/>
    <x v="0"/>
    <x v="0"/>
  </r>
  <r>
    <s v="010802"/>
    <x v="2"/>
    <x v="6"/>
    <n v="1"/>
    <x v="0"/>
    <n v="1004567"/>
    <m/>
    <x v="0"/>
    <x v="0"/>
  </r>
  <r>
    <s v="01040209"/>
    <x v="0"/>
    <x v="3"/>
    <n v="1"/>
    <x v="0"/>
    <n v="1004567"/>
    <m/>
    <x v="0"/>
    <x v="0"/>
  </r>
  <r>
    <s v="010703"/>
    <x v="5"/>
    <x v="11"/>
    <n v="1"/>
    <x v="0"/>
    <n v="1004567"/>
    <m/>
    <x v="0"/>
    <x v="0"/>
  </r>
  <r>
    <s v="01040209"/>
    <x v="0"/>
    <x v="3"/>
    <n v="1"/>
    <x v="0"/>
    <n v="1004567"/>
    <m/>
    <x v="0"/>
    <x v="0"/>
  </r>
  <r>
    <s v="01040209"/>
    <x v="0"/>
    <x v="3"/>
    <n v="1"/>
    <x v="0"/>
    <n v="1004567"/>
    <m/>
    <x v="0"/>
    <x v="0"/>
  </r>
  <r>
    <s v="01040209"/>
    <x v="0"/>
    <x v="3"/>
    <n v="1"/>
    <x v="0"/>
    <n v="1004567"/>
    <m/>
    <x v="0"/>
    <x v="0"/>
  </r>
  <r>
    <s v="010807"/>
    <x v="2"/>
    <x v="7"/>
    <n v="1"/>
    <x v="0"/>
    <n v="1004567"/>
    <m/>
    <x v="0"/>
    <x v="0"/>
  </r>
  <r>
    <s v="01040209"/>
    <x v="0"/>
    <x v="3"/>
    <n v="1"/>
    <x v="0"/>
    <n v="1004567"/>
    <m/>
    <x v="0"/>
    <x v="0"/>
  </r>
  <r>
    <s v="011001"/>
    <x v="4"/>
    <x v="9"/>
    <n v="1"/>
    <x v="0"/>
    <n v="1004567"/>
    <m/>
    <x v="0"/>
    <x v="0"/>
  </r>
  <r>
    <s v="01040209"/>
    <x v="0"/>
    <x v="3"/>
    <n v="1"/>
    <x v="0"/>
    <n v="1004567"/>
    <m/>
    <x v="0"/>
    <x v="0"/>
  </r>
  <r>
    <s v="010807"/>
    <x v="2"/>
    <x v="7"/>
    <n v="1"/>
    <x v="0"/>
    <n v="1004567"/>
    <m/>
    <x v="0"/>
    <x v="0"/>
  </r>
  <r>
    <s v="0112"/>
    <x v="7"/>
    <x v="14"/>
    <n v="1"/>
    <x v="0"/>
    <n v="1004567"/>
    <m/>
    <x v="0"/>
    <x v="0"/>
  </r>
  <r>
    <s v="010602"/>
    <x v="11"/>
    <x v="23"/>
    <n v="1"/>
    <x v="0"/>
    <n v="1004567"/>
    <m/>
    <x v="0"/>
    <x v="0"/>
  </r>
  <r>
    <s v="010802"/>
    <x v="2"/>
    <x v="6"/>
    <n v="1"/>
    <x v="0"/>
    <n v="1004567"/>
    <m/>
    <x v="0"/>
    <x v="0"/>
  </r>
  <r>
    <s v="01040209"/>
    <x v="0"/>
    <x v="3"/>
    <n v="1"/>
    <x v="0"/>
    <n v="1004567"/>
    <m/>
    <x v="0"/>
    <x v="0"/>
  </r>
  <r>
    <s v="010802"/>
    <x v="2"/>
    <x v="6"/>
    <n v="1"/>
    <x v="0"/>
    <n v="1004567"/>
    <m/>
    <x v="0"/>
    <x v="0"/>
  </r>
  <r>
    <s v="01040209"/>
    <x v="0"/>
    <x v="3"/>
    <n v="1"/>
    <x v="0"/>
    <n v="1004567"/>
    <m/>
    <x v="0"/>
    <x v="0"/>
  </r>
  <r>
    <s v="01040209"/>
    <x v="0"/>
    <x v="3"/>
    <n v="1"/>
    <x v="0"/>
    <n v="1004567"/>
    <m/>
    <x v="0"/>
    <x v="0"/>
  </r>
  <r>
    <s v="01040209"/>
    <x v="0"/>
    <x v="3"/>
    <n v="1"/>
    <x v="0"/>
    <n v="1004567"/>
    <m/>
    <x v="0"/>
    <x v="0"/>
  </r>
  <r>
    <s v="0110"/>
    <x v="7"/>
    <x v="2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1005"/>
    <x v="4"/>
    <x v="12"/>
    <n v="1"/>
    <x v="0"/>
    <n v="1004567"/>
    <m/>
    <x v="0"/>
    <x v="0"/>
  </r>
  <r>
    <s v="010807"/>
    <x v="2"/>
    <x v="7"/>
    <n v="1"/>
    <x v="0"/>
    <n v="1004567"/>
    <m/>
    <x v="0"/>
    <x v="0"/>
  </r>
  <r>
    <s v="010807"/>
    <x v="2"/>
    <x v="7"/>
    <n v="1"/>
    <x v="0"/>
    <n v="1004567"/>
    <m/>
    <x v="0"/>
    <x v="0"/>
  </r>
  <r>
    <s v="010807"/>
    <x v="2"/>
    <x v="7"/>
    <n v="1"/>
    <x v="0"/>
    <n v="1004567"/>
    <m/>
    <x v="0"/>
    <x v="0"/>
  </r>
  <r>
    <s v="010802"/>
    <x v="2"/>
    <x v="6"/>
    <n v="1"/>
    <x v="0"/>
    <n v="1004567"/>
    <m/>
    <x v="0"/>
    <x v="0"/>
  </r>
  <r>
    <s v="010802"/>
    <x v="2"/>
    <x v="6"/>
    <n v="1"/>
    <x v="0"/>
    <n v="1004567"/>
    <m/>
    <x v="0"/>
    <x v="0"/>
  </r>
  <r>
    <s v="0112"/>
    <x v="7"/>
    <x v="14"/>
    <n v="1"/>
    <x v="0"/>
    <n v="1004567"/>
    <m/>
    <x v="0"/>
    <x v="0"/>
  </r>
  <r>
    <s v="01040101"/>
    <x v="8"/>
    <x v="15"/>
    <n v="1"/>
    <x v="0"/>
    <n v="1004567"/>
    <m/>
    <x v="0"/>
    <x v="0"/>
  </r>
  <r>
    <s v="010802"/>
    <x v="2"/>
    <x v="6"/>
    <n v="1"/>
    <x v="0"/>
    <n v="1004567"/>
    <m/>
    <x v="0"/>
    <x v="0"/>
  </r>
  <r>
    <s v="01040209"/>
    <x v="0"/>
    <x v="3"/>
    <n v="1"/>
    <x v="0"/>
    <n v="1004567"/>
    <m/>
    <x v="0"/>
    <x v="0"/>
  </r>
  <r>
    <s v="01040209"/>
    <x v="0"/>
    <x v="3"/>
    <n v="1"/>
    <x v="0"/>
    <n v="1004567"/>
    <m/>
    <x v="0"/>
    <x v="0"/>
  </r>
  <r>
    <s v="01040209"/>
    <x v="0"/>
    <x v="3"/>
    <n v="1"/>
    <x v="0"/>
    <n v="1004567"/>
    <m/>
    <x v="0"/>
    <x v="0"/>
  </r>
  <r>
    <s v="01040209"/>
    <x v="0"/>
    <x v="3"/>
    <n v="1"/>
    <x v="0"/>
    <n v="1004567"/>
    <m/>
    <x v="0"/>
    <x v="0"/>
  </r>
  <r>
    <s v="011001"/>
    <x v="4"/>
    <x v="9"/>
    <n v="1"/>
    <x v="0"/>
    <n v="1004567"/>
    <m/>
    <x v="0"/>
    <x v="0"/>
  </r>
  <r>
    <s v="01040209"/>
    <x v="0"/>
    <x v="3"/>
    <n v="1"/>
    <x v="0"/>
    <n v="1004567"/>
    <m/>
    <x v="0"/>
    <x v="0"/>
  </r>
  <r>
    <s v="01040209"/>
    <x v="0"/>
    <x v="3"/>
    <n v="1"/>
    <x v="0"/>
    <n v="1004567"/>
    <m/>
    <x v="0"/>
    <x v="0"/>
  </r>
  <r>
    <s v="01040209"/>
    <x v="0"/>
    <x v="3"/>
    <n v="1"/>
    <x v="0"/>
    <n v="1004567"/>
    <m/>
    <x v="0"/>
    <x v="0"/>
  </r>
  <r>
    <s v="011001"/>
    <x v="4"/>
    <x v="9"/>
    <n v="1"/>
    <x v="0"/>
    <n v="1004567"/>
    <m/>
    <x v="0"/>
    <x v="0"/>
  </r>
  <r>
    <s v="01040209"/>
    <x v="0"/>
    <x v="3"/>
    <n v="1"/>
    <x v="0"/>
    <n v="1004567"/>
    <m/>
    <x v="0"/>
    <x v="0"/>
  </r>
  <r>
    <s v="01040209"/>
    <x v="0"/>
    <x v="3"/>
    <n v="1"/>
    <x v="0"/>
    <n v="1004567"/>
    <m/>
    <x v="0"/>
    <x v="0"/>
  </r>
  <r>
    <s v="01040209"/>
    <x v="0"/>
    <x v="3"/>
    <n v="1"/>
    <x v="0"/>
    <n v="1004567"/>
    <m/>
    <x v="0"/>
    <x v="0"/>
  </r>
  <r>
    <s v="01040209"/>
    <x v="0"/>
    <x v="3"/>
    <n v="1"/>
    <x v="0"/>
    <n v="1004567"/>
    <m/>
    <x v="0"/>
    <x v="0"/>
  </r>
  <r>
    <s v="01040209"/>
    <x v="0"/>
    <x v="3"/>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2"/>
    <x v="2"/>
    <x v="6"/>
    <n v="1"/>
    <x v="0"/>
    <n v="1004567"/>
    <m/>
    <x v="0"/>
    <x v="0"/>
  </r>
  <r>
    <s v="010802"/>
    <x v="2"/>
    <x v="6"/>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2"/>
    <x v="2"/>
    <x v="6"/>
    <n v="1"/>
    <x v="0"/>
    <n v="1004567"/>
    <m/>
    <x v="0"/>
    <x v="0"/>
  </r>
  <r>
    <s v="010802"/>
    <x v="2"/>
    <x v="6"/>
    <n v="1"/>
    <x v="0"/>
    <n v="1004567"/>
    <m/>
    <x v="0"/>
    <x v="0"/>
  </r>
  <r>
    <s v="010504"/>
    <x v="1"/>
    <x v="5"/>
    <n v="1"/>
    <x v="0"/>
    <n v="1004567"/>
    <m/>
    <x v="0"/>
    <x v="0"/>
  </r>
  <r>
    <s v="010504"/>
    <x v="1"/>
    <x v="5"/>
    <n v="1"/>
    <x v="0"/>
    <n v="1004567"/>
    <m/>
    <x v="0"/>
    <x v="0"/>
  </r>
  <r>
    <s v="010504"/>
    <x v="1"/>
    <x v="5"/>
    <n v="1"/>
    <x v="0"/>
    <n v="1004567"/>
    <m/>
    <x v="0"/>
    <x v="0"/>
  </r>
  <r>
    <s v="010802"/>
    <x v="2"/>
    <x v="6"/>
    <n v="1"/>
    <x v="0"/>
    <n v="1004567"/>
    <m/>
    <x v="0"/>
    <x v="0"/>
  </r>
  <r>
    <s v="0112"/>
    <x v="7"/>
    <x v="14"/>
    <n v="1"/>
    <x v="0"/>
    <n v="1004567"/>
    <m/>
    <x v="0"/>
    <x v="0"/>
  </r>
  <r>
    <s v="010807"/>
    <x v="2"/>
    <x v="7"/>
    <n v="1"/>
    <x v="0"/>
    <n v="1004567"/>
    <m/>
    <x v="0"/>
    <x v="0"/>
  </r>
  <r>
    <s v="01040209"/>
    <x v="0"/>
    <x v="3"/>
    <n v="1"/>
    <x v="0"/>
    <n v="1004567"/>
    <m/>
    <x v="0"/>
    <x v="0"/>
  </r>
  <r>
    <s v="01040209"/>
    <x v="0"/>
    <x v="3"/>
    <n v="1"/>
    <x v="0"/>
    <n v="1004567"/>
    <m/>
    <x v="0"/>
    <x v="0"/>
  </r>
  <r>
    <s v="01040209"/>
    <x v="0"/>
    <x v="3"/>
    <n v="1"/>
    <x v="0"/>
    <n v="1004567"/>
    <m/>
    <x v="0"/>
    <x v="0"/>
  </r>
  <r>
    <s v="011001"/>
    <x v="4"/>
    <x v="9"/>
    <n v="1"/>
    <x v="0"/>
    <n v="1004567"/>
    <m/>
    <x v="0"/>
    <x v="0"/>
  </r>
  <r>
    <s v="01040209"/>
    <x v="0"/>
    <x v="3"/>
    <n v="1"/>
    <x v="0"/>
    <n v="1004567"/>
    <m/>
    <x v="0"/>
    <x v="0"/>
  </r>
  <r>
    <s v="01040209"/>
    <x v="0"/>
    <x v="3"/>
    <n v="1"/>
    <x v="0"/>
    <n v="1004567"/>
    <m/>
    <x v="0"/>
    <x v="0"/>
  </r>
  <r>
    <s v="011001"/>
    <x v="4"/>
    <x v="9"/>
    <n v="1"/>
    <x v="0"/>
    <n v="1004567"/>
    <m/>
    <x v="0"/>
    <x v="0"/>
  </r>
  <r>
    <s v="011001"/>
    <x v="4"/>
    <x v="9"/>
    <n v="1"/>
    <x v="0"/>
    <n v="1004567"/>
    <m/>
    <x v="0"/>
    <x v="0"/>
  </r>
  <r>
    <s v="01040209"/>
    <x v="0"/>
    <x v="3"/>
    <n v="1"/>
    <x v="0"/>
    <n v="1004567"/>
    <m/>
    <x v="0"/>
    <x v="0"/>
  </r>
  <r>
    <s v="01040209"/>
    <x v="0"/>
    <x v="3"/>
    <n v="1"/>
    <x v="0"/>
    <n v="1004567"/>
    <m/>
    <x v="0"/>
    <x v="0"/>
  </r>
  <r>
    <s v="01040209"/>
    <x v="0"/>
    <x v="3"/>
    <n v="1"/>
    <x v="0"/>
    <n v="1004567"/>
    <m/>
    <x v="0"/>
    <x v="0"/>
  </r>
  <r>
    <s v="01040209"/>
    <x v="0"/>
    <x v="3"/>
    <n v="1"/>
    <x v="0"/>
    <n v="1004567"/>
    <m/>
    <x v="0"/>
    <x v="0"/>
  </r>
  <r>
    <s v="01040209"/>
    <x v="0"/>
    <x v="3"/>
    <n v="1"/>
    <x v="0"/>
    <n v="1004567"/>
    <m/>
    <x v="0"/>
    <x v="0"/>
  </r>
  <r>
    <s v="010802"/>
    <x v="2"/>
    <x v="6"/>
    <n v="1"/>
    <x v="0"/>
    <n v="1004567"/>
    <m/>
    <x v="0"/>
    <x v="0"/>
  </r>
  <r>
    <s v="010802"/>
    <x v="2"/>
    <x v="6"/>
    <n v="1"/>
    <x v="0"/>
    <n v="1004567"/>
    <m/>
    <x v="0"/>
    <x v="0"/>
  </r>
  <r>
    <s v="010802"/>
    <x v="2"/>
    <x v="6"/>
    <n v="1"/>
    <x v="0"/>
    <n v="1004567"/>
    <m/>
    <x v="0"/>
    <x v="0"/>
  </r>
  <r>
    <s v="01040209"/>
    <x v="0"/>
    <x v="3"/>
    <n v="1"/>
    <x v="0"/>
    <n v="1004567"/>
    <m/>
    <x v="0"/>
    <x v="0"/>
  </r>
  <r>
    <s v="01040209"/>
    <x v="0"/>
    <x v="3"/>
    <n v="1"/>
    <x v="0"/>
    <n v="1004567"/>
    <m/>
    <x v="0"/>
    <x v="0"/>
  </r>
  <r>
    <s v="010807"/>
    <x v="2"/>
    <x v="7"/>
    <n v="1"/>
    <x v="0"/>
    <n v="1004567"/>
    <m/>
    <x v="0"/>
    <x v="0"/>
  </r>
  <r>
    <s v="0110"/>
    <x v="7"/>
    <x v="27"/>
    <n v="1"/>
    <x v="0"/>
    <n v="1004567"/>
    <m/>
    <x v="0"/>
    <x v="0"/>
  </r>
  <r>
    <s v="010807"/>
    <x v="2"/>
    <x v="7"/>
    <n v="1"/>
    <x v="0"/>
    <n v="1004567"/>
    <m/>
    <x v="0"/>
    <x v="0"/>
  </r>
  <r>
    <s v="010807"/>
    <x v="2"/>
    <x v="7"/>
    <n v="1"/>
    <x v="0"/>
    <n v="1004567"/>
    <m/>
    <x v="0"/>
    <x v="0"/>
  </r>
  <r>
    <s v="010802"/>
    <x v="2"/>
    <x v="6"/>
    <n v="1"/>
    <x v="0"/>
    <n v="1004567"/>
    <m/>
    <x v="0"/>
    <x v="0"/>
  </r>
  <r>
    <s v="01040209"/>
    <x v="0"/>
    <x v="3"/>
    <n v="1"/>
    <x v="0"/>
    <n v="1004567"/>
    <m/>
    <x v="0"/>
    <x v="0"/>
  </r>
  <r>
    <s v="010802"/>
    <x v="2"/>
    <x v="6"/>
    <n v="1"/>
    <x v="0"/>
    <n v="1004567"/>
    <m/>
    <x v="0"/>
    <x v="0"/>
  </r>
  <r>
    <s v="010802"/>
    <x v="2"/>
    <x v="6"/>
    <n v="1"/>
    <x v="0"/>
    <n v="1004567"/>
    <m/>
    <x v="0"/>
    <x v="0"/>
  </r>
  <r>
    <s v="010802"/>
    <x v="2"/>
    <x v="6"/>
    <n v="1"/>
    <x v="0"/>
    <n v="1004567"/>
    <m/>
    <x v="0"/>
    <x v="0"/>
  </r>
  <r>
    <s v="010802"/>
    <x v="2"/>
    <x v="6"/>
    <n v="1"/>
    <x v="0"/>
    <n v="1004567"/>
    <m/>
    <x v="0"/>
    <x v="0"/>
  </r>
  <r>
    <s v="01040209"/>
    <x v="0"/>
    <x v="3"/>
    <n v="1"/>
    <x v="0"/>
    <n v="1004567"/>
    <m/>
    <x v="0"/>
    <x v="0"/>
  </r>
  <r>
    <s v="01040209"/>
    <x v="0"/>
    <x v="3"/>
    <n v="1"/>
    <x v="0"/>
    <n v="1004567"/>
    <m/>
    <x v="0"/>
    <x v="0"/>
  </r>
  <r>
    <s v="01040209"/>
    <x v="0"/>
    <x v="3"/>
    <n v="1"/>
    <x v="0"/>
    <n v="1004567"/>
    <m/>
    <x v="0"/>
    <x v="0"/>
  </r>
  <r>
    <s v="01040209"/>
    <x v="0"/>
    <x v="3"/>
    <n v="1"/>
    <x v="0"/>
    <n v="1004567"/>
    <m/>
    <x v="0"/>
    <x v="0"/>
  </r>
  <r>
    <s v="01040209"/>
    <x v="0"/>
    <x v="3"/>
    <n v="1"/>
    <x v="0"/>
    <n v="1004567"/>
    <m/>
    <x v="0"/>
    <x v="0"/>
  </r>
  <r>
    <s v="01040209"/>
    <x v="0"/>
    <x v="3"/>
    <n v="1"/>
    <x v="0"/>
    <n v="1004567"/>
    <m/>
    <x v="0"/>
    <x v="0"/>
  </r>
  <r>
    <s v="0112"/>
    <x v="7"/>
    <x v="14"/>
    <n v="1"/>
    <x v="0"/>
    <n v="1004567"/>
    <m/>
    <x v="0"/>
    <x v="0"/>
  </r>
  <r>
    <s v="011001"/>
    <x v="4"/>
    <x v="9"/>
    <n v="1"/>
    <x v="0"/>
    <n v="1004567"/>
    <m/>
    <x v="0"/>
    <x v="0"/>
  </r>
  <r>
    <s v="011001"/>
    <x v="4"/>
    <x v="9"/>
    <n v="1"/>
    <x v="0"/>
    <n v="1004567"/>
    <m/>
    <x v="0"/>
    <x v="0"/>
  </r>
  <r>
    <s v="010802"/>
    <x v="2"/>
    <x v="6"/>
    <n v="1"/>
    <x v="0"/>
    <n v="1004567"/>
    <m/>
    <x v="0"/>
    <x v="0"/>
  </r>
  <r>
    <s v="010602"/>
    <x v="11"/>
    <x v="23"/>
    <n v="1"/>
    <x v="0"/>
    <n v="1004567"/>
    <m/>
    <x v="0"/>
    <x v="0"/>
  </r>
  <r>
    <s v="01040209"/>
    <x v="0"/>
    <x v="3"/>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701"/>
    <x v="5"/>
    <x v="17"/>
    <n v="1"/>
    <x v="0"/>
    <n v="1004567"/>
    <m/>
    <x v="0"/>
    <x v="0"/>
  </r>
  <r>
    <s v="010807"/>
    <x v="2"/>
    <x v="7"/>
    <n v="1"/>
    <x v="0"/>
    <n v="1004567"/>
    <m/>
    <x v="0"/>
    <x v="0"/>
  </r>
  <r>
    <s v="010802"/>
    <x v="2"/>
    <x v="6"/>
    <n v="1"/>
    <x v="0"/>
    <n v="1004567"/>
    <m/>
    <x v="0"/>
    <x v="0"/>
  </r>
  <r>
    <s v="010802"/>
    <x v="2"/>
    <x v="6"/>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501"/>
    <x v="1"/>
    <x v="10"/>
    <n v="1"/>
    <x v="0"/>
    <n v="1004567"/>
    <m/>
    <x v="0"/>
    <x v="0"/>
  </r>
  <r>
    <s v="01040209"/>
    <x v="0"/>
    <x v="3"/>
    <n v="1"/>
    <x v="0"/>
    <n v="1004567"/>
    <m/>
    <x v="0"/>
    <x v="0"/>
  </r>
  <r>
    <s v="01040209"/>
    <x v="0"/>
    <x v="3"/>
    <n v="1"/>
    <x v="0"/>
    <n v="1004567"/>
    <m/>
    <x v="0"/>
    <x v="0"/>
  </r>
  <r>
    <s v="010504"/>
    <x v="1"/>
    <x v="5"/>
    <n v="1"/>
    <x v="0"/>
    <n v="1004567"/>
    <m/>
    <x v="0"/>
    <x v="0"/>
  </r>
  <r>
    <s v="01040101"/>
    <x v="8"/>
    <x v="15"/>
    <n v="1"/>
    <x v="0"/>
    <n v="1004567"/>
    <m/>
    <x v="0"/>
    <x v="0"/>
  </r>
  <r>
    <s v="010501"/>
    <x v="1"/>
    <x v="10"/>
    <n v="1"/>
    <x v="0"/>
    <n v="1004567"/>
    <m/>
    <x v="0"/>
    <x v="0"/>
  </r>
  <r>
    <s v="010802"/>
    <x v="2"/>
    <x v="6"/>
    <n v="1"/>
    <x v="0"/>
    <n v="1004567"/>
    <m/>
    <x v="0"/>
    <x v="0"/>
  </r>
  <r>
    <s v="010504"/>
    <x v="1"/>
    <x v="5"/>
    <n v="1"/>
    <x v="0"/>
    <n v="1004567"/>
    <m/>
    <x v="0"/>
    <x v="0"/>
  </r>
  <r>
    <s v="010802"/>
    <x v="2"/>
    <x v="6"/>
    <n v="1"/>
    <x v="0"/>
    <n v="1004567"/>
    <m/>
    <x v="0"/>
    <x v="0"/>
  </r>
  <r>
    <s v="010802"/>
    <x v="2"/>
    <x v="6"/>
    <n v="1"/>
    <x v="0"/>
    <n v="1004567"/>
    <m/>
    <x v="0"/>
    <x v="0"/>
  </r>
  <r>
    <s v="010504"/>
    <x v="1"/>
    <x v="5"/>
    <n v="1"/>
    <x v="0"/>
    <n v="1004567"/>
    <m/>
    <x v="0"/>
    <x v="0"/>
  </r>
  <r>
    <s v="010504"/>
    <x v="1"/>
    <x v="5"/>
    <n v="1"/>
    <x v="0"/>
    <n v="1004567"/>
    <m/>
    <x v="0"/>
    <x v="0"/>
  </r>
  <r>
    <s v="010504"/>
    <x v="1"/>
    <x v="5"/>
    <n v="1"/>
    <x v="0"/>
    <n v="1004567"/>
    <m/>
    <x v="0"/>
    <x v="0"/>
  </r>
  <r>
    <s v="010504"/>
    <x v="1"/>
    <x v="5"/>
    <n v="1"/>
    <x v="0"/>
    <n v="1004567"/>
    <m/>
    <x v="0"/>
    <x v="0"/>
  </r>
  <r>
    <s v="010802"/>
    <x v="2"/>
    <x v="6"/>
    <n v="1"/>
    <x v="0"/>
    <n v="1004567"/>
    <m/>
    <x v="0"/>
    <x v="0"/>
  </r>
  <r>
    <s v="010802"/>
    <x v="2"/>
    <x v="6"/>
    <n v="1"/>
    <x v="0"/>
    <n v="1004567"/>
    <m/>
    <x v="0"/>
    <x v="0"/>
  </r>
  <r>
    <s v="01040209"/>
    <x v="0"/>
    <x v="3"/>
    <n v="1"/>
    <x v="0"/>
    <n v="1004567"/>
    <m/>
    <x v="0"/>
    <x v="0"/>
  </r>
  <r>
    <s v="01040103"/>
    <x v="8"/>
    <x v="28"/>
    <n v="1"/>
    <x v="0"/>
    <n v="1004567"/>
    <m/>
    <x v="0"/>
    <x v="0"/>
  </r>
  <r>
    <s v="01040103"/>
    <x v="8"/>
    <x v="28"/>
    <n v="1"/>
    <x v="0"/>
    <n v="1004567"/>
    <m/>
    <x v="0"/>
    <x v="0"/>
  </r>
  <r>
    <s v="01040103"/>
    <x v="8"/>
    <x v="28"/>
    <n v="1"/>
    <x v="0"/>
    <n v="1004567"/>
    <m/>
    <x v="0"/>
    <x v="0"/>
  </r>
  <r>
    <s v="010802"/>
    <x v="2"/>
    <x v="6"/>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2"/>
    <x v="2"/>
    <x v="6"/>
    <n v="1"/>
    <x v="0"/>
    <n v="1004567"/>
    <m/>
    <x v="0"/>
    <x v="0"/>
  </r>
  <r>
    <s v="010802"/>
    <x v="2"/>
    <x v="6"/>
    <n v="1"/>
    <x v="0"/>
    <n v="1004567"/>
    <m/>
    <x v="0"/>
    <x v="0"/>
  </r>
  <r>
    <s v="010802"/>
    <x v="2"/>
    <x v="6"/>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2"/>
    <x v="2"/>
    <x v="6"/>
    <n v="1"/>
    <x v="0"/>
    <n v="1004567"/>
    <m/>
    <x v="0"/>
    <x v="0"/>
  </r>
  <r>
    <s v="010802"/>
    <x v="2"/>
    <x v="6"/>
    <n v="1"/>
    <x v="0"/>
    <n v="1004567"/>
    <m/>
    <x v="0"/>
    <x v="0"/>
  </r>
  <r>
    <s v="010802"/>
    <x v="2"/>
    <x v="6"/>
    <n v="1"/>
    <x v="0"/>
    <n v="1004567"/>
    <m/>
    <x v="0"/>
    <x v="0"/>
  </r>
  <r>
    <s v="010802"/>
    <x v="2"/>
    <x v="6"/>
    <n v="1"/>
    <x v="0"/>
    <n v="1004567"/>
    <m/>
    <x v="0"/>
    <x v="0"/>
  </r>
  <r>
    <s v="010504"/>
    <x v="1"/>
    <x v="5"/>
    <n v="1"/>
    <x v="0"/>
    <n v="1004567"/>
    <m/>
    <x v="0"/>
    <x v="0"/>
  </r>
  <r>
    <s v="010504"/>
    <x v="1"/>
    <x v="5"/>
    <n v="1"/>
    <x v="0"/>
    <n v="1004567"/>
    <m/>
    <x v="0"/>
    <x v="0"/>
  </r>
  <r>
    <s v="010802"/>
    <x v="2"/>
    <x v="6"/>
    <n v="1"/>
    <x v="0"/>
    <n v="1004567"/>
    <m/>
    <x v="0"/>
    <x v="0"/>
  </r>
  <r>
    <s v="010504"/>
    <x v="1"/>
    <x v="5"/>
    <n v="1"/>
    <x v="0"/>
    <n v="1004567"/>
    <m/>
    <x v="0"/>
    <x v="0"/>
  </r>
  <r>
    <s v="010504"/>
    <x v="1"/>
    <x v="5"/>
    <n v="1"/>
    <x v="0"/>
    <n v="1004567"/>
    <m/>
    <x v="0"/>
    <x v="0"/>
  </r>
  <r>
    <s v="010504"/>
    <x v="1"/>
    <x v="5"/>
    <n v="1"/>
    <x v="0"/>
    <n v="1004567"/>
    <m/>
    <x v="0"/>
    <x v="0"/>
  </r>
  <r>
    <s v="010504"/>
    <x v="1"/>
    <x v="5"/>
    <n v="1"/>
    <x v="0"/>
    <n v="1004567"/>
    <m/>
    <x v="0"/>
    <x v="0"/>
  </r>
  <r>
    <s v="01040203"/>
    <x v="0"/>
    <x v="26"/>
    <n v="1"/>
    <x v="0"/>
    <n v="1004567"/>
    <m/>
    <x v="0"/>
    <x v="0"/>
  </r>
  <r>
    <s v="01040209"/>
    <x v="0"/>
    <x v="3"/>
    <n v="1"/>
    <x v="0"/>
    <n v="1004567"/>
    <m/>
    <x v="0"/>
    <x v="0"/>
  </r>
  <r>
    <s v="010501"/>
    <x v="1"/>
    <x v="10"/>
    <n v="1"/>
    <x v="0"/>
    <n v="1004567"/>
    <m/>
    <x v="0"/>
    <x v="0"/>
  </r>
  <r>
    <s v="010501"/>
    <x v="1"/>
    <x v="10"/>
    <n v="1"/>
    <x v="0"/>
    <n v="1004567"/>
    <m/>
    <x v="0"/>
    <x v="0"/>
  </r>
  <r>
    <s v="010501"/>
    <x v="1"/>
    <x v="10"/>
    <n v="1"/>
    <x v="0"/>
    <n v="1004567"/>
    <m/>
    <x v="0"/>
    <x v="0"/>
  </r>
  <r>
    <s v="010501"/>
    <x v="1"/>
    <x v="10"/>
    <n v="1"/>
    <x v="0"/>
    <n v="1004567"/>
    <m/>
    <x v="0"/>
    <x v="0"/>
  </r>
  <r>
    <s v="010501"/>
    <x v="1"/>
    <x v="10"/>
    <n v="1"/>
    <x v="0"/>
    <n v="1004567"/>
    <m/>
    <x v="0"/>
    <x v="0"/>
  </r>
  <r>
    <s v="011001"/>
    <x v="4"/>
    <x v="9"/>
    <n v="1"/>
    <x v="0"/>
    <n v="1004567"/>
    <m/>
    <x v="0"/>
    <x v="0"/>
  </r>
  <r>
    <s v="010802"/>
    <x v="2"/>
    <x v="6"/>
    <n v="1"/>
    <x v="0"/>
    <n v="1004567"/>
    <m/>
    <x v="0"/>
    <x v="0"/>
  </r>
  <r>
    <s v="011001"/>
    <x v="4"/>
    <x v="9"/>
    <n v="1"/>
    <x v="0"/>
    <n v="1004567"/>
    <m/>
    <x v="0"/>
    <x v="0"/>
  </r>
  <r>
    <s v="011001"/>
    <x v="4"/>
    <x v="9"/>
    <n v="1"/>
    <x v="0"/>
    <n v="1004567"/>
    <m/>
    <x v="0"/>
    <x v="0"/>
  </r>
  <r>
    <s v="010807"/>
    <x v="2"/>
    <x v="7"/>
    <n v="1"/>
    <x v="0"/>
    <n v="1004567"/>
    <m/>
    <x v="0"/>
    <x v="0"/>
  </r>
  <r>
    <s v="01040209"/>
    <x v="0"/>
    <x v="3"/>
    <n v="1"/>
    <x v="0"/>
    <n v="1004567"/>
    <m/>
    <x v="0"/>
    <x v="0"/>
  </r>
  <r>
    <s v="010807"/>
    <x v="2"/>
    <x v="7"/>
    <n v="1"/>
    <x v="0"/>
    <n v="1004567"/>
    <m/>
    <x v="0"/>
    <x v="0"/>
  </r>
  <r>
    <s v="011001"/>
    <x v="4"/>
    <x v="9"/>
    <n v="1"/>
    <x v="0"/>
    <n v="1004567"/>
    <m/>
    <x v="0"/>
    <x v="0"/>
  </r>
  <r>
    <s v="010807"/>
    <x v="2"/>
    <x v="7"/>
    <n v="1"/>
    <x v="0"/>
    <n v="1004567"/>
    <m/>
    <x v="0"/>
    <x v="0"/>
  </r>
  <r>
    <s v="010807"/>
    <x v="2"/>
    <x v="7"/>
    <n v="1"/>
    <x v="0"/>
    <n v="1004567"/>
    <m/>
    <x v="0"/>
    <x v="0"/>
  </r>
  <r>
    <s v="011001"/>
    <x v="4"/>
    <x v="9"/>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2"/>
    <x v="2"/>
    <x v="6"/>
    <n v="1"/>
    <x v="0"/>
    <n v="1004567"/>
    <m/>
    <x v="0"/>
    <x v="0"/>
  </r>
  <r>
    <s v="010802"/>
    <x v="2"/>
    <x v="6"/>
    <n v="1"/>
    <x v="0"/>
    <n v="1004567"/>
    <m/>
    <x v="0"/>
    <x v="0"/>
  </r>
  <r>
    <s v="010802"/>
    <x v="2"/>
    <x v="6"/>
    <n v="1"/>
    <x v="0"/>
    <n v="1004567"/>
    <m/>
    <x v="0"/>
    <x v="0"/>
  </r>
  <r>
    <s v="010807"/>
    <x v="2"/>
    <x v="7"/>
    <n v="1"/>
    <x v="0"/>
    <n v="1004567"/>
    <m/>
    <x v="0"/>
    <x v="0"/>
  </r>
  <r>
    <s v="010807"/>
    <x v="2"/>
    <x v="7"/>
    <n v="1"/>
    <x v="0"/>
    <n v="1004567"/>
    <m/>
    <x v="0"/>
    <x v="0"/>
  </r>
  <r>
    <s v="010802"/>
    <x v="2"/>
    <x v="6"/>
    <n v="1"/>
    <x v="0"/>
    <n v="1004567"/>
    <m/>
    <x v="0"/>
    <x v="0"/>
  </r>
  <r>
    <s v="010807"/>
    <x v="2"/>
    <x v="7"/>
    <n v="1"/>
    <x v="0"/>
    <n v="1004567"/>
    <m/>
    <x v="0"/>
    <x v="0"/>
  </r>
  <r>
    <s v="010807"/>
    <x v="2"/>
    <x v="7"/>
    <n v="1"/>
    <x v="0"/>
    <n v="1004567"/>
    <m/>
    <x v="0"/>
    <x v="0"/>
  </r>
  <r>
    <s v="010807"/>
    <x v="2"/>
    <x v="7"/>
    <n v="1"/>
    <x v="0"/>
    <n v="1004567"/>
    <m/>
    <x v="0"/>
    <x v="0"/>
  </r>
  <r>
    <s v="010802"/>
    <x v="2"/>
    <x v="6"/>
    <n v="1"/>
    <x v="0"/>
    <n v="1004567"/>
    <m/>
    <x v="0"/>
    <x v="0"/>
  </r>
  <r>
    <s v="010807"/>
    <x v="2"/>
    <x v="7"/>
    <n v="1"/>
    <x v="0"/>
    <n v="1004567"/>
    <m/>
    <x v="0"/>
    <x v="0"/>
  </r>
  <r>
    <s v="010807"/>
    <x v="2"/>
    <x v="7"/>
    <n v="1"/>
    <x v="0"/>
    <n v="1004567"/>
    <m/>
    <x v="0"/>
    <x v="0"/>
  </r>
  <r>
    <s v="010807"/>
    <x v="2"/>
    <x v="7"/>
    <n v="1"/>
    <x v="0"/>
    <n v="1004567"/>
    <m/>
    <x v="0"/>
    <x v="0"/>
  </r>
  <r>
    <s v="010807"/>
    <x v="2"/>
    <x v="7"/>
    <n v="1"/>
    <x v="0"/>
    <n v="1004567"/>
    <m/>
    <x v="0"/>
    <x v="0"/>
  </r>
  <r>
    <s v="011005"/>
    <x v="4"/>
    <x v="12"/>
    <n v="1"/>
    <x v="0"/>
    <n v="1004567"/>
    <m/>
    <x v="0"/>
    <x v="0"/>
  </r>
  <r>
    <s v="010802"/>
    <x v="2"/>
    <x v="6"/>
    <n v="1"/>
    <x v="0"/>
    <n v="1004567"/>
    <m/>
    <x v="0"/>
    <x v="0"/>
  </r>
  <r>
    <s v="01040101"/>
    <x v="8"/>
    <x v="15"/>
    <n v="1"/>
    <x v="0"/>
    <n v="1004567"/>
    <m/>
    <x v="0"/>
    <x v="0"/>
  </r>
  <r>
    <s v="010802"/>
    <x v="2"/>
    <x v="6"/>
    <n v="1"/>
    <x v="0"/>
    <n v="1004567"/>
    <m/>
    <x v="0"/>
    <x v="0"/>
  </r>
  <r>
    <s v="01050402"/>
    <x v="6"/>
    <x v="21"/>
    <n v="1"/>
    <x v="0"/>
    <n v="1004567"/>
    <m/>
    <x v="0"/>
    <x v="0"/>
  </r>
  <r>
    <s v="010504"/>
    <x v="1"/>
    <x v="5"/>
    <n v="1"/>
    <x v="0"/>
    <n v="1004567"/>
    <m/>
    <x v="0"/>
    <x v="0"/>
  </r>
  <r>
    <s v="010802"/>
    <x v="2"/>
    <x v="6"/>
    <n v="1"/>
    <x v="0"/>
    <n v="1004567"/>
    <m/>
    <x v="0"/>
    <x v="0"/>
  </r>
  <r>
    <s v="010504"/>
    <x v="1"/>
    <x v="5"/>
    <n v="1"/>
    <x v="0"/>
    <n v="1004567"/>
    <m/>
    <x v="0"/>
    <x v="0"/>
  </r>
  <r>
    <s v="010802"/>
    <x v="2"/>
    <x v="6"/>
    <n v="1"/>
    <x v="0"/>
    <n v="1004567"/>
    <m/>
    <x v="0"/>
    <x v="0"/>
  </r>
  <r>
    <s v="01040209"/>
    <x v="0"/>
    <x v="3"/>
    <n v="1"/>
    <x v="0"/>
    <n v="1004567"/>
    <m/>
    <x v="0"/>
    <x v="0"/>
  </r>
  <r>
    <s v="010504"/>
    <x v="1"/>
    <x v="5"/>
    <n v="1"/>
    <x v="0"/>
    <n v="1004567"/>
    <m/>
    <x v="0"/>
    <x v="0"/>
  </r>
  <r>
    <s v="01040209"/>
    <x v="0"/>
    <x v="3"/>
    <n v="1"/>
    <x v="0"/>
    <n v="1004567"/>
    <m/>
    <x v="0"/>
    <x v="0"/>
  </r>
  <r>
    <s v="010703"/>
    <x v="5"/>
    <x v="11"/>
    <n v="1"/>
    <x v="0"/>
    <n v="1004567"/>
    <m/>
    <x v="0"/>
    <x v="0"/>
  </r>
  <r>
    <s v="01040209"/>
    <x v="0"/>
    <x v="3"/>
    <n v="1"/>
    <x v="0"/>
    <n v="1004567"/>
    <m/>
    <x v="0"/>
    <x v="0"/>
  </r>
  <r>
    <s v="01040209"/>
    <x v="0"/>
    <x v="3"/>
    <n v="1"/>
    <x v="0"/>
    <n v="1004567"/>
    <m/>
    <x v="0"/>
    <x v="0"/>
  </r>
  <r>
    <s v="01040209"/>
    <x v="0"/>
    <x v="3"/>
    <n v="1"/>
    <x v="0"/>
    <n v="1004567"/>
    <m/>
    <x v="0"/>
    <x v="0"/>
  </r>
  <r>
    <s v="01040209"/>
    <x v="0"/>
    <x v="3"/>
    <n v="1"/>
    <x v="0"/>
    <n v="1004567"/>
    <m/>
    <x v="0"/>
    <x v="0"/>
  </r>
  <r>
    <s v="0112"/>
    <x v="7"/>
    <x v="14"/>
    <n v="1"/>
    <x v="0"/>
    <n v="1004567"/>
    <m/>
    <x v="0"/>
    <x v="0"/>
  </r>
  <r>
    <s v="01050404"/>
    <x v="6"/>
    <x v="25"/>
    <n v="1"/>
    <x v="0"/>
    <n v="1004567"/>
    <m/>
    <x v="0"/>
    <x v="0"/>
  </r>
  <r>
    <s v="01040209"/>
    <x v="0"/>
    <x v="3"/>
    <n v="1"/>
    <x v="0"/>
    <n v="1004567"/>
    <m/>
    <x v="0"/>
    <x v="0"/>
  </r>
  <r>
    <s v="011001"/>
    <x v="4"/>
    <x v="9"/>
    <n v="1"/>
    <x v="0"/>
    <n v="1004567"/>
    <m/>
    <x v="0"/>
    <x v="0"/>
  </r>
  <r>
    <s v="011211"/>
    <x v="9"/>
    <x v="16"/>
    <n v="1"/>
    <x v="0"/>
    <n v="1004567"/>
    <m/>
    <x v="0"/>
    <x v="0"/>
  </r>
  <r>
    <s v="010802"/>
    <x v="2"/>
    <x v="6"/>
    <n v="1"/>
    <x v="0"/>
    <n v="1004567"/>
    <m/>
    <x v="0"/>
    <x v="0"/>
  </r>
  <r>
    <s v="01040209"/>
    <x v="0"/>
    <x v="3"/>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2"/>
    <x v="2"/>
    <x v="6"/>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2"/>
    <x v="2"/>
    <x v="6"/>
    <n v="1"/>
    <x v="0"/>
    <n v="1004567"/>
    <m/>
    <x v="0"/>
    <x v="0"/>
  </r>
  <r>
    <s v="01050401"/>
    <x v="6"/>
    <x v="13"/>
    <n v="1"/>
    <x v="0"/>
    <n v="1004567"/>
    <m/>
    <x v="0"/>
    <x v="0"/>
  </r>
  <r>
    <s v="0112"/>
    <x v="7"/>
    <x v="14"/>
    <n v="1"/>
    <x v="0"/>
    <n v="1004567"/>
    <m/>
    <x v="0"/>
    <x v="0"/>
  </r>
  <r>
    <s v="0112"/>
    <x v="7"/>
    <x v="14"/>
    <n v="1"/>
    <x v="0"/>
    <n v="1004567"/>
    <m/>
    <x v="0"/>
    <x v="0"/>
  </r>
  <r>
    <s v="01040209"/>
    <x v="0"/>
    <x v="3"/>
    <n v="1"/>
    <x v="0"/>
    <n v="1004567"/>
    <m/>
    <x v="0"/>
    <x v="0"/>
  </r>
  <r>
    <s v="01040101"/>
    <x v="8"/>
    <x v="15"/>
    <n v="1"/>
    <x v="0"/>
    <n v="1004567"/>
    <m/>
    <x v="0"/>
    <x v="0"/>
  </r>
  <r>
    <s v="01040209"/>
    <x v="0"/>
    <x v="3"/>
    <n v="1"/>
    <x v="0"/>
    <n v="1004567"/>
    <m/>
    <x v="0"/>
    <x v="0"/>
  </r>
  <r>
    <s v="01040209"/>
    <x v="0"/>
    <x v="3"/>
    <n v="1"/>
    <x v="0"/>
    <n v="1004567"/>
    <m/>
    <x v="0"/>
    <x v="0"/>
  </r>
  <r>
    <s v="01040209"/>
    <x v="0"/>
    <x v="3"/>
    <n v="1"/>
    <x v="0"/>
    <n v="1004567"/>
    <m/>
    <x v="0"/>
    <x v="0"/>
  </r>
  <r>
    <s v="010807"/>
    <x v="2"/>
    <x v="7"/>
    <n v="1"/>
    <x v="0"/>
    <n v="1004567"/>
    <m/>
    <x v="0"/>
    <x v="0"/>
  </r>
  <r>
    <s v="010807"/>
    <x v="2"/>
    <x v="7"/>
    <n v="1"/>
    <x v="0"/>
    <n v="1004567"/>
    <m/>
    <x v="0"/>
    <x v="0"/>
  </r>
  <r>
    <s v="010807"/>
    <x v="2"/>
    <x v="7"/>
    <n v="1"/>
    <x v="0"/>
    <n v="1004567"/>
    <m/>
    <x v="0"/>
    <x v="0"/>
  </r>
  <r>
    <s v="010802"/>
    <x v="2"/>
    <x v="6"/>
    <n v="1"/>
    <x v="0"/>
    <n v="1004567"/>
    <m/>
    <x v="0"/>
    <x v="0"/>
  </r>
  <r>
    <s v="010703"/>
    <x v="5"/>
    <x v="11"/>
    <n v="1"/>
    <x v="0"/>
    <n v="1004567"/>
    <m/>
    <x v="0"/>
    <x v="0"/>
  </r>
  <r>
    <s v="011001"/>
    <x v="4"/>
    <x v="9"/>
    <n v="1"/>
    <x v="0"/>
    <n v="1004567"/>
    <m/>
    <x v="0"/>
    <x v="0"/>
  </r>
  <r>
    <s v="01040209"/>
    <x v="0"/>
    <x v="3"/>
    <n v="1"/>
    <x v="0"/>
    <n v="1004567"/>
    <m/>
    <x v="0"/>
    <x v="0"/>
  </r>
  <r>
    <s v="01040209"/>
    <x v="0"/>
    <x v="3"/>
    <n v="1"/>
    <x v="0"/>
    <n v="1004567"/>
    <m/>
    <x v="0"/>
    <x v="0"/>
  </r>
  <r>
    <s v="01050401"/>
    <x v="6"/>
    <x v="13"/>
    <n v="1"/>
    <x v="0"/>
    <n v="1004567"/>
    <m/>
    <x v="0"/>
    <x v="0"/>
  </r>
  <r>
    <s v="0112"/>
    <x v="7"/>
    <x v="14"/>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2"/>
    <x v="2"/>
    <x v="6"/>
    <n v="1"/>
    <x v="0"/>
    <n v="1004567"/>
    <m/>
    <x v="0"/>
    <x v="0"/>
  </r>
  <r>
    <s v="010802"/>
    <x v="2"/>
    <x v="6"/>
    <n v="1"/>
    <x v="0"/>
    <n v="1004567"/>
    <m/>
    <x v="0"/>
    <x v="0"/>
  </r>
  <r>
    <s v="010802"/>
    <x v="2"/>
    <x v="6"/>
    <n v="1"/>
    <x v="0"/>
    <n v="1004567"/>
    <m/>
    <x v="0"/>
    <x v="0"/>
  </r>
  <r>
    <s v="010802"/>
    <x v="2"/>
    <x v="6"/>
    <n v="1"/>
    <x v="0"/>
    <n v="1004567"/>
    <m/>
    <x v="0"/>
    <x v="0"/>
  </r>
  <r>
    <s v="010802"/>
    <x v="2"/>
    <x v="6"/>
    <n v="1"/>
    <x v="0"/>
    <n v="1004567"/>
    <m/>
    <x v="0"/>
    <x v="0"/>
  </r>
  <r>
    <s v="010807"/>
    <x v="2"/>
    <x v="7"/>
    <n v="1"/>
    <x v="0"/>
    <n v="1004567"/>
    <m/>
    <x v="0"/>
    <x v="0"/>
  </r>
  <r>
    <s v="010307"/>
    <x v="12"/>
    <x v="29"/>
    <n v="1"/>
    <x v="0"/>
    <n v="1004567"/>
    <m/>
    <x v="0"/>
    <x v="0"/>
  </r>
  <r>
    <s v="010807"/>
    <x v="2"/>
    <x v="7"/>
    <n v="1"/>
    <x v="0"/>
    <n v="1004567"/>
    <m/>
    <x v="0"/>
    <x v="0"/>
  </r>
  <r>
    <s v="010807"/>
    <x v="2"/>
    <x v="7"/>
    <n v="1"/>
    <x v="0"/>
    <n v="1004567"/>
    <m/>
    <x v="0"/>
    <x v="0"/>
  </r>
  <r>
    <s v="010802"/>
    <x v="2"/>
    <x v="6"/>
    <n v="1"/>
    <x v="0"/>
    <n v="1004567"/>
    <m/>
    <x v="0"/>
    <x v="0"/>
  </r>
  <r>
    <s v="010802"/>
    <x v="2"/>
    <x v="6"/>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2"/>
    <x v="2"/>
    <x v="6"/>
    <n v="1"/>
    <x v="0"/>
    <n v="1004567"/>
    <m/>
    <x v="0"/>
    <x v="0"/>
  </r>
  <r>
    <s v="010802"/>
    <x v="2"/>
    <x v="6"/>
    <n v="1"/>
    <x v="0"/>
    <n v="1004567"/>
    <m/>
    <x v="0"/>
    <x v="0"/>
  </r>
  <r>
    <s v="010802"/>
    <x v="2"/>
    <x v="6"/>
    <n v="1"/>
    <x v="0"/>
    <n v="1004567"/>
    <m/>
    <x v="0"/>
    <x v="0"/>
  </r>
  <r>
    <s v="010504"/>
    <x v="1"/>
    <x v="5"/>
    <n v="1"/>
    <x v="0"/>
    <n v="1004567"/>
    <m/>
    <x v="0"/>
    <x v="0"/>
  </r>
  <r>
    <s v="01040101"/>
    <x v="8"/>
    <x v="15"/>
    <n v="1"/>
    <x v="0"/>
    <n v="1004567"/>
    <m/>
    <x v="0"/>
    <x v="0"/>
  </r>
  <r>
    <s v="01040209"/>
    <x v="0"/>
    <x v="3"/>
    <n v="1"/>
    <x v="0"/>
    <n v="1004567"/>
    <m/>
    <x v="0"/>
    <x v="0"/>
  </r>
  <r>
    <s v="010802"/>
    <x v="2"/>
    <x v="6"/>
    <n v="1"/>
    <x v="0"/>
    <n v="1004567"/>
    <m/>
    <x v="0"/>
    <x v="0"/>
  </r>
  <r>
    <s v="011001"/>
    <x v="4"/>
    <x v="9"/>
    <n v="1"/>
    <x v="0"/>
    <n v="1004567"/>
    <m/>
    <x v="0"/>
    <x v="0"/>
  </r>
  <r>
    <s v="011001"/>
    <x v="4"/>
    <x v="9"/>
    <n v="1"/>
    <x v="0"/>
    <n v="1004567"/>
    <m/>
    <x v="0"/>
    <x v="0"/>
  </r>
  <r>
    <s v="0112"/>
    <x v="7"/>
    <x v="14"/>
    <n v="1"/>
    <x v="0"/>
    <n v="1004567"/>
    <m/>
    <x v="0"/>
    <x v="0"/>
  </r>
  <r>
    <s v="01040209"/>
    <x v="0"/>
    <x v="3"/>
    <n v="1"/>
    <x v="0"/>
    <n v="1004567"/>
    <m/>
    <x v="0"/>
    <x v="0"/>
  </r>
  <r>
    <s v="010802"/>
    <x v="2"/>
    <x v="6"/>
    <n v="1"/>
    <x v="0"/>
    <n v="1004567"/>
    <m/>
    <x v="0"/>
    <x v="0"/>
  </r>
  <r>
    <s v="01040209"/>
    <x v="0"/>
    <x v="3"/>
    <n v="1"/>
    <x v="0"/>
    <n v="1004567"/>
    <m/>
    <x v="0"/>
    <x v="0"/>
  </r>
  <r>
    <s v="01040209"/>
    <x v="0"/>
    <x v="3"/>
    <n v="1"/>
    <x v="0"/>
    <n v="1004567"/>
    <m/>
    <x v="0"/>
    <x v="0"/>
  </r>
  <r>
    <s v="01040209"/>
    <x v="0"/>
    <x v="3"/>
    <n v="1"/>
    <x v="0"/>
    <n v="1004567"/>
    <m/>
    <x v="0"/>
    <x v="0"/>
  </r>
  <r>
    <s v="01040209"/>
    <x v="0"/>
    <x v="3"/>
    <n v="1"/>
    <x v="0"/>
    <n v="1004567"/>
    <m/>
    <x v="0"/>
    <x v="0"/>
  </r>
  <r>
    <s v="011001"/>
    <x v="4"/>
    <x v="9"/>
    <n v="1"/>
    <x v="0"/>
    <n v="1004567"/>
    <m/>
    <x v="0"/>
    <x v="0"/>
  </r>
  <r>
    <s v="01040209"/>
    <x v="0"/>
    <x v="3"/>
    <n v="1"/>
    <x v="0"/>
    <n v="1004567"/>
    <m/>
    <x v="0"/>
    <x v="0"/>
  </r>
  <r>
    <s v="01040209"/>
    <x v="0"/>
    <x v="3"/>
    <n v="1"/>
    <x v="0"/>
    <n v="1004567"/>
    <m/>
    <x v="0"/>
    <x v="0"/>
  </r>
  <r>
    <s v="010802"/>
    <x v="2"/>
    <x v="6"/>
    <n v="1"/>
    <x v="0"/>
    <n v="1004567"/>
    <m/>
    <x v="0"/>
    <x v="0"/>
  </r>
  <r>
    <s v="010803"/>
    <x v="2"/>
    <x v="30"/>
    <n v="1"/>
    <x v="0"/>
    <n v="1004567"/>
    <m/>
    <x v="0"/>
    <x v="0"/>
  </r>
  <r>
    <s v="01040209"/>
    <x v="0"/>
    <x v="3"/>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2"/>
    <x v="2"/>
    <x v="6"/>
    <n v="1"/>
    <x v="0"/>
    <n v="1004567"/>
    <m/>
    <x v="0"/>
    <x v="0"/>
  </r>
  <r>
    <s v="01040101"/>
    <x v="8"/>
    <x v="15"/>
    <n v="1"/>
    <x v="0"/>
    <n v="1004567"/>
    <m/>
    <x v="0"/>
    <x v="0"/>
  </r>
  <r>
    <s v="010802"/>
    <x v="2"/>
    <x v="6"/>
    <n v="1"/>
    <x v="0"/>
    <n v="1004567"/>
    <m/>
    <x v="0"/>
    <x v="0"/>
  </r>
  <r>
    <s v="0112"/>
    <x v="7"/>
    <x v="14"/>
    <n v="1"/>
    <x v="0"/>
    <n v="1004567"/>
    <m/>
    <x v="0"/>
    <x v="0"/>
  </r>
  <r>
    <s v="0112"/>
    <x v="7"/>
    <x v="14"/>
    <n v="1"/>
    <x v="0"/>
    <n v="1004567"/>
    <m/>
    <x v="0"/>
    <x v="0"/>
  </r>
  <r>
    <s v="010802"/>
    <x v="2"/>
    <x v="6"/>
    <n v="1"/>
    <x v="0"/>
    <n v="1004567"/>
    <m/>
    <x v="0"/>
    <x v="0"/>
  </r>
  <r>
    <s v="01050402"/>
    <x v="6"/>
    <x v="21"/>
    <n v="1"/>
    <x v="0"/>
    <n v="1004567"/>
    <m/>
    <x v="0"/>
    <x v="0"/>
  </r>
  <r>
    <s v="010802"/>
    <x v="2"/>
    <x v="6"/>
    <n v="1"/>
    <x v="0"/>
    <n v="1004567"/>
    <m/>
    <x v="0"/>
    <x v="0"/>
  </r>
  <r>
    <s v="010802"/>
    <x v="2"/>
    <x v="6"/>
    <n v="1"/>
    <x v="0"/>
    <n v="1004567"/>
    <m/>
    <x v="0"/>
    <x v="0"/>
  </r>
  <r>
    <s v="011005"/>
    <x v="4"/>
    <x v="12"/>
    <n v="1"/>
    <x v="0"/>
    <n v="1004567"/>
    <m/>
    <x v="0"/>
    <x v="0"/>
  </r>
  <r>
    <s v="010802"/>
    <x v="2"/>
    <x v="6"/>
    <n v="1"/>
    <x v="0"/>
    <n v="1004567"/>
    <m/>
    <x v="0"/>
    <x v="0"/>
  </r>
  <r>
    <s v="01040209"/>
    <x v="0"/>
    <x v="3"/>
    <n v="1"/>
    <x v="0"/>
    <n v="1004567"/>
    <m/>
    <x v="0"/>
    <x v="0"/>
  </r>
  <r>
    <s v="01040209"/>
    <x v="0"/>
    <x v="3"/>
    <n v="1"/>
    <x v="0"/>
    <n v="1004567"/>
    <m/>
    <x v="0"/>
    <x v="0"/>
  </r>
  <r>
    <s v="010807"/>
    <x v="2"/>
    <x v="7"/>
    <n v="1"/>
    <x v="0"/>
    <n v="1004567"/>
    <m/>
    <x v="0"/>
    <x v="0"/>
  </r>
  <r>
    <s v="010802"/>
    <x v="2"/>
    <x v="6"/>
    <n v="1"/>
    <x v="0"/>
    <n v="1004567"/>
    <m/>
    <x v="0"/>
    <x v="0"/>
  </r>
  <r>
    <s v="01040209"/>
    <x v="0"/>
    <x v="3"/>
    <n v="1"/>
    <x v="0"/>
    <n v="1004567"/>
    <m/>
    <x v="0"/>
    <x v="0"/>
  </r>
  <r>
    <s v="01040209"/>
    <x v="0"/>
    <x v="3"/>
    <n v="1"/>
    <x v="0"/>
    <n v="1004567"/>
    <m/>
    <x v="0"/>
    <x v="0"/>
  </r>
  <r>
    <s v="011001"/>
    <x v="4"/>
    <x v="9"/>
    <n v="1"/>
    <x v="0"/>
    <n v="1004567"/>
    <m/>
    <x v="0"/>
    <x v="0"/>
  </r>
  <r>
    <s v="011001"/>
    <x v="4"/>
    <x v="9"/>
    <n v="1"/>
    <x v="0"/>
    <n v="1004567"/>
    <m/>
    <x v="0"/>
    <x v="0"/>
  </r>
  <r>
    <s v="011001"/>
    <x v="4"/>
    <x v="9"/>
    <n v="1"/>
    <x v="0"/>
    <n v="1004567"/>
    <m/>
    <x v="0"/>
    <x v="0"/>
  </r>
  <r>
    <s v="010703"/>
    <x v="5"/>
    <x v="11"/>
    <n v="1"/>
    <x v="0"/>
    <n v="1004567"/>
    <m/>
    <x v="0"/>
    <x v="0"/>
  </r>
  <r>
    <s v="01040209"/>
    <x v="0"/>
    <x v="3"/>
    <n v="1"/>
    <x v="0"/>
    <n v="1004567"/>
    <m/>
    <x v="0"/>
    <x v="0"/>
  </r>
  <r>
    <s v="01040209"/>
    <x v="0"/>
    <x v="3"/>
    <n v="1"/>
    <x v="0"/>
    <n v="1004567"/>
    <m/>
    <x v="0"/>
    <x v="0"/>
  </r>
  <r>
    <s v="01050401"/>
    <x v="6"/>
    <x v="13"/>
    <n v="1"/>
    <x v="0"/>
    <n v="1004567"/>
    <m/>
    <x v="0"/>
    <x v="0"/>
  </r>
  <r>
    <s v="01040209"/>
    <x v="0"/>
    <x v="3"/>
    <n v="1"/>
    <x v="0"/>
    <n v="1004567"/>
    <m/>
    <x v="0"/>
    <x v="0"/>
  </r>
  <r>
    <s v="01040209"/>
    <x v="0"/>
    <x v="3"/>
    <n v="1"/>
    <x v="0"/>
    <n v="1004567"/>
    <m/>
    <x v="0"/>
    <x v="0"/>
  </r>
  <r>
    <s v="010602"/>
    <x v="11"/>
    <x v="23"/>
    <n v="1"/>
    <x v="0"/>
    <n v="1004567"/>
    <m/>
    <x v="0"/>
    <x v="0"/>
  </r>
  <r>
    <s v="010602"/>
    <x v="11"/>
    <x v="23"/>
    <n v="1"/>
    <x v="0"/>
    <n v="1004567"/>
    <m/>
    <x v="0"/>
    <x v="0"/>
  </r>
  <r>
    <s v="010904"/>
    <x v="3"/>
    <x v="8"/>
    <n v="1"/>
    <x v="0"/>
    <n v="1004567"/>
    <m/>
    <x v="0"/>
    <x v="0"/>
  </r>
  <r>
    <s v="01040209"/>
    <x v="0"/>
    <x v="3"/>
    <n v="1"/>
    <x v="0"/>
    <n v="1004567"/>
    <m/>
    <x v="0"/>
    <x v="0"/>
  </r>
  <r>
    <s v="01040209"/>
    <x v="0"/>
    <x v="3"/>
    <n v="1"/>
    <x v="0"/>
    <n v="1004567"/>
    <m/>
    <x v="0"/>
    <x v="0"/>
  </r>
  <r>
    <s v="011001"/>
    <x v="4"/>
    <x v="9"/>
    <n v="1"/>
    <x v="0"/>
    <n v="1004567"/>
    <m/>
    <x v="0"/>
    <x v="0"/>
  </r>
  <r>
    <s v="01040209"/>
    <x v="0"/>
    <x v="3"/>
    <n v="1"/>
    <x v="0"/>
    <n v="1004567"/>
    <m/>
    <x v="0"/>
    <x v="0"/>
  </r>
  <r>
    <s v="010807"/>
    <x v="2"/>
    <x v="7"/>
    <n v="1"/>
    <x v="0"/>
    <n v="1004567"/>
    <m/>
    <x v="0"/>
    <x v="0"/>
  </r>
  <r>
    <s v="010802"/>
    <x v="2"/>
    <x v="6"/>
    <n v="1"/>
    <x v="0"/>
    <n v="1004567"/>
    <m/>
    <x v="0"/>
    <x v="0"/>
  </r>
  <r>
    <s v="010802"/>
    <x v="2"/>
    <x v="6"/>
    <n v="1"/>
    <x v="0"/>
    <n v="1004567"/>
    <m/>
    <x v="0"/>
    <x v="0"/>
  </r>
  <r>
    <s v="010802"/>
    <x v="2"/>
    <x v="6"/>
    <n v="1"/>
    <x v="0"/>
    <n v="1004567"/>
    <m/>
    <x v="0"/>
    <x v="0"/>
  </r>
  <r>
    <s v="01040201"/>
    <x v="0"/>
    <x v="0"/>
    <n v="1"/>
    <x v="0"/>
    <n v="1004567"/>
    <m/>
    <x v="0"/>
    <x v="0"/>
  </r>
  <r>
    <s v="01040201"/>
    <x v="0"/>
    <x v="0"/>
    <n v="1"/>
    <x v="0"/>
    <n v="1004567"/>
    <m/>
    <x v="0"/>
    <x v="0"/>
  </r>
  <r>
    <s v="01040201"/>
    <x v="0"/>
    <x v="0"/>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2"/>
    <x v="2"/>
    <x v="6"/>
    <n v="1"/>
    <x v="0"/>
    <n v="1004567"/>
    <m/>
    <x v="0"/>
    <x v="0"/>
  </r>
  <r>
    <s v="011005"/>
    <x v="4"/>
    <x v="12"/>
    <n v="1"/>
    <x v="0"/>
    <n v="1004567"/>
    <m/>
    <x v="0"/>
    <x v="0"/>
  </r>
  <r>
    <s v="010802"/>
    <x v="2"/>
    <x v="6"/>
    <n v="1"/>
    <x v="0"/>
    <n v="1004567"/>
    <m/>
    <x v="0"/>
    <x v="0"/>
  </r>
  <r>
    <s v="010504"/>
    <x v="1"/>
    <x v="5"/>
    <n v="1"/>
    <x v="0"/>
    <n v="1004567"/>
    <m/>
    <x v="0"/>
    <x v="0"/>
  </r>
  <r>
    <s v="01040101"/>
    <x v="8"/>
    <x v="15"/>
    <n v="1"/>
    <x v="0"/>
    <n v="1004567"/>
    <m/>
    <x v="0"/>
    <x v="0"/>
  </r>
  <r>
    <s v="010802"/>
    <x v="2"/>
    <x v="6"/>
    <n v="1"/>
    <x v="0"/>
    <n v="1004567"/>
    <m/>
    <x v="0"/>
    <x v="0"/>
  </r>
  <r>
    <s v="011001"/>
    <x v="4"/>
    <x v="9"/>
    <n v="1"/>
    <x v="0"/>
    <n v="1004567"/>
    <m/>
    <x v="0"/>
    <x v="0"/>
  </r>
  <r>
    <s v="01040209"/>
    <x v="0"/>
    <x v="3"/>
    <n v="1"/>
    <x v="0"/>
    <n v="1004567"/>
    <m/>
    <x v="0"/>
    <x v="0"/>
  </r>
  <r>
    <s v="01040209"/>
    <x v="0"/>
    <x v="3"/>
    <n v="1"/>
    <x v="0"/>
    <n v="1004567"/>
    <m/>
    <x v="0"/>
    <x v="0"/>
  </r>
  <r>
    <s v="01040209"/>
    <x v="0"/>
    <x v="3"/>
    <n v="1"/>
    <x v="0"/>
    <n v="1004567"/>
    <m/>
    <x v="0"/>
    <x v="0"/>
  </r>
  <r>
    <s v="010703"/>
    <x v="5"/>
    <x v="11"/>
    <n v="1"/>
    <x v="0"/>
    <n v="1004567"/>
    <m/>
    <x v="0"/>
    <x v="0"/>
  </r>
  <r>
    <s v="011001"/>
    <x v="4"/>
    <x v="9"/>
    <n v="1"/>
    <x v="0"/>
    <n v="1004567"/>
    <m/>
    <x v="0"/>
    <x v="0"/>
  </r>
  <r>
    <s v="011001"/>
    <x v="4"/>
    <x v="9"/>
    <n v="1"/>
    <x v="0"/>
    <n v="1004567"/>
    <m/>
    <x v="0"/>
    <x v="0"/>
  </r>
  <r>
    <s v="011001"/>
    <x v="4"/>
    <x v="9"/>
    <n v="1"/>
    <x v="0"/>
    <n v="1004567"/>
    <m/>
    <x v="0"/>
    <x v="0"/>
  </r>
  <r>
    <s v="011001"/>
    <x v="4"/>
    <x v="9"/>
    <n v="1"/>
    <x v="0"/>
    <n v="1004567"/>
    <m/>
    <x v="0"/>
    <x v="0"/>
  </r>
  <r>
    <s v="01040209"/>
    <x v="0"/>
    <x v="3"/>
    <n v="1"/>
    <x v="0"/>
    <n v="1004567"/>
    <m/>
    <x v="0"/>
    <x v="0"/>
  </r>
  <r>
    <s v="01040201"/>
    <x v="0"/>
    <x v="0"/>
    <n v="1"/>
    <x v="0"/>
    <n v="1004567"/>
    <m/>
    <x v="0"/>
    <x v="0"/>
  </r>
  <r>
    <s v="01040201"/>
    <x v="0"/>
    <x v="0"/>
    <n v="1"/>
    <x v="0"/>
    <n v="1004567"/>
    <m/>
    <x v="0"/>
    <x v="0"/>
  </r>
  <r>
    <s v="01040209"/>
    <x v="0"/>
    <x v="3"/>
    <n v="1"/>
    <x v="0"/>
    <n v="1004567"/>
    <m/>
    <x v="0"/>
    <x v="0"/>
  </r>
  <r>
    <s v="01040209"/>
    <x v="0"/>
    <x v="3"/>
    <n v="1"/>
    <x v="0"/>
    <n v="1004567"/>
    <m/>
    <x v="0"/>
    <x v="0"/>
  </r>
  <r>
    <s v="01040209"/>
    <x v="0"/>
    <x v="3"/>
    <n v="1"/>
    <x v="0"/>
    <n v="1004567"/>
    <m/>
    <x v="0"/>
    <x v="0"/>
  </r>
  <r>
    <s v="010807"/>
    <x v="2"/>
    <x v="7"/>
    <n v="1"/>
    <x v="0"/>
    <n v="1004567"/>
    <m/>
    <x v="0"/>
    <x v="0"/>
  </r>
  <r>
    <s v="011001"/>
    <x v="4"/>
    <x v="9"/>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807"/>
    <x v="2"/>
    <x v="7"/>
    <n v="1"/>
    <x v="0"/>
    <n v="1004567"/>
    <m/>
    <x v="0"/>
    <x v="0"/>
  </r>
  <r>
    <s v="010501"/>
    <x v="1"/>
    <x v="10"/>
    <n v="1"/>
    <x v="0"/>
    <n v="1004567"/>
    <m/>
    <x v="0"/>
    <x v="0"/>
  </r>
  <r>
    <s v="010802"/>
    <x v="2"/>
    <x v="6"/>
    <n v="1"/>
    <x v="0"/>
    <n v="1004567"/>
    <m/>
    <x v="0"/>
    <x v="0"/>
  </r>
  <r>
    <s v="010504"/>
    <x v="1"/>
    <x v="5"/>
    <n v="1"/>
    <x v="0"/>
    <n v="1004567"/>
    <m/>
    <x v="0"/>
    <x v="0"/>
  </r>
  <r>
    <s v="010504"/>
    <x v="1"/>
    <x v="5"/>
    <n v="1"/>
    <x v="0"/>
    <n v="1004567"/>
    <m/>
    <x v="0"/>
    <x v="0"/>
  </r>
  <r>
    <s v="010504"/>
    <x v="1"/>
    <x v="5"/>
    <n v="1"/>
    <x v="0"/>
    <n v="1004567"/>
    <m/>
    <x v="0"/>
    <x v="0"/>
  </r>
  <r>
    <s v="010504"/>
    <x v="1"/>
    <x v="5"/>
    <n v="1"/>
    <x v="0"/>
    <n v="1004567"/>
    <m/>
    <x v="0"/>
    <x v="0"/>
  </r>
  <r>
    <s v="010807"/>
    <x v="2"/>
    <x v="7"/>
    <n v="1"/>
    <x v="0"/>
    <n v="1004567"/>
    <m/>
    <x v="0"/>
    <x v="0"/>
  </r>
  <r>
    <s v="01040209"/>
    <x v="0"/>
    <x v="3"/>
    <n v="1"/>
    <x v="0"/>
    <n v="1004567"/>
    <m/>
    <x v="0"/>
    <x v="0"/>
  </r>
  <r>
    <s v="01040209"/>
    <x v="0"/>
    <x v="3"/>
    <n v="1"/>
    <x v="0"/>
    <n v="1004567"/>
    <m/>
    <x v="0"/>
    <x v="0"/>
  </r>
  <r>
    <s v="01040209"/>
    <x v="0"/>
    <x v="3"/>
    <n v="1"/>
    <x v="0"/>
    <n v="1004567"/>
    <m/>
    <x v="0"/>
    <x v="0"/>
  </r>
  <r>
    <s v="01040209"/>
    <x v="0"/>
    <x v="3"/>
    <n v="1"/>
    <x v="0"/>
    <n v="1004567"/>
    <m/>
    <x v="0"/>
    <x v="0"/>
  </r>
  <r>
    <s v="01040209"/>
    <x v="0"/>
    <x v="3"/>
    <n v="1"/>
    <x v="0"/>
    <n v="1004567"/>
    <m/>
    <x v="0"/>
    <x v="0"/>
  </r>
  <r>
    <s v="010802"/>
    <x v="2"/>
    <x v="6"/>
    <n v="1"/>
    <x v="0"/>
    <n v="1004567"/>
    <m/>
    <x v="0"/>
    <x v="0"/>
  </r>
  <r>
    <s v="010807"/>
    <x v="2"/>
    <x v="7"/>
    <n v="1"/>
    <x v="0"/>
    <n v="1004567"/>
    <m/>
    <x v="0"/>
    <x v="0"/>
  </r>
  <r>
    <s v="010802"/>
    <x v="2"/>
    <x v="6"/>
    <n v="1"/>
    <x v="0"/>
    <n v="1004567"/>
    <m/>
    <x v="0"/>
    <x v="0"/>
  </r>
  <r>
    <s v="01040209"/>
    <x v="0"/>
    <x v="3"/>
    <n v="1"/>
    <x v="0"/>
    <n v="1004567"/>
    <m/>
    <x v="0"/>
    <x v="0"/>
  </r>
  <r>
    <s v="01040203"/>
    <x v="0"/>
    <x v="26"/>
    <n v="1"/>
    <x v="0"/>
    <n v="1004567"/>
    <m/>
    <x v="0"/>
    <x v="0"/>
  </r>
  <r>
    <s v="010706"/>
    <x v="5"/>
    <x v="20"/>
    <n v="1"/>
    <x v="0"/>
    <n v="1004567"/>
    <m/>
    <x v="0"/>
    <x v="0"/>
  </r>
  <r>
    <s v="01040209"/>
    <x v="0"/>
    <x v="3"/>
    <n v="1"/>
    <x v="0"/>
    <n v="1004567"/>
    <m/>
    <x v="0"/>
    <x v="0"/>
  </r>
  <r>
    <s v="01040209"/>
    <x v="0"/>
    <x v="3"/>
    <n v="1"/>
    <x v="0"/>
    <n v="1004567"/>
    <m/>
    <x v="0"/>
    <x v="0"/>
  </r>
  <r>
    <s v="010802"/>
    <x v="2"/>
    <x v="6"/>
    <n v="1"/>
    <x v="0"/>
    <n v="1004567"/>
    <m/>
    <x v="0"/>
    <x v="0"/>
  </r>
  <r>
    <s v="010802"/>
    <x v="2"/>
    <x v="6"/>
    <n v="1"/>
    <x v="0"/>
    <n v="1004567"/>
    <m/>
    <x v="0"/>
    <x v="0"/>
  </r>
  <r>
    <s v="01040209"/>
    <x v="0"/>
    <x v="3"/>
    <n v="1"/>
    <x v="0"/>
    <n v="1004567"/>
    <m/>
    <x v="0"/>
    <x v="0"/>
  </r>
  <r>
    <s v="010807"/>
    <x v="2"/>
    <x v="7"/>
    <n v="1"/>
    <x v="0"/>
    <n v="1004567"/>
    <m/>
    <x v="0"/>
    <x v="0"/>
  </r>
  <r>
    <s v="010807"/>
    <x v="2"/>
    <x v="7"/>
    <n v="1"/>
    <x v="0"/>
    <n v="1004567"/>
    <m/>
    <x v="0"/>
    <x v="0"/>
  </r>
  <r>
    <s v="010807"/>
    <x v="2"/>
    <x v="7"/>
    <n v="1"/>
    <x v="0"/>
    <n v="1004567"/>
    <m/>
    <x v="0"/>
    <x v="0"/>
  </r>
  <r>
    <s v="010504"/>
    <x v="1"/>
    <x v="5"/>
    <n v="1"/>
    <x v="0"/>
    <n v="1004567"/>
    <m/>
    <x v="0"/>
    <x v="0"/>
  </r>
  <r>
    <s v="01050401"/>
    <x v="6"/>
    <x v="13"/>
    <n v="1"/>
    <x v="0"/>
    <n v="1004567"/>
    <m/>
    <x v="0"/>
    <x v="0"/>
  </r>
  <r>
    <s v="010807"/>
    <x v="2"/>
    <x v="7"/>
    <n v="1"/>
    <x v="0"/>
    <n v="1004567"/>
    <m/>
    <x v="0"/>
    <x v="0"/>
  </r>
  <r>
    <s v="010504"/>
    <x v="1"/>
    <x v="5"/>
    <n v="1"/>
    <x v="0"/>
    <n v="1004567"/>
    <m/>
    <x v="0"/>
    <x v="0"/>
  </r>
  <r>
    <s v="010501"/>
    <x v="1"/>
    <x v="10"/>
    <n v="1"/>
    <x v="0"/>
    <n v="1004567"/>
    <m/>
    <x v="0"/>
    <x v="0"/>
  </r>
  <r>
    <s v="010807"/>
    <x v="2"/>
    <x v="7"/>
    <n v="1"/>
    <x v="0"/>
    <n v="1004567"/>
    <m/>
    <x v="0"/>
    <x v="0"/>
  </r>
  <r>
    <s v="010807"/>
    <x v="2"/>
    <x v="7"/>
    <n v="1"/>
    <x v="0"/>
    <n v="1004567"/>
    <m/>
    <x v="0"/>
    <x v="0"/>
  </r>
  <r>
    <s v="010504"/>
    <x v="1"/>
    <x v="5"/>
    <n v="1"/>
    <x v="0"/>
    <n v="1004567"/>
    <m/>
    <x v="0"/>
    <x v="0"/>
  </r>
  <r>
    <s v="010802"/>
    <x v="2"/>
    <x v="6"/>
    <n v="1"/>
    <x v="0"/>
    <n v="1004567"/>
    <m/>
    <x v="0"/>
    <x v="0"/>
  </r>
  <r>
    <s v="010504"/>
    <x v="1"/>
    <x v="5"/>
    <n v="1"/>
    <x v="0"/>
    <n v="1004567"/>
    <m/>
    <x v="0"/>
    <x v="0"/>
  </r>
  <r>
    <s v="010504"/>
    <x v="1"/>
    <x v="5"/>
    <n v="1"/>
    <x v="0"/>
    <n v="1004567"/>
    <m/>
    <x v="0"/>
    <x v="0"/>
  </r>
  <r>
    <s v="0112"/>
    <x v="7"/>
    <x v="14"/>
    <n v="1"/>
    <x v="0"/>
    <n v="1004567"/>
    <m/>
    <x v="0"/>
    <x v="0"/>
  </r>
  <r>
    <s v="010802"/>
    <x v="2"/>
    <x v="6"/>
    <n v="1"/>
    <x v="0"/>
    <n v="1004567"/>
    <m/>
    <x v="0"/>
    <x v="0"/>
  </r>
  <r>
    <s v="010504"/>
    <x v="1"/>
    <x v="5"/>
    <n v="1"/>
    <x v="0"/>
    <n v="1004567"/>
    <m/>
    <x v="0"/>
    <x v="0"/>
  </r>
  <r>
    <s v="011304"/>
    <x v="13"/>
    <x v="31"/>
    <n v="1"/>
    <x v="0"/>
    <n v="131539"/>
    <s v="RS-No consequence"/>
    <x v="1"/>
    <x v="1"/>
  </r>
  <r>
    <s v="011304"/>
    <x v="13"/>
    <x v="31"/>
    <n v="1"/>
    <x v="0"/>
    <n v="131539"/>
    <s v="RS-No consequence"/>
    <x v="1"/>
    <x v="1"/>
  </r>
  <r>
    <s v="011004"/>
    <x v="4"/>
    <x v="24"/>
    <n v="1"/>
    <x v="0"/>
    <n v="131539"/>
    <s v="RS-No consequence"/>
    <x v="1"/>
    <x v="1"/>
  </r>
  <r>
    <s v="011304"/>
    <x v="13"/>
    <x v="31"/>
    <n v="1"/>
    <x v="0"/>
    <n v="131539"/>
    <s v="RS-Withdrawal at next terminus"/>
    <x v="1"/>
    <x v="1"/>
  </r>
  <r>
    <s v="011304"/>
    <x v="13"/>
    <x v="31"/>
    <n v="1"/>
    <x v="0"/>
    <n v="131539"/>
    <s v="No Operation Effect"/>
    <x v="1"/>
    <x v="1"/>
  </r>
  <r>
    <s v="011304"/>
    <x v="13"/>
    <x v="31"/>
    <n v="1"/>
    <x v="0"/>
    <n v="131539"/>
    <s v="RS-No consequence"/>
    <x v="1"/>
    <x v="1"/>
  </r>
  <r>
    <s v="011204"/>
    <x v="9"/>
    <x v="32"/>
    <n v="1"/>
    <x v="0"/>
    <n v="131539"/>
    <s v="RS-Withdrawal at end of commercial day"/>
    <x v="1"/>
    <x v="1"/>
  </r>
  <r>
    <s v="011304"/>
    <x v="13"/>
    <x v="31"/>
    <n v="1"/>
    <x v="0"/>
    <n v="131539"/>
    <s v="RS-No consequence"/>
    <x v="1"/>
    <x v="1"/>
  </r>
  <r>
    <s v="011304"/>
    <x v="13"/>
    <x v="31"/>
    <n v="1"/>
    <x v="0"/>
    <n v="131539"/>
    <s v="RS-No consequence"/>
    <x v="1"/>
    <x v="1"/>
  </r>
  <r>
    <s v="011001"/>
    <x v="4"/>
    <x v="9"/>
    <n v="1"/>
    <x v="0"/>
    <n v="131539"/>
    <s v="RS-No consequence"/>
    <x v="1"/>
    <x v="1"/>
  </r>
  <r>
    <s v="011305"/>
    <x v="13"/>
    <x v="33"/>
    <n v="1"/>
    <x v="0"/>
    <n v="131539"/>
    <s v="RS-No consequence"/>
    <x v="1"/>
    <x v="1"/>
  </r>
  <r>
    <s v="010501"/>
    <x v="1"/>
    <x v="10"/>
    <n v="1"/>
    <x v="0"/>
    <n v="131539"/>
    <s v="RS-No consequence"/>
    <x v="1"/>
    <x v="1"/>
  </r>
  <r>
    <s v="011304"/>
    <x v="13"/>
    <x v="31"/>
    <n v="1"/>
    <x v="0"/>
    <n v="131539"/>
    <s v="RS-Withdrawal at end of commercial day"/>
    <x v="1"/>
    <x v="1"/>
  </r>
  <r>
    <s v="011306"/>
    <x v="13"/>
    <x v="34"/>
    <n v="1"/>
    <x v="0"/>
    <n v="56264"/>
    <s v="No Operation Effect"/>
    <x v="2"/>
    <x v="1"/>
  </r>
  <r>
    <s v="010602"/>
    <x v="11"/>
    <x v="23"/>
    <n v="1"/>
    <x v="0"/>
    <n v="56264"/>
    <s v="RS-No consequence"/>
    <x v="2"/>
    <x v="1"/>
  </r>
  <r>
    <s v="011201"/>
    <x v="9"/>
    <x v="35"/>
    <n v="1"/>
    <x v="0"/>
    <n v="56264"/>
    <s v="RS-No consequence"/>
    <x v="2"/>
    <x v="1"/>
  </r>
  <r>
    <s v="011201"/>
    <x v="9"/>
    <x v="35"/>
    <n v="1"/>
    <x v="0"/>
    <n v="56264"/>
    <s v="RS-No consequence"/>
    <x v="2"/>
    <x v="1"/>
  </r>
  <r>
    <s v="011201"/>
    <x v="9"/>
    <x v="35"/>
    <n v="1"/>
    <x v="0"/>
    <n v="56264"/>
    <s v="RS-No consequence"/>
    <x v="2"/>
    <x v="1"/>
  </r>
  <r>
    <s v="011304"/>
    <x v="13"/>
    <x v="31"/>
    <n v="1"/>
    <x v="0"/>
    <n v="56264"/>
    <s v="RS-No consequence"/>
    <x v="2"/>
    <x v="1"/>
  </r>
  <r>
    <s v="011304"/>
    <x v="13"/>
    <x v="31"/>
    <n v="1"/>
    <x v="0"/>
    <n v="56264"/>
    <s v="RS-No consequence"/>
    <x v="2"/>
    <x v="1"/>
  </r>
  <r>
    <s v="011304"/>
    <x v="13"/>
    <x v="31"/>
    <n v="1"/>
    <x v="0"/>
    <n v="56264"/>
    <s v="RS-No consequence"/>
    <x v="2"/>
    <x v="1"/>
  </r>
  <r>
    <s v="011304"/>
    <x v="13"/>
    <x v="31"/>
    <n v="1"/>
    <x v="0"/>
    <n v="56264"/>
    <s v="RS-No consequence"/>
    <x v="2"/>
    <x v="1"/>
  </r>
  <r>
    <s v="011304"/>
    <x v="13"/>
    <x v="31"/>
    <n v="1"/>
    <x v="0"/>
    <n v="56264"/>
    <s v="RS-No consequence"/>
    <x v="2"/>
    <x v="1"/>
  </r>
  <r>
    <s v="011304"/>
    <x v="13"/>
    <x v="31"/>
    <n v="1"/>
    <x v="0"/>
    <n v="56264"/>
    <s v="RS-No consequence"/>
    <x v="2"/>
    <x v="1"/>
  </r>
  <r>
    <s v="011304"/>
    <x v="13"/>
    <x v="31"/>
    <n v="1"/>
    <x v="0"/>
    <n v="56264"/>
    <s v="RS-No consequence"/>
    <x v="2"/>
    <x v="1"/>
  </r>
  <r>
    <s v="011304"/>
    <x v="13"/>
    <x v="31"/>
    <n v="1"/>
    <x v="0"/>
    <n v="56264"/>
    <s v="RS-No consequence"/>
    <x v="2"/>
    <x v="1"/>
  </r>
  <r>
    <s v="011304"/>
    <x v="13"/>
    <x v="31"/>
    <n v="1"/>
    <x v="0"/>
    <n v="56264"/>
    <s v="RS-No consequence"/>
    <x v="2"/>
    <x v="1"/>
  </r>
  <r>
    <s v="011201"/>
    <x v="9"/>
    <x v="35"/>
    <n v="1"/>
    <x v="0"/>
    <n v="56264"/>
    <s v="RS-No consequence"/>
    <x v="2"/>
    <x v="1"/>
  </r>
  <r>
    <s v="011304"/>
    <x v="13"/>
    <x v="31"/>
    <n v="1"/>
    <x v="0"/>
    <n v="56264"/>
    <s v="RS-No consequence"/>
    <x v="2"/>
    <x v="1"/>
  </r>
  <r>
    <s v="010602"/>
    <x v="11"/>
    <x v="23"/>
    <n v="1"/>
    <x v="0"/>
    <n v="56264"/>
    <s v="RS-No consequence"/>
    <x v="2"/>
    <x v="1"/>
  </r>
  <r>
    <s v="011201"/>
    <x v="9"/>
    <x v="35"/>
    <n v="1"/>
    <x v="0"/>
    <n v="56264"/>
    <s v="RS-No consequence"/>
    <x v="2"/>
    <x v="1"/>
  </r>
  <r>
    <s v="011304"/>
    <x v="13"/>
    <x v="31"/>
    <n v="1"/>
    <x v="0"/>
    <n v="56264"/>
    <s v="RS-No consequence"/>
    <x v="2"/>
    <x v="1"/>
  </r>
  <r>
    <s v="011306"/>
    <x v="13"/>
    <x v="34"/>
    <n v="1"/>
    <x v="0"/>
    <n v="56264"/>
    <s v="RS-No consequence"/>
    <x v="2"/>
    <x v="1"/>
  </r>
  <r>
    <s v="0111"/>
    <x v="7"/>
    <x v="36"/>
    <n v="1"/>
    <x v="0"/>
    <n v="64872"/>
    <s v="RS-No consequence"/>
    <x v="3"/>
    <x v="2"/>
  </r>
  <r>
    <s v="0111"/>
    <x v="7"/>
    <x v="36"/>
    <n v="1"/>
    <x v="0"/>
    <n v="64872"/>
    <s v="RS-No consequence"/>
    <x v="3"/>
    <x v="2"/>
  </r>
  <r>
    <s v="0111"/>
    <x v="7"/>
    <x v="36"/>
    <n v="1"/>
    <x v="0"/>
    <n v="64872"/>
    <s v="RS-No consequence"/>
    <x v="3"/>
    <x v="2"/>
  </r>
  <r>
    <s v="0111"/>
    <x v="7"/>
    <x v="36"/>
    <n v="1"/>
    <x v="0"/>
    <n v="64872"/>
    <s v="RS-No consequence"/>
    <x v="3"/>
    <x v="2"/>
  </r>
  <r>
    <s v="010306"/>
    <x v="12"/>
    <x v="37"/>
    <n v="1"/>
    <x v="0"/>
    <n v="64872"/>
    <s v="RS-No consequence"/>
    <x v="3"/>
    <x v="2"/>
  </r>
  <r>
    <s v="011304"/>
    <x v="13"/>
    <x v="31"/>
    <n v="1"/>
    <x v="0"/>
    <n v="64872"/>
    <s v="RS-No consequence"/>
    <x v="3"/>
    <x v="2"/>
  </r>
  <r>
    <s v="010306"/>
    <x v="12"/>
    <x v="37"/>
    <n v="1"/>
    <x v="0"/>
    <n v="64872"/>
    <s v="RS-No consequence"/>
    <x v="3"/>
    <x v="2"/>
  </r>
  <r>
    <s v="010603"/>
    <x v="11"/>
    <x v="38"/>
    <n v="1"/>
    <x v="0"/>
    <n v="64872"/>
    <s v="RS-No consequence"/>
    <x v="3"/>
    <x v="2"/>
  </r>
  <r>
    <s v="010505"/>
    <x v="1"/>
    <x v="39"/>
    <n v="1"/>
    <x v="0"/>
    <n v="64872"/>
    <s v="RS-No consequence"/>
    <x v="3"/>
    <x v="2"/>
  </r>
  <r>
    <s v="0111"/>
    <x v="7"/>
    <x v="36"/>
    <n v="1"/>
    <x v="0"/>
    <n v="64872"/>
    <s v="RS-No consequence"/>
    <x v="3"/>
    <x v="2"/>
  </r>
  <r>
    <s v="010306"/>
    <x v="12"/>
    <x v="37"/>
    <n v="1"/>
    <x v="0"/>
    <n v="64872"/>
    <s v="RS-No consequence"/>
    <x v="3"/>
    <x v="2"/>
  </r>
  <r>
    <s v="010903"/>
    <x v="3"/>
    <x v="40"/>
    <n v="1"/>
    <x v="0"/>
    <n v="64872"/>
    <s v="RS-No consequence"/>
    <x v="3"/>
    <x v="2"/>
  </r>
  <r>
    <s v="010306"/>
    <x v="12"/>
    <x v="37"/>
    <n v="1"/>
    <x v="0"/>
    <n v="64872"/>
    <s v="RS-No consequence"/>
    <x v="3"/>
    <x v="2"/>
  </r>
  <r>
    <s v="010306"/>
    <x v="12"/>
    <x v="37"/>
    <n v="1"/>
    <x v="0"/>
    <n v="64872"/>
    <s v="RS-No consequence"/>
    <x v="3"/>
    <x v="2"/>
  </r>
  <r>
    <s v="010306"/>
    <x v="12"/>
    <x v="37"/>
    <n v="1"/>
    <x v="0"/>
    <n v="64872"/>
    <s v="RS-No consequence"/>
    <x v="3"/>
    <x v="2"/>
  </r>
  <r>
    <s v="010306"/>
    <x v="12"/>
    <x v="37"/>
    <n v="1"/>
    <x v="0"/>
    <n v="64872"/>
    <s v="RS-No consequence"/>
    <x v="3"/>
    <x v="2"/>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1" cacheId="0" applyNumberFormats="0" applyBorderFormats="0" applyFontFormats="0" applyPatternFormats="0" applyAlignmentFormats="0" applyWidthHeightFormats="1" dataCaption="Valeurs" updatedVersion="6" minRefreshableVersion="3" useAutoFormatting="1" rowGrandTotals="0" itemPrintTitles="1" createdVersion="6" indent="0" outline="1" outlineData="1" multipleFieldFilters="0">
  <location ref="A3:F60" firstHeaderRow="1" firstDataRow="3" firstDataCol="1" rowPageCount="1" colPageCount="1"/>
  <pivotFields count="9">
    <pivotField showAll="0" defaultSubtotal="0"/>
    <pivotField axis="axisRow" showAll="0" defaultSubtotal="0">
      <items count="14">
        <item x="10"/>
        <item x="7"/>
        <item x="6"/>
        <item x="9"/>
        <item x="12"/>
        <item x="13"/>
        <item x="3"/>
        <item x="11"/>
        <item x="4"/>
        <item x="5"/>
        <item x="1"/>
        <item x="8"/>
        <item x="0"/>
        <item x="2"/>
      </items>
    </pivotField>
    <pivotField axis="axisRow" showAll="0" defaultSubtotal="0">
      <items count="41">
        <item x="33"/>
        <item x="31"/>
        <item x="26"/>
        <item x="15"/>
        <item x="0"/>
        <item x="1"/>
        <item x="4"/>
        <item x="3"/>
        <item x="30"/>
        <item x="17"/>
        <item x="18"/>
        <item x="5"/>
        <item x="20"/>
        <item x="16"/>
        <item x="19"/>
        <item x="32"/>
        <item x="14"/>
        <item x="25"/>
        <item x="2"/>
        <item x="21"/>
        <item x="9"/>
        <item x="8"/>
        <item x="36"/>
        <item x="37"/>
        <item x="27"/>
        <item x="39"/>
        <item x="34"/>
        <item x="11"/>
        <item x="38"/>
        <item x="24"/>
        <item x="6"/>
        <item x="22"/>
        <item x="28"/>
        <item x="23"/>
        <item x="10"/>
        <item x="13"/>
        <item x="35"/>
        <item x="29"/>
        <item x="7"/>
        <item x="12"/>
        <item x="40"/>
      </items>
    </pivotField>
    <pivotField showAll="0" defaultSubtotal="0"/>
    <pivotField axis="axisPage" dataField="1" showAll="0" defaultSubtotal="0">
      <items count="1">
        <item x="0"/>
      </items>
    </pivotField>
    <pivotField showAll="0" defaultSubtotal="0"/>
    <pivotField showAll="0" defaultSubtotal="0"/>
    <pivotField axis="axisCol" showAll="0" defaultSubtotal="0">
      <items count="4">
        <item x="3"/>
        <item x="1"/>
        <item x="0"/>
        <item x="2"/>
      </items>
    </pivotField>
    <pivotField axis="axisCol" showAll="0" defaultSubtotal="0">
      <items count="3">
        <item x="2"/>
        <item x="0"/>
        <item x="1"/>
      </items>
    </pivotField>
  </pivotFields>
  <rowFields count="2">
    <field x="1"/>
    <field x="2"/>
  </rowFields>
  <rowItems count="55">
    <i>
      <x/>
    </i>
    <i r="1">
      <x v="10"/>
    </i>
    <i>
      <x v="1"/>
    </i>
    <i r="1">
      <x v="16"/>
    </i>
    <i r="1">
      <x v="22"/>
    </i>
    <i r="1">
      <x v="24"/>
    </i>
    <i>
      <x v="2"/>
    </i>
    <i r="1">
      <x v="17"/>
    </i>
    <i r="1">
      <x v="19"/>
    </i>
    <i r="1">
      <x v="35"/>
    </i>
    <i>
      <x v="3"/>
    </i>
    <i r="1">
      <x v="13"/>
    </i>
    <i r="1">
      <x v="14"/>
    </i>
    <i r="1">
      <x v="15"/>
    </i>
    <i r="1">
      <x v="36"/>
    </i>
    <i>
      <x v="4"/>
    </i>
    <i r="1">
      <x v="23"/>
    </i>
    <i r="1">
      <x v="37"/>
    </i>
    <i>
      <x v="5"/>
    </i>
    <i r="1">
      <x/>
    </i>
    <i r="1">
      <x v="1"/>
    </i>
    <i r="1">
      <x v="26"/>
    </i>
    <i>
      <x v="6"/>
    </i>
    <i r="1">
      <x v="21"/>
    </i>
    <i r="1">
      <x v="40"/>
    </i>
    <i>
      <x v="7"/>
    </i>
    <i r="1">
      <x v="28"/>
    </i>
    <i r="1">
      <x v="33"/>
    </i>
    <i>
      <x v="8"/>
    </i>
    <i r="1">
      <x v="20"/>
    </i>
    <i r="1">
      <x v="29"/>
    </i>
    <i r="1">
      <x v="31"/>
    </i>
    <i r="1">
      <x v="39"/>
    </i>
    <i>
      <x v="9"/>
    </i>
    <i r="1">
      <x v="9"/>
    </i>
    <i r="1">
      <x v="12"/>
    </i>
    <i r="1">
      <x v="27"/>
    </i>
    <i>
      <x v="10"/>
    </i>
    <i r="1">
      <x v="6"/>
    </i>
    <i r="1">
      <x v="11"/>
    </i>
    <i r="1">
      <x v="25"/>
    </i>
    <i r="1">
      <x v="34"/>
    </i>
    <i>
      <x v="11"/>
    </i>
    <i r="1">
      <x v="3"/>
    </i>
    <i r="1">
      <x v="32"/>
    </i>
    <i>
      <x v="12"/>
    </i>
    <i r="1">
      <x v="2"/>
    </i>
    <i r="1">
      <x v="4"/>
    </i>
    <i r="1">
      <x v="5"/>
    </i>
    <i r="1">
      <x v="7"/>
    </i>
    <i r="1">
      <x v="18"/>
    </i>
    <i>
      <x v="13"/>
    </i>
    <i r="1">
      <x v="8"/>
    </i>
    <i r="1">
      <x v="30"/>
    </i>
    <i r="1">
      <x v="38"/>
    </i>
  </rowItems>
  <colFields count="2">
    <field x="8"/>
    <field x="7"/>
  </colFields>
  <colItems count="5">
    <i>
      <x/>
      <x/>
    </i>
    <i>
      <x v="1"/>
      <x v="2"/>
    </i>
    <i>
      <x v="2"/>
      <x v="1"/>
    </i>
    <i r="1">
      <x v="3"/>
    </i>
    <i t="grand">
      <x/>
    </i>
  </colItems>
  <pageFields count="1">
    <pageField fld="4" item="0" hier="-1"/>
  </pageFields>
  <dataFields count="1">
    <dataField name="Nombre de FouS" fld="4" subtotal="count" baseField="0"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tables/table1.xml><?xml version="1.0" encoding="utf-8"?>
<table xmlns="http://schemas.openxmlformats.org/spreadsheetml/2006/main" id="1" name="Tableau1" displayName="Tableau1" ref="A1:F6" totalsRowShown="0" headerRowDxfId="8" headerRowBorderDxfId="7" tableBorderDxfId="6">
  <autoFilter ref="A1:F6"/>
  <tableColumns count="6">
    <tableColumn id="1" name="Gamme" dataDxfId="5"/>
    <tableColumn id="2" name="Projet" dataDxfId="4"/>
    <tableColumn id="3" name="GammeProj" dataDxfId="3">
      <calculatedColumnFormula>A2&amp;"/"&amp;B2</calculatedColumnFormula>
    </tableColumn>
    <tableColumn id="4" name="Km MAJ" dataDxfId="2"/>
    <tableColumn id="5" name="Date MAJ" dataDxfId="1"/>
    <tableColumn id="6" name="Nb rames" dataDxfId="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5.xml.rels><?xml version="1.0" encoding="UTF-8" standalone="yes"?>
<Relationships xmlns="http://schemas.openxmlformats.org/package/2006/relationships"><Relationship Id="rId1" Type="http://schemas.openxmlformats.org/officeDocument/2006/relationships/table" Target="../tables/table1.xml"/></Relationships>
</file>

<file path=xl/worksheets/_rels/sheet7.xml.rels><?xml version="1.0" encoding="UTF-8" standalone="yes"?>
<Relationships xmlns="http://schemas.openxmlformats.org/package/2006/relationships"><Relationship Id="rId1" Type="http://schemas.openxmlformats.org/officeDocument/2006/relationships/pivotTable" Target="../pivotTables/pivot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3:B44"/>
  <sheetViews>
    <sheetView topLeftCell="A25" workbookViewId="0">
      <selection activeCell="C33" sqref="C33"/>
    </sheetView>
  </sheetViews>
  <sheetFormatPr baseColWidth="10" defaultRowHeight="15" x14ac:dyDescent="0.25"/>
  <cols>
    <col min="2" max="2" width="11.85546875" bestFit="1" customWidth="1"/>
  </cols>
  <sheetData>
    <row r="3" spans="1:2" x14ac:dyDescent="0.25">
      <c r="A3" t="s">
        <v>331</v>
      </c>
    </row>
    <row r="5" spans="1:2" x14ac:dyDescent="0.25">
      <c r="A5" t="s">
        <v>320</v>
      </c>
    </row>
    <row r="6" spans="1:2" s="2" customFormat="1" x14ac:dyDescent="0.25">
      <c r="B6" s="2" t="s">
        <v>326</v>
      </c>
    </row>
    <row r="7" spans="1:2" s="2" customFormat="1" x14ac:dyDescent="0.25">
      <c r="B7" s="2" t="s">
        <v>325</v>
      </c>
    </row>
    <row r="8" spans="1:2" s="2" customFormat="1" x14ac:dyDescent="0.25"/>
    <row r="9" spans="1:2" s="2" customFormat="1" x14ac:dyDescent="0.25"/>
    <row r="10" spans="1:2" x14ac:dyDescent="0.25">
      <c r="A10" s="2" t="s">
        <v>321</v>
      </c>
    </row>
    <row r="11" spans="1:2" x14ac:dyDescent="0.25">
      <c r="B11" t="s">
        <v>322</v>
      </c>
    </row>
    <row r="12" spans="1:2" x14ac:dyDescent="0.25">
      <c r="B12" t="s">
        <v>323</v>
      </c>
    </row>
    <row r="13" spans="1:2" x14ac:dyDescent="0.25">
      <c r="B13" t="s">
        <v>324</v>
      </c>
    </row>
    <row r="16" spans="1:2" x14ac:dyDescent="0.25">
      <c r="A16" t="s">
        <v>327</v>
      </c>
    </row>
    <row r="17" spans="1:2" x14ac:dyDescent="0.25">
      <c r="B17" t="s">
        <v>330</v>
      </c>
    </row>
    <row r="18" spans="1:2" x14ac:dyDescent="0.25">
      <c r="B18" t="s">
        <v>328</v>
      </c>
    </row>
    <row r="19" spans="1:2" x14ac:dyDescent="0.25">
      <c r="B19" t="s">
        <v>329</v>
      </c>
    </row>
    <row r="22" spans="1:2" x14ac:dyDescent="0.25">
      <c r="A22" t="s">
        <v>332</v>
      </c>
    </row>
    <row r="23" spans="1:2" x14ac:dyDescent="0.25">
      <c r="B23" t="s">
        <v>333</v>
      </c>
    </row>
    <row r="24" spans="1:2" x14ac:dyDescent="0.25">
      <c r="B24" t="s">
        <v>334</v>
      </c>
    </row>
    <row r="31" spans="1:2" x14ac:dyDescent="0.25">
      <c r="B31" t="s">
        <v>335</v>
      </c>
    </row>
    <row r="32" spans="1:2" x14ac:dyDescent="0.25">
      <c r="B32" s="66">
        <v>1</v>
      </c>
    </row>
    <row r="33" spans="1:2" x14ac:dyDescent="0.25">
      <c r="B33" s="67" t="s">
        <v>336</v>
      </c>
    </row>
    <row r="34" spans="1:2" x14ac:dyDescent="0.25">
      <c r="B34" s="67" t="s">
        <v>337</v>
      </c>
    </row>
    <row r="36" spans="1:2" x14ac:dyDescent="0.25">
      <c r="B36" t="s">
        <v>342</v>
      </c>
    </row>
    <row r="40" spans="1:2" x14ac:dyDescent="0.25">
      <c r="A40" t="s">
        <v>338</v>
      </c>
    </row>
    <row r="41" spans="1:2" x14ac:dyDescent="0.25">
      <c r="B41" t="s">
        <v>339</v>
      </c>
    </row>
    <row r="42" spans="1:2" x14ac:dyDescent="0.25">
      <c r="B42" t="s">
        <v>340</v>
      </c>
    </row>
    <row r="43" spans="1:2" x14ac:dyDescent="0.25">
      <c r="B43" t="s">
        <v>341</v>
      </c>
    </row>
    <row r="44" spans="1:2" x14ac:dyDescent="0.25">
      <c r="B44" t="s">
        <v>343</v>
      </c>
    </row>
  </sheetData>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F24" sqref="F24"/>
    </sheetView>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182"/>
  <sheetViews>
    <sheetView workbookViewId="0">
      <selection activeCell="M5" sqref="M5"/>
    </sheetView>
  </sheetViews>
  <sheetFormatPr baseColWidth="10" defaultRowHeight="15" x14ac:dyDescent="0.25"/>
  <cols>
    <col min="1" max="1" width="15.140625" bestFit="1" customWidth="1"/>
    <col min="2" max="2" width="39" bestFit="1" customWidth="1"/>
    <col min="3" max="3" width="36.7109375" bestFit="1" customWidth="1"/>
    <col min="4" max="4" width="15" bestFit="1" customWidth="1"/>
    <col min="5" max="5" width="15.85546875" bestFit="1" customWidth="1"/>
    <col min="6" max="6" width="15.5703125" bestFit="1" customWidth="1"/>
    <col min="7" max="7" width="33.28515625" bestFit="1" customWidth="1"/>
    <col min="8" max="8" width="11" bestFit="1" customWidth="1"/>
    <col min="9" max="9" width="15.85546875" bestFit="1" customWidth="1"/>
  </cols>
  <sheetData>
    <row r="1" spans="1:9" ht="28.5" x14ac:dyDescent="0.25">
      <c r="A1" s="6" t="s">
        <v>310</v>
      </c>
      <c r="B1" s="6" t="s">
        <v>316</v>
      </c>
      <c r="C1" s="5" t="s">
        <v>309</v>
      </c>
      <c r="D1" s="6" t="s">
        <v>0</v>
      </c>
      <c r="E1" s="6" t="s">
        <v>311</v>
      </c>
      <c r="F1" s="6" t="s">
        <v>312</v>
      </c>
      <c r="G1" s="6" t="s">
        <v>313</v>
      </c>
      <c r="H1" s="6" t="s">
        <v>314</v>
      </c>
      <c r="I1" s="6" t="s">
        <v>315</v>
      </c>
    </row>
    <row r="2" spans="1:9" x14ac:dyDescent="0.25">
      <c r="A2" s="4" t="s">
        <v>3</v>
      </c>
      <c r="B2" s="2" t="str">
        <f ca="1">IFERROR(OFFSET(LBS!$A$3,MATCH(LEFT(A2,LEN(A2)-2),Code_LBS,0),2),"abs")</f>
        <v>Suspension secondaire</v>
      </c>
      <c r="C2" s="2" t="str">
        <f ca="1">IFERROR(OFFSET(LBS!$A$3,MATCH($A2,Code_LBS,0),2),"abs")</f>
        <v>Amortisseur secondaire vertical équipé</v>
      </c>
      <c r="D2" s="4">
        <v>1</v>
      </c>
      <c r="E2" s="4" t="s">
        <v>4</v>
      </c>
      <c r="F2" s="7">
        <f ca="1">IFERROR(OFFSET(Kilométrage!$C$1,MATCH(('Base de données'!I2&amp;"/"&amp;'Base de données'!H2),GammeProj,0),1),0)</f>
        <v>1004567</v>
      </c>
      <c r="G2" s="2"/>
      <c r="H2" s="4" t="s">
        <v>5</v>
      </c>
      <c r="I2" s="4" t="s">
        <v>6</v>
      </c>
    </row>
    <row r="3" spans="1:9" x14ac:dyDescent="0.25">
      <c r="A3" s="4" t="s">
        <v>7</v>
      </c>
      <c r="B3" s="2" t="str">
        <f ca="1">IFERROR(OFFSET(LBS!$A$3,MATCH(LEFT(A3,LEN(A3)-2),Code_LBS,0),2),"abs")</f>
        <v>Suspension secondaire</v>
      </c>
      <c r="C3" s="2" t="str">
        <f ca="1">IFERROR(OFFSET(LBS!$A$3,MATCH($A3,Code_LBS,0),2),"abs")</f>
        <v>Amortisseur transversal équipé</v>
      </c>
      <c r="D3" s="4">
        <v>1</v>
      </c>
      <c r="E3" s="4" t="s">
        <v>4</v>
      </c>
      <c r="F3" s="7">
        <f ca="1">IFERROR(OFFSET(Kilométrage!$C$1,MATCH(('Base de données'!I3&amp;"/"&amp;'Base de données'!H3),GammeProj,0),1),0)</f>
        <v>1004567</v>
      </c>
      <c r="G3" s="2"/>
      <c r="H3" s="4" t="s">
        <v>5</v>
      </c>
      <c r="I3" s="4" t="s">
        <v>6</v>
      </c>
    </row>
    <row r="4" spans="1:9" x14ac:dyDescent="0.25">
      <c r="A4" s="4" t="s">
        <v>8</v>
      </c>
      <c r="B4" s="2" t="str">
        <f ca="1">IFERROR(OFFSET(LBS!$A$3,MATCH(LEFT(A4,LEN(A4)-2),Code_LBS,0),2),"abs")</f>
        <v>Suspension secondaire</v>
      </c>
      <c r="C4" s="2" t="str">
        <f ca="1">IFERROR(OFFSET(LBS!$A$3,MATCH($A4,Code_LBS,0),2),"abs")</f>
        <v xml:space="preserve">Coussin pneumatique </v>
      </c>
      <c r="D4" s="4">
        <v>1</v>
      </c>
      <c r="E4" s="4" t="s">
        <v>4</v>
      </c>
      <c r="F4" s="7">
        <f ca="1">IFERROR(OFFSET(Kilométrage!$C$1,MATCH(('Base de données'!I4&amp;"/"&amp;'Base de données'!H4),GammeProj,0),1),0)</f>
        <v>1004567</v>
      </c>
      <c r="G4" s="2"/>
      <c r="H4" s="4" t="s">
        <v>5</v>
      </c>
      <c r="I4" s="4" t="s">
        <v>6</v>
      </c>
    </row>
    <row r="5" spans="1:9" x14ac:dyDescent="0.25">
      <c r="A5" s="4" t="s">
        <v>9</v>
      </c>
      <c r="B5" s="2" t="str">
        <f ca="1">IFERROR(OFFSET(LBS!$A$3,MATCH(LEFT(A5,LEN(A5)-2),Code_LBS,0),2),"abs")</f>
        <v>Suspension secondaire</v>
      </c>
      <c r="C5" s="2" t="str">
        <f ca="1">IFERROR(OFFSET(LBS!$A$3,MATCH($A5,Code_LBS,0),2),"abs")</f>
        <v>Bielle de barre anti-roulis équipée</v>
      </c>
      <c r="D5" s="4">
        <v>1</v>
      </c>
      <c r="E5" s="4" t="s">
        <v>4</v>
      </c>
      <c r="F5" s="7">
        <f ca="1">IFERROR(OFFSET(Kilométrage!$C$1,MATCH(('Base de données'!I5&amp;"/"&amp;'Base de données'!H5),GammeProj,0),1),0)</f>
        <v>1004567</v>
      </c>
      <c r="G5" s="2"/>
      <c r="H5" s="4" t="s">
        <v>5</v>
      </c>
      <c r="I5" s="4" t="s">
        <v>6</v>
      </c>
    </row>
    <row r="6" spans="1:9" x14ac:dyDescent="0.25">
      <c r="A6" s="4" t="s">
        <v>9</v>
      </c>
      <c r="B6" s="2" t="str">
        <f ca="1">IFERROR(OFFSET(LBS!$A$3,MATCH(LEFT(A6,LEN(A6)-2),Code_LBS,0),2),"abs")</f>
        <v>Suspension secondaire</v>
      </c>
      <c r="C6" s="2" t="str">
        <f ca="1">IFERROR(OFFSET(LBS!$A$3,MATCH($A6,Code_LBS,0),2),"abs")</f>
        <v>Bielle de barre anti-roulis équipée</v>
      </c>
      <c r="D6" s="4">
        <v>1</v>
      </c>
      <c r="E6" s="4" t="s">
        <v>4</v>
      </c>
      <c r="F6" s="7">
        <f ca="1">IFERROR(OFFSET(Kilométrage!$C$1,MATCH(('Base de données'!I6&amp;"/"&amp;'Base de données'!H6),GammeProj,0),1),0)</f>
        <v>1004567</v>
      </c>
      <c r="G6" s="2"/>
      <c r="H6" s="4" t="s">
        <v>5</v>
      </c>
      <c r="I6" s="4" t="s">
        <v>6</v>
      </c>
    </row>
    <row r="7" spans="1:9" x14ac:dyDescent="0.25">
      <c r="A7" s="4" t="s">
        <v>10</v>
      </c>
      <c r="B7" s="2" t="str">
        <f ca="1">IFERROR(OFFSET(LBS!$A$3,MATCH(LEFT(A7,LEN(A7)-2),Code_LBS,0),2),"abs")</f>
        <v>ROUES - AXES D'ESSIEU - DISQUES DE FREIN</v>
      </c>
      <c r="C7" s="2" t="str">
        <f ca="1">IFERROR(OFFSET(LBS!$A$3,MATCH($A7,Code_LBS,0),2),"abs")</f>
        <v>Axe essieu</v>
      </c>
      <c r="D7" s="4">
        <v>1</v>
      </c>
      <c r="E7" s="4" t="s">
        <v>4</v>
      </c>
      <c r="F7" s="7">
        <f ca="1">IFERROR(OFFSET(Kilométrage!$C$1,MATCH(('Base de données'!I7&amp;"/"&amp;'Base de données'!H7),GammeProj,0),1),0)</f>
        <v>1004567</v>
      </c>
      <c r="G7" s="2"/>
      <c r="H7" s="4" t="s">
        <v>5</v>
      </c>
      <c r="I7" s="4" t="s">
        <v>6</v>
      </c>
    </row>
    <row r="8" spans="1:9" x14ac:dyDescent="0.25">
      <c r="A8" s="4" t="s">
        <v>11</v>
      </c>
      <c r="B8" s="2" t="str">
        <f ca="1">IFERROR(OFFSET(LBS!$A$3,MATCH(LEFT(A8,LEN(A8)-2),Code_LBS,0),2),"abs")</f>
        <v>ROUES - AXES D'ESSIEU - DISQUES DE FREIN</v>
      </c>
      <c r="C8" s="2" t="str">
        <f ca="1">IFERROR(OFFSET(LBS!$A$3,MATCH($A8,Code_LBS,0),2),"abs")</f>
        <v>Boîte d'essieu équipée</v>
      </c>
      <c r="D8" s="4">
        <v>1</v>
      </c>
      <c r="E8" s="4" t="s">
        <v>4</v>
      </c>
      <c r="F8" s="7">
        <f ca="1">IFERROR(OFFSET(Kilométrage!$C$1,MATCH(('Base de données'!I8&amp;"/"&amp;'Base de données'!H8),GammeProj,0),1),0)</f>
        <v>1004567</v>
      </c>
      <c r="G8" s="2"/>
      <c r="H8" s="4" t="s">
        <v>5</v>
      </c>
      <c r="I8" s="4" t="s">
        <v>6</v>
      </c>
    </row>
    <row r="9" spans="1:9" x14ac:dyDescent="0.25">
      <c r="A9" s="4" t="s">
        <v>11</v>
      </c>
      <c r="B9" s="2" t="str">
        <f ca="1">IFERROR(OFFSET(LBS!$A$3,MATCH(LEFT(A9,LEN(A9)-2),Code_LBS,0),2),"abs")</f>
        <v>ROUES - AXES D'ESSIEU - DISQUES DE FREIN</v>
      </c>
      <c r="C9" s="2" t="str">
        <f ca="1">IFERROR(OFFSET(LBS!$A$3,MATCH($A9,Code_LBS,0),2),"abs")</f>
        <v>Boîte d'essieu équipée</v>
      </c>
      <c r="D9" s="4">
        <v>1</v>
      </c>
      <c r="E9" s="4" t="s">
        <v>4</v>
      </c>
      <c r="F9" s="7">
        <f ca="1">IFERROR(OFFSET(Kilométrage!$C$1,MATCH(('Base de données'!I9&amp;"/"&amp;'Base de données'!H9),GammeProj,0),1),0)</f>
        <v>1004567</v>
      </c>
      <c r="G9" s="2"/>
      <c r="H9" s="4" t="s">
        <v>5</v>
      </c>
      <c r="I9" s="4" t="s">
        <v>6</v>
      </c>
    </row>
    <row r="10" spans="1:9" x14ac:dyDescent="0.25">
      <c r="A10" s="4" t="s">
        <v>12</v>
      </c>
      <c r="B10" s="2" t="str">
        <f ca="1">IFERROR(OFFSET(LBS!$A$3,MATCH(LEFT(A10,LEN(A10)-2),Code_LBS,0),2),"abs")</f>
        <v>TRANSMISSION</v>
      </c>
      <c r="C10" s="2" t="str">
        <f ca="1">IFERROR(OFFSET(LBS!$A$3,MATCH($A10,Code_LBS,0),2),"abs")</f>
        <v>Réducteur équipé</v>
      </c>
      <c r="D10" s="4">
        <v>1</v>
      </c>
      <c r="E10" s="4" t="s">
        <v>4</v>
      </c>
      <c r="F10" s="7">
        <f ca="1">IFERROR(OFFSET(Kilométrage!$C$1,MATCH(('Base de données'!I10&amp;"/"&amp;'Base de données'!H10),GammeProj,0),1),0)</f>
        <v>1004567</v>
      </c>
      <c r="G10" s="2"/>
      <c r="H10" s="4" t="s">
        <v>5</v>
      </c>
      <c r="I10" s="4" t="s">
        <v>6</v>
      </c>
    </row>
    <row r="11" spans="1:9" x14ac:dyDescent="0.25">
      <c r="A11" s="4" t="s">
        <v>13</v>
      </c>
      <c r="B11" s="2" t="str">
        <f ca="1">IFERROR(OFFSET(LBS!$A$3,MATCH(LEFT(A11,LEN(A11)-2),Code_LBS,0),2),"abs")</f>
        <v>TRANSMISSION</v>
      </c>
      <c r="C11" s="2" t="str">
        <f ca="1">IFERROR(OFFSET(LBS!$A$3,MATCH($A11,Code_LBS,0),2),"abs")</f>
        <v>Suspension moteur</v>
      </c>
      <c r="D11" s="4">
        <v>1</v>
      </c>
      <c r="E11" s="4" t="s">
        <v>4</v>
      </c>
      <c r="F11" s="7">
        <f ca="1">IFERROR(OFFSET(Kilométrage!$C$1,MATCH(('Base de données'!I11&amp;"/"&amp;'Base de données'!H11),GammeProj,0),1),0)</f>
        <v>1004567</v>
      </c>
      <c r="G11" s="2"/>
      <c r="H11" s="4" t="s">
        <v>5</v>
      </c>
      <c r="I11" s="4" t="s">
        <v>6</v>
      </c>
    </row>
    <row r="12" spans="1:9" x14ac:dyDescent="0.25">
      <c r="A12" s="4" t="s">
        <v>14</v>
      </c>
      <c r="B12" s="2" t="str">
        <f ca="1">IFERROR(OFFSET(LBS!$A$3,MATCH(LEFT(A12,LEN(A12)-2),Code_LBS,0),2),"abs")</f>
        <v>ÉQUIPEMENT DE SABLAGE</v>
      </c>
      <c r="C12" s="2" t="str">
        <f ca="1">IFERROR(OFFSET(LBS!$A$3,MATCH($A12,Code_LBS,0),2),"abs")</f>
        <v xml:space="preserve">Ejecteur </v>
      </c>
      <c r="D12" s="4">
        <v>1</v>
      </c>
      <c r="E12" s="4" t="s">
        <v>4</v>
      </c>
      <c r="F12" s="7">
        <f ca="1">IFERROR(OFFSET(Kilométrage!$C$1,MATCH(('Base de données'!I12&amp;"/"&amp;'Base de données'!H12),GammeProj,0),1),0)</f>
        <v>1004567</v>
      </c>
      <c r="G12" s="2"/>
      <c r="H12" s="4" t="s">
        <v>5</v>
      </c>
      <c r="I12" s="4" t="s">
        <v>6</v>
      </c>
    </row>
    <row r="13" spans="1:9" x14ac:dyDescent="0.25">
      <c r="A13" s="4" t="s">
        <v>15</v>
      </c>
      <c r="B13" s="2" t="str">
        <f ca="1">IFERROR(OFFSET(LBS!$A$3,MATCH(LEFT(A13,LEN(A13)-2),Code_LBS,0),2),"abs")</f>
        <v>GRAISSEUR DE BOUDIN</v>
      </c>
      <c r="C13" s="2" t="str">
        <f ca="1">IFERROR(OFFSET(LBS!$A$3,MATCH($A13,Code_LBS,0),2),"abs")</f>
        <v>Ejecteur</v>
      </c>
      <c r="D13" s="4">
        <v>1</v>
      </c>
      <c r="E13" s="4" t="s">
        <v>4</v>
      </c>
      <c r="F13" s="7">
        <f ca="1">IFERROR(OFFSET(Kilométrage!$C$1,MATCH(('Base de données'!I13&amp;"/"&amp;'Base de données'!H13),GammeProj,0),1),0)</f>
        <v>1004567</v>
      </c>
      <c r="G13" s="2"/>
      <c r="H13" s="4" t="s">
        <v>5</v>
      </c>
      <c r="I13" s="4" t="s">
        <v>6</v>
      </c>
    </row>
    <row r="14" spans="1:9" x14ac:dyDescent="0.25">
      <c r="A14" s="4" t="s">
        <v>15</v>
      </c>
      <c r="B14" s="2" t="str">
        <f ca="1">IFERROR(OFFSET(LBS!$A$3,MATCH(LEFT(A14,LEN(A14)-2),Code_LBS,0),2),"abs")</f>
        <v>GRAISSEUR DE BOUDIN</v>
      </c>
      <c r="C14" s="2" t="str">
        <f ca="1">IFERROR(OFFSET(LBS!$A$3,MATCH($A14,Code_LBS,0),2),"abs")</f>
        <v>Ejecteur</v>
      </c>
      <c r="D14" s="4">
        <v>1</v>
      </c>
      <c r="E14" s="4" t="s">
        <v>4</v>
      </c>
      <c r="F14" s="7">
        <f ca="1">IFERROR(OFFSET(Kilométrage!$C$1,MATCH(('Base de données'!I14&amp;"/"&amp;'Base de données'!H14),GammeProj,0),1),0)</f>
        <v>1004567</v>
      </c>
      <c r="G14" s="2"/>
      <c r="H14" s="4" t="s">
        <v>5</v>
      </c>
      <c r="I14" s="4" t="s">
        <v>6</v>
      </c>
    </row>
    <row r="15" spans="1:9" x14ac:dyDescent="0.25">
      <c r="A15" s="4" t="s">
        <v>9</v>
      </c>
      <c r="B15" s="2" t="str">
        <f ca="1">IFERROR(OFFSET(LBS!$A$3,MATCH(LEFT(A15,LEN(A15)-2),Code_LBS,0),2),"abs")</f>
        <v>Suspension secondaire</v>
      </c>
      <c r="C15" s="2" t="str">
        <f ca="1">IFERROR(OFFSET(LBS!$A$3,MATCH($A15,Code_LBS,0),2),"abs")</f>
        <v>Bielle de barre anti-roulis équipée</v>
      </c>
      <c r="D15" s="4">
        <v>1</v>
      </c>
      <c r="E15" s="4" t="s">
        <v>4</v>
      </c>
      <c r="F15" s="7">
        <f ca="1">IFERROR(OFFSET(Kilométrage!$C$1,MATCH(('Base de données'!I15&amp;"/"&amp;'Base de données'!H15),GammeProj,0),1),0)</f>
        <v>1004567</v>
      </c>
      <c r="G15" s="2"/>
      <c r="H15" s="4" t="s">
        <v>5</v>
      </c>
      <c r="I15" s="4" t="s">
        <v>6</v>
      </c>
    </row>
    <row r="16" spans="1:9" x14ac:dyDescent="0.25">
      <c r="A16" s="4" t="s">
        <v>9</v>
      </c>
      <c r="B16" s="2" t="str">
        <f ca="1">IFERROR(OFFSET(LBS!$A$3,MATCH(LEFT(A16,LEN(A16)-2),Code_LBS,0),2),"abs")</f>
        <v>Suspension secondaire</v>
      </c>
      <c r="C16" s="2" t="str">
        <f ca="1">IFERROR(OFFSET(LBS!$A$3,MATCH($A16,Code_LBS,0),2),"abs")</f>
        <v>Bielle de barre anti-roulis équipée</v>
      </c>
      <c r="D16" s="4">
        <v>1</v>
      </c>
      <c r="E16" s="4" t="s">
        <v>4</v>
      </c>
      <c r="F16" s="7">
        <f ca="1">IFERROR(OFFSET(Kilométrage!$C$1,MATCH(('Base de données'!I16&amp;"/"&amp;'Base de données'!H16),GammeProj,0),1),0)</f>
        <v>1004567</v>
      </c>
      <c r="G16" s="2"/>
      <c r="H16" s="4" t="s">
        <v>5</v>
      </c>
      <c r="I16" s="4" t="s">
        <v>6</v>
      </c>
    </row>
    <row r="17" spans="1:9" x14ac:dyDescent="0.25">
      <c r="A17" s="4" t="s">
        <v>9</v>
      </c>
      <c r="B17" s="2" t="str">
        <f ca="1">IFERROR(OFFSET(LBS!$A$3,MATCH(LEFT(A17,LEN(A17)-2),Code_LBS,0),2),"abs")</f>
        <v>Suspension secondaire</v>
      </c>
      <c r="C17" s="2" t="str">
        <f ca="1">IFERROR(OFFSET(LBS!$A$3,MATCH($A17,Code_LBS,0),2),"abs")</f>
        <v>Bielle de barre anti-roulis équipée</v>
      </c>
      <c r="D17" s="4">
        <v>1</v>
      </c>
      <c r="E17" s="4" t="s">
        <v>4</v>
      </c>
      <c r="F17" s="7">
        <f ca="1">IFERROR(OFFSET(Kilométrage!$C$1,MATCH(('Base de données'!I17&amp;"/"&amp;'Base de données'!H17),GammeProj,0),1),0)</f>
        <v>1004567</v>
      </c>
      <c r="G17" s="2"/>
      <c r="H17" s="4" t="s">
        <v>5</v>
      </c>
      <c r="I17" s="4" t="s">
        <v>6</v>
      </c>
    </row>
    <row r="18" spans="1:9" x14ac:dyDescent="0.25">
      <c r="A18" s="4" t="s">
        <v>9</v>
      </c>
      <c r="B18" s="2" t="str">
        <f ca="1">IFERROR(OFFSET(LBS!$A$3,MATCH(LEFT(A18,LEN(A18)-2),Code_LBS,0),2),"abs")</f>
        <v>Suspension secondaire</v>
      </c>
      <c r="C18" s="2" t="str">
        <f ca="1">IFERROR(OFFSET(LBS!$A$3,MATCH($A18,Code_LBS,0),2),"abs")</f>
        <v>Bielle de barre anti-roulis équipée</v>
      </c>
      <c r="D18" s="4">
        <v>1</v>
      </c>
      <c r="E18" s="4" t="s">
        <v>4</v>
      </c>
      <c r="F18" s="7">
        <f ca="1">IFERROR(OFFSET(Kilométrage!$C$1,MATCH(('Base de données'!I18&amp;"/"&amp;'Base de données'!H18),GammeProj,0),1),0)</f>
        <v>1004567</v>
      </c>
      <c r="G18" s="2"/>
      <c r="H18" s="4" t="s">
        <v>5</v>
      </c>
      <c r="I18" s="4" t="s">
        <v>6</v>
      </c>
    </row>
    <row r="19" spans="1:9" x14ac:dyDescent="0.25">
      <c r="A19" s="4" t="s">
        <v>16</v>
      </c>
      <c r="B19" s="2" t="str">
        <f ca="1">IFERROR(OFFSET(LBS!$A$3,MATCH(LEFT(A19,LEN(A19)-2),Code_LBS,0),2),"abs")</f>
        <v>ROUES - AXES D'ESSIEU - DISQUES DE FREIN</v>
      </c>
      <c r="C19" s="2" t="str">
        <f ca="1">IFERROR(OFFSET(LBS!$A$3,MATCH($A19,Code_LBS,0),2),"abs")</f>
        <v>Roue acier</v>
      </c>
      <c r="D19" s="4">
        <v>1</v>
      </c>
      <c r="E19" s="4" t="s">
        <v>4</v>
      </c>
      <c r="F19" s="7">
        <f ca="1">IFERROR(OFFSET(Kilométrage!$C$1,MATCH(('Base de données'!I19&amp;"/"&amp;'Base de données'!H19),GammeProj,0),1),0)</f>
        <v>1004567</v>
      </c>
      <c r="G19" s="2"/>
      <c r="H19" s="4" t="s">
        <v>5</v>
      </c>
      <c r="I19" s="4" t="s">
        <v>6</v>
      </c>
    </row>
    <row r="20" spans="1:9" x14ac:dyDescent="0.25">
      <c r="A20" s="4" t="s">
        <v>16</v>
      </c>
      <c r="B20" s="2" t="str">
        <f ca="1">IFERROR(OFFSET(LBS!$A$3,MATCH(LEFT(A20,LEN(A20)-2),Code_LBS,0),2),"abs")</f>
        <v>ROUES - AXES D'ESSIEU - DISQUES DE FREIN</v>
      </c>
      <c r="C20" s="2" t="str">
        <f ca="1">IFERROR(OFFSET(LBS!$A$3,MATCH($A20,Code_LBS,0),2),"abs")</f>
        <v>Roue acier</v>
      </c>
      <c r="D20" s="4">
        <v>1</v>
      </c>
      <c r="E20" s="4" t="s">
        <v>4</v>
      </c>
      <c r="F20" s="7">
        <f ca="1">IFERROR(OFFSET(Kilométrage!$C$1,MATCH(('Base de données'!I20&amp;"/"&amp;'Base de données'!H20),GammeProj,0),1),0)</f>
        <v>1004567</v>
      </c>
      <c r="G20" s="2"/>
      <c r="H20" s="4" t="s">
        <v>5</v>
      </c>
      <c r="I20" s="4" t="s">
        <v>6</v>
      </c>
    </row>
    <row r="21" spans="1:9" x14ac:dyDescent="0.25">
      <c r="A21" s="4" t="s">
        <v>10</v>
      </c>
      <c r="B21" s="2" t="str">
        <f ca="1">IFERROR(OFFSET(LBS!$A$3,MATCH(LEFT(A21,LEN(A21)-2),Code_LBS,0),2),"abs")</f>
        <v>ROUES - AXES D'ESSIEU - DISQUES DE FREIN</v>
      </c>
      <c r="C21" s="2" t="str">
        <f ca="1">IFERROR(OFFSET(LBS!$A$3,MATCH($A21,Code_LBS,0),2),"abs")</f>
        <v>Axe essieu</v>
      </c>
      <c r="D21" s="4">
        <v>1</v>
      </c>
      <c r="E21" s="4" t="s">
        <v>4</v>
      </c>
      <c r="F21" s="7">
        <f ca="1">IFERROR(OFFSET(Kilométrage!$C$1,MATCH(('Base de données'!I21&amp;"/"&amp;'Base de données'!H21),GammeProj,0),1),0)</f>
        <v>1004567</v>
      </c>
      <c r="G21" s="2"/>
      <c r="H21" s="4" t="s">
        <v>5</v>
      </c>
      <c r="I21" s="4" t="s">
        <v>6</v>
      </c>
    </row>
    <row r="22" spans="1:9" x14ac:dyDescent="0.25">
      <c r="A22" s="4" t="s">
        <v>17</v>
      </c>
      <c r="B22" s="2" t="str">
        <f ca="1">IFERROR(OFFSET(LBS!$A$3,MATCH(LEFT(A22,LEN(A22)-2),Code_LBS,0),2),"abs")</f>
        <v>LIAISON CAISSE-BOGIE</v>
      </c>
      <c r="C22" s="2" t="str">
        <f ca="1">IFERROR(OFFSET(LBS!$A$3,MATCH($A22,Code_LBS,0),2),"abs")</f>
        <v>Pivot</v>
      </c>
      <c r="D22" s="4">
        <v>1</v>
      </c>
      <c r="E22" s="4" t="s">
        <v>4</v>
      </c>
      <c r="F22" s="7">
        <f ca="1">IFERROR(OFFSET(Kilométrage!$C$1,MATCH(('Base de données'!I22&amp;"/"&amp;'Base de données'!H22),GammeProj,0),1),0)</f>
        <v>1004567</v>
      </c>
      <c r="G22" s="2"/>
      <c r="H22" s="4" t="s">
        <v>5</v>
      </c>
      <c r="I22" s="4" t="s">
        <v>6</v>
      </c>
    </row>
    <row r="23" spans="1:9" x14ac:dyDescent="0.25">
      <c r="A23" s="4" t="s">
        <v>17</v>
      </c>
      <c r="B23" s="2" t="str">
        <f ca="1">IFERROR(OFFSET(LBS!$A$3,MATCH(LEFT(A23,LEN(A23)-2),Code_LBS,0),2),"abs")</f>
        <v>LIAISON CAISSE-BOGIE</v>
      </c>
      <c r="C23" s="2" t="str">
        <f ca="1">IFERROR(OFFSET(LBS!$A$3,MATCH($A23,Code_LBS,0),2),"abs")</f>
        <v>Pivot</v>
      </c>
      <c r="D23" s="4">
        <v>1</v>
      </c>
      <c r="E23" s="4" t="s">
        <v>4</v>
      </c>
      <c r="F23" s="7">
        <f ca="1">IFERROR(OFFSET(Kilométrage!$C$1,MATCH(('Base de données'!I23&amp;"/"&amp;'Base de données'!H23),GammeProj,0),1),0)</f>
        <v>1004567</v>
      </c>
      <c r="G23" s="2"/>
      <c r="H23" s="4" t="s">
        <v>5</v>
      </c>
      <c r="I23" s="4" t="s">
        <v>6</v>
      </c>
    </row>
    <row r="24" spans="1:9" x14ac:dyDescent="0.25">
      <c r="A24" s="4" t="s">
        <v>12</v>
      </c>
      <c r="B24" s="2" t="str">
        <f ca="1">IFERROR(OFFSET(LBS!$A$3,MATCH(LEFT(A24,LEN(A24)-2),Code_LBS,0),2),"abs")</f>
        <v>TRANSMISSION</v>
      </c>
      <c r="C24" s="2" t="str">
        <f ca="1">IFERROR(OFFSET(LBS!$A$3,MATCH($A24,Code_LBS,0),2),"abs")</f>
        <v>Réducteur équipé</v>
      </c>
      <c r="D24" s="4">
        <v>1</v>
      </c>
      <c r="E24" s="4" t="s">
        <v>4</v>
      </c>
      <c r="F24" s="7">
        <f ca="1">IFERROR(OFFSET(Kilométrage!$C$1,MATCH(('Base de données'!I24&amp;"/"&amp;'Base de données'!H24),GammeProj,0),1),0)</f>
        <v>1004567</v>
      </c>
      <c r="G24" s="2"/>
      <c r="H24" s="4" t="s">
        <v>5</v>
      </c>
      <c r="I24" s="4" t="s">
        <v>6</v>
      </c>
    </row>
    <row r="25" spans="1:9" x14ac:dyDescent="0.25">
      <c r="A25" s="4" t="s">
        <v>12</v>
      </c>
      <c r="B25" s="2" t="str">
        <f ca="1">IFERROR(OFFSET(LBS!$A$3,MATCH(LEFT(A25,LEN(A25)-2),Code_LBS,0),2),"abs")</f>
        <v>TRANSMISSION</v>
      </c>
      <c r="C25" s="2" t="str">
        <f ca="1">IFERROR(OFFSET(LBS!$A$3,MATCH($A25,Code_LBS,0),2),"abs")</f>
        <v>Réducteur équipé</v>
      </c>
      <c r="D25" s="4">
        <v>1</v>
      </c>
      <c r="E25" s="4" t="s">
        <v>4</v>
      </c>
      <c r="F25" s="7">
        <f ca="1">IFERROR(OFFSET(Kilométrage!$C$1,MATCH(('Base de données'!I25&amp;"/"&amp;'Base de données'!H25),GammeProj,0),1),0)</f>
        <v>1004567</v>
      </c>
      <c r="G25" s="2"/>
      <c r="H25" s="4" t="s">
        <v>5</v>
      </c>
      <c r="I25" s="4" t="s">
        <v>6</v>
      </c>
    </row>
    <row r="26" spans="1:9" x14ac:dyDescent="0.25">
      <c r="A26" s="4" t="s">
        <v>12</v>
      </c>
      <c r="B26" s="2" t="str">
        <f ca="1">IFERROR(OFFSET(LBS!$A$3,MATCH(LEFT(A26,LEN(A26)-2),Code_LBS,0),2),"abs")</f>
        <v>TRANSMISSION</v>
      </c>
      <c r="C26" s="2" t="str">
        <f ca="1">IFERROR(OFFSET(LBS!$A$3,MATCH($A26,Code_LBS,0),2),"abs")</f>
        <v>Réducteur équipé</v>
      </c>
      <c r="D26" s="4">
        <v>1</v>
      </c>
      <c r="E26" s="4" t="s">
        <v>4</v>
      </c>
      <c r="F26" s="7">
        <f ca="1">IFERROR(OFFSET(Kilométrage!$C$1,MATCH(('Base de données'!I26&amp;"/"&amp;'Base de données'!H26),GammeProj,0),1),0)</f>
        <v>1004567</v>
      </c>
      <c r="G26" s="2"/>
      <c r="H26" s="4" t="s">
        <v>5</v>
      </c>
      <c r="I26" s="4" t="s">
        <v>6</v>
      </c>
    </row>
    <row r="27" spans="1:9" x14ac:dyDescent="0.25">
      <c r="A27" s="4" t="s">
        <v>13</v>
      </c>
      <c r="B27" s="2" t="str">
        <f ca="1">IFERROR(OFFSET(LBS!$A$3,MATCH(LEFT(A27,LEN(A27)-2),Code_LBS,0),2),"abs")</f>
        <v>TRANSMISSION</v>
      </c>
      <c r="C27" s="2" t="str">
        <f ca="1">IFERROR(OFFSET(LBS!$A$3,MATCH($A27,Code_LBS,0),2),"abs")</f>
        <v>Suspension moteur</v>
      </c>
      <c r="D27" s="4">
        <v>1</v>
      </c>
      <c r="E27" s="4" t="s">
        <v>4</v>
      </c>
      <c r="F27" s="7">
        <f ca="1">IFERROR(OFFSET(Kilométrage!$C$1,MATCH(('Base de données'!I27&amp;"/"&amp;'Base de données'!H27),GammeProj,0),1),0)</f>
        <v>1004567</v>
      </c>
      <c r="G27" s="2"/>
      <c r="H27" s="4" t="s">
        <v>5</v>
      </c>
      <c r="I27" s="4" t="s">
        <v>6</v>
      </c>
    </row>
    <row r="28" spans="1:9" x14ac:dyDescent="0.25">
      <c r="A28" s="4" t="s">
        <v>13</v>
      </c>
      <c r="B28" s="2" t="str">
        <f ca="1">IFERROR(OFFSET(LBS!$A$3,MATCH(LEFT(A28,LEN(A28)-2),Code_LBS,0),2),"abs")</f>
        <v>TRANSMISSION</v>
      </c>
      <c r="C28" s="2" t="str">
        <f ca="1">IFERROR(OFFSET(LBS!$A$3,MATCH($A28,Code_LBS,0),2),"abs")</f>
        <v>Suspension moteur</v>
      </c>
      <c r="D28" s="4">
        <v>1</v>
      </c>
      <c r="E28" s="4" t="s">
        <v>4</v>
      </c>
      <c r="F28" s="7">
        <f ca="1">IFERROR(OFFSET(Kilométrage!$C$1,MATCH(('Base de données'!I28&amp;"/"&amp;'Base de données'!H28),GammeProj,0),1),0)</f>
        <v>1004567</v>
      </c>
      <c r="G28" s="2"/>
      <c r="H28" s="4" t="s">
        <v>5</v>
      </c>
      <c r="I28" s="4" t="s">
        <v>6</v>
      </c>
    </row>
    <row r="29" spans="1:9" x14ac:dyDescent="0.25">
      <c r="A29" s="4" t="s">
        <v>13</v>
      </c>
      <c r="B29" s="2" t="str">
        <f ca="1">IFERROR(OFFSET(LBS!$A$3,MATCH(LEFT(A29,LEN(A29)-2),Code_LBS,0),2),"abs")</f>
        <v>TRANSMISSION</v>
      </c>
      <c r="C29" s="2" t="str">
        <f ca="1">IFERROR(OFFSET(LBS!$A$3,MATCH($A29,Code_LBS,0),2),"abs")</f>
        <v>Suspension moteur</v>
      </c>
      <c r="D29" s="4">
        <v>1</v>
      </c>
      <c r="E29" s="4" t="s">
        <v>4</v>
      </c>
      <c r="F29" s="7">
        <f ca="1">IFERROR(OFFSET(Kilométrage!$C$1,MATCH(('Base de données'!I29&amp;"/"&amp;'Base de données'!H29),GammeProj,0),1),0)</f>
        <v>1004567</v>
      </c>
      <c r="G29" s="2"/>
      <c r="H29" s="4" t="s">
        <v>5</v>
      </c>
      <c r="I29" s="4" t="s">
        <v>6</v>
      </c>
    </row>
    <row r="30" spans="1:9" x14ac:dyDescent="0.25">
      <c r="A30" s="4" t="s">
        <v>15</v>
      </c>
      <c r="B30" s="2" t="str">
        <f ca="1">IFERROR(OFFSET(LBS!$A$3,MATCH(LEFT(A30,LEN(A30)-2),Code_LBS,0),2),"abs")</f>
        <v>GRAISSEUR DE BOUDIN</v>
      </c>
      <c r="C30" s="2" t="str">
        <f ca="1">IFERROR(OFFSET(LBS!$A$3,MATCH($A30,Code_LBS,0),2),"abs")</f>
        <v>Ejecteur</v>
      </c>
      <c r="D30" s="4">
        <v>1</v>
      </c>
      <c r="E30" s="4" t="s">
        <v>4</v>
      </c>
      <c r="F30" s="7">
        <f ca="1">IFERROR(OFFSET(Kilométrage!$C$1,MATCH(('Base de données'!I30&amp;"/"&amp;'Base de données'!H30),GammeProj,0),1),0)</f>
        <v>1004567</v>
      </c>
      <c r="G30" s="2"/>
      <c r="H30" s="4" t="s">
        <v>5</v>
      </c>
      <c r="I30" s="4" t="s">
        <v>6</v>
      </c>
    </row>
    <row r="31" spans="1:9" x14ac:dyDescent="0.25">
      <c r="A31" s="4" t="s">
        <v>15</v>
      </c>
      <c r="B31" s="2" t="str">
        <f ca="1">IFERROR(OFFSET(LBS!$A$3,MATCH(LEFT(A31,LEN(A31)-2),Code_LBS,0),2),"abs")</f>
        <v>GRAISSEUR DE BOUDIN</v>
      </c>
      <c r="C31" s="2" t="str">
        <f ca="1">IFERROR(OFFSET(LBS!$A$3,MATCH($A31,Code_LBS,0),2),"abs")</f>
        <v>Ejecteur</v>
      </c>
      <c r="D31" s="4">
        <v>1</v>
      </c>
      <c r="E31" s="4" t="s">
        <v>4</v>
      </c>
      <c r="F31" s="7">
        <f ca="1">IFERROR(OFFSET(Kilométrage!$C$1,MATCH(('Base de données'!I31&amp;"/"&amp;'Base de données'!H31),GammeProj,0),1),0)</f>
        <v>1004567</v>
      </c>
      <c r="G31" s="2"/>
      <c r="H31" s="4" t="s">
        <v>5</v>
      </c>
      <c r="I31" s="4" t="s">
        <v>6</v>
      </c>
    </row>
    <row r="32" spans="1:9" x14ac:dyDescent="0.25">
      <c r="A32" s="4" t="s">
        <v>15</v>
      </c>
      <c r="B32" s="2" t="str">
        <f ca="1">IFERROR(OFFSET(LBS!$A$3,MATCH(LEFT(A32,LEN(A32)-2),Code_LBS,0),2),"abs")</f>
        <v>GRAISSEUR DE BOUDIN</v>
      </c>
      <c r="C32" s="2" t="str">
        <f ca="1">IFERROR(OFFSET(LBS!$A$3,MATCH($A32,Code_LBS,0),2),"abs")</f>
        <v>Ejecteur</v>
      </c>
      <c r="D32" s="4">
        <v>1</v>
      </c>
      <c r="E32" s="4" t="s">
        <v>4</v>
      </c>
      <c r="F32" s="7">
        <f ca="1">IFERROR(OFFSET(Kilométrage!$C$1,MATCH(('Base de données'!I32&amp;"/"&amp;'Base de données'!H32),GammeProj,0),1),0)</f>
        <v>1004567</v>
      </c>
      <c r="G32" s="2"/>
      <c r="H32" s="4" t="s">
        <v>5</v>
      </c>
      <c r="I32" s="4" t="s">
        <v>6</v>
      </c>
    </row>
    <row r="33" spans="1:9" x14ac:dyDescent="0.25">
      <c r="A33" s="4" t="s">
        <v>18</v>
      </c>
      <c r="B33" s="2" t="str">
        <f ca="1">IFERROR(OFFSET(LBS!$A$3,MATCH(LEFT(A33,LEN(A33)-2),Code_LBS,0),2),"abs")</f>
        <v>GRAISSEUR DE BOUDIN</v>
      </c>
      <c r="C33" s="2" t="str">
        <f ca="1">IFERROR(OFFSET(LBS!$A$3,MATCH($A33,Code_LBS,0),2),"abs")</f>
        <v>Tuyau</v>
      </c>
      <c r="D33" s="4">
        <v>1</v>
      </c>
      <c r="E33" s="4" t="s">
        <v>4</v>
      </c>
      <c r="F33" s="7">
        <f ca="1">IFERROR(OFFSET(Kilométrage!$C$1,MATCH(('Base de données'!I33&amp;"/"&amp;'Base de données'!H33),GammeProj,0),1),0)</f>
        <v>1004567</v>
      </c>
      <c r="G33" s="2"/>
      <c r="H33" s="4" t="s">
        <v>5</v>
      </c>
      <c r="I33" s="4" t="s">
        <v>6</v>
      </c>
    </row>
    <row r="34" spans="1:9" x14ac:dyDescent="0.25">
      <c r="A34" s="4" t="s">
        <v>12</v>
      </c>
      <c r="B34" s="2" t="str">
        <f ca="1">IFERROR(OFFSET(LBS!$A$3,MATCH(LEFT(A34,LEN(A34)-2),Code_LBS,0),2),"abs")</f>
        <v>TRANSMISSION</v>
      </c>
      <c r="C34" s="2" t="str">
        <f ca="1">IFERROR(OFFSET(LBS!$A$3,MATCH($A34,Code_LBS,0),2),"abs")</f>
        <v>Réducteur équipé</v>
      </c>
      <c r="D34" s="4">
        <v>1</v>
      </c>
      <c r="E34" s="4" t="s">
        <v>4</v>
      </c>
      <c r="F34" s="7">
        <f ca="1">IFERROR(OFFSET(Kilométrage!$C$1,MATCH(('Base de données'!I34&amp;"/"&amp;'Base de données'!H34),GammeProj,0),1),0)</f>
        <v>1004567</v>
      </c>
      <c r="G34" s="2"/>
      <c r="H34" s="4" t="s">
        <v>5</v>
      </c>
      <c r="I34" s="4" t="s">
        <v>6</v>
      </c>
    </row>
    <row r="35" spans="1:9" x14ac:dyDescent="0.25">
      <c r="A35" s="4" t="s">
        <v>12</v>
      </c>
      <c r="B35" s="2" t="str">
        <f ca="1">IFERROR(OFFSET(LBS!$A$3,MATCH(LEFT(A35,LEN(A35)-2),Code_LBS,0),2),"abs")</f>
        <v>TRANSMISSION</v>
      </c>
      <c r="C35" s="2" t="str">
        <f ca="1">IFERROR(OFFSET(LBS!$A$3,MATCH($A35,Code_LBS,0),2),"abs")</f>
        <v>Réducteur équipé</v>
      </c>
      <c r="D35" s="4">
        <v>1</v>
      </c>
      <c r="E35" s="4" t="s">
        <v>4</v>
      </c>
      <c r="F35" s="7">
        <f ca="1">IFERROR(OFFSET(Kilométrage!$C$1,MATCH(('Base de données'!I35&amp;"/"&amp;'Base de données'!H35),GammeProj,0),1),0)</f>
        <v>1004567</v>
      </c>
      <c r="G35" s="2"/>
      <c r="H35" s="4" t="s">
        <v>5</v>
      </c>
      <c r="I35" s="4" t="s">
        <v>6</v>
      </c>
    </row>
    <row r="36" spans="1:9" x14ac:dyDescent="0.25">
      <c r="A36" s="4" t="s">
        <v>12</v>
      </c>
      <c r="B36" s="2" t="str">
        <f ca="1">IFERROR(OFFSET(LBS!$A$3,MATCH(LEFT(A36,LEN(A36)-2),Code_LBS,0),2),"abs")</f>
        <v>TRANSMISSION</v>
      </c>
      <c r="C36" s="2" t="str">
        <f ca="1">IFERROR(OFFSET(LBS!$A$3,MATCH($A36,Code_LBS,0),2),"abs")</f>
        <v>Réducteur équipé</v>
      </c>
      <c r="D36" s="4">
        <v>1</v>
      </c>
      <c r="E36" s="4" t="s">
        <v>4</v>
      </c>
      <c r="F36" s="7">
        <f ca="1">IFERROR(OFFSET(Kilométrage!$C$1,MATCH(('Base de données'!I36&amp;"/"&amp;'Base de données'!H36),GammeProj,0),1),0)</f>
        <v>1004567</v>
      </c>
      <c r="G36" s="2"/>
      <c r="H36" s="4" t="s">
        <v>5</v>
      </c>
      <c r="I36" s="4" t="s">
        <v>6</v>
      </c>
    </row>
    <row r="37" spans="1:9" x14ac:dyDescent="0.25">
      <c r="A37" s="4" t="s">
        <v>13</v>
      </c>
      <c r="B37" s="2" t="str">
        <f ca="1">IFERROR(OFFSET(LBS!$A$3,MATCH(LEFT(A37,LEN(A37)-2),Code_LBS,0),2),"abs")</f>
        <v>TRANSMISSION</v>
      </c>
      <c r="C37" s="2" t="str">
        <f ca="1">IFERROR(OFFSET(LBS!$A$3,MATCH($A37,Code_LBS,0),2),"abs")</f>
        <v>Suspension moteur</v>
      </c>
      <c r="D37" s="4">
        <v>1</v>
      </c>
      <c r="E37" s="4" t="s">
        <v>4</v>
      </c>
      <c r="F37" s="7">
        <f ca="1">IFERROR(OFFSET(Kilométrage!$C$1,MATCH(('Base de données'!I37&amp;"/"&amp;'Base de données'!H37),GammeProj,0),1),0)</f>
        <v>1004567</v>
      </c>
      <c r="G37" s="2"/>
      <c r="H37" s="4" t="s">
        <v>5</v>
      </c>
      <c r="I37" s="4" t="s">
        <v>6</v>
      </c>
    </row>
    <row r="38" spans="1:9" x14ac:dyDescent="0.25">
      <c r="A38" s="4" t="s">
        <v>13</v>
      </c>
      <c r="B38" s="2" t="str">
        <f ca="1">IFERROR(OFFSET(LBS!$A$3,MATCH(LEFT(A38,LEN(A38)-2),Code_LBS,0),2),"abs")</f>
        <v>TRANSMISSION</v>
      </c>
      <c r="C38" s="2" t="str">
        <f ca="1">IFERROR(OFFSET(LBS!$A$3,MATCH($A38,Code_LBS,0),2),"abs")</f>
        <v>Suspension moteur</v>
      </c>
      <c r="D38" s="4">
        <v>1</v>
      </c>
      <c r="E38" s="4" t="s">
        <v>4</v>
      </c>
      <c r="F38" s="7">
        <f ca="1">IFERROR(OFFSET(Kilométrage!$C$1,MATCH(('Base de données'!I38&amp;"/"&amp;'Base de données'!H38),GammeProj,0),1),0)</f>
        <v>1004567</v>
      </c>
      <c r="G38" s="2"/>
      <c r="H38" s="4" t="s">
        <v>5</v>
      </c>
      <c r="I38" s="4" t="s">
        <v>6</v>
      </c>
    </row>
    <row r="39" spans="1:9" x14ac:dyDescent="0.25">
      <c r="A39" s="4" t="s">
        <v>13</v>
      </c>
      <c r="B39" s="2" t="str">
        <f ca="1">IFERROR(OFFSET(LBS!$A$3,MATCH(LEFT(A39,LEN(A39)-2),Code_LBS,0),2),"abs")</f>
        <v>TRANSMISSION</v>
      </c>
      <c r="C39" s="2" t="str">
        <f ca="1">IFERROR(OFFSET(LBS!$A$3,MATCH($A39,Code_LBS,0),2),"abs")</f>
        <v>Suspension moteur</v>
      </c>
      <c r="D39" s="4">
        <v>1</v>
      </c>
      <c r="E39" s="4" t="s">
        <v>4</v>
      </c>
      <c r="F39" s="7">
        <f ca="1">IFERROR(OFFSET(Kilométrage!$C$1,MATCH(('Base de données'!I39&amp;"/"&amp;'Base de données'!H39),GammeProj,0),1),0)</f>
        <v>1004567</v>
      </c>
      <c r="G39" s="2"/>
      <c r="H39" s="4" t="s">
        <v>5</v>
      </c>
      <c r="I39" s="4" t="s">
        <v>6</v>
      </c>
    </row>
    <row r="40" spans="1:9" x14ac:dyDescent="0.25">
      <c r="A40" s="4" t="s">
        <v>13</v>
      </c>
      <c r="B40" s="2" t="str">
        <f ca="1">IFERROR(OFFSET(LBS!$A$3,MATCH(LEFT(A40,LEN(A40)-2),Code_LBS,0),2),"abs")</f>
        <v>TRANSMISSION</v>
      </c>
      <c r="C40" s="2" t="str">
        <f ca="1">IFERROR(OFFSET(LBS!$A$3,MATCH($A40,Code_LBS,0),2),"abs")</f>
        <v>Suspension moteur</v>
      </c>
      <c r="D40" s="4">
        <v>1</v>
      </c>
      <c r="E40" s="4" t="s">
        <v>4</v>
      </c>
      <c r="F40" s="7">
        <f ca="1">IFERROR(OFFSET(Kilométrage!$C$1,MATCH(('Base de données'!I40&amp;"/"&amp;'Base de données'!H40),GammeProj,0),1),0)</f>
        <v>1004567</v>
      </c>
      <c r="G40" s="2"/>
      <c r="H40" s="4" t="s">
        <v>5</v>
      </c>
      <c r="I40" s="4" t="s">
        <v>6</v>
      </c>
    </row>
    <row r="41" spans="1:9" x14ac:dyDescent="0.25">
      <c r="A41" s="4" t="s">
        <v>13</v>
      </c>
      <c r="B41" s="2" t="str">
        <f ca="1">IFERROR(OFFSET(LBS!$A$3,MATCH(LEFT(A41,LEN(A41)-2),Code_LBS,0),2),"abs")</f>
        <v>TRANSMISSION</v>
      </c>
      <c r="C41" s="2" t="str">
        <f ca="1">IFERROR(OFFSET(LBS!$A$3,MATCH($A41,Code_LBS,0),2),"abs")</f>
        <v>Suspension moteur</v>
      </c>
      <c r="D41" s="4">
        <v>1</v>
      </c>
      <c r="E41" s="4" t="s">
        <v>4</v>
      </c>
      <c r="F41" s="7">
        <f ca="1">IFERROR(OFFSET(Kilométrage!$C$1,MATCH(('Base de données'!I41&amp;"/"&amp;'Base de données'!H41),GammeProj,0),1),0)</f>
        <v>1004567</v>
      </c>
      <c r="G41" s="2"/>
      <c r="H41" s="4" t="s">
        <v>5</v>
      </c>
      <c r="I41" s="4" t="s">
        <v>6</v>
      </c>
    </row>
    <row r="42" spans="1:9" x14ac:dyDescent="0.25">
      <c r="A42" s="4" t="s">
        <v>13</v>
      </c>
      <c r="B42" s="2" t="str">
        <f ca="1">IFERROR(OFFSET(LBS!$A$3,MATCH(LEFT(A42,LEN(A42)-2),Code_LBS,0),2),"abs")</f>
        <v>TRANSMISSION</v>
      </c>
      <c r="C42" s="2" t="str">
        <f ca="1">IFERROR(OFFSET(LBS!$A$3,MATCH($A42,Code_LBS,0),2),"abs")</f>
        <v>Suspension moteur</v>
      </c>
      <c r="D42" s="4">
        <v>1</v>
      </c>
      <c r="E42" s="4" t="s">
        <v>4</v>
      </c>
      <c r="F42" s="7">
        <f ca="1">IFERROR(OFFSET(Kilométrage!$C$1,MATCH(('Base de données'!I42&amp;"/"&amp;'Base de données'!H42),GammeProj,0),1),0)</f>
        <v>1004567</v>
      </c>
      <c r="G42" s="2"/>
      <c r="H42" s="4" t="s">
        <v>5</v>
      </c>
      <c r="I42" s="4" t="s">
        <v>6</v>
      </c>
    </row>
    <row r="43" spans="1:9" x14ac:dyDescent="0.25">
      <c r="A43" s="4" t="s">
        <v>12</v>
      </c>
      <c r="B43" s="2" t="str">
        <f ca="1">IFERROR(OFFSET(LBS!$A$3,MATCH(LEFT(A43,LEN(A43)-2),Code_LBS,0),2),"abs")</f>
        <v>TRANSMISSION</v>
      </c>
      <c r="C43" s="2" t="str">
        <f ca="1">IFERROR(OFFSET(LBS!$A$3,MATCH($A43,Code_LBS,0),2),"abs")</f>
        <v>Réducteur équipé</v>
      </c>
      <c r="D43" s="4">
        <v>1</v>
      </c>
      <c r="E43" s="4" t="s">
        <v>4</v>
      </c>
      <c r="F43" s="7">
        <f ca="1">IFERROR(OFFSET(Kilométrage!$C$1,MATCH(('Base de données'!I43&amp;"/"&amp;'Base de données'!H43),GammeProj,0),1),0)</f>
        <v>1004567</v>
      </c>
      <c r="G43" s="2"/>
      <c r="H43" s="4" t="s">
        <v>5</v>
      </c>
      <c r="I43" s="4" t="s">
        <v>6</v>
      </c>
    </row>
    <row r="44" spans="1:9" x14ac:dyDescent="0.25">
      <c r="A44" s="4" t="s">
        <v>12</v>
      </c>
      <c r="B44" s="2" t="str">
        <f ca="1">IFERROR(OFFSET(LBS!$A$3,MATCH(LEFT(A44,LEN(A44)-2),Code_LBS,0),2),"abs")</f>
        <v>TRANSMISSION</v>
      </c>
      <c r="C44" s="2" t="str">
        <f ca="1">IFERROR(OFFSET(LBS!$A$3,MATCH($A44,Code_LBS,0),2),"abs")</f>
        <v>Réducteur équipé</v>
      </c>
      <c r="D44" s="4">
        <v>1</v>
      </c>
      <c r="E44" s="4" t="s">
        <v>4</v>
      </c>
      <c r="F44" s="7">
        <f ca="1">IFERROR(OFFSET(Kilométrage!$C$1,MATCH(('Base de données'!I44&amp;"/"&amp;'Base de données'!H44),GammeProj,0),1),0)</f>
        <v>1004567</v>
      </c>
      <c r="G44" s="2"/>
      <c r="H44" s="4" t="s">
        <v>5</v>
      </c>
      <c r="I44" s="4" t="s">
        <v>6</v>
      </c>
    </row>
    <row r="45" spans="1:9" x14ac:dyDescent="0.25">
      <c r="A45" s="4" t="s">
        <v>12</v>
      </c>
      <c r="B45" s="2" t="str">
        <f ca="1">IFERROR(OFFSET(LBS!$A$3,MATCH(LEFT(A45,LEN(A45)-2),Code_LBS,0),2),"abs")</f>
        <v>TRANSMISSION</v>
      </c>
      <c r="C45" s="2" t="str">
        <f ca="1">IFERROR(OFFSET(LBS!$A$3,MATCH($A45,Code_LBS,0),2),"abs")</f>
        <v>Réducteur équipé</v>
      </c>
      <c r="D45" s="4">
        <v>1</v>
      </c>
      <c r="E45" s="4" t="s">
        <v>4</v>
      </c>
      <c r="F45" s="7">
        <f ca="1">IFERROR(OFFSET(Kilométrage!$C$1,MATCH(('Base de données'!I45&amp;"/"&amp;'Base de données'!H45),GammeProj,0),1),0)</f>
        <v>1004567</v>
      </c>
      <c r="G45" s="2"/>
      <c r="H45" s="4" t="s">
        <v>5</v>
      </c>
      <c r="I45" s="4" t="s">
        <v>6</v>
      </c>
    </row>
    <row r="46" spans="1:9" x14ac:dyDescent="0.25">
      <c r="A46" s="4" t="s">
        <v>19</v>
      </c>
      <c r="B46" s="2" t="str">
        <f ca="1">IFERROR(OFFSET(LBS!$A$3,MATCH(LEFT(A46,LEN(A46)-2),Code_LBS,0),2),"abs")</f>
        <v>Boîte d'essieu équipée</v>
      </c>
      <c r="C46" s="2" t="str">
        <f ca="1">IFERROR(OFFSET(LBS!$A$3,MATCH($A46,Code_LBS,0),2),"abs")</f>
        <v>Roulements</v>
      </c>
      <c r="D46" s="4">
        <v>1</v>
      </c>
      <c r="E46" s="4" t="s">
        <v>4</v>
      </c>
      <c r="F46" s="7">
        <f ca="1">IFERROR(OFFSET(Kilométrage!$C$1,MATCH(('Base de données'!I46&amp;"/"&amp;'Base de données'!H46),GammeProj,0),1),0)</f>
        <v>1004567</v>
      </c>
      <c r="G46" s="2"/>
      <c r="H46" s="4" t="s">
        <v>5</v>
      </c>
      <c r="I46" s="4" t="s">
        <v>6</v>
      </c>
    </row>
    <row r="47" spans="1:9" x14ac:dyDescent="0.25">
      <c r="A47" s="4" t="s">
        <v>10</v>
      </c>
      <c r="B47" s="2" t="str">
        <f ca="1">IFERROR(OFFSET(LBS!$A$3,MATCH(LEFT(A47,LEN(A47)-2),Code_LBS,0),2),"abs")</f>
        <v>ROUES - AXES D'ESSIEU - DISQUES DE FREIN</v>
      </c>
      <c r="C47" s="2" t="str">
        <f ca="1">IFERROR(OFFSET(LBS!$A$3,MATCH($A47,Code_LBS,0),2),"abs")</f>
        <v>Axe essieu</v>
      </c>
      <c r="D47" s="4">
        <v>1</v>
      </c>
      <c r="E47" s="4" t="s">
        <v>4</v>
      </c>
      <c r="F47" s="7">
        <f ca="1">IFERROR(OFFSET(Kilométrage!$C$1,MATCH(('Base de données'!I47&amp;"/"&amp;'Base de données'!H47),GammeProj,0),1),0)</f>
        <v>1004567</v>
      </c>
      <c r="G47" s="2"/>
      <c r="H47" s="4" t="s">
        <v>5</v>
      </c>
      <c r="I47" s="4" t="s">
        <v>6</v>
      </c>
    </row>
    <row r="48" spans="1:9" x14ac:dyDescent="0.25">
      <c r="A48" s="4" t="s">
        <v>20</v>
      </c>
      <c r="B48" s="2" t="str">
        <f ca="1">IFERROR(OFFSET(LBS!$A$3,MATCH(LEFT(A48,LEN(A48)-2),Code_LBS,0),2),"abs")</f>
        <v>BOGIES &amp; SUSPENSION</v>
      </c>
      <c r="C48" s="2" t="str">
        <f ca="1">IFERROR(OFFSET(LBS!$A$3,MATCH($A48,Code_LBS,0),2),"abs")</f>
        <v>CÂBLE/CÂBLAGE</v>
      </c>
      <c r="D48" s="4">
        <v>1</v>
      </c>
      <c r="E48" s="4" t="s">
        <v>4</v>
      </c>
      <c r="F48" s="7">
        <f ca="1">IFERROR(OFFSET(Kilométrage!$C$1,MATCH(('Base de données'!I48&amp;"/"&amp;'Base de données'!H48),GammeProj,0),1),0)</f>
        <v>1004567</v>
      </c>
      <c r="G48" s="2"/>
      <c r="H48" s="4" t="s">
        <v>5</v>
      </c>
      <c r="I48" s="4" t="s">
        <v>6</v>
      </c>
    </row>
    <row r="49" spans="1:9" x14ac:dyDescent="0.25">
      <c r="A49" s="4" t="s">
        <v>12</v>
      </c>
      <c r="B49" s="2" t="str">
        <f ca="1">IFERROR(OFFSET(LBS!$A$3,MATCH(LEFT(A49,LEN(A49)-2),Code_LBS,0),2),"abs")</f>
        <v>TRANSMISSION</v>
      </c>
      <c r="C49" s="2" t="str">
        <f ca="1">IFERROR(OFFSET(LBS!$A$3,MATCH($A49,Code_LBS,0),2),"abs")</f>
        <v>Réducteur équipé</v>
      </c>
      <c r="D49" s="4">
        <v>1</v>
      </c>
      <c r="E49" s="4" t="s">
        <v>4</v>
      </c>
      <c r="F49" s="7">
        <f ca="1">IFERROR(OFFSET(Kilométrage!$C$1,MATCH(('Base de données'!I49&amp;"/"&amp;'Base de données'!H49),GammeProj,0),1),0)</f>
        <v>1004567</v>
      </c>
      <c r="G49" s="2"/>
      <c r="H49" s="4" t="s">
        <v>5</v>
      </c>
      <c r="I49" s="4" t="s">
        <v>6</v>
      </c>
    </row>
    <row r="50" spans="1:9" x14ac:dyDescent="0.25">
      <c r="A50" s="4" t="s">
        <v>9</v>
      </c>
      <c r="B50" s="2" t="str">
        <f ca="1">IFERROR(OFFSET(LBS!$A$3,MATCH(LEFT(A50,LEN(A50)-2),Code_LBS,0),2),"abs")</f>
        <v>Suspension secondaire</v>
      </c>
      <c r="C50" s="2" t="str">
        <f ca="1">IFERROR(OFFSET(LBS!$A$3,MATCH($A50,Code_LBS,0),2),"abs")</f>
        <v>Bielle de barre anti-roulis équipée</v>
      </c>
      <c r="D50" s="4">
        <v>1</v>
      </c>
      <c r="E50" s="4" t="s">
        <v>4</v>
      </c>
      <c r="F50" s="7">
        <f ca="1">IFERROR(OFFSET(Kilométrage!$C$1,MATCH(('Base de données'!I50&amp;"/"&amp;'Base de données'!H50),GammeProj,0),1),0)</f>
        <v>1004567</v>
      </c>
      <c r="G50" s="2"/>
      <c r="H50" s="4" t="s">
        <v>5</v>
      </c>
      <c r="I50" s="4" t="s">
        <v>6</v>
      </c>
    </row>
    <row r="51" spans="1:9" x14ac:dyDescent="0.25">
      <c r="A51" s="4" t="s">
        <v>17</v>
      </c>
      <c r="B51" s="2" t="str">
        <f ca="1">IFERROR(OFFSET(LBS!$A$3,MATCH(LEFT(A51,LEN(A51)-2),Code_LBS,0),2),"abs")</f>
        <v>LIAISON CAISSE-BOGIE</v>
      </c>
      <c r="C51" s="2" t="str">
        <f ca="1">IFERROR(OFFSET(LBS!$A$3,MATCH($A51,Code_LBS,0),2),"abs")</f>
        <v>Pivot</v>
      </c>
      <c r="D51" s="4">
        <v>1</v>
      </c>
      <c r="E51" s="4" t="s">
        <v>4</v>
      </c>
      <c r="F51" s="7">
        <f ca="1">IFERROR(OFFSET(Kilométrage!$C$1,MATCH(('Base de données'!I51&amp;"/"&amp;'Base de données'!H51),GammeProj,0),1),0)</f>
        <v>1004567</v>
      </c>
      <c r="G51" s="2"/>
      <c r="H51" s="4" t="s">
        <v>5</v>
      </c>
      <c r="I51" s="4" t="s">
        <v>6</v>
      </c>
    </row>
    <row r="52" spans="1:9" x14ac:dyDescent="0.25">
      <c r="A52" s="4" t="s">
        <v>17</v>
      </c>
      <c r="B52" s="2" t="str">
        <f ca="1">IFERROR(OFFSET(LBS!$A$3,MATCH(LEFT(A52,LEN(A52)-2),Code_LBS,0),2),"abs")</f>
        <v>LIAISON CAISSE-BOGIE</v>
      </c>
      <c r="C52" s="2" t="str">
        <f ca="1">IFERROR(OFFSET(LBS!$A$3,MATCH($A52,Code_LBS,0),2),"abs")</f>
        <v>Pivot</v>
      </c>
      <c r="D52" s="4">
        <v>1</v>
      </c>
      <c r="E52" s="4" t="s">
        <v>4</v>
      </c>
      <c r="F52" s="7">
        <f ca="1">IFERROR(OFFSET(Kilométrage!$C$1,MATCH(('Base de données'!I52&amp;"/"&amp;'Base de données'!H52),GammeProj,0),1),0)</f>
        <v>1004567</v>
      </c>
      <c r="G52" s="2"/>
      <c r="H52" s="4" t="s">
        <v>5</v>
      </c>
      <c r="I52" s="4" t="s">
        <v>6</v>
      </c>
    </row>
    <row r="53" spans="1:9" x14ac:dyDescent="0.25">
      <c r="A53" s="4" t="s">
        <v>15</v>
      </c>
      <c r="B53" s="2" t="str">
        <f ca="1">IFERROR(OFFSET(LBS!$A$3,MATCH(LEFT(A53,LEN(A53)-2),Code_LBS,0),2),"abs")</f>
        <v>GRAISSEUR DE BOUDIN</v>
      </c>
      <c r="C53" s="2" t="str">
        <f ca="1">IFERROR(OFFSET(LBS!$A$3,MATCH($A53,Code_LBS,0),2),"abs")</f>
        <v>Ejecteur</v>
      </c>
      <c r="D53" s="4">
        <v>1</v>
      </c>
      <c r="E53" s="4" t="s">
        <v>4</v>
      </c>
      <c r="F53" s="7">
        <f ca="1">IFERROR(OFFSET(Kilométrage!$C$1,MATCH(('Base de données'!I53&amp;"/"&amp;'Base de données'!H53),GammeProj,0),1),0)</f>
        <v>1004567</v>
      </c>
      <c r="G53" s="2"/>
      <c r="H53" s="4" t="s">
        <v>5</v>
      </c>
      <c r="I53" s="4" t="s">
        <v>6</v>
      </c>
    </row>
    <row r="54" spans="1:9" x14ac:dyDescent="0.25">
      <c r="A54" s="4" t="s">
        <v>21</v>
      </c>
      <c r="B54" s="2" t="str">
        <f ca="1">IFERROR(OFFSET(LBS!$A$3,MATCH(LEFT(A54,LEN(A54)-2),Code_LBS,0),2),"abs")</f>
        <v>Suspension primaire</v>
      </c>
      <c r="C54" s="2" t="str">
        <f ca="1">IFERROR(OFFSET(LBS!$A$3,MATCH($A54,Code_LBS,0),2),"abs")</f>
        <v>Amortisseur primaire antigalop</v>
      </c>
      <c r="D54" s="4">
        <v>1</v>
      </c>
      <c r="E54" s="4" t="s">
        <v>4</v>
      </c>
      <c r="F54" s="7">
        <f ca="1">IFERROR(OFFSET(Kilométrage!$C$1,MATCH(('Base de données'!I54&amp;"/"&amp;'Base de données'!H54),GammeProj,0),1),0)</f>
        <v>1004567</v>
      </c>
      <c r="G54" s="2"/>
      <c r="H54" s="4" t="s">
        <v>5</v>
      </c>
      <c r="I54" s="4" t="s">
        <v>6</v>
      </c>
    </row>
    <row r="55" spans="1:9" x14ac:dyDescent="0.25">
      <c r="A55" s="4" t="s">
        <v>17</v>
      </c>
      <c r="B55" s="2" t="str">
        <f ca="1">IFERROR(OFFSET(LBS!$A$3,MATCH(LEFT(A55,LEN(A55)-2),Code_LBS,0),2),"abs")</f>
        <v>LIAISON CAISSE-BOGIE</v>
      </c>
      <c r="C55" s="2" t="str">
        <f ca="1">IFERROR(OFFSET(LBS!$A$3,MATCH($A55,Code_LBS,0),2),"abs")</f>
        <v>Pivot</v>
      </c>
      <c r="D55" s="4">
        <v>1</v>
      </c>
      <c r="E55" s="4" t="s">
        <v>4</v>
      </c>
      <c r="F55" s="7">
        <f ca="1">IFERROR(OFFSET(Kilométrage!$C$1,MATCH(('Base de données'!I55&amp;"/"&amp;'Base de données'!H55),GammeProj,0),1),0)</f>
        <v>1004567</v>
      </c>
      <c r="G55" s="2"/>
      <c r="H55" s="4" t="s">
        <v>5</v>
      </c>
      <c r="I55" s="4" t="s">
        <v>6</v>
      </c>
    </row>
    <row r="56" spans="1:9" x14ac:dyDescent="0.25">
      <c r="A56" s="4" t="s">
        <v>15</v>
      </c>
      <c r="B56" s="2" t="str">
        <f ca="1">IFERROR(OFFSET(LBS!$A$3,MATCH(LEFT(A56,LEN(A56)-2),Code_LBS,0),2),"abs")</f>
        <v>GRAISSEUR DE BOUDIN</v>
      </c>
      <c r="C56" s="2" t="str">
        <f ca="1">IFERROR(OFFSET(LBS!$A$3,MATCH($A56,Code_LBS,0),2),"abs")</f>
        <v>Ejecteur</v>
      </c>
      <c r="D56" s="4">
        <v>1</v>
      </c>
      <c r="E56" s="4" t="s">
        <v>4</v>
      </c>
      <c r="F56" s="7">
        <f ca="1">IFERROR(OFFSET(Kilométrage!$C$1,MATCH(('Base de données'!I56&amp;"/"&amp;'Base de données'!H56),GammeProj,0),1),0)</f>
        <v>1004567</v>
      </c>
      <c r="G56" s="2"/>
      <c r="H56" s="4" t="s">
        <v>5</v>
      </c>
      <c r="I56" s="4" t="s">
        <v>6</v>
      </c>
    </row>
    <row r="57" spans="1:9" x14ac:dyDescent="0.25">
      <c r="A57" s="4" t="s">
        <v>15</v>
      </c>
      <c r="B57" s="2" t="str">
        <f ca="1">IFERROR(OFFSET(LBS!$A$3,MATCH(LEFT(A57,LEN(A57)-2),Code_LBS,0),2),"abs")</f>
        <v>GRAISSEUR DE BOUDIN</v>
      </c>
      <c r="C57" s="2" t="str">
        <f ca="1">IFERROR(OFFSET(LBS!$A$3,MATCH($A57,Code_LBS,0),2),"abs")</f>
        <v>Ejecteur</v>
      </c>
      <c r="D57" s="4">
        <v>1</v>
      </c>
      <c r="E57" s="4" t="s">
        <v>4</v>
      </c>
      <c r="F57" s="7">
        <f ca="1">IFERROR(OFFSET(Kilométrage!$C$1,MATCH(('Base de données'!I57&amp;"/"&amp;'Base de données'!H57),GammeProj,0),1),0)</f>
        <v>1004567</v>
      </c>
      <c r="G57" s="2"/>
      <c r="H57" s="4" t="s">
        <v>5</v>
      </c>
      <c r="I57" s="4" t="s">
        <v>6</v>
      </c>
    </row>
    <row r="58" spans="1:9" x14ac:dyDescent="0.25">
      <c r="A58" s="4" t="s">
        <v>10</v>
      </c>
      <c r="B58" s="2" t="str">
        <f ca="1">IFERROR(OFFSET(LBS!$A$3,MATCH(LEFT(A58,LEN(A58)-2),Code_LBS,0),2),"abs")</f>
        <v>ROUES - AXES D'ESSIEU - DISQUES DE FREIN</v>
      </c>
      <c r="C58" s="2" t="str">
        <f ca="1">IFERROR(OFFSET(LBS!$A$3,MATCH($A58,Code_LBS,0),2),"abs")</f>
        <v>Axe essieu</v>
      </c>
      <c r="D58" s="4">
        <v>1</v>
      </c>
      <c r="E58" s="4" t="s">
        <v>4</v>
      </c>
      <c r="F58" s="7">
        <f ca="1">IFERROR(OFFSET(Kilométrage!$C$1,MATCH(('Base de données'!I58&amp;"/"&amp;'Base de données'!H58),GammeProj,0),1),0)</f>
        <v>1004567</v>
      </c>
      <c r="G58" s="2"/>
      <c r="H58" s="4" t="s">
        <v>5</v>
      </c>
      <c r="I58" s="4" t="s">
        <v>6</v>
      </c>
    </row>
    <row r="59" spans="1:9" x14ac:dyDescent="0.25">
      <c r="A59" s="4" t="s">
        <v>22</v>
      </c>
      <c r="B59" s="2" t="str">
        <f ca="1">IFERROR(OFFSET(LBS!$A$3,MATCH(LEFT(A59,LEN(A59)-2),Code_LBS,0),2),"abs")</f>
        <v>CÂBLE/CÂBLAGE</v>
      </c>
      <c r="C59" s="2" t="str">
        <f ca="1">IFERROR(OFFSET(LBS!$A$3,MATCH($A59,Code_LBS,0),2),"abs")</f>
        <v xml:space="preserve">Câble de masse chassis-moteur </v>
      </c>
      <c r="D59" s="4">
        <v>1</v>
      </c>
      <c r="E59" s="4" t="s">
        <v>4</v>
      </c>
      <c r="F59" s="7">
        <f ca="1">IFERROR(OFFSET(Kilométrage!$C$1,MATCH(('Base de données'!I59&amp;"/"&amp;'Base de données'!H59),GammeProj,0),1),0)</f>
        <v>1004567</v>
      </c>
      <c r="G59" s="2"/>
      <c r="H59" s="4" t="s">
        <v>5</v>
      </c>
      <c r="I59" s="4" t="s">
        <v>6</v>
      </c>
    </row>
    <row r="60" spans="1:9" x14ac:dyDescent="0.25">
      <c r="A60" s="4" t="s">
        <v>9</v>
      </c>
      <c r="B60" s="2" t="str">
        <f ca="1">IFERROR(OFFSET(LBS!$A$3,MATCH(LEFT(A60,LEN(A60)-2),Code_LBS,0),2),"abs")</f>
        <v>Suspension secondaire</v>
      </c>
      <c r="C60" s="2" t="str">
        <f ca="1">IFERROR(OFFSET(LBS!$A$3,MATCH($A60,Code_LBS,0),2),"abs")</f>
        <v>Bielle de barre anti-roulis équipée</v>
      </c>
      <c r="D60" s="4">
        <v>1</v>
      </c>
      <c r="E60" s="4" t="s">
        <v>4</v>
      </c>
      <c r="F60" s="7">
        <f ca="1">IFERROR(OFFSET(Kilométrage!$C$1,MATCH(('Base de données'!I60&amp;"/"&amp;'Base de données'!H60),GammeProj,0),1),0)</f>
        <v>1004567</v>
      </c>
      <c r="G60" s="2"/>
      <c r="H60" s="4" t="s">
        <v>5</v>
      </c>
      <c r="I60" s="4" t="s">
        <v>6</v>
      </c>
    </row>
    <row r="61" spans="1:9" x14ac:dyDescent="0.25">
      <c r="A61" s="4" t="s">
        <v>9</v>
      </c>
      <c r="B61" s="2" t="str">
        <f ca="1">IFERROR(OFFSET(LBS!$A$3,MATCH(LEFT(A61,LEN(A61)-2),Code_LBS,0),2),"abs")</f>
        <v>Suspension secondaire</v>
      </c>
      <c r="C61" s="2" t="str">
        <f ca="1">IFERROR(OFFSET(LBS!$A$3,MATCH($A61,Code_LBS,0),2),"abs")</f>
        <v>Bielle de barre anti-roulis équipée</v>
      </c>
      <c r="D61" s="4">
        <v>1</v>
      </c>
      <c r="E61" s="4" t="s">
        <v>4</v>
      </c>
      <c r="F61" s="7">
        <f ca="1">IFERROR(OFFSET(Kilométrage!$C$1,MATCH(('Base de données'!I61&amp;"/"&amp;'Base de données'!H61),GammeProj,0),1),0)</f>
        <v>1004567</v>
      </c>
      <c r="G61" s="2"/>
      <c r="H61" s="4" t="s">
        <v>5</v>
      </c>
      <c r="I61" s="4" t="s">
        <v>6</v>
      </c>
    </row>
    <row r="62" spans="1:9" x14ac:dyDescent="0.25">
      <c r="A62" s="4" t="s">
        <v>15</v>
      </c>
      <c r="B62" s="2" t="str">
        <f ca="1">IFERROR(OFFSET(LBS!$A$3,MATCH(LEFT(A62,LEN(A62)-2),Code_LBS,0),2),"abs")</f>
        <v>GRAISSEUR DE BOUDIN</v>
      </c>
      <c r="C62" s="2" t="str">
        <f ca="1">IFERROR(OFFSET(LBS!$A$3,MATCH($A62,Code_LBS,0),2),"abs")</f>
        <v>Ejecteur</v>
      </c>
      <c r="D62" s="4">
        <v>1</v>
      </c>
      <c r="E62" s="4" t="s">
        <v>4</v>
      </c>
      <c r="F62" s="7">
        <f ca="1">IFERROR(OFFSET(Kilométrage!$C$1,MATCH(('Base de données'!I62&amp;"/"&amp;'Base de données'!H62),GammeProj,0),1),0)</f>
        <v>1004567</v>
      </c>
      <c r="G62" s="2"/>
      <c r="H62" s="4" t="s">
        <v>5</v>
      </c>
      <c r="I62" s="4" t="s">
        <v>6</v>
      </c>
    </row>
    <row r="63" spans="1:9" x14ac:dyDescent="0.25">
      <c r="A63" s="4" t="s">
        <v>15</v>
      </c>
      <c r="B63" s="2" t="str">
        <f ca="1">IFERROR(OFFSET(LBS!$A$3,MATCH(LEFT(A63,LEN(A63)-2),Code_LBS,0),2),"abs")</f>
        <v>GRAISSEUR DE BOUDIN</v>
      </c>
      <c r="C63" s="2" t="str">
        <f ca="1">IFERROR(OFFSET(LBS!$A$3,MATCH($A63,Code_LBS,0),2),"abs")</f>
        <v>Ejecteur</v>
      </c>
      <c r="D63" s="4">
        <v>1</v>
      </c>
      <c r="E63" s="4" t="s">
        <v>4</v>
      </c>
      <c r="F63" s="7">
        <f ca="1">IFERROR(OFFSET(Kilométrage!$C$1,MATCH(('Base de données'!I63&amp;"/"&amp;'Base de données'!H63),GammeProj,0),1),0)</f>
        <v>1004567</v>
      </c>
      <c r="G63" s="2"/>
      <c r="H63" s="4" t="s">
        <v>5</v>
      </c>
      <c r="I63" s="4" t="s">
        <v>6</v>
      </c>
    </row>
    <row r="64" spans="1:9" x14ac:dyDescent="0.25">
      <c r="A64" s="4" t="s">
        <v>10</v>
      </c>
      <c r="B64" s="2" t="str">
        <f ca="1">IFERROR(OFFSET(LBS!$A$3,MATCH(LEFT(A64,LEN(A64)-2),Code_LBS,0),2),"abs")</f>
        <v>ROUES - AXES D'ESSIEU - DISQUES DE FREIN</v>
      </c>
      <c r="C64" s="2" t="str">
        <f ca="1">IFERROR(OFFSET(LBS!$A$3,MATCH($A64,Code_LBS,0),2),"abs")</f>
        <v>Axe essieu</v>
      </c>
      <c r="D64" s="4">
        <v>1</v>
      </c>
      <c r="E64" s="4" t="s">
        <v>4</v>
      </c>
      <c r="F64" s="7">
        <f ca="1">IFERROR(OFFSET(Kilométrage!$C$1,MATCH(('Base de données'!I64&amp;"/"&amp;'Base de données'!H64),GammeProj,0),1),0)</f>
        <v>1004567</v>
      </c>
      <c r="G64" s="2"/>
      <c r="H64" s="4" t="s">
        <v>5</v>
      </c>
      <c r="I64" s="4" t="s">
        <v>6</v>
      </c>
    </row>
    <row r="65" spans="1:9" x14ac:dyDescent="0.25">
      <c r="A65" s="4" t="s">
        <v>23</v>
      </c>
      <c r="B65" s="2" t="str">
        <f ca="1">IFERROR(OFFSET(LBS!$A$3,MATCH(LEFT(A65,LEN(A65)-2),Code_LBS,0),2),"abs")</f>
        <v>LIAISON CAISSE-BOGIE</v>
      </c>
      <c r="C65" s="2" t="str">
        <f ca="1">IFERROR(OFFSET(LBS!$A$3,MATCH($A65,Code_LBS,0),2),"abs")</f>
        <v>Bielle d'entrainement équipée</v>
      </c>
      <c r="D65" s="4">
        <v>1</v>
      </c>
      <c r="E65" s="4" t="s">
        <v>4</v>
      </c>
      <c r="F65" s="7">
        <f ca="1">IFERROR(OFFSET(Kilométrage!$C$1,MATCH(('Base de données'!I65&amp;"/"&amp;'Base de données'!H65),GammeProj,0),1),0)</f>
        <v>1004567</v>
      </c>
      <c r="G65" s="2"/>
      <c r="H65" s="4" t="s">
        <v>5</v>
      </c>
      <c r="I65" s="4" t="s">
        <v>6</v>
      </c>
    </row>
    <row r="66" spans="1:9" x14ac:dyDescent="0.25">
      <c r="A66" s="4" t="s">
        <v>20</v>
      </c>
      <c r="B66" s="2" t="str">
        <f ca="1">IFERROR(OFFSET(LBS!$A$3,MATCH(LEFT(A66,LEN(A66)-2),Code_LBS,0),2),"abs")</f>
        <v>BOGIES &amp; SUSPENSION</v>
      </c>
      <c r="C66" s="2" t="str">
        <f ca="1">IFERROR(OFFSET(LBS!$A$3,MATCH($A66,Code_LBS,0),2),"abs")</f>
        <v>CÂBLE/CÂBLAGE</v>
      </c>
      <c r="D66" s="4">
        <v>1</v>
      </c>
      <c r="E66" s="4" t="s">
        <v>4</v>
      </c>
      <c r="F66" s="7">
        <f ca="1">IFERROR(OFFSET(Kilométrage!$C$1,MATCH(('Base de données'!I66&amp;"/"&amp;'Base de données'!H66),GammeProj,0),1),0)</f>
        <v>1004567</v>
      </c>
      <c r="G66" s="2"/>
      <c r="H66" s="4" t="s">
        <v>5</v>
      </c>
      <c r="I66" s="4" t="s">
        <v>6</v>
      </c>
    </row>
    <row r="67" spans="1:9" x14ac:dyDescent="0.25">
      <c r="A67" s="4" t="s">
        <v>13</v>
      </c>
      <c r="B67" s="2" t="str">
        <f ca="1">IFERROR(OFFSET(LBS!$A$3,MATCH(LEFT(A67,LEN(A67)-2),Code_LBS,0),2),"abs")</f>
        <v>TRANSMISSION</v>
      </c>
      <c r="C67" s="2" t="str">
        <f ca="1">IFERROR(OFFSET(LBS!$A$3,MATCH($A67,Code_LBS,0),2),"abs")</f>
        <v>Suspension moteur</v>
      </c>
      <c r="D67" s="4">
        <v>1</v>
      </c>
      <c r="E67" s="4" t="s">
        <v>4</v>
      </c>
      <c r="F67" s="7">
        <f ca="1">IFERROR(OFFSET(Kilométrage!$C$1,MATCH(('Base de données'!I67&amp;"/"&amp;'Base de données'!H67),GammeProj,0),1),0)</f>
        <v>1004567</v>
      </c>
      <c r="G67" s="2"/>
      <c r="H67" s="4" t="s">
        <v>5</v>
      </c>
      <c r="I67" s="4" t="s">
        <v>6</v>
      </c>
    </row>
    <row r="68" spans="1:9" x14ac:dyDescent="0.25">
      <c r="A68" s="4" t="s">
        <v>13</v>
      </c>
      <c r="B68" s="2" t="str">
        <f ca="1">IFERROR(OFFSET(LBS!$A$3,MATCH(LEFT(A68,LEN(A68)-2),Code_LBS,0),2),"abs")</f>
        <v>TRANSMISSION</v>
      </c>
      <c r="C68" s="2" t="str">
        <f ca="1">IFERROR(OFFSET(LBS!$A$3,MATCH($A68,Code_LBS,0),2),"abs")</f>
        <v>Suspension moteur</v>
      </c>
      <c r="D68" s="4">
        <v>1</v>
      </c>
      <c r="E68" s="4" t="s">
        <v>4</v>
      </c>
      <c r="F68" s="7">
        <f ca="1">IFERROR(OFFSET(Kilométrage!$C$1,MATCH(('Base de données'!I68&amp;"/"&amp;'Base de données'!H68),GammeProj,0),1),0)</f>
        <v>1004567</v>
      </c>
      <c r="G68" s="2"/>
      <c r="H68" s="4" t="s">
        <v>5</v>
      </c>
      <c r="I68" s="4" t="s">
        <v>6</v>
      </c>
    </row>
    <row r="69" spans="1:9" x14ac:dyDescent="0.25">
      <c r="A69" s="4" t="s">
        <v>13</v>
      </c>
      <c r="B69" s="2" t="str">
        <f ca="1">IFERROR(OFFSET(LBS!$A$3,MATCH(LEFT(A69,LEN(A69)-2),Code_LBS,0),2),"abs")</f>
        <v>TRANSMISSION</v>
      </c>
      <c r="C69" s="2" t="str">
        <f ca="1">IFERROR(OFFSET(LBS!$A$3,MATCH($A69,Code_LBS,0),2),"abs")</f>
        <v>Suspension moteur</v>
      </c>
      <c r="D69" s="4">
        <v>1</v>
      </c>
      <c r="E69" s="4" t="s">
        <v>4</v>
      </c>
      <c r="F69" s="7">
        <f ca="1">IFERROR(OFFSET(Kilométrage!$C$1,MATCH(('Base de données'!I69&amp;"/"&amp;'Base de données'!H69),GammeProj,0),1),0)</f>
        <v>1004567</v>
      </c>
      <c r="G69" s="2"/>
      <c r="H69" s="4" t="s">
        <v>5</v>
      </c>
      <c r="I69" s="4" t="s">
        <v>6</v>
      </c>
    </row>
    <row r="70" spans="1:9" x14ac:dyDescent="0.25">
      <c r="A70" s="4" t="s">
        <v>13</v>
      </c>
      <c r="B70" s="2" t="str">
        <f ca="1">IFERROR(OFFSET(LBS!$A$3,MATCH(LEFT(A70,LEN(A70)-2),Code_LBS,0),2),"abs")</f>
        <v>TRANSMISSION</v>
      </c>
      <c r="C70" s="2" t="str">
        <f ca="1">IFERROR(OFFSET(LBS!$A$3,MATCH($A70,Code_LBS,0),2),"abs")</f>
        <v>Suspension moteur</v>
      </c>
      <c r="D70" s="4">
        <v>1</v>
      </c>
      <c r="E70" s="4" t="s">
        <v>4</v>
      </c>
      <c r="F70" s="7">
        <f ca="1">IFERROR(OFFSET(Kilométrage!$C$1,MATCH(('Base de données'!I70&amp;"/"&amp;'Base de données'!H70),GammeProj,0),1),0)</f>
        <v>1004567</v>
      </c>
      <c r="G70" s="2"/>
      <c r="H70" s="4" t="s">
        <v>5</v>
      </c>
      <c r="I70" s="4" t="s">
        <v>6</v>
      </c>
    </row>
    <row r="71" spans="1:9" x14ac:dyDescent="0.25">
      <c r="A71" s="4" t="s">
        <v>13</v>
      </c>
      <c r="B71" s="2" t="str">
        <f ca="1">IFERROR(OFFSET(LBS!$A$3,MATCH(LEFT(A71,LEN(A71)-2),Code_LBS,0),2),"abs")</f>
        <v>TRANSMISSION</v>
      </c>
      <c r="C71" s="2" t="str">
        <f ca="1">IFERROR(OFFSET(LBS!$A$3,MATCH($A71,Code_LBS,0),2),"abs")</f>
        <v>Suspension moteur</v>
      </c>
      <c r="D71" s="4">
        <v>1</v>
      </c>
      <c r="E71" s="4" t="s">
        <v>4</v>
      </c>
      <c r="F71" s="7">
        <f ca="1">IFERROR(OFFSET(Kilométrage!$C$1,MATCH(('Base de données'!I71&amp;"/"&amp;'Base de données'!H71),GammeProj,0),1),0)</f>
        <v>1004567</v>
      </c>
      <c r="G71" s="2"/>
      <c r="H71" s="4" t="s">
        <v>5</v>
      </c>
      <c r="I71" s="4" t="s">
        <v>6</v>
      </c>
    </row>
    <row r="72" spans="1:9" x14ac:dyDescent="0.25">
      <c r="A72" s="4" t="s">
        <v>13</v>
      </c>
      <c r="B72" s="2" t="str">
        <f ca="1">IFERROR(OFFSET(LBS!$A$3,MATCH(LEFT(A72,LEN(A72)-2),Code_LBS,0),2),"abs")</f>
        <v>TRANSMISSION</v>
      </c>
      <c r="C72" s="2" t="str">
        <f ca="1">IFERROR(OFFSET(LBS!$A$3,MATCH($A72,Code_LBS,0),2),"abs")</f>
        <v>Suspension moteur</v>
      </c>
      <c r="D72" s="4">
        <v>1</v>
      </c>
      <c r="E72" s="4" t="s">
        <v>4</v>
      </c>
      <c r="F72" s="7">
        <f ca="1">IFERROR(OFFSET(Kilométrage!$C$1,MATCH(('Base de données'!I72&amp;"/"&amp;'Base de données'!H72),GammeProj,0),1),0)</f>
        <v>1004567</v>
      </c>
      <c r="G72" s="2"/>
      <c r="H72" s="4" t="s">
        <v>5</v>
      </c>
      <c r="I72" s="4" t="s">
        <v>6</v>
      </c>
    </row>
    <row r="73" spans="1:9" x14ac:dyDescent="0.25">
      <c r="A73" s="4" t="s">
        <v>13</v>
      </c>
      <c r="B73" s="2" t="str">
        <f ca="1">IFERROR(OFFSET(LBS!$A$3,MATCH(LEFT(A73,LEN(A73)-2),Code_LBS,0),2),"abs")</f>
        <v>TRANSMISSION</v>
      </c>
      <c r="C73" s="2" t="str">
        <f ca="1">IFERROR(OFFSET(LBS!$A$3,MATCH($A73,Code_LBS,0),2),"abs")</f>
        <v>Suspension moteur</v>
      </c>
      <c r="D73" s="4">
        <v>1</v>
      </c>
      <c r="E73" s="4" t="s">
        <v>4</v>
      </c>
      <c r="F73" s="7">
        <f ca="1">IFERROR(OFFSET(Kilométrage!$C$1,MATCH(('Base de données'!I73&amp;"/"&amp;'Base de données'!H73),GammeProj,0),1),0)</f>
        <v>1004567</v>
      </c>
      <c r="G73" s="2"/>
      <c r="H73" s="4" t="s">
        <v>5</v>
      </c>
      <c r="I73" s="4" t="s">
        <v>6</v>
      </c>
    </row>
    <row r="74" spans="1:9" x14ac:dyDescent="0.25">
      <c r="A74" s="4" t="s">
        <v>13</v>
      </c>
      <c r="B74" s="2" t="str">
        <f ca="1">IFERROR(OFFSET(LBS!$A$3,MATCH(LEFT(A74,LEN(A74)-2),Code_LBS,0),2),"abs")</f>
        <v>TRANSMISSION</v>
      </c>
      <c r="C74" s="2" t="str">
        <f ca="1">IFERROR(OFFSET(LBS!$A$3,MATCH($A74,Code_LBS,0),2),"abs")</f>
        <v>Suspension moteur</v>
      </c>
      <c r="D74" s="4">
        <v>1</v>
      </c>
      <c r="E74" s="4" t="s">
        <v>4</v>
      </c>
      <c r="F74" s="7">
        <f ca="1">IFERROR(OFFSET(Kilométrage!$C$1,MATCH(('Base de données'!I74&amp;"/"&amp;'Base de données'!H74),GammeProj,0),1),0)</f>
        <v>1004567</v>
      </c>
      <c r="G74" s="2"/>
      <c r="H74" s="4" t="s">
        <v>5</v>
      </c>
      <c r="I74" s="4" t="s">
        <v>6</v>
      </c>
    </row>
    <row r="75" spans="1:9" x14ac:dyDescent="0.25">
      <c r="A75" s="4" t="s">
        <v>13</v>
      </c>
      <c r="B75" s="2" t="str">
        <f ca="1">IFERROR(OFFSET(LBS!$A$3,MATCH(LEFT(A75,LEN(A75)-2),Code_LBS,0),2),"abs")</f>
        <v>TRANSMISSION</v>
      </c>
      <c r="C75" s="2" t="str">
        <f ca="1">IFERROR(OFFSET(LBS!$A$3,MATCH($A75,Code_LBS,0),2),"abs")</f>
        <v>Suspension moteur</v>
      </c>
      <c r="D75" s="4">
        <v>1</v>
      </c>
      <c r="E75" s="4" t="s">
        <v>4</v>
      </c>
      <c r="F75" s="7">
        <f ca="1">IFERROR(OFFSET(Kilométrage!$C$1,MATCH(('Base de données'!I75&amp;"/"&amp;'Base de données'!H75),GammeProj,0),1),0)</f>
        <v>1004567</v>
      </c>
      <c r="G75" s="2"/>
      <c r="H75" s="4" t="s">
        <v>5</v>
      </c>
      <c r="I75" s="4" t="s">
        <v>6</v>
      </c>
    </row>
    <row r="76" spans="1:9" x14ac:dyDescent="0.25">
      <c r="A76" s="4" t="s">
        <v>10</v>
      </c>
      <c r="B76" s="2" t="str">
        <f ca="1">IFERROR(OFFSET(LBS!$A$3,MATCH(LEFT(A76,LEN(A76)-2),Code_LBS,0),2),"abs")</f>
        <v>ROUES - AXES D'ESSIEU - DISQUES DE FREIN</v>
      </c>
      <c r="C76" s="2" t="str">
        <f ca="1">IFERROR(OFFSET(LBS!$A$3,MATCH($A76,Code_LBS,0),2),"abs")</f>
        <v>Axe essieu</v>
      </c>
      <c r="D76" s="4">
        <v>1</v>
      </c>
      <c r="E76" s="4" t="s">
        <v>4</v>
      </c>
      <c r="F76" s="7">
        <f ca="1">IFERROR(OFFSET(Kilométrage!$C$1,MATCH(('Base de données'!I76&amp;"/"&amp;'Base de données'!H76),GammeProj,0),1),0)</f>
        <v>1004567</v>
      </c>
      <c r="G76" s="2"/>
      <c r="H76" s="4" t="s">
        <v>5</v>
      </c>
      <c r="I76" s="4" t="s">
        <v>6</v>
      </c>
    </row>
    <row r="77" spans="1:9" x14ac:dyDescent="0.25">
      <c r="A77" s="4" t="s">
        <v>13</v>
      </c>
      <c r="B77" s="2" t="str">
        <f ca="1">IFERROR(OFFSET(LBS!$A$3,MATCH(LEFT(A77,LEN(A77)-2),Code_LBS,0),2),"abs")</f>
        <v>TRANSMISSION</v>
      </c>
      <c r="C77" s="2" t="str">
        <f ca="1">IFERROR(OFFSET(LBS!$A$3,MATCH($A77,Code_LBS,0),2),"abs")</f>
        <v>Suspension moteur</v>
      </c>
      <c r="D77" s="4">
        <v>1</v>
      </c>
      <c r="E77" s="4" t="s">
        <v>4</v>
      </c>
      <c r="F77" s="7">
        <f ca="1">IFERROR(OFFSET(Kilométrage!$C$1,MATCH(('Base de données'!I77&amp;"/"&amp;'Base de données'!H77),GammeProj,0),1),0)</f>
        <v>1004567</v>
      </c>
      <c r="G77" s="2"/>
      <c r="H77" s="4" t="s">
        <v>5</v>
      </c>
      <c r="I77" s="4" t="s">
        <v>6</v>
      </c>
    </row>
    <row r="78" spans="1:9" x14ac:dyDescent="0.25">
      <c r="A78" s="4" t="s">
        <v>13</v>
      </c>
      <c r="B78" s="2" t="str">
        <f ca="1">IFERROR(OFFSET(LBS!$A$3,MATCH(LEFT(A78,LEN(A78)-2),Code_LBS,0),2),"abs")</f>
        <v>TRANSMISSION</v>
      </c>
      <c r="C78" s="2" t="str">
        <f ca="1">IFERROR(OFFSET(LBS!$A$3,MATCH($A78,Code_LBS,0),2),"abs")</f>
        <v>Suspension moteur</v>
      </c>
      <c r="D78" s="4">
        <v>1</v>
      </c>
      <c r="E78" s="4" t="s">
        <v>4</v>
      </c>
      <c r="F78" s="7">
        <f ca="1">IFERROR(OFFSET(Kilométrage!$C$1,MATCH(('Base de données'!I78&amp;"/"&amp;'Base de données'!H78),GammeProj,0),1),0)</f>
        <v>1004567</v>
      </c>
      <c r="G78" s="2"/>
      <c r="H78" s="4" t="s">
        <v>5</v>
      </c>
      <c r="I78" s="4" t="s">
        <v>6</v>
      </c>
    </row>
    <row r="79" spans="1:9" x14ac:dyDescent="0.25">
      <c r="A79" s="4" t="s">
        <v>13</v>
      </c>
      <c r="B79" s="2" t="str">
        <f ca="1">IFERROR(OFFSET(LBS!$A$3,MATCH(LEFT(A79,LEN(A79)-2),Code_LBS,0),2),"abs")</f>
        <v>TRANSMISSION</v>
      </c>
      <c r="C79" s="2" t="str">
        <f ca="1">IFERROR(OFFSET(LBS!$A$3,MATCH($A79,Code_LBS,0),2),"abs")</f>
        <v>Suspension moteur</v>
      </c>
      <c r="D79" s="4">
        <v>1</v>
      </c>
      <c r="E79" s="4" t="s">
        <v>4</v>
      </c>
      <c r="F79" s="7">
        <f ca="1">IFERROR(OFFSET(Kilométrage!$C$1,MATCH(('Base de données'!I79&amp;"/"&amp;'Base de données'!H79),GammeProj,0),1),0)</f>
        <v>1004567</v>
      </c>
      <c r="G79" s="2"/>
      <c r="H79" s="4" t="s">
        <v>5</v>
      </c>
      <c r="I79" s="4" t="s">
        <v>6</v>
      </c>
    </row>
    <row r="80" spans="1:9" x14ac:dyDescent="0.25">
      <c r="A80" s="4" t="s">
        <v>24</v>
      </c>
      <c r="B80" s="2" t="str">
        <f ca="1">IFERROR(OFFSET(LBS!$A$3,MATCH(LEFT(A80,LEN(A80)-2),Code_LBS,0),2),"abs")</f>
        <v>abs</v>
      </c>
      <c r="C80" s="2" t="str">
        <f ca="1">IFERROR(OFFSET(LBS!$A$3,MATCH($A80,Code_LBS,0),2),"abs")</f>
        <v>BOGIES &amp; SUSPENSION</v>
      </c>
      <c r="D80" s="4">
        <v>1</v>
      </c>
      <c r="E80" s="4" t="s">
        <v>4</v>
      </c>
      <c r="F80" s="7">
        <f ca="1">IFERROR(OFFSET(Kilométrage!$C$1,MATCH(('Base de données'!I80&amp;"/"&amp;'Base de données'!H80),GammeProj,0),1),0)</f>
        <v>1004567</v>
      </c>
      <c r="G80" s="2"/>
      <c r="H80" s="4" t="s">
        <v>5</v>
      </c>
      <c r="I80" s="4" t="s">
        <v>6</v>
      </c>
    </row>
    <row r="81" spans="1:9" x14ac:dyDescent="0.25">
      <c r="A81" s="4" t="s">
        <v>25</v>
      </c>
      <c r="B81" s="2" t="str">
        <f ca="1">IFERROR(OFFSET(LBS!$A$3,MATCH(LEFT(A81,LEN(A81)-2),Code_LBS,0),2),"abs")</f>
        <v>CÂBLE/CÂBLAGE</v>
      </c>
      <c r="C81" s="2" t="str">
        <f ca="1">IFERROR(OFFSET(LBS!$A$3,MATCH($A81,Code_LBS,0),2),"abs")</f>
        <v>Câble de retour de courant</v>
      </c>
      <c r="D81" s="4">
        <v>1</v>
      </c>
      <c r="E81" s="4" t="s">
        <v>4</v>
      </c>
      <c r="F81" s="7">
        <f ca="1">IFERROR(OFFSET(Kilométrage!$C$1,MATCH(('Base de données'!I81&amp;"/"&amp;'Base de données'!H81),GammeProj,0),1),0)</f>
        <v>1004567</v>
      </c>
      <c r="G81" s="2"/>
      <c r="H81" s="4" t="s">
        <v>5</v>
      </c>
      <c r="I81" s="4" t="s">
        <v>6</v>
      </c>
    </row>
    <row r="82" spans="1:9" x14ac:dyDescent="0.25">
      <c r="A82" s="4" t="s">
        <v>13</v>
      </c>
      <c r="B82" s="2" t="str">
        <f ca="1">IFERROR(OFFSET(LBS!$A$3,MATCH(LEFT(A82,LEN(A82)-2),Code_LBS,0),2),"abs")</f>
        <v>TRANSMISSION</v>
      </c>
      <c r="C82" s="2" t="str">
        <f ca="1">IFERROR(OFFSET(LBS!$A$3,MATCH($A82,Code_LBS,0),2),"abs")</f>
        <v>Suspension moteur</v>
      </c>
      <c r="D82" s="4">
        <v>1</v>
      </c>
      <c r="E82" s="4" t="s">
        <v>4</v>
      </c>
      <c r="F82" s="7">
        <f ca="1">IFERROR(OFFSET(Kilométrage!$C$1,MATCH(('Base de données'!I82&amp;"/"&amp;'Base de données'!H82),GammeProj,0),1),0)</f>
        <v>1004567</v>
      </c>
      <c r="G82" s="2"/>
      <c r="H82" s="4" t="s">
        <v>5</v>
      </c>
      <c r="I82" s="4" t="s">
        <v>6</v>
      </c>
    </row>
    <row r="83" spans="1:9" x14ac:dyDescent="0.25">
      <c r="A83" s="4" t="s">
        <v>13</v>
      </c>
      <c r="B83" s="2" t="str">
        <f ca="1">IFERROR(OFFSET(LBS!$A$3,MATCH(LEFT(A83,LEN(A83)-2),Code_LBS,0),2),"abs")</f>
        <v>TRANSMISSION</v>
      </c>
      <c r="C83" s="2" t="str">
        <f ca="1">IFERROR(OFFSET(LBS!$A$3,MATCH($A83,Code_LBS,0),2),"abs")</f>
        <v>Suspension moteur</v>
      </c>
      <c r="D83" s="4">
        <v>1</v>
      </c>
      <c r="E83" s="4" t="s">
        <v>4</v>
      </c>
      <c r="F83" s="7">
        <f ca="1">IFERROR(OFFSET(Kilométrage!$C$1,MATCH(('Base de données'!I83&amp;"/"&amp;'Base de données'!H83),GammeProj,0),1),0)</f>
        <v>1004567</v>
      </c>
      <c r="G83" s="2"/>
      <c r="H83" s="4" t="s">
        <v>5</v>
      </c>
      <c r="I83" s="4" t="s">
        <v>6</v>
      </c>
    </row>
    <row r="84" spans="1:9" x14ac:dyDescent="0.25">
      <c r="A84" s="4" t="s">
        <v>13</v>
      </c>
      <c r="B84" s="2" t="str">
        <f ca="1">IFERROR(OFFSET(LBS!$A$3,MATCH(LEFT(A84,LEN(A84)-2),Code_LBS,0),2),"abs")</f>
        <v>TRANSMISSION</v>
      </c>
      <c r="C84" s="2" t="str">
        <f ca="1">IFERROR(OFFSET(LBS!$A$3,MATCH($A84,Code_LBS,0),2),"abs")</f>
        <v>Suspension moteur</v>
      </c>
      <c r="D84" s="4">
        <v>1</v>
      </c>
      <c r="E84" s="4" t="s">
        <v>4</v>
      </c>
      <c r="F84" s="7">
        <f ca="1">IFERROR(OFFSET(Kilométrage!$C$1,MATCH(('Base de données'!I84&amp;"/"&amp;'Base de données'!H84),GammeProj,0),1),0)</f>
        <v>1004567</v>
      </c>
      <c r="G84" s="2"/>
      <c r="H84" s="4" t="s">
        <v>5</v>
      </c>
      <c r="I84" s="4" t="s">
        <v>6</v>
      </c>
    </row>
    <row r="85" spans="1:9" x14ac:dyDescent="0.25">
      <c r="A85" s="4" t="s">
        <v>13</v>
      </c>
      <c r="B85" s="2" t="str">
        <f ca="1">IFERROR(OFFSET(LBS!$A$3,MATCH(LEFT(A85,LEN(A85)-2),Code_LBS,0),2),"abs")</f>
        <v>TRANSMISSION</v>
      </c>
      <c r="C85" s="2" t="str">
        <f ca="1">IFERROR(OFFSET(LBS!$A$3,MATCH($A85,Code_LBS,0),2),"abs")</f>
        <v>Suspension moteur</v>
      </c>
      <c r="D85" s="4">
        <v>1</v>
      </c>
      <c r="E85" s="4" t="s">
        <v>4</v>
      </c>
      <c r="F85" s="7">
        <f ca="1">IFERROR(OFFSET(Kilométrage!$C$1,MATCH(('Base de données'!I85&amp;"/"&amp;'Base de données'!H85),GammeProj,0),1),0)</f>
        <v>1004567</v>
      </c>
      <c r="G85" s="2"/>
      <c r="H85" s="4" t="s">
        <v>5</v>
      </c>
      <c r="I85" s="4" t="s">
        <v>6</v>
      </c>
    </row>
    <row r="86" spans="1:9" x14ac:dyDescent="0.25">
      <c r="A86" s="4" t="s">
        <v>13</v>
      </c>
      <c r="B86" s="2" t="str">
        <f ca="1">IFERROR(OFFSET(LBS!$A$3,MATCH(LEFT(A86,LEN(A86)-2),Code_LBS,0),2),"abs")</f>
        <v>TRANSMISSION</v>
      </c>
      <c r="C86" s="2" t="str">
        <f ca="1">IFERROR(OFFSET(LBS!$A$3,MATCH($A86,Code_LBS,0),2),"abs")</f>
        <v>Suspension moteur</v>
      </c>
      <c r="D86" s="4">
        <v>1</v>
      </c>
      <c r="E86" s="4" t="s">
        <v>4</v>
      </c>
      <c r="F86" s="7">
        <f ca="1">IFERROR(OFFSET(Kilométrage!$C$1,MATCH(('Base de données'!I86&amp;"/"&amp;'Base de données'!H86),GammeProj,0),1),0)</f>
        <v>1004567</v>
      </c>
      <c r="G86" s="2"/>
      <c r="H86" s="4" t="s">
        <v>5</v>
      </c>
      <c r="I86" s="4" t="s">
        <v>6</v>
      </c>
    </row>
    <row r="87" spans="1:9" x14ac:dyDescent="0.25">
      <c r="A87" s="4" t="s">
        <v>13</v>
      </c>
      <c r="B87" s="2" t="str">
        <f ca="1">IFERROR(OFFSET(LBS!$A$3,MATCH(LEFT(A87,LEN(A87)-2),Code_LBS,0),2),"abs")</f>
        <v>TRANSMISSION</v>
      </c>
      <c r="C87" s="2" t="str">
        <f ca="1">IFERROR(OFFSET(LBS!$A$3,MATCH($A87,Code_LBS,0),2),"abs")</f>
        <v>Suspension moteur</v>
      </c>
      <c r="D87" s="4">
        <v>1</v>
      </c>
      <c r="E87" s="4" t="s">
        <v>4</v>
      </c>
      <c r="F87" s="7">
        <f ca="1">IFERROR(OFFSET(Kilométrage!$C$1,MATCH(('Base de données'!I87&amp;"/"&amp;'Base de données'!H87),GammeProj,0),1),0)</f>
        <v>1004567</v>
      </c>
      <c r="G87" s="2"/>
      <c r="H87" s="4" t="s">
        <v>5</v>
      </c>
      <c r="I87" s="4" t="s">
        <v>6</v>
      </c>
    </row>
    <row r="88" spans="1:9" x14ac:dyDescent="0.25">
      <c r="A88" s="4" t="s">
        <v>13</v>
      </c>
      <c r="B88" s="2" t="str">
        <f ca="1">IFERROR(OFFSET(LBS!$A$3,MATCH(LEFT(A88,LEN(A88)-2),Code_LBS,0),2),"abs")</f>
        <v>TRANSMISSION</v>
      </c>
      <c r="C88" s="2" t="str">
        <f ca="1">IFERROR(OFFSET(LBS!$A$3,MATCH($A88,Code_LBS,0),2),"abs")</f>
        <v>Suspension moteur</v>
      </c>
      <c r="D88" s="4">
        <v>1</v>
      </c>
      <c r="E88" s="4" t="s">
        <v>4</v>
      </c>
      <c r="F88" s="7">
        <f ca="1">IFERROR(OFFSET(Kilométrage!$C$1,MATCH(('Base de données'!I88&amp;"/"&amp;'Base de données'!H88),GammeProj,0),1),0)</f>
        <v>1004567</v>
      </c>
      <c r="G88" s="2"/>
      <c r="H88" s="4" t="s">
        <v>5</v>
      </c>
      <c r="I88" s="4" t="s">
        <v>6</v>
      </c>
    </row>
    <row r="89" spans="1:9" x14ac:dyDescent="0.25">
      <c r="A89" s="4" t="s">
        <v>13</v>
      </c>
      <c r="B89" s="2" t="str">
        <f ca="1">IFERROR(OFFSET(LBS!$A$3,MATCH(LEFT(A89,LEN(A89)-2),Code_LBS,0),2),"abs")</f>
        <v>TRANSMISSION</v>
      </c>
      <c r="C89" s="2" t="str">
        <f ca="1">IFERROR(OFFSET(LBS!$A$3,MATCH($A89,Code_LBS,0),2),"abs")</f>
        <v>Suspension moteur</v>
      </c>
      <c r="D89" s="4">
        <v>1</v>
      </c>
      <c r="E89" s="4" t="s">
        <v>4</v>
      </c>
      <c r="F89" s="7">
        <f ca="1">IFERROR(OFFSET(Kilométrage!$C$1,MATCH(('Base de données'!I89&amp;"/"&amp;'Base de données'!H89),GammeProj,0),1),0)</f>
        <v>1004567</v>
      </c>
      <c r="G89" s="2"/>
      <c r="H89" s="4" t="s">
        <v>5</v>
      </c>
      <c r="I89" s="4" t="s">
        <v>6</v>
      </c>
    </row>
    <row r="90" spans="1:9" x14ac:dyDescent="0.25">
      <c r="A90" s="4" t="s">
        <v>16</v>
      </c>
      <c r="B90" s="2" t="str">
        <f ca="1">IFERROR(OFFSET(LBS!$A$3,MATCH(LEFT(A90,LEN(A90)-2),Code_LBS,0),2),"abs")</f>
        <v>ROUES - AXES D'ESSIEU - DISQUES DE FREIN</v>
      </c>
      <c r="C90" s="2" t="str">
        <f ca="1">IFERROR(OFFSET(LBS!$A$3,MATCH($A90,Code_LBS,0),2),"abs")</f>
        <v>Roue acier</v>
      </c>
      <c r="D90" s="4">
        <v>1</v>
      </c>
      <c r="E90" s="4" t="s">
        <v>4</v>
      </c>
      <c r="F90" s="7">
        <f ca="1">IFERROR(OFFSET(Kilométrage!$C$1,MATCH(('Base de données'!I90&amp;"/"&amp;'Base de données'!H90),GammeProj,0),1),0)</f>
        <v>1004567</v>
      </c>
      <c r="G90" s="2"/>
      <c r="H90" s="4" t="s">
        <v>5</v>
      </c>
      <c r="I90" s="4" t="s">
        <v>6</v>
      </c>
    </row>
    <row r="91" spans="1:9" x14ac:dyDescent="0.25">
      <c r="A91" s="4" t="s">
        <v>12</v>
      </c>
      <c r="B91" s="2" t="str">
        <f ca="1">IFERROR(OFFSET(LBS!$A$3,MATCH(LEFT(A91,LEN(A91)-2),Code_LBS,0),2),"abs")</f>
        <v>TRANSMISSION</v>
      </c>
      <c r="C91" s="2" t="str">
        <f ca="1">IFERROR(OFFSET(LBS!$A$3,MATCH($A91,Code_LBS,0),2),"abs")</f>
        <v>Réducteur équipé</v>
      </c>
      <c r="D91" s="4">
        <v>1</v>
      </c>
      <c r="E91" s="4" t="s">
        <v>4</v>
      </c>
      <c r="F91" s="7">
        <f ca="1">IFERROR(OFFSET(Kilométrage!$C$1,MATCH(('Base de données'!I91&amp;"/"&amp;'Base de données'!H91),GammeProj,0),1),0)</f>
        <v>1004567</v>
      </c>
      <c r="G91" s="2"/>
      <c r="H91" s="4" t="s">
        <v>5</v>
      </c>
      <c r="I91" s="4" t="s">
        <v>6</v>
      </c>
    </row>
    <row r="92" spans="1:9" x14ac:dyDescent="0.25">
      <c r="A92" s="4" t="s">
        <v>13</v>
      </c>
      <c r="B92" s="2" t="str">
        <f ca="1">IFERROR(OFFSET(LBS!$A$3,MATCH(LEFT(A92,LEN(A92)-2),Code_LBS,0),2),"abs")</f>
        <v>TRANSMISSION</v>
      </c>
      <c r="C92" s="2" t="str">
        <f ca="1">IFERROR(OFFSET(LBS!$A$3,MATCH($A92,Code_LBS,0),2),"abs")</f>
        <v>Suspension moteur</v>
      </c>
      <c r="D92" s="4">
        <v>1</v>
      </c>
      <c r="E92" s="4" t="s">
        <v>4</v>
      </c>
      <c r="F92" s="7">
        <f ca="1">IFERROR(OFFSET(Kilométrage!$C$1,MATCH(('Base de données'!I92&amp;"/"&amp;'Base de données'!H92),GammeProj,0),1),0)</f>
        <v>1004567</v>
      </c>
      <c r="G92" s="2"/>
      <c r="H92" s="4" t="s">
        <v>5</v>
      </c>
      <c r="I92" s="4" t="s">
        <v>6</v>
      </c>
    </row>
    <row r="93" spans="1:9" x14ac:dyDescent="0.25">
      <c r="A93" s="4" t="s">
        <v>13</v>
      </c>
      <c r="B93" s="2" t="str">
        <f ca="1">IFERROR(OFFSET(LBS!$A$3,MATCH(LEFT(A93,LEN(A93)-2),Code_LBS,0),2),"abs")</f>
        <v>TRANSMISSION</v>
      </c>
      <c r="C93" s="2" t="str">
        <f ca="1">IFERROR(OFFSET(LBS!$A$3,MATCH($A93,Code_LBS,0),2),"abs")</f>
        <v>Suspension moteur</v>
      </c>
      <c r="D93" s="4">
        <v>1</v>
      </c>
      <c r="E93" s="4" t="s">
        <v>4</v>
      </c>
      <c r="F93" s="7">
        <f ca="1">IFERROR(OFFSET(Kilométrage!$C$1,MATCH(('Base de données'!I93&amp;"/"&amp;'Base de données'!H93),GammeProj,0),1),0)</f>
        <v>1004567</v>
      </c>
      <c r="G93" s="2"/>
      <c r="H93" s="4" t="s">
        <v>5</v>
      </c>
      <c r="I93" s="4" t="s">
        <v>6</v>
      </c>
    </row>
    <row r="94" spans="1:9" x14ac:dyDescent="0.25">
      <c r="A94" s="4" t="s">
        <v>13</v>
      </c>
      <c r="B94" s="2" t="str">
        <f ca="1">IFERROR(OFFSET(LBS!$A$3,MATCH(LEFT(A94,LEN(A94)-2),Code_LBS,0),2),"abs")</f>
        <v>TRANSMISSION</v>
      </c>
      <c r="C94" s="2" t="str">
        <f ca="1">IFERROR(OFFSET(LBS!$A$3,MATCH($A94,Code_LBS,0),2),"abs")</f>
        <v>Suspension moteur</v>
      </c>
      <c r="D94" s="4">
        <v>1</v>
      </c>
      <c r="E94" s="4" t="s">
        <v>4</v>
      </c>
      <c r="F94" s="7">
        <f ca="1">IFERROR(OFFSET(Kilométrage!$C$1,MATCH(('Base de données'!I94&amp;"/"&amp;'Base de données'!H94),GammeProj,0),1),0)</f>
        <v>1004567</v>
      </c>
      <c r="G94" s="2"/>
      <c r="H94" s="4" t="s">
        <v>5</v>
      </c>
      <c r="I94" s="4" t="s">
        <v>6</v>
      </c>
    </row>
    <row r="95" spans="1:9" x14ac:dyDescent="0.25">
      <c r="A95" s="4" t="s">
        <v>13</v>
      </c>
      <c r="B95" s="2" t="str">
        <f ca="1">IFERROR(OFFSET(LBS!$A$3,MATCH(LEFT(A95,LEN(A95)-2),Code_LBS,0),2),"abs")</f>
        <v>TRANSMISSION</v>
      </c>
      <c r="C95" s="2" t="str">
        <f ca="1">IFERROR(OFFSET(LBS!$A$3,MATCH($A95,Code_LBS,0),2),"abs")</f>
        <v>Suspension moteur</v>
      </c>
      <c r="D95" s="4">
        <v>1</v>
      </c>
      <c r="E95" s="4" t="s">
        <v>4</v>
      </c>
      <c r="F95" s="7">
        <f ca="1">IFERROR(OFFSET(Kilométrage!$C$1,MATCH(('Base de données'!I95&amp;"/"&amp;'Base de données'!H95),GammeProj,0),1),0)</f>
        <v>1004567</v>
      </c>
      <c r="G95" s="2"/>
      <c r="H95" s="4" t="s">
        <v>5</v>
      </c>
      <c r="I95" s="4" t="s">
        <v>6</v>
      </c>
    </row>
    <row r="96" spans="1:9" x14ac:dyDescent="0.25">
      <c r="A96" s="4" t="s">
        <v>13</v>
      </c>
      <c r="B96" s="2" t="str">
        <f ca="1">IFERROR(OFFSET(LBS!$A$3,MATCH(LEFT(A96,LEN(A96)-2),Code_LBS,0),2),"abs")</f>
        <v>TRANSMISSION</v>
      </c>
      <c r="C96" s="2" t="str">
        <f ca="1">IFERROR(OFFSET(LBS!$A$3,MATCH($A96,Code_LBS,0),2),"abs")</f>
        <v>Suspension moteur</v>
      </c>
      <c r="D96" s="4">
        <v>1</v>
      </c>
      <c r="E96" s="4" t="s">
        <v>4</v>
      </c>
      <c r="F96" s="7">
        <f ca="1">IFERROR(OFFSET(Kilométrage!$C$1,MATCH(('Base de données'!I96&amp;"/"&amp;'Base de données'!H96),GammeProj,0),1),0)</f>
        <v>1004567</v>
      </c>
      <c r="G96" s="2"/>
      <c r="H96" s="4" t="s">
        <v>5</v>
      </c>
      <c r="I96" s="4" t="s">
        <v>6</v>
      </c>
    </row>
    <row r="97" spans="1:9" x14ac:dyDescent="0.25">
      <c r="A97" s="4" t="s">
        <v>13</v>
      </c>
      <c r="B97" s="2" t="str">
        <f ca="1">IFERROR(OFFSET(LBS!$A$3,MATCH(LEFT(A97,LEN(A97)-2),Code_LBS,0),2),"abs")</f>
        <v>TRANSMISSION</v>
      </c>
      <c r="C97" s="2" t="str">
        <f ca="1">IFERROR(OFFSET(LBS!$A$3,MATCH($A97,Code_LBS,0),2),"abs")</f>
        <v>Suspension moteur</v>
      </c>
      <c r="D97" s="4">
        <v>1</v>
      </c>
      <c r="E97" s="4" t="s">
        <v>4</v>
      </c>
      <c r="F97" s="7">
        <f ca="1">IFERROR(OFFSET(Kilométrage!$C$1,MATCH(('Base de données'!I97&amp;"/"&amp;'Base de données'!H97),GammeProj,0),1),0)</f>
        <v>1004567</v>
      </c>
      <c r="G97" s="2"/>
      <c r="H97" s="4" t="s">
        <v>5</v>
      </c>
      <c r="I97" s="4" t="s">
        <v>6</v>
      </c>
    </row>
    <row r="98" spans="1:9" x14ac:dyDescent="0.25">
      <c r="A98" s="4" t="s">
        <v>13</v>
      </c>
      <c r="B98" s="2" t="str">
        <f ca="1">IFERROR(OFFSET(LBS!$A$3,MATCH(LEFT(A98,LEN(A98)-2),Code_LBS,0),2),"abs")</f>
        <v>TRANSMISSION</v>
      </c>
      <c r="C98" s="2" t="str">
        <f ca="1">IFERROR(OFFSET(LBS!$A$3,MATCH($A98,Code_LBS,0),2),"abs")</f>
        <v>Suspension moteur</v>
      </c>
      <c r="D98" s="4">
        <v>1</v>
      </c>
      <c r="E98" s="4" t="s">
        <v>4</v>
      </c>
      <c r="F98" s="7">
        <f ca="1">IFERROR(OFFSET(Kilométrage!$C$1,MATCH(('Base de données'!I98&amp;"/"&amp;'Base de données'!H98),GammeProj,0),1),0)</f>
        <v>1004567</v>
      </c>
      <c r="G98" s="2"/>
      <c r="H98" s="4" t="s">
        <v>5</v>
      </c>
      <c r="I98" s="4" t="s">
        <v>6</v>
      </c>
    </row>
    <row r="99" spans="1:9" x14ac:dyDescent="0.25">
      <c r="A99" s="4" t="s">
        <v>13</v>
      </c>
      <c r="B99" s="2" t="str">
        <f ca="1">IFERROR(OFFSET(LBS!$A$3,MATCH(LEFT(A99,LEN(A99)-2),Code_LBS,0),2),"abs")</f>
        <v>TRANSMISSION</v>
      </c>
      <c r="C99" s="2" t="str">
        <f ca="1">IFERROR(OFFSET(LBS!$A$3,MATCH($A99,Code_LBS,0),2),"abs")</f>
        <v>Suspension moteur</v>
      </c>
      <c r="D99" s="4">
        <v>1</v>
      </c>
      <c r="E99" s="4" t="s">
        <v>4</v>
      </c>
      <c r="F99" s="7">
        <f ca="1">IFERROR(OFFSET(Kilométrage!$C$1,MATCH(('Base de données'!I99&amp;"/"&amp;'Base de données'!H99),GammeProj,0),1),0)</f>
        <v>1004567</v>
      </c>
      <c r="G99" s="2"/>
      <c r="H99" s="4" t="s">
        <v>5</v>
      </c>
      <c r="I99" s="4" t="s">
        <v>6</v>
      </c>
    </row>
    <row r="100" spans="1:9" x14ac:dyDescent="0.25">
      <c r="A100" s="4" t="s">
        <v>12</v>
      </c>
      <c r="B100" s="2" t="str">
        <f ca="1">IFERROR(OFFSET(LBS!$A$3,MATCH(LEFT(A100,LEN(A100)-2),Code_LBS,0),2),"abs")</f>
        <v>TRANSMISSION</v>
      </c>
      <c r="C100" s="2" t="str">
        <f ca="1">IFERROR(OFFSET(LBS!$A$3,MATCH($A100,Code_LBS,0),2),"abs")</f>
        <v>Réducteur équipé</v>
      </c>
      <c r="D100" s="4">
        <v>1</v>
      </c>
      <c r="E100" s="4" t="s">
        <v>4</v>
      </c>
      <c r="F100" s="7">
        <f ca="1">IFERROR(OFFSET(Kilométrage!$C$1,MATCH(('Base de données'!I100&amp;"/"&amp;'Base de données'!H100),GammeProj,0),1),0)</f>
        <v>1004567</v>
      </c>
      <c r="G100" s="2"/>
      <c r="H100" s="4" t="s">
        <v>5</v>
      </c>
      <c r="I100" s="4" t="s">
        <v>6</v>
      </c>
    </row>
    <row r="101" spans="1:9" x14ac:dyDescent="0.25">
      <c r="A101" s="4" t="s">
        <v>13</v>
      </c>
      <c r="B101" s="2" t="str">
        <f ca="1">IFERROR(OFFSET(LBS!$A$3,MATCH(LEFT(A101,LEN(A101)-2),Code_LBS,0),2),"abs")</f>
        <v>TRANSMISSION</v>
      </c>
      <c r="C101" s="2" t="str">
        <f ca="1">IFERROR(OFFSET(LBS!$A$3,MATCH($A101,Code_LBS,0),2),"abs")</f>
        <v>Suspension moteur</v>
      </c>
      <c r="D101" s="4">
        <v>1</v>
      </c>
      <c r="E101" s="4" t="s">
        <v>4</v>
      </c>
      <c r="F101" s="7">
        <f ca="1">IFERROR(OFFSET(Kilométrage!$C$1,MATCH(('Base de données'!I101&amp;"/"&amp;'Base de données'!H101),GammeProj,0),1),0)</f>
        <v>1004567</v>
      </c>
      <c r="G101" s="2"/>
      <c r="H101" s="4" t="s">
        <v>5</v>
      </c>
      <c r="I101" s="4" t="s">
        <v>6</v>
      </c>
    </row>
    <row r="102" spans="1:9" x14ac:dyDescent="0.25">
      <c r="A102" s="4" t="s">
        <v>13</v>
      </c>
      <c r="B102" s="2" t="str">
        <f ca="1">IFERROR(OFFSET(LBS!$A$3,MATCH(LEFT(A102,LEN(A102)-2),Code_LBS,0),2),"abs")</f>
        <v>TRANSMISSION</v>
      </c>
      <c r="C102" s="2" t="str">
        <f ca="1">IFERROR(OFFSET(LBS!$A$3,MATCH($A102,Code_LBS,0),2),"abs")</f>
        <v>Suspension moteur</v>
      </c>
      <c r="D102" s="4">
        <v>1</v>
      </c>
      <c r="E102" s="4" t="s">
        <v>4</v>
      </c>
      <c r="F102" s="7">
        <f ca="1">IFERROR(OFFSET(Kilométrage!$C$1,MATCH(('Base de données'!I102&amp;"/"&amp;'Base de données'!H102),GammeProj,0),1),0)</f>
        <v>1004567</v>
      </c>
      <c r="G102" s="2"/>
      <c r="H102" s="4" t="s">
        <v>5</v>
      </c>
      <c r="I102" s="4" t="s">
        <v>6</v>
      </c>
    </row>
    <row r="103" spans="1:9" x14ac:dyDescent="0.25">
      <c r="A103" s="4" t="s">
        <v>13</v>
      </c>
      <c r="B103" s="2" t="str">
        <f ca="1">IFERROR(OFFSET(LBS!$A$3,MATCH(LEFT(A103,LEN(A103)-2),Code_LBS,0),2),"abs")</f>
        <v>TRANSMISSION</v>
      </c>
      <c r="C103" s="2" t="str">
        <f ca="1">IFERROR(OFFSET(LBS!$A$3,MATCH($A103,Code_LBS,0),2),"abs")</f>
        <v>Suspension moteur</v>
      </c>
      <c r="D103" s="4">
        <v>1</v>
      </c>
      <c r="E103" s="4" t="s">
        <v>4</v>
      </c>
      <c r="F103" s="7">
        <f ca="1">IFERROR(OFFSET(Kilométrage!$C$1,MATCH(('Base de données'!I103&amp;"/"&amp;'Base de données'!H103),GammeProj,0),1),0)</f>
        <v>1004567</v>
      </c>
      <c r="G103" s="2"/>
      <c r="H103" s="4" t="s">
        <v>5</v>
      </c>
      <c r="I103" s="4" t="s">
        <v>6</v>
      </c>
    </row>
    <row r="104" spans="1:9" x14ac:dyDescent="0.25">
      <c r="A104" s="4" t="s">
        <v>13</v>
      </c>
      <c r="B104" s="2" t="str">
        <f ca="1">IFERROR(OFFSET(LBS!$A$3,MATCH(LEFT(A104,LEN(A104)-2),Code_LBS,0),2),"abs")</f>
        <v>TRANSMISSION</v>
      </c>
      <c r="C104" s="2" t="str">
        <f ca="1">IFERROR(OFFSET(LBS!$A$3,MATCH($A104,Code_LBS,0),2),"abs")</f>
        <v>Suspension moteur</v>
      </c>
      <c r="D104" s="4">
        <v>1</v>
      </c>
      <c r="E104" s="4" t="s">
        <v>4</v>
      </c>
      <c r="F104" s="7">
        <f ca="1">IFERROR(OFFSET(Kilométrage!$C$1,MATCH(('Base de données'!I104&amp;"/"&amp;'Base de données'!H104),GammeProj,0),1),0)</f>
        <v>1004567</v>
      </c>
      <c r="G104" s="2"/>
      <c r="H104" s="4" t="s">
        <v>5</v>
      </c>
      <c r="I104" s="4" t="s">
        <v>6</v>
      </c>
    </row>
    <row r="105" spans="1:9" x14ac:dyDescent="0.25">
      <c r="A105" s="4" t="s">
        <v>13</v>
      </c>
      <c r="B105" s="2" t="str">
        <f ca="1">IFERROR(OFFSET(LBS!$A$3,MATCH(LEFT(A105,LEN(A105)-2),Code_LBS,0),2),"abs")</f>
        <v>TRANSMISSION</v>
      </c>
      <c r="C105" s="2" t="str">
        <f ca="1">IFERROR(OFFSET(LBS!$A$3,MATCH($A105,Code_LBS,0),2),"abs")</f>
        <v>Suspension moteur</v>
      </c>
      <c r="D105" s="4">
        <v>1</v>
      </c>
      <c r="E105" s="4" t="s">
        <v>4</v>
      </c>
      <c r="F105" s="7">
        <f ca="1">IFERROR(OFFSET(Kilométrage!$C$1,MATCH(('Base de données'!I105&amp;"/"&amp;'Base de données'!H105),GammeProj,0),1),0)</f>
        <v>1004567</v>
      </c>
      <c r="G105" s="2"/>
      <c r="H105" s="4" t="s">
        <v>5</v>
      </c>
      <c r="I105" s="4" t="s">
        <v>6</v>
      </c>
    </row>
    <row r="106" spans="1:9" x14ac:dyDescent="0.25">
      <c r="A106" s="4" t="s">
        <v>13</v>
      </c>
      <c r="B106" s="2" t="str">
        <f ca="1">IFERROR(OFFSET(LBS!$A$3,MATCH(LEFT(A106,LEN(A106)-2),Code_LBS,0),2),"abs")</f>
        <v>TRANSMISSION</v>
      </c>
      <c r="C106" s="2" t="str">
        <f ca="1">IFERROR(OFFSET(LBS!$A$3,MATCH($A106,Code_LBS,0),2),"abs")</f>
        <v>Suspension moteur</v>
      </c>
      <c r="D106" s="4">
        <v>1</v>
      </c>
      <c r="E106" s="4" t="s">
        <v>4</v>
      </c>
      <c r="F106" s="7">
        <f ca="1">IFERROR(OFFSET(Kilométrage!$C$1,MATCH(('Base de données'!I106&amp;"/"&amp;'Base de données'!H106),GammeProj,0),1),0)</f>
        <v>1004567</v>
      </c>
      <c r="G106" s="2"/>
      <c r="H106" s="4" t="s">
        <v>5</v>
      </c>
      <c r="I106" s="4" t="s">
        <v>6</v>
      </c>
    </row>
    <row r="107" spans="1:9" x14ac:dyDescent="0.25">
      <c r="A107" s="4" t="s">
        <v>13</v>
      </c>
      <c r="B107" s="2" t="str">
        <f ca="1">IFERROR(OFFSET(LBS!$A$3,MATCH(LEFT(A107,LEN(A107)-2),Code_LBS,0),2),"abs")</f>
        <v>TRANSMISSION</v>
      </c>
      <c r="C107" s="2" t="str">
        <f ca="1">IFERROR(OFFSET(LBS!$A$3,MATCH($A107,Code_LBS,0),2),"abs")</f>
        <v>Suspension moteur</v>
      </c>
      <c r="D107" s="4">
        <v>1</v>
      </c>
      <c r="E107" s="4" t="s">
        <v>4</v>
      </c>
      <c r="F107" s="7">
        <f ca="1">IFERROR(OFFSET(Kilométrage!$C$1,MATCH(('Base de données'!I107&amp;"/"&amp;'Base de données'!H107),GammeProj,0),1),0)</f>
        <v>1004567</v>
      </c>
      <c r="G107" s="2"/>
      <c r="H107" s="4" t="s">
        <v>5</v>
      </c>
      <c r="I107" s="4" t="s">
        <v>6</v>
      </c>
    </row>
    <row r="108" spans="1:9" x14ac:dyDescent="0.25">
      <c r="A108" s="4" t="s">
        <v>13</v>
      </c>
      <c r="B108" s="2" t="str">
        <f ca="1">IFERROR(OFFSET(LBS!$A$3,MATCH(LEFT(A108,LEN(A108)-2),Code_LBS,0),2),"abs")</f>
        <v>TRANSMISSION</v>
      </c>
      <c r="C108" s="2" t="str">
        <f ca="1">IFERROR(OFFSET(LBS!$A$3,MATCH($A108,Code_LBS,0),2),"abs")</f>
        <v>Suspension moteur</v>
      </c>
      <c r="D108" s="4">
        <v>1</v>
      </c>
      <c r="E108" s="4" t="s">
        <v>4</v>
      </c>
      <c r="F108" s="7">
        <f ca="1">IFERROR(OFFSET(Kilométrage!$C$1,MATCH(('Base de données'!I108&amp;"/"&amp;'Base de données'!H108),GammeProj,0),1),0)</f>
        <v>1004567</v>
      </c>
      <c r="G108" s="2"/>
      <c r="H108" s="4" t="s">
        <v>5</v>
      </c>
      <c r="I108" s="4" t="s">
        <v>6</v>
      </c>
    </row>
    <row r="109" spans="1:9" x14ac:dyDescent="0.25">
      <c r="A109" s="4" t="s">
        <v>12</v>
      </c>
      <c r="B109" s="2" t="str">
        <f ca="1">IFERROR(OFFSET(LBS!$A$3,MATCH(LEFT(A109,LEN(A109)-2),Code_LBS,0),2),"abs")</f>
        <v>TRANSMISSION</v>
      </c>
      <c r="C109" s="2" t="str">
        <f ca="1">IFERROR(OFFSET(LBS!$A$3,MATCH($A109,Code_LBS,0),2),"abs")</f>
        <v>Réducteur équipé</v>
      </c>
      <c r="D109" s="4">
        <v>1</v>
      </c>
      <c r="E109" s="4" t="s">
        <v>4</v>
      </c>
      <c r="F109" s="7">
        <f ca="1">IFERROR(OFFSET(Kilométrage!$C$1,MATCH(('Base de données'!I109&amp;"/"&amp;'Base de données'!H109),GammeProj,0),1),0)</f>
        <v>1004567</v>
      </c>
      <c r="G109" s="2"/>
      <c r="H109" s="4" t="s">
        <v>5</v>
      </c>
      <c r="I109" s="4" t="s">
        <v>6</v>
      </c>
    </row>
    <row r="110" spans="1:9" x14ac:dyDescent="0.25">
      <c r="A110" s="4" t="s">
        <v>12</v>
      </c>
      <c r="B110" s="2" t="str">
        <f ca="1">IFERROR(OFFSET(LBS!$A$3,MATCH(LEFT(A110,LEN(A110)-2),Code_LBS,0),2),"abs")</f>
        <v>TRANSMISSION</v>
      </c>
      <c r="C110" s="2" t="str">
        <f ca="1">IFERROR(OFFSET(LBS!$A$3,MATCH($A110,Code_LBS,0),2),"abs")</f>
        <v>Réducteur équipé</v>
      </c>
      <c r="D110" s="4">
        <v>1</v>
      </c>
      <c r="E110" s="4" t="s">
        <v>4</v>
      </c>
      <c r="F110" s="7">
        <f ca="1">IFERROR(OFFSET(Kilométrage!$C$1,MATCH(('Base de données'!I110&amp;"/"&amp;'Base de données'!H110),GammeProj,0),1),0)</f>
        <v>1004567</v>
      </c>
      <c r="G110" s="2"/>
      <c r="H110" s="4" t="s">
        <v>5</v>
      </c>
      <c r="I110" s="4" t="s">
        <v>6</v>
      </c>
    </row>
    <row r="111" spans="1:9" x14ac:dyDescent="0.25">
      <c r="A111" s="4" t="s">
        <v>12</v>
      </c>
      <c r="B111" s="2" t="str">
        <f ca="1">IFERROR(OFFSET(LBS!$A$3,MATCH(LEFT(A111,LEN(A111)-2),Code_LBS,0),2),"abs")</f>
        <v>TRANSMISSION</v>
      </c>
      <c r="C111" s="2" t="str">
        <f ca="1">IFERROR(OFFSET(LBS!$A$3,MATCH($A111,Code_LBS,0),2),"abs")</f>
        <v>Réducteur équipé</v>
      </c>
      <c r="D111" s="4">
        <v>1</v>
      </c>
      <c r="E111" s="4" t="s">
        <v>4</v>
      </c>
      <c r="F111" s="7">
        <f ca="1">IFERROR(OFFSET(Kilométrage!$C$1,MATCH(('Base de données'!I111&amp;"/"&amp;'Base de données'!H111),GammeProj,0),1),0)</f>
        <v>1004567</v>
      </c>
      <c r="G111" s="2"/>
      <c r="H111" s="4" t="s">
        <v>5</v>
      </c>
      <c r="I111" s="4" t="s">
        <v>6</v>
      </c>
    </row>
    <row r="112" spans="1:9" x14ac:dyDescent="0.25">
      <c r="A112" s="4" t="s">
        <v>20</v>
      </c>
      <c r="B112" s="2" t="str">
        <f ca="1">IFERROR(OFFSET(LBS!$A$3,MATCH(LEFT(A112,LEN(A112)-2),Code_LBS,0),2),"abs")</f>
        <v>BOGIES &amp; SUSPENSION</v>
      </c>
      <c r="C112" s="2" t="str">
        <f ca="1">IFERROR(OFFSET(LBS!$A$3,MATCH($A112,Code_LBS,0),2),"abs")</f>
        <v>CÂBLE/CÂBLAGE</v>
      </c>
      <c r="D112" s="4">
        <v>1</v>
      </c>
      <c r="E112" s="4" t="s">
        <v>4</v>
      </c>
      <c r="F112" s="7">
        <f ca="1">IFERROR(OFFSET(Kilométrage!$C$1,MATCH(('Base de données'!I112&amp;"/"&amp;'Base de données'!H112),GammeProj,0),1),0)</f>
        <v>1004567</v>
      </c>
      <c r="G112" s="2"/>
      <c r="H112" s="4" t="s">
        <v>5</v>
      </c>
      <c r="I112" s="4" t="s">
        <v>6</v>
      </c>
    </row>
    <row r="113" spans="1:9" x14ac:dyDescent="0.25">
      <c r="A113" s="4" t="s">
        <v>12</v>
      </c>
      <c r="B113" s="2" t="str">
        <f ca="1">IFERROR(OFFSET(LBS!$A$3,MATCH(LEFT(A113,LEN(A113)-2),Code_LBS,0),2),"abs")</f>
        <v>TRANSMISSION</v>
      </c>
      <c r="C113" s="2" t="str">
        <f ca="1">IFERROR(OFFSET(LBS!$A$3,MATCH($A113,Code_LBS,0),2),"abs")</f>
        <v>Réducteur équipé</v>
      </c>
      <c r="D113" s="4">
        <v>1</v>
      </c>
      <c r="E113" s="4" t="s">
        <v>4</v>
      </c>
      <c r="F113" s="7">
        <f ca="1">IFERROR(OFFSET(Kilométrage!$C$1,MATCH(('Base de données'!I113&amp;"/"&amp;'Base de données'!H113),GammeProj,0),1),0)</f>
        <v>1004567</v>
      </c>
      <c r="G113" s="2"/>
      <c r="H113" s="4" t="s">
        <v>5</v>
      </c>
      <c r="I113" s="4" t="s">
        <v>6</v>
      </c>
    </row>
    <row r="114" spans="1:9" x14ac:dyDescent="0.25">
      <c r="A114" s="4" t="s">
        <v>20</v>
      </c>
      <c r="B114" s="2" t="str">
        <f ca="1">IFERROR(OFFSET(LBS!$A$3,MATCH(LEFT(A114,LEN(A114)-2),Code_LBS,0),2),"abs")</f>
        <v>BOGIES &amp; SUSPENSION</v>
      </c>
      <c r="C114" s="2" t="str">
        <f ca="1">IFERROR(OFFSET(LBS!$A$3,MATCH($A114,Code_LBS,0),2),"abs")</f>
        <v>CÂBLE/CÂBLAGE</v>
      </c>
      <c r="D114" s="4">
        <v>1</v>
      </c>
      <c r="E114" s="4" t="s">
        <v>4</v>
      </c>
      <c r="F114" s="7">
        <f ca="1">IFERROR(OFFSET(Kilométrage!$C$1,MATCH(('Base de données'!I114&amp;"/"&amp;'Base de données'!H114),GammeProj,0),1),0)</f>
        <v>1004567</v>
      </c>
      <c r="G114" s="2"/>
      <c r="H114" s="4" t="s">
        <v>5</v>
      </c>
      <c r="I114" s="4" t="s">
        <v>6</v>
      </c>
    </row>
    <row r="115" spans="1:9" x14ac:dyDescent="0.25">
      <c r="A115" s="4" t="s">
        <v>20</v>
      </c>
      <c r="B115" s="2" t="str">
        <f ca="1">IFERROR(OFFSET(LBS!$A$3,MATCH(LEFT(A115,LEN(A115)-2),Code_LBS,0),2),"abs")</f>
        <v>BOGIES &amp; SUSPENSION</v>
      </c>
      <c r="C115" s="2" t="str">
        <f ca="1">IFERROR(OFFSET(LBS!$A$3,MATCH($A115,Code_LBS,0),2),"abs")</f>
        <v>CÂBLE/CÂBLAGE</v>
      </c>
      <c r="D115" s="4">
        <v>1</v>
      </c>
      <c r="E115" s="4" t="s">
        <v>4</v>
      </c>
      <c r="F115" s="7">
        <f ca="1">IFERROR(OFFSET(Kilométrage!$C$1,MATCH(('Base de données'!I115&amp;"/"&amp;'Base de données'!H115),GammeProj,0),1),0)</f>
        <v>1004567</v>
      </c>
      <c r="G115" s="2"/>
      <c r="H115" s="4" t="s">
        <v>5</v>
      </c>
      <c r="I115" s="4" t="s">
        <v>6</v>
      </c>
    </row>
    <row r="116" spans="1:9" x14ac:dyDescent="0.25">
      <c r="A116" s="4" t="s">
        <v>16</v>
      </c>
      <c r="B116" s="2" t="str">
        <f ca="1">IFERROR(OFFSET(LBS!$A$3,MATCH(LEFT(A116,LEN(A116)-2),Code_LBS,0),2),"abs")</f>
        <v>ROUES - AXES D'ESSIEU - DISQUES DE FREIN</v>
      </c>
      <c r="C116" s="2" t="str">
        <f ca="1">IFERROR(OFFSET(LBS!$A$3,MATCH($A116,Code_LBS,0),2),"abs")</f>
        <v>Roue acier</v>
      </c>
      <c r="D116" s="4">
        <v>1</v>
      </c>
      <c r="E116" s="4" t="s">
        <v>4</v>
      </c>
      <c r="F116" s="7">
        <f ca="1">IFERROR(OFFSET(Kilométrage!$C$1,MATCH(('Base de données'!I116&amp;"/"&amp;'Base de données'!H116),GammeProj,0),1),0)</f>
        <v>1004567</v>
      </c>
      <c r="G116" s="2"/>
      <c r="H116" s="4" t="s">
        <v>5</v>
      </c>
      <c r="I116" s="4" t="s">
        <v>6</v>
      </c>
    </row>
    <row r="117" spans="1:9" x14ac:dyDescent="0.25">
      <c r="A117" s="4" t="s">
        <v>20</v>
      </c>
      <c r="B117" s="2" t="str">
        <f ca="1">IFERROR(OFFSET(LBS!$A$3,MATCH(LEFT(A117,LEN(A117)-2),Code_LBS,0),2),"abs")</f>
        <v>BOGIES &amp; SUSPENSION</v>
      </c>
      <c r="C117" s="2" t="str">
        <f ca="1">IFERROR(OFFSET(LBS!$A$3,MATCH($A117,Code_LBS,0),2),"abs")</f>
        <v>CÂBLE/CÂBLAGE</v>
      </c>
      <c r="D117" s="4">
        <v>1</v>
      </c>
      <c r="E117" s="4" t="s">
        <v>4</v>
      </c>
      <c r="F117" s="7">
        <f ca="1">IFERROR(OFFSET(Kilométrage!$C$1,MATCH(('Base de données'!I117&amp;"/"&amp;'Base de données'!H117),GammeProj,0),1),0)</f>
        <v>1004567</v>
      </c>
      <c r="G117" s="2"/>
      <c r="H117" s="4" t="s">
        <v>5</v>
      </c>
      <c r="I117" s="4" t="s">
        <v>6</v>
      </c>
    </row>
    <row r="118" spans="1:9" x14ac:dyDescent="0.25">
      <c r="A118" s="4" t="s">
        <v>20</v>
      </c>
      <c r="B118" s="2" t="str">
        <f ca="1">IFERROR(OFFSET(LBS!$A$3,MATCH(LEFT(A118,LEN(A118)-2),Code_LBS,0),2),"abs")</f>
        <v>BOGIES &amp; SUSPENSION</v>
      </c>
      <c r="C118" s="2" t="str">
        <f ca="1">IFERROR(OFFSET(LBS!$A$3,MATCH($A118,Code_LBS,0),2),"abs")</f>
        <v>CÂBLE/CÂBLAGE</v>
      </c>
      <c r="D118" s="4">
        <v>1</v>
      </c>
      <c r="E118" s="4" t="s">
        <v>4</v>
      </c>
      <c r="F118" s="7">
        <f ca="1">IFERROR(OFFSET(Kilométrage!$C$1,MATCH(('Base de données'!I118&amp;"/"&amp;'Base de données'!H118),GammeProj,0),1),0)</f>
        <v>1004567</v>
      </c>
      <c r="G118" s="2"/>
      <c r="H118" s="4" t="s">
        <v>5</v>
      </c>
      <c r="I118" s="4" t="s">
        <v>6</v>
      </c>
    </row>
    <row r="119" spans="1:9" x14ac:dyDescent="0.25">
      <c r="A119" s="4" t="s">
        <v>20</v>
      </c>
      <c r="B119" s="2" t="str">
        <f ca="1">IFERROR(OFFSET(LBS!$A$3,MATCH(LEFT(A119,LEN(A119)-2),Code_LBS,0),2),"abs")</f>
        <v>BOGIES &amp; SUSPENSION</v>
      </c>
      <c r="C119" s="2" t="str">
        <f ca="1">IFERROR(OFFSET(LBS!$A$3,MATCH($A119,Code_LBS,0),2),"abs")</f>
        <v>CÂBLE/CÂBLAGE</v>
      </c>
      <c r="D119" s="4">
        <v>1</v>
      </c>
      <c r="E119" s="4" t="s">
        <v>4</v>
      </c>
      <c r="F119" s="7">
        <f ca="1">IFERROR(OFFSET(Kilométrage!$C$1,MATCH(('Base de données'!I119&amp;"/"&amp;'Base de données'!H119),GammeProj,0),1),0)</f>
        <v>1004567</v>
      </c>
      <c r="G119" s="2"/>
      <c r="H119" s="4" t="s">
        <v>5</v>
      </c>
      <c r="I119" s="4" t="s">
        <v>6</v>
      </c>
    </row>
    <row r="120" spans="1:9" x14ac:dyDescent="0.25">
      <c r="A120" s="4" t="s">
        <v>20</v>
      </c>
      <c r="B120" s="2" t="str">
        <f ca="1">IFERROR(OFFSET(LBS!$A$3,MATCH(LEFT(A120,LEN(A120)-2),Code_LBS,0),2),"abs")</f>
        <v>BOGIES &amp; SUSPENSION</v>
      </c>
      <c r="C120" s="2" t="str">
        <f ca="1">IFERROR(OFFSET(LBS!$A$3,MATCH($A120,Code_LBS,0),2),"abs")</f>
        <v>CÂBLE/CÂBLAGE</v>
      </c>
      <c r="D120" s="4">
        <v>1</v>
      </c>
      <c r="E120" s="4" t="s">
        <v>4</v>
      </c>
      <c r="F120" s="7">
        <f ca="1">IFERROR(OFFSET(Kilométrage!$C$1,MATCH(('Base de données'!I120&amp;"/"&amp;'Base de données'!H120),GammeProj,0),1),0)</f>
        <v>1004567</v>
      </c>
      <c r="G120" s="2"/>
      <c r="H120" s="4" t="s">
        <v>5</v>
      </c>
      <c r="I120" s="4" t="s">
        <v>6</v>
      </c>
    </row>
    <row r="121" spans="1:9" x14ac:dyDescent="0.25">
      <c r="A121" s="4" t="s">
        <v>13</v>
      </c>
      <c r="B121" s="2" t="str">
        <f ca="1">IFERROR(OFFSET(LBS!$A$3,MATCH(LEFT(A121,LEN(A121)-2),Code_LBS,0),2),"abs")</f>
        <v>TRANSMISSION</v>
      </c>
      <c r="C121" s="2" t="str">
        <f ca="1">IFERROR(OFFSET(LBS!$A$3,MATCH($A121,Code_LBS,0),2),"abs")</f>
        <v>Suspension moteur</v>
      </c>
      <c r="D121" s="4">
        <v>1</v>
      </c>
      <c r="E121" s="4" t="s">
        <v>4</v>
      </c>
      <c r="F121" s="7">
        <f ca="1">IFERROR(OFFSET(Kilométrage!$C$1,MATCH(('Base de données'!I121&amp;"/"&amp;'Base de données'!H121),GammeProj,0),1),0)</f>
        <v>1004567</v>
      </c>
      <c r="G121" s="2"/>
      <c r="H121" s="4" t="s">
        <v>5</v>
      </c>
      <c r="I121" s="4" t="s">
        <v>6</v>
      </c>
    </row>
    <row r="122" spans="1:9" x14ac:dyDescent="0.25">
      <c r="A122" s="4" t="s">
        <v>13</v>
      </c>
      <c r="B122" s="2" t="str">
        <f ca="1">IFERROR(OFFSET(LBS!$A$3,MATCH(LEFT(A122,LEN(A122)-2),Code_LBS,0),2),"abs")</f>
        <v>TRANSMISSION</v>
      </c>
      <c r="C122" s="2" t="str">
        <f ca="1">IFERROR(OFFSET(LBS!$A$3,MATCH($A122,Code_LBS,0),2),"abs")</f>
        <v>Suspension moteur</v>
      </c>
      <c r="D122" s="4">
        <v>1</v>
      </c>
      <c r="E122" s="4" t="s">
        <v>4</v>
      </c>
      <c r="F122" s="7">
        <f ca="1">IFERROR(OFFSET(Kilométrage!$C$1,MATCH(('Base de données'!I122&amp;"/"&amp;'Base de données'!H122),GammeProj,0),1),0)</f>
        <v>1004567</v>
      </c>
      <c r="G122" s="2"/>
      <c r="H122" s="4" t="s">
        <v>5</v>
      </c>
      <c r="I122" s="4" t="s">
        <v>6</v>
      </c>
    </row>
    <row r="123" spans="1:9" x14ac:dyDescent="0.25">
      <c r="A123" s="4" t="s">
        <v>10</v>
      </c>
      <c r="B123" s="2" t="str">
        <f ca="1">IFERROR(OFFSET(LBS!$A$3,MATCH(LEFT(A123,LEN(A123)-2),Code_LBS,0),2),"abs")</f>
        <v>ROUES - AXES D'ESSIEU - DISQUES DE FREIN</v>
      </c>
      <c r="C123" s="2" t="str">
        <f ca="1">IFERROR(OFFSET(LBS!$A$3,MATCH($A123,Code_LBS,0),2),"abs")</f>
        <v>Axe essieu</v>
      </c>
      <c r="D123" s="4">
        <v>1</v>
      </c>
      <c r="E123" s="4" t="s">
        <v>4</v>
      </c>
      <c r="F123" s="7">
        <f ca="1">IFERROR(OFFSET(Kilométrage!$C$1,MATCH(('Base de données'!I123&amp;"/"&amp;'Base de données'!H123),GammeProj,0),1),0)</f>
        <v>1004567</v>
      </c>
      <c r="G123" s="2"/>
      <c r="H123" s="4" t="s">
        <v>5</v>
      </c>
      <c r="I123" s="4" t="s">
        <v>6</v>
      </c>
    </row>
    <row r="124" spans="1:9" x14ac:dyDescent="0.25">
      <c r="A124" s="4" t="s">
        <v>13</v>
      </c>
      <c r="B124" s="2" t="str">
        <f ca="1">IFERROR(OFFSET(LBS!$A$3,MATCH(LEFT(A124,LEN(A124)-2),Code_LBS,0),2),"abs")</f>
        <v>TRANSMISSION</v>
      </c>
      <c r="C124" s="2" t="str">
        <f ca="1">IFERROR(OFFSET(LBS!$A$3,MATCH($A124,Code_LBS,0),2),"abs")</f>
        <v>Suspension moteur</v>
      </c>
      <c r="D124" s="4">
        <v>1</v>
      </c>
      <c r="E124" s="4" t="s">
        <v>4</v>
      </c>
      <c r="F124" s="7">
        <f ca="1">IFERROR(OFFSET(Kilométrage!$C$1,MATCH(('Base de données'!I124&amp;"/"&amp;'Base de données'!H124),GammeProj,0),1),0)</f>
        <v>1004567</v>
      </c>
      <c r="G124" s="2"/>
      <c r="H124" s="4" t="s">
        <v>5</v>
      </c>
      <c r="I124" s="4" t="s">
        <v>6</v>
      </c>
    </row>
    <row r="125" spans="1:9" x14ac:dyDescent="0.25">
      <c r="A125" s="4" t="s">
        <v>26</v>
      </c>
      <c r="B125" s="2" t="str">
        <f ca="1">IFERROR(OFFSET(LBS!$A$3,MATCH(LEFT(A125,LEN(A125)-2),Code_LBS,0),2),"abs")</f>
        <v>LIAISON CAISSE-BOGIE</v>
      </c>
      <c r="C125" s="2" t="str">
        <f ca="1">IFERROR(OFFSET(LBS!$A$3,MATCH($A125,Code_LBS,0),2),"abs")</f>
        <v>Broche d'entraînement</v>
      </c>
      <c r="D125" s="4">
        <v>1</v>
      </c>
      <c r="E125" s="4" t="s">
        <v>4</v>
      </c>
      <c r="F125" s="7">
        <f ca="1">IFERROR(OFFSET(Kilométrage!$C$1,MATCH(('Base de données'!I125&amp;"/"&amp;'Base de données'!H125),GammeProj,0),1),0)</f>
        <v>1004567</v>
      </c>
      <c r="G125" s="2"/>
      <c r="H125" s="4" t="s">
        <v>5</v>
      </c>
      <c r="I125" s="4" t="s">
        <v>6</v>
      </c>
    </row>
    <row r="126" spans="1:9" x14ac:dyDescent="0.25">
      <c r="A126" s="4" t="s">
        <v>20</v>
      </c>
      <c r="B126" s="2" t="str">
        <f ca="1">IFERROR(OFFSET(LBS!$A$3,MATCH(LEFT(A126,LEN(A126)-2),Code_LBS,0),2),"abs")</f>
        <v>BOGIES &amp; SUSPENSION</v>
      </c>
      <c r="C126" s="2" t="str">
        <f ca="1">IFERROR(OFFSET(LBS!$A$3,MATCH($A126,Code_LBS,0),2),"abs")</f>
        <v>CÂBLE/CÂBLAGE</v>
      </c>
      <c r="D126" s="4">
        <v>1</v>
      </c>
      <c r="E126" s="4" t="s">
        <v>4</v>
      </c>
      <c r="F126" s="7">
        <f ca="1">IFERROR(OFFSET(Kilométrage!$C$1,MATCH(('Base de données'!I126&amp;"/"&amp;'Base de données'!H126),GammeProj,0),1),0)</f>
        <v>1004567</v>
      </c>
      <c r="G126" s="2"/>
      <c r="H126" s="4" t="s">
        <v>5</v>
      </c>
      <c r="I126" s="4" t="s">
        <v>6</v>
      </c>
    </row>
    <row r="127" spans="1:9" x14ac:dyDescent="0.25">
      <c r="A127" s="4" t="s">
        <v>13</v>
      </c>
      <c r="B127" s="2" t="str">
        <f ca="1">IFERROR(OFFSET(LBS!$A$3,MATCH(LEFT(A127,LEN(A127)-2),Code_LBS,0),2),"abs")</f>
        <v>TRANSMISSION</v>
      </c>
      <c r="C127" s="2" t="str">
        <f ca="1">IFERROR(OFFSET(LBS!$A$3,MATCH($A127,Code_LBS,0),2),"abs")</f>
        <v>Suspension moteur</v>
      </c>
      <c r="D127" s="4">
        <v>1</v>
      </c>
      <c r="E127" s="4" t="s">
        <v>4</v>
      </c>
      <c r="F127" s="7">
        <f ca="1">IFERROR(OFFSET(Kilométrage!$C$1,MATCH(('Base de données'!I127&amp;"/"&amp;'Base de données'!H127),GammeProj,0),1),0)</f>
        <v>1004567</v>
      </c>
      <c r="G127" s="2"/>
      <c r="H127" s="4" t="s">
        <v>5</v>
      </c>
      <c r="I127" s="4" t="s">
        <v>6</v>
      </c>
    </row>
    <row r="128" spans="1:9" x14ac:dyDescent="0.25">
      <c r="A128" s="4" t="s">
        <v>10</v>
      </c>
      <c r="B128" s="2" t="str">
        <f ca="1">IFERROR(OFFSET(LBS!$A$3,MATCH(LEFT(A128,LEN(A128)-2),Code_LBS,0),2),"abs")</f>
        <v>ROUES - AXES D'ESSIEU - DISQUES DE FREIN</v>
      </c>
      <c r="C128" s="2" t="str">
        <f ca="1">IFERROR(OFFSET(LBS!$A$3,MATCH($A128,Code_LBS,0),2),"abs")</f>
        <v>Axe essieu</v>
      </c>
      <c r="D128" s="4">
        <v>1</v>
      </c>
      <c r="E128" s="4" t="s">
        <v>4</v>
      </c>
      <c r="F128" s="7">
        <f ca="1">IFERROR(OFFSET(Kilométrage!$C$1,MATCH(('Base de données'!I128&amp;"/"&amp;'Base de données'!H128),GammeProj,0),1),0)</f>
        <v>1004567</v>
      </c>
      <c r="G128" s="2"/>
      <c r="H128" s="4" t="s">
        <v>5</v>
      </c>
      <c r="I128" s="4" t="s">
        <v>6</v>
      </c>
    </row>
    <row r="129" spans="1:9" x14ac:dyDescent="0.25">
      <c r="A129" s="4" t="s">
        <v>9</v>
      </c>
      <c r="B129" s="2" t="str">
        <f ca="1">IFERROR(OFFSET(LBS!$A$3,MATCH(LEFT(A129,LEN(A129)-2),Code_LBS,0),2),"abs")</f>
        <v>Suspension secondaire</v>
      </c>
      <c r="C129" s="2" t="str">
        <f ca="1">IFERROR(OFFSET(LBS!$A$3,MATCH($A129,Code_LBS,0),2),"abs")</f>
        <v>Bielle de barre anti-roulis équipée</v>
      </c>
      <c r="D129" s="4">
        <v>1</v>
      </c>
      <c r="E129" s="4" t="s">
        <v>4</v>
      </c>
      <c r="F129" s="7">
        <f ca="1">IFERROR(OFFSET(Kilométrage!$C$1,MATCH(('Base de données'!I129&amp;"/"&amp;'Base de données'!H129),GammeProj,0),1),0)</f>
        <v>1004567</v>
      </c>
      <c r="G129" s="2"/>
      <c r="H129" s="4" t="s">
        <v>5</v>
      </c>
      <c r="I129" s="4" t="s">
        <v>6</v>
      </c>
    </row>
    <row r="130" spans="1:9" x14ac:dyDescent="0.25">
      <c r="A130" s="4" t="s">
        <v>20</v>
      </c>
      <c r="B130" s="2" t="str">
        <f ca="1">IFERROR(OFFSET(LBS!$A$3,MATCH(LEFT(A130,LEN(A130)-2),Code_LBS,0),2),"abs")</f>
        <v>BOGIES &amp; SUSPENSION</v>
      </c>
      <c r="C130" s="2" t="str">
        <f ca="1">IFERROR(OFFSET(LBS!$A$3,MATCH($A130,Code_LBS,0),2),"abs")</f>
        <v>CÂBLE/CÂBLAGE</v>
      </c>
      <c r="D130" s="4">
        <v>1</v>
      </c>
      <c r="E130" s="4" t="s">
        <v>4</v>
      </c>
      <c r="F130" s="7">
        <f ca="1">IFERROR(OFFSET(Kilométrage!$C$1,MATCH(('Base de données'!I130&amp;"/"&amp;'Base de données'!H130),GammeProj,0),1),0)</f>
        <v>1004567</v>
      </c>
      <c r="G130" s="2"/>
      <c r="H130" s="4" t="s">
        <v>5</v>
      </c>
      <c r="I130" s="4" t="s">
        <v>6</v>
      </c>
    </row>
    <row r="131" spans="1:9" x14ac:dyDescent="0.25">
      <c r="A131" s="4" t="s">
        <v>13</v>
      </c>
      <c r="B131" s="2" t="str">
        <f ca="1">IFERROR(OFFSET(LBS!$A$3,MATCH(LEFT(A131,LEN(A131)-2),Code_LBS,0),2),"abs")</f>
        <v>TRANSMISSION</v>
      </c>
      <c r="C131" s="2" t="str">
        <f ca="1">IFERROR(OFFSET(LBS!$A$3,MATCH($A131,Code_LBS,0),2),"abs")</f>
        <v>Suspension moteur</v>
      </c>
      <c r="D131" s="4">
        <v>1</v>
      </c>
      <c r="E131" s="4" t="s">
        <v>4</v>
      </c>
      <c r="F131" s="7">
        <f ca="1">IFERROR(OFFSET(Kilométrage!$C$1,MATCH(('Base de données'!I131&amp;"/"&amp;'Base de données'!H131),GammeProj,0),1),0)</f>
        <v>1004567</v>
      </c>
      <c r="G131" s="2"/>
      <c r="H131" s="4" t="s">
        <v>5</v>
      </c>
      <c r="I131" s="4" t="s">
        <v>6</v>
      </c>
    </row>
    <row r="132" spans="1:9" x14ac:dyDescent="0.25">
      <c r="A132" s="4" t="s">
        <v>13</v>
      </c>
      <c r="B132" s="2" t="str">
        <f ca="1">IFERROR(OFFSET(LBS!$A$3,MATCH(LEFT(A132,LEN(A132)-2),Code_LBS,0),2),"abs")</f>
        <v>TRANSMISSION</v>
      </c>
      <c r="C132" s="2" t="str">
        <f ca="1">IFERROR(OFFSET(LBS!$A$3,MATCH($A132,Code_LBS,0),2),"abs")</f>
        <v>Suspension moteur</v>
      </c>
      <c r="D132" s="4">
        <v>1</v>
      </c>
      <c r="E132" s="4" t="s">
        <v>4</v>
      </c>
      <c r="F132" s="7">
        <f ca="1">IFERROR(OFFSET(Kilométrage!$C$1,MATCH(('Base de données'!I132&amp;"/"&amp;'Base de données'!H132),GammeProj,0),1),0)</f>
        <v>1004567</v>
      </c>
      <c r="G132" s="2"/>
      <c r="H132" s="4" t="s">
        <v>5</v>
      </c>
      <c r="I132" s="4" t="s">
        <v>6</v>
      </c>
    </row>
    <row r="133" spans="1:9" x14ac:dyDescent="0.25">
      <c r="A133" s="4" t="s">
        <v>13</v>
      </c>
      <c r="B133" s="2" t="str">
        <f ca="1">IFERROR(OFFSET(LBS!$A$3,MATCH(LEFT(A133,LEN(A133)-2),Code_LBS,0),2),"abs")</f>
        <v>TRANSMISSION</v>
      </c>
      <c r="C133" s="2" t="str">
        <f ca="1">IFERROR(OFFSET(LBS!$A$3,MATCH($A133,Code_LBS,0),2),"abs")</f>
        <v>Suspension moteur</v>
      </c>
      <c r="D133" s="4">
        <v>1</v>
      </c>
      <c r="E133" s="4" t="s">
        <v>4</v>
      </c>
      <c r="F133" s="7">
        <f ca="1">IFERROR(OFFSET(Kilométrage!$C$1,MATCH(('Base de données'!I133&amp;"/"&amp;'Base de données'!H133),GammeProj,0),1),0)</f>
        <v>1004567</v>
      </c>
      <c r="G133" s="2"/>
      <c r="H133" s="4" t="s">
        <v>5</v>
      </c>
      <c r="I133" s="4" t="s">
        <v>6</v>
      </c>
    </row>
    <row r="134" spans="1:9" x14ac:dyDescent="0.25">
      <c r="A134" s="4" t="s">
        <v>13</v>
      </c>
      <c r="B134" s="2" t="str">
        <f ca="1">IFERROR(OFFSET(LBS!$A$3,MATCH(LEFT(A134,LEN(A134)-2),Code_LBS,0),2),"abs")</f>
        <v>TRANSMISSION</v>
      </c>
      <c r="C134" s="2" t="str">
        <f ca="1">IFERROR(OFFSET(LBS!$A$3,MATCH($A134,Code_LBS,0),2),"abs")</f>
        <v>Suspension moteur</v>
      </c>
      <c r="D134" s="4">
        <v>1</v>
      </c>
      <c r="E134" s="4" t="s">
        <v>4</v>
      </c>
      <c r="F134" s="7">
        <f ca="1">IFERROR(OFFSET(Kilométrage!$C$1,MATCH(('Base de données'!I134&amp;"/"&amp;'Base de données'!H134),GammeProj,0),1),0)</f>
        <v>1004567</v>
      </c>
      <c r="G134" s="2"/>
      <c r="H134" s="4" t="s">
        <v>5</v>
      </c>
      <c r="I134" s="4" t="s">
        <v>6</v>
      </c>
    </row>
    <row r="135" spans="1:9" x14ac:dyDescent="0.25">
      <c r="A135" s="4" t="s">
        <v>13</v>
      </c>
      <c r="B135" s="2" t="str">
        <f ca="1">IFERROR(OFFSET(LBS!$A$3,MATCH(LEFT(A135,LEN(A135)-2),Code_LBS,0),2),"abs")</f>
        <v>TRANSMISSION</v>
      </c>
      <c r="C135" s="2" t="str">
        <f ca="1">IFERROR(OFFSET(LBS!$A$3,MATCH($A135,Code_LBS,0),2),"abs")</f>
        <v>Suspension moteur</v>
      </c>
      <c r="D135" s="4">
        <v>1</v>
      </c>
      <c r="E135" s="4" t="s">
        <v>4</v>
      </c>
      <c r="F135" s="7">
        <f ca="1">IFERROR(OFFSET(Kilométrage!$C$1,MATCH(('Base de données'!I135&amp;"/"&amp;'Base de données'!H135),GammeProj,0),1),0)</f>
        <v>1004567</v>
      </c>
      <c r="G135" s="2"/>
      <c r="H135" s="4" t="s">
        <v>5</v>
      </c>
      <c r="I135" s="4" t="s">
        <v>6</v>
      </c>
    </row>
    <row r="136" spans="1:9" x14ac:dyDescent="0.25">
      <c r="A136" s="4" t="s">
        <v>13</v>
      </c>
      <c r="B136" s="2" t="str">
        <f ca="1">IFERROR(OFFSET(LBS!$A$3,MATCH(LEFT(A136,LEN(A136)-2),Code_LBS,0),2),"abs")</f>
        <v>TRANSMISSION</v>
      </c>
      <c r="C136" s="2" t="str">
        <f ca="1">IFERROR(OFFSET(LBS!$A$3,MATCH($A136,Code_LBS,0),2),"abs")</f>
        <v>Suspension moteur</v>
      </c>
      <c r="D136" s="4">
        <v>1</v>
      </c>
      <c r="E136" s="4" t="s">
        <v>4</v>
      </c>
      <c r="F136" s="7">
        <f ca="1">IFERROR(OFFSET(Kilométrage!$C$1,MATCH(('Base de données'!I136&amp;"/"&amp;'Base de données'!H136),GammeProj,0),1),0)</f>
        <v>1004567</v>
      </c>
      <c r="G136" s="2"/>
      <c r="H136" s="4" t="s">
        <v>5</v>
      </c>
      <c r="I136" s="4" t="s">
        <v>6</v>
      </c>
    </row>
    <row r="137" spans="1:9" x14ac:dyDescent="0.25">
      <c r="A137" s="4" t="s">
        <v>13</v>
      </c>
      <c r="B137" s="2" t="str">
        <f ca="1">IFERROR(OFFSET(LBS!$A$3,MATCH(LEFT(A137,LEN(A137)-2),Code_LBS,0),2),"abs")</f>
        <v>TRANSMISSION</v>
      </c>
      <c r="C137" s="2" t="str">
        <f ca="1">IFERROR(OFFSET(LBS!$A$3,MATCH($A137,Code_LBS,0),2),"abs")</f>
        <v>Suspension moteur</v>
      </c>
      <c r="D137" s="4">
        <v>1</v>
      </c>
      <c r="E137" s="4" t="s">
        <v>4</v>
      </c>
      <c r="F137" s="7">
        <f ca="1">IFERROR(OFFSET(Kilométrage!$C$1,MATCH(('Base de données'!I137&amp;"/"&amp;'Base de données'!H137),GammeProj,0),1),0)</f>
        <v>1004567</v>
      </c>
      <c r="G137" s="2"/>
      <c r="H137" s="4" t="s">
        <v>5</v>
      </c>
      <c r="I137" s="4" t="s">
        <v>6</v>
      </c>
    </row>
    <row r="138" spans="1:9" x14ac:dyDescent="0.25">
      <c r="A138" s="4" t="s">
        <v>13</v>
      </c>
      <c r="B138" s="2" t="str">
        <f ca="1">IFERROR(OFFSET(LBS!$A$3,MATCH(LEFT(A138,LEN(A138)-2),Code_LBS,0),2),"abs")</f>
        <v>TRANSMISSION</v>
      </c>
      <c r="C138" s="2" t="str">
        <f ca="1">IFERROR(OFFSET(LBS!$A$3,MATCH($A138,Code_LBS,0),2),"abs")</f>
        <v>Suspension moteur</v>
      </c>
      <c r="D138" s="4">
        <v>1</v>
      </c>
      <c r="E138" s="4" t="s">
        <v>4</v>
      </c>
      <c r="F138" s="7">
        <f ca="1">IFERROR(OFFSET(Kilométrage!$C$1,MATCH(('Base de données'!I138&amp;"/"&amp;'Base de données'!H138),GammeProj,0),1),0)</f>
        <v>1004567</v>
      </c>
      <c r="G138" s="2"/>
      <c r="H138" s="4" t="s">
        <v>5</v>
      </c>
      <c r="I138" s="4" t="s">
        <v>6</v>
      </c>
    </row>
    <row r="139" spans="1:9" x14ac:dyDescent="0.25">
      <c r="A139" s="4" t="s">
        <v>13</v>
      </c>
      <c r="B139" s="2" t="str">
        <f ca="1">IFERROR(OFFSET(LBS!$A$3,MATCH(LEFT(A139,LEN(A139)-2),Code_LBS,0),2),"abs")</f>
        <v>TRANSMISSION</v>
      </c>
      <c r="C139" s="2" t="str">
        <f ca="1">IFERROR(OFFSET(LBS!$A$3,MATCH($A139,Code_LBS,0),2),"abs")</f>
        <v>Suspension moteur</v>
      </c>
      <c r="D139" s="4">
        <v>1</v>
      </c>
      <c r="E139" s="4" t="s">
        <v>4</v>
      </c>
      <c r="F139" s="7">
        <f ca="1">IFERROR(OFFSET(Kilométrage!$C$1,MATCH(('Base de données'!I139&amp;"/"&amp;'Base de données'!H139),GammeProj,0),1),0)</f>
        <v>1004567</v>
      </c>
      <c r="G139" s="2"/>
      <c r="H139" s="4" t="s">
        <v>5</v>
      </c>
      <c r="I139" s="4" t="s">
        <v>6</v>
      </c>
    </row>
    <row r="140" spans="1:9" x14ac:dyDescent="0.25">
      <c r="A140" s="4" t="s">
        <v>20</v>
      </c>
      <c r="B140" s="2" t="str">
        <f ca="1">IFERROR(OFFSET(LBS!$A$3,MATCH(LEFT(A140,LEN(A140)-2),Code_LBS,0),2),"abs")</f>
        <v>BOGIES &amp; SUSPENSION</v>
      </c>
      <c r="C140" s="2" t="str">
        <f ca="1">IFERROR(OFFSET(LBS!$A$3,MATCH($A140,Code_LBS,0),2),"abs")</f>
        <v>CÂBLE/CÂBLAGE</v>
      </c>
      <c r="D140" s="4">
        <v>1</v>
      </c>
      <c r="E140" s="4" t="s">
        <v>4</v>
      </c>
      <c r="F140" s="7">
        <f ca="1">IFERROR(OFFSET(Kilométrage!$C$1,MATCH(('Base de données'!I140&amp;"/"&amp;'Base de données'!H140),GammeProj,0),1),0)</f>
        <v>1004567</v>
      </c>
      <c r="G140" s="2"/>
      <c r="H140" s="4" t="s">
        <v>5</v>
      </c>
      <c r="I140" s="4" t="s">
        <v>6</v>
      </c>
    </row>
    <row r="141" spans="1:9" x14ac:dyDescent="0.25">
      <c r="A141" s="4" t="s">
        <v>21</v>
      </c>
      <c r="B141" s="2" t="str">
        <f ca="1">IFERROR(OFFSET(LBS!$A$3,MATCH(LEFT(A141,LEN(A141)-2),Code_LBS,0),2),"abs")</f>
        <v>Suspension primaire</v>
      </c>
      <c r="C141" s="2" t="str">
        <f ca="1">IFERROR(OFFSET(LBS!$A$3,MATCH($A141,Code_LBS,0),2),"abs")</f>
        <v>Amortisseur primaire antigalop</v>
      </c>
      <c r="D141" s="4">
        <v>1</v>
      </c>
      <c r="E141" s="4" t="s">
        <v>4</v>
      </c>
      <c r="F141" s="7">
        <f ca="1">IFERROR(OFFSET(Kilométrage!$C$1,MATCH(('Base de données'!I141&amp;"/"&amp;'Base de données'!H141),GammeProj,0),1),0)</f>
        <v>1004567</v>
      </c>
      <c r="G141" s="2"/>
      <c r="H141" s="4" t="s">
        <v>5</v>
      </c>
      <c r="I141" s="4" t="s">
        <v>6</v>
      </c>
    </row>
    <row r="142" spans="1:9" x14ac:dyDescent="0.25">
      <c r="A142" s="4" t="s">
        <v>13</v>
      </c>
      <c r="B142" s="2" t="str">
        <f ca="1">IFERROR(OFFSET(LBS!$A$3,MATCH(LEFT(A142,LEN(A142)-2),Code_LBS,0),2),"abs")</f>
        <v>TRANSMISSION</v>
      </c>
      <c r="C142" s="2" t="str">
        <f ca="1">IFERROR(OFFSET(LBS!$A$3,MATCH($A142,Code_LBS,0),2),"abs")</f>
        <v>Suspension moteur</v>
      </c>
      <c r="D142" s="4">
        <v>1</v>
      </c>
      <c r="E142" s="4" t="s">
        <v>4</v>
      </c>
      <c r="F142" s="7">
        <f ca="1">IFERROR(OFFSET(Kilométrage!$C$1,MATCH(('Base de données'!I142&amp;"/"&amp;'Base de données'!H142),GammeProj,0),1),0)</f>
        <v>1004567</v>
      </c>
      <c r="G142" s="2"/>
      <c r="H142" s="4" t="s">
        <v>5</v>
      </c>
      <c r="I142" s="4" t="s">
        <v>6</v>
      </c>
    </row>
    <row r="143" spans="1:9" x14ac:dyDescent="0.25">
      <c r="A143" s="4" t="s">
        <v>13</v>
      </c>
      <c r="B143" s="2" t="str">
        <f ca="1">IFERROR(OFFSET(LBS!$A$3,MATCH(LEFT(A143,LEN(A143)-2),Code_LBS,0),2),"abs")</f>
        <v>TRANSMISSION</v>
      </c>
      <c r="C143" s="2" t="str">
        <f ca="1">IFERROR(OFFSET(LBS!$A$3,MATCH($A143,Code_LBS,0),2),"abs")</f>
        <v>Suspension moteur</v>
      </c>
      <c r="D143" s="4">
        <v>1</v>
      </c>
      <c r="E143" s="4" t="s">
        <v>4</v>
      </c>
      <c r="F143" s="7">
        <f ca="1">IFERROR(OFFSET(Kilométrage!$C$1,MATCH(('Base de données'!I143&amp;"/"&amp;'Base de données'!H143),GammeProj,0),1),0)</f>
        <v>1004567</v>
      </c>
      <c r="G143" s="2"/>
      <c r="H143" s="4" t="s">
        <v>5</v>
      </c>
      <c r="I143" s="4" t="s">
        <v>6</v>
      </c>
    </row>
    <row r="144" spans="1:9" x14ac:dyDescent="0.25">
      <c r="A144" s="4" t="s">
        <v>13</v>
      </c>
      <c r="B144" s="2" t="str">
        <f ca="1">IFERROR(OFFSET(LBS!$A$3,MATCH(LEFT(A144,LEN(A144)-2),Code_LBS,0),2),"abs")</f>
        <v>TRANSMISSION</v>
      </c>
      <c r="C144" s="2" t="str">
        <f ca="1">IFERROR(OFFSET(LBS!$A$3,MATCH($A144,Code_LBS,0),2),"abs")</f>
        <v>Suspension moteur</v>
      </c>
      <c r="D144" s="4">
        <v>1</v>
      </c>
      <c r="E144" s="4" t="s">
        <v>4</v>
      </c>
      <c r="F144" s="7">
        <f ca="1">IFERROR(OFFSET(Kilométrage!$C$1,MATCH(('Base de données'!I144&amp;"/"&amp;'Base de données'!H144),GammeProj,0),1),0)</f>
        <v>1004567</v>
      </c>
      <c r="G144" s="2"/>
      <c r="H144" s="4" t="s">
        <v>5</v>
      </c>
      <c r="I144" s="4" t="s">
        <v>6</v>
      </c>
    </row>
    <row r="145" spans="1:9" x14ac:dyDescent="0.25">
      <c r="A145" s="4" t="s">
        <v>13</v>
      </c>
      <c r="B145" s="2" t="str">
        <f ca="1">IFERROR(OFFSET(LBS!$A$3,MATCH(LEFT(A145,LEN(A145)-2),Code_LBS,0),2),"abs")</f>
        <v>TRANSMISSION</v>
      </c>
      <c r="C145" s="2" t="str">
        <f ca="1">IFERROR(OFFSET(LBS!$A$3,MATCH($A145,Code_LBS,0),2),"abs")</f>
        <v>Suspension moteur</v>
      </c>
      <c r="D145" s="4">
        <v>1</v>
      </c>
      <c r="E145" s="4" t="s">
        <v>4</v>
      </c>
      <c r="F145" s="7">
        <f ca="1">IFERROR(OFFSET(Kilométrage!$C$1,MATCH(('Base de données'!I145&amp;"/"&amp;'Base de données'!H145),GammeProj,0),1),0)</f>
        <v>1004567</v>
      </c>
      <c r="G145" s="2"/>
      <c r="H145" s="4" t="s">
        <v>5</v>
      </c>
      <c r="I145" s="4" t="s">
        <v>6</v>
      </c>
    </row>
    <row r="146" spans="1:9" x14ac:dyDescent="0.25">
      <c r="A146" s="4" t="s">
        <v>13</v>
      </c>
      <c r="B146" s="2" t="str">
        <f ca="1">IFERROR(OFFSET(LBS!$A$3,MATCH(LEFT(A146,LEN(A146)-2),Code_LBS,0),2),"abs")</f>
        <v>TRANSMISSION</v>
      </c>
      <c r="C146" s="2" t="str">
        <f ca="1">IFERROR(OFFSET(LBS!$A$3,MATCH($A146,Code_LBS,0),2),"abs")</f>
        <v>Suspension moteur</v>
      </c>
      <c r="D146" s="4">
        <v>1</v>
      </c>
      <c r="E146" s="4" t="s">
        <v>4</v>
      </c>
      <c r="F146" s="7">
        <f ca="1">IFERROR(OFFSET(Kilométrage!$C$1,MATCH(('Base de données'!I146&amp;"/"&amp;'Base de données'!H146),GammeProj,0),1),0)</f>
        <v>1004567</v>
      </c>
      <c r="G146" s="2"/>
      <c r="H146" s="4" t="s">
        <v>5</v>
      </c>
      <c r="I146" s="4" t="s">
        <v>6</v>
      </c>
    </row>
    <row r="147" spans="1:9" x14ac:dyDescent="0.25">
      <c r="A147" s="4" t="s">
        <v>13</v>
      </c>
      <c r="B147" s="2" t="str">
        <f ca="1">IFERROR(OFFSET(LBS!$A$3,MATCH(LEFT(A147,LEN(A147)-2),Code_LBS,0),2),"abs")</f>
        <v>TRANSMISSION</v>
      </c>
      <c r="C147" s="2" t="str">
        <f ca="1">IFERROR(OFFSET(LBS!$A$3,MATCH($A147,Code_LBS,0),2),"abs")</f>
        <v>Suspension moteur</v>
      </c>
      <c r="D147" s="4">
        <v>1</v>
      </c>
      <c r="E147" s="4" t="s">
        <v>4</v>
      </c>
      <c r="F147" s="7">
        <f ca="1">IFERROR(OFFSET(Kilométrage!$C$1,MATCH(('Base de données'!I147&amp;"/"&amp;'Base de données'!H147),GammeProj,0),1),0)</f>
        <v>1004567</v>
      </c>
      <c r="G147" s="2"/>
      <c r="H147" s="4" t="s">
        <v>5</v>
      </c>
      <c r="I147" s="4" t="s">
        <v>6</v>
      </c>
    </row>
    <row r="148" spans="1:9" x14ac:dyDescent="0.25">
      <c r="A148" s="4" t="s">
        <v>13</v>
      </c>
      <c r="B148" s="2" t="str">
        <f ca="1">IFERROR(OFFSET(LBS!$A$3,MATCH(LEFT(A148,LEN(A148)-2),Code_LBS,0),2),"abs")</f>
        <v>TRANSMISSION</v>
      </c>
      <c r="C148" s="2" t="str">
        <f ca="1">IFERROR(OFFSET(LBS!$A$3,MATCH($A148,Code_LBS,0),2),"abs")</f>
        <v>Suspension moteur</v>
      </c>
      <c r="D148" s="4">
        <v>1</v>
      </c>
      <c r="E148" s="4" t="s">
        <v>4</v>
      </c>
      <c r="F148" s="7">
        <f ca="1">IFERROR(OFFSET(Kilométrage!$C$1,MATCH(('Base de données'!I148&amp;"/"&amp;'Base de données'!H148),GammeProj,0),1),0)</f>
        <v>1004567</v>
      </c>
      <c r="G148" s="2"/>
      <c r="H148" s="4" t="s">
        <v>5</v>
      </c>
      <c r="I148" s="4" t="s">
        <v>6</v>
      </c>
    </row>
    <row r="149" spans="1:9" x14ac:dyDescent="0.25">
      <c r="A149" s="4" t="s">
        <v>13</v>
      </c>
      <c r="B149" s="2" t="str">
        <f ca="1">IFERROR(OFFSET(LBS!$A$3,MATCH(LEFT(A149,LEN(A149)-2),Code_LBS,0),2),"abs")</f>
        <v>TRANSMISSION</v>
      </c>
      <c r="C149" s="2" t="str">
        <f ca="1">IFERROR(OFFSET(LBS!$A$3,MATCH($A149,Code_LBS,0),2),"abs")</f>
        <v>Suspension moteur</v>
      </c>
      <c r="D149" s="4">
        <v>1</v>
      </c>
      <c r="E149" s="4" t="s">
        <v>4</v>
      </c>
      <c r="F149" s="7">
        <f ca="1">IFERROR(OFFSET(Kilométrage!$C$1,MATCH(('Base de données'!I149&amp;"/"&amp;'Base de données'!H149),GammeProj,0),1),0)</f>
        <v>1004567</v>
      </c>
      <c r="G149" s="2"/>
      <c r="H149" s="4" t="s">
        <v>5</v>
      </c>
      <c r="I149" s="4" t="s">
        <v>6</v>
      </c>
    </row>
    <row r="150" spans="1:9" x14ac:dyDescent="0.25">
      <c r="A150" s="4" t="s">
        <v>13</v>
      </c>
      <c r="B150" s="2" t="str">
        <f ca="1">IFERROR(OFFSET(LBS!$A$3,MATCH(LEFT(A150,LEN(A150)-2),Code_LBS,0),2),"abs")</f>
        <v>TRANSMISSION</v>
      </c>
      <c r="C150" s="2" t="str">
        <f ca="1">IFERROR(OFFSET(LBS!$A$3,MATCH($A150,Code_LBS,0),2),"abs")</f>
        <v>Suspension moteur</v>
      </c>
      <c r="D150" s="4">
        <v>1</v>
      </c>
      <c r="E150" s="4" t="s">
        <v>4</v>
      </c>
      <c r="F150" s="7">
        <f ca="1">IFERROR(OFFSET(Kilométrage!$C$1,MATCH(('Base de données'!I150&amp;"/"&amp;'Base de données'!H150),GammeProj,0),1),0)</f>
        <v>1004567</v>
      </c>
      <c r="G150" s="2"/>
      <c r="H150" s="4" t="s">
        <v>5</v>
      </c>
      <c r="I150" s="4" t="s">
        <v>6</v>
      </c>
    </row>
    <row r="151" spans="1:9" x14ac:dyDescent="0.25">
      <c r="A151" s="4" t="s">
        <v>12</v>
      </c>
      <c r="B151" s="2" t="str">
        <f ca="1">IFERROR(OFFSET(LBS!$A$3,MATCH(LEFT(A151,LEN(A151)-2),Code_LBS,0),2),"abs")</f>
        <v>TRANSMISSION</v>
      </c>
      <c r="C151" s="2" t="str">
        <f ca="1">IFERROR(OFFSET(LBS!$A$3,MATCH($A151,Code_LBS,0),2),"abs")</f>
        <v>Réducteur équipé</v>
      </c>
      <c r="D151" s="4">
        <v>1</v>
      </c>
      <c r="E151" s="4" t="s">
        <v>4</v>
      </c>
      <c r="F151" s="7">
        <f ca="1">IFERROR(OFFSET(Kilométrage!$C$1,MATCH(('Base de données'!I151&amp;"/"&amp;'Base de données'!H151),GammeProj,0),1),0)</f>
        <v>1004567</v>
      </c>
      <c r="G151" s="2"/>
      <c r="H151" s="4" t="s">
        <v>5</v>
      </c>
      <c r="I151" s="4" t="s">
        <v>6</v>
      </c>
    </row>
    <row r="152" spans="1:9" x14ac:dyDescent="0.25">
      <c r="A152" s="4" t="s">
        <v>13</v>
      </c>
      <c r="B152" s="2" t="str">
        <f ca="1">IFERROR(OFFSET(LBS!$A$3,MATCH(LEFT(A152,LEN(A152)-2),Code_LBS,0),2),"abs")</f>
        <v>TRANSMISSION</v>
      </c>
      <c r="C152" s="2" t="str">
        <f ca="1">IFERROR(OFFSET(LBS!$A$3,MATCH($A152,Code_LBS,0),2),"abs")</f>
        <v>Suspension moteur</v>
      </c>
      <c r="D152" s="4">
        <v>1</v>
      </c>
      <c r="E152" s="4" t="s">
        <v>4</v>
      </c>
      <c r="F152" s="7">
        <f ca="1">IFERROR(OFFSET(Kilométrage!$C$1,MATCH(('Base de données'!I152&amp;"/"&amp;'Base de données'!H152),GammeProj,0),1),0)</f>
        <v>1004567</v>
      </c>
      <c r="G152" s="2"/>
      <c r="H152" s="4" t="s">
        <v>5</v>
      </c>
      <c r="I152" s="4" t="s">
        <v>6</v>
      </c>
    </row>
    <row r="153" spans="1:9" x14ac:dyDescent="0.25">
      <c r="A153" s="4" t="s">
        <v>13</v>
      </c>
      <c r="B153" s="2" t="str">
        <f ca="1">IFERROR(OFFSET(LBS!$A$3,MATCH(LEFT(A153,LEN(A153)-2),Code_LBS,0),2),"abs")</f>
        <v>TRANSMISSION</v>
      </c>
      <c r="C153" s="2" t="str">
        <f ca="1">IFERROR(OFFSET(LBS!$A$3,MATCH($A153,Code_LBS,0),2),"abs")</f>
        <v>Suspension moteur</v>
      </c>
      <c r="D153" s="4">
        <v>1</v>
      </c>
      <c r="E153" s="4" t="s">
        <v>4</v>
      </c>
      <c r="F153" s="7">
        <f ca="1">IFERROR(OFFSET(Kilométrage!$C$1,MATCH(('Base de données'!I153&amp;"/"&amp;'Base de données'!H153),GammeProj,0),1),0)</f>
        <v>1004567</v>
      </c>
      <c r="G153" s="2"/>
      <c r="H153" s="4" t="s">
        <v>5</v>
      </c>
      <c r="I153" s="4" t="s">
        <v>6</v>
      </c>
    </row>
    <row r="154" spans="1:9" x14ac:dyDescent="0.25">
      <c r="A154" s="4" t="s">
        <v>12</v>
      </c>
      <c r="B154" s="2" t="str">
        <f ca="1">IFERROR(OFFSET(LBS!$A$3,MATCH(LEFT(A154,LEN(A154)-2),Code_LBS,0),2),"abs")</f>
        <v>TRANSMISSION</v>
      </c>
      <c r="C154" s="2" t="str">
        <f ca="1">IFERROR(OFFSET(LBS!$A$3,MATCH($A154,Code_LBS,0),2),"abs")</f>
        <v>Réducteur équipé</v>
      </c>
      <c r="D154" s="4">
        <v>1</v>
      </c>
      <c r="E154" s="4" t="s">
        <v>4</v>
      </c>
      <c r="F154" s="7">
        <f ca="1">IFERROR(OFFSET(Kilométrage!$C$1,MATCH(('Base de données'!I154&amp;"/"&amp;'Base de données'!H154),GammeProj,0),1),0)</f>
        <v>1004567</v>
      </c>
      <c r="G154" s="2"/>
      <c r="H154" s="4" t="s">
        <v>5</v>
      </c>
      <c r="I154" s="4" t="s">
        <v>6</v>
      </c>
    </row>
    <row r="155" spans="1:9" x14ac:dyDescent="0.25">
      <c r="A155" s="4" t="s">
        <v>12</v>
      </c>
      <c r="B155" s="2" t="str">
        <f ca="1">IFERROR(OFFSET(LBS!$A$3,MATCH(LEFT(A155,LEN(A155)-2),Code_LBS,0),2),"abs")</f>
        <v>TRANSMISSION</v>
      </c>
      <c r="C155" s="2" t="str">
        <f ca="1">IFERROR(OFFSET(LBS!$A$3,MATCH($A155,Code_LBS,0),2),"abs")</f>
        <v>Réducteur équipé</v>
      </c>
      <c r="D155" s="4">
        <v>1</v>
      </c>
      <c r="E155" s="4" t="s">
        <v>4</v>
      </c>
      <c r="F155" s="7">
        <f ca="1">IFERROR(OFFSET(Kilométrage!$C$1,MATCH(('Base de données'!I155&amp;"/"&amp;'Base de données'!H155),GammeProj,0),1),0)</f>
        <v>1004567</v>
      </c>
      <c r="G155" s="2"/>
      <c r="H155" s="4" t="s">
        <v>5</v>
      </c>
      <c r="I155" s="4" t="s">
        <v>6</v>
      </c>
    </row>
    <row r="156" spans="1:9" x14ac:dyDescent="0.25">
      <c r="A156" s="4" t="s">
        <v>12</v>
      </c>
      <c r="B156" s="2" t="str">
        <f ca="1">IFERROR(OFFSET(LBS!$A$3,MATCH(LEFT(A156,LEN(A156)-2),Code_LBS,0),2),"abs")</f>
        <v>TRANSMISSION</v>
      </c>
      <c r="C156" s="2" t="str">
        <f ca="1">IFERROR(OFFSET(LBS!$A$3,MATCH($A156,Code_LBS,0),2),"abs")</f>
        <v>Réducteur équipé</v>
      </c>
      <c r="D156" s="4">
        <v>1</v>
      </c>
      <c r="E156" s="4" t="s">
        <v>4</v>
      </c>
      <c r="F156" s="7">
        <f ca="1">IFERROR(OFFSET(Kilométrage!$C$1,MATCH(('Base de données'!I156&amp;"/"&amp;'Base de données'!H156),GammeProj,0),1),0)</f>
        <v>1004567</v>
      </c>
      <c r="G156" s="2"/>
      <c r="H156" s="4" t="s">
        <v>5</v>
      </c>
      <c r="I156" s="4" t="s">
        <v>6</v>
      </c>
    </row>
    <row r="157" spans="1:9" x14ac:dyDescent="0.25">
      <c r="A157" s="4" t="s">
        <v>12</v>
      </c>
      <c r="B157" s="2" t="str">
        <f ca="1">IFERROR(OFFSET(LBS!$A$3,MATCH(LEFT(A157,LEN(A157)-2),Code_LBS,0),2),"abs")</f>
        <v>TRANSMISSION</v>
      </c>
      <c r="C157" s="2" t="str">
        <f ca="1">IFERROR(OFFSET(LBS!$A$3,MATCH($A157,Code_LBS,0),2),"abs")</f>
        <v>Réducteur équipé</v>
      </c>
      <c r="D157" s="4">
        <v>1</v>
      </c>
      <c r="E157" s="4" t="s">
        <v>4</v>
      </c>
      <c r="F157" s="7">
        <f ca="1">IFERROR(OFFSET(Kilométrage!$C$1,MATCH(('Base de données'!I157&amp;"/"&amp;'Base de données'!H157),GammeProj,0),1),0)</f>
        <v>1004567</v>
      </c>
      <c r="G157" s="2"/>
      <c r="H157" s="4" t="s">
        <v>5</v>
      </c>
      <c r="I157" s="4" t="s">
        <v>6</v>
      </c>
    </row>
    <row r="158" spans="1:9" x14ac:dyDescent="0.25">
      <c r="A158" s="4" t="s">
        <v>13</v>
      </c>
      <c r="B158" s="2" t="str">
        <f ca="1">IFERROR(OFFSET(LBS!$A$3,MATCH(LEFT(A158,LEN(A158)-2),Code_LBS,0),2),"abs")</f>
        <v>TRANSMISSION</v>
      </c>
      <c r="C158" s="2" t="str">
        <f ca="1">IFERROR(OFFSET(LBS!$A$3,MATCH($A158,Code_LBS,0),2),"abs")</f>
        <v>Suspension moteur</v>
      </c>
      <c r="D158" s="4">
        <v>1</v>
      </c>
      <c r="E158" s="4" t="s">
        <v>4</v>
      </c>
      <c r="F158" s="7">
        <f ca="1">IFERROR(OFFSET(Kilométrage!$C$1,MATCH(('Base de données'!I158&amp;"/"&amp;'Base de données'!H158),GammeProj,0),1),0)</f>
        <v>1004567</v>
      </c>
      <c r="G158" s="2"/>
      <c r="H158" s="4" t="s">
        <v>5</v>
      </c>
      <c r="I158" s="4" t="s">
        <v>6</v>
      </c>
    </row>
    <row r="159" spans="1:9" x14ac:dyDescent="0.25">
      <c r="A159" s="4" t="s">
        <v>13</v>
      </c>
      <c r="B159" s="2" t="str">
        <f ca="1">IFERROR(OFFSET(LBS!$A$3,MATCH(LEFT(A159,LEN(A159)-2),Code_LBS,0),2),"abs")</f>
        <v>TRANSMISSION</v>
      </c>
      <c r="C159" s="2" t="str">
        <f ca="1">IFERROR(OFFSET(LBS!$A$3,MATCH($A159,Code_LBS,0),2),"abs")</f>
        <v>Suspension moteur</v>
      </c>
      <c r="D159" s="4">
        <v>1</v>
      </c>
      <c r="E159" s="4" t="s">
        <v>4</v>
      </c>
      <c r="F159" s="7">
        <f ca="1">IFERROR(OFFSET(Kilométrage!$C$1,MATCH(('Base de données'!I159&amp;"/"&amp;'Base de données'!H159),GammeProj,0),1),0)</f>
        <v>1004567</v>
      </c>
      <c r="G159" s="2"/>
      <c r="H159" s="4" t="s">
        <v>5</v>
      </c>
      <c r="I159" s="4" t="s">
        <v>6</v>
      </c>
    </row>
    <row r="160" spans="1:9" x14ac:dyDescent="0.25">
      <c r="A160" s="4" t="s">
        <v>13</v>
      </c>
      <c r="B160" s="2" t="str">
        <f ca="1">IFERROR(OFFSET(LBS!$A$3,MATCH(LEFT(A160,LEN(A160)-2),Code_LBS,0),2),"abs")</f>
        <v>TRANSMISSION</v>
      </c>
      <c r="C160" s="2" t="str">
        <f ca="1">IFERROR(OFFSET(LBS!$A$3,MATCH($A160,Code_LBS,0),2),"abs")</f>
        <v>Suspension moteur</v>
      </c>
      <c r="D160" s="4">
        <v>1</v>
      </c>
      <c r="E160" s="4" t="s">
        <v>4</v>
      </c>
      <c r="F160" s="7">
        <f ca="1">IFERROR(OFFSET(Kilométrage!$C$1,MATCH(('Base de données'!I160&amp;"/"&amp;'Base de données'!H160),GammeProj,0),1),0)</f>
        <v>1004567</v>
      </c>
      <c r="G160" s="2"/>
      <c r="H160" s="4" t="s">
        <v>5</v>
      </c>
      <c r="I160" s="4" t="s">
        <v>6</v>
      </c>
    </row>
    <row r="161" spans="1:9" x14ac:dyDescent="0.25">
      <c r="A161" s="4" t="s">
        <v>13</v>
      </c>
      <c r="B161" s="2" t="str">
        <f ca="1">IFERROR(OFFSET(LBS!$A$3,MATCH(LEFT(A161,LEN(A161)-2),Code_LBS,0),2),"abs")</f>
        <v>TRANSMISSION</v>
      </c>
      <c r="C161" s="2" t="str">
        <f ca="1">IFERROR(OFFSET(LBS!$A$3,MATCH($A161,Code_LBS,0),2),"abs")</f>
        <v>Suspension moteur</v>
      </c>
      <c r="D161" s="4">
        <v>1</v>
      </c>
      <c r="E161" s="4" t="s">
        <v>4</v>
      </c>
      <c r="F161" s="7">
        <f ca="1">IFERROR(OFFSET(Kilométrage!$C$1,MATCH(('Base de données'!I161&amp;"/"&amp;'Base de données'!H161),GammeProj,0),1),0)</f>
        <v>1004567</v>
      </c>
      <c r="G161" s="2"/>
      <c r="H161" s="4" t="s">
        <v>5</v>
      </c>
      <c r="I161" s="4" t="s">
        <v>6</v>
      </c>
    </row>
    <row r="162" spans="1:9" x14ac:dyDescent="0.25">
      <c r="A162" s="4" t="s">
        <v>13</v>
      </c>
      <c r="B162" s="2" t="str">
        <f ca="1">IFERROR(OFFSET(LBS!$A$3,MATCH(LEFT(A162,LEN(A162)-2),Code_LBS,0),2),"abs")</f>
        <v>TRANSMISSION</v>
      </c>
      <c r="C162" s="2" t="str">
        <f ca="1">IFERROR(OFFSET(LBS!$A$3,MATCH($A162,Code_LBS,0),2),"abs")</f>
        <v>Suspension moteur</v>
      </c>
      <c r="D162" s="4">
        <v>1</v>
      </c>
      <c r="E162" s="4" t="s">
        <v>4</v>
      </c>
      <c r="F162" s="7">
        <f ca="1">IFERROR(OFFSET(Kilométrage!$C$1,MATCH(('Base de données'!I162&amp;"/"&amp;'Base de données'!H162),GammeProj,0),1),0)</f>
        <v>1004567</v>
      </c>
      <c r="G162" s="2"/>
      <c r="H162" s="4" t="s">
        <v>5</v>
      </c>
      <c r="I162" s="4" t="s">
        <v>6</v>
      </c>
    </row>
    <row r="163" spans="1:9" x14ac:dyDescent="0.25">
      <c r="A163" s="4" t="s">
        <v>13</v>
      </c>
      <c r="B163" s="2" t="str">
        <f ca="1">IFERROR(OFFSET(LBS!$A$3,MATCH(LEFT(A163,LEN(A163)-2),Code_LBS,0),2),"abs")</f>
        <v>TRANSMISSION</v>
      </c>
      <c r="C163" s="2" t="str">
        <f ca="1">IFERROR(OFFSET(LBS!$A$3,MATCH($A163,Code_LBS,0),2),"abs")</f>
        <v>Suspension moteur</v>
      </c>
      <c r="D163" s="4">
        <v>1</v>
      </c>
      <c r="E163" s="4" t="s">
        <v>4</v>
      </c>
      <c r="F163" s="7">
        <f ca="1">IFERROR(OFFSET(Kilométrage!$C$1,MATCH(('Base de données'!I163&amp;"/"&amp;'Base de données'!H163),GammeProj,0),1),0)</f>
        <v>1004567</v>
      </c>
      <c r="G163" s="2"/>
      <c r="H163" s="4" t="s">
        <v>5</v>
      </c>
      <c r="I163" s="4" t="s">
        <v>6</v>
      </c>
    </row>
    <row r="164" spans="1:9" x14ac:dyDescent="0.25">
      <c r="A164" s="4" t="s">
        <v>13</v>
      </c>
      <c r="B164" s="2" t="str">
        <f ca="1">IFERROR(OFFSET(LBS!$A$3,MATCH(LEFT(A164,LEN(A164)-2),Code_LBS,0),2),"abs")</f>
        <v>TRANSMISSION</v>
      </c>
      <c r="C164" s="2" t="str">
        <f ca="1">IFERROR(OFFSET(LBS!$A$3,MATCH($A164,Code_LBS,0),2),"abs")</f>
        <v>Suspension moteur</v>
      </c>
      <c r="D164" s="4">
        <v>1</v>
      </c>
      <c r="E164" s="4" t="s">
        <v>4</v>
      </c>
      <c r="F164" s="7">
        <f ca="1">IFERROR(OFFSET(Kilométrage!$C$1,MATCH(('Base de données'!I164&amp;"/"&amp;'Base de données'!H164),GammeProj,0),1),0)</f>
        <v>1004567</v>
      </c>
      <c r="G164" s="2"/>
      <c r="H164" s="4" t="s">
        <v>5</v>
      </c>
      <c r="I164" s="4" t="s">
        <v>6</v>
      </c>
    </row>
    <row r="165" spans="1:9" x14ac:dyDescent="0.25">
      <c r="A165" s="4" t="s">
        <v>13</v>
      </c>
      <c r="B165" s="2" t="str">
        <f ca="1">IFERROR(OFFSET(LBS!$A$3,MATCH(LEFT(A165,LEN(A165)-2),Code_LBS,0),2),"abs")</f>
        <v>TRANSMISSION</v>
      </c>
      <c r="C165" s="2" t="str">
        <f ca="1">IFERROR(OFFSET(LBS!$A$3,MATCH($A165,Code_LBS,0),2),"abs")</f>
        <v>Suspension moteur</v>
      </c>
      <c r="D165" s="4">
        <v>1</v>
      </c>
      <c r="E165" s="4" t="s">
        <v>4</v>
      </c>
      <c r="F165" s="7">
        <f ca="1">IFERROR(OFFSET(Kilométrage!$C$1,MATCH(('Base de données'!I165&amp;"/"&amp;'Base de données'!H165),GammeProj,0),1),0)</f>
        <v>1004567</v>
      </c>
      <c r="G165" s="2"/>
      <c r="H165" s="4" t="s">
        <v>5</v>
      </c>
      <c r="I165" s="4" t="s">
        <v>6</v>
      </c>
    </row>
    <row r="166" spans="1:9" x14ac:dyDescent="0.25">
      <c r="A166" s="4" t="s">
        <v>13</v>
      </c>
      <c r="B166" s="2" t="str">
        <f ca="1">IFERROR(OFFSET(LBS!$A$3,MATCH(LEFT(A166,LEN(A166)-2),Code_LBS,0),2),"abs")</f>
        <v>TRANSMISSION</v>
      </c>
      <c r="C166" s="2" t="str">
        <f ca="1">IFERROR(OFFSET(LBS!$A$3,MATCH($A166,Code_LBS,0),2),"abs")</f>
        <v>Suspension moteur</v>
      </c>
      <c r="D166" s="4">
        <v>1</v>
      </c>
      <c r="E166" s="4" t="s">
        <v>4</v>
      </c>
      <c r="F166" s="7">
        <f ca="1">IFERROR(OFFSET(Kilométrage!$C$1,MATCH(('Base de données'!I166&amp;"/"&amp;'Base de données'!H166),GammeProj,0),1),0)</f>
        <v>1004567</v>
      </c>
      <c r="G166" s="2"/>
      <c r="H166" s="4" t="s">
        <v>5</v>
      </c>
      <c r="I166" s="4" t="s">
        <v>6</v>
      </c>
    </row>
    <row r="167" spans="1:9" x14ac:dyDescent="0.25">
      <c r="A167" s="4" t="s">
        <v>13</v>
      </c>
      <c r="B167" s="2" t="str">
        <f ca="1">IFERROR(OFFSET(LBS!$A$3,MATCH(LEFT(A167,LEN(A167)-2),Code_LBS,0),2),"abs")</f>
        <v>TRANSMISSION</v>
      </c>
      <c r="C167" s="2" t="str">
        <f ca="1">IFERROR(OFFSET(LBS!$A$3,MATCH($A167,Code_LBS,0),2),"abs")</f>
        <v>Suspension moteur</v>
      </c>
      <c r="D167" s="4">
        <v>1</v>
      </c>
      <c r="E167" s="4" t="s">
        <v>4</v>
      </c>
      <c r="F167" s="7">
        <f ca="1">IFERROR(OFFSET(Kilométrage!$C$1,MATCH(('Base de données'!I167&amp;"/"&amp;'Base de données'!H167),GammeProj,0),1),0)</f>
        <v>1004567</v>
      </c>
      <c r="G167" s="2"/>
      <c r="H167" s="4" t="s">
        <v>5</v>
      </c>
      <c r="I167" s="4" t="s">
        <v>6</v>
      </c>
    </row>
    <row r="168" spans="1:9" x14ac:dyDescent="0.25">
      <c r="A168" s="4" t="s">
        <v>13</v>
      </c>
      <c r="B168" s="2" t="str">
        <f ca="1">IFERROR(OFFSET(LBS!$A$3,MATCH(LEFT(A168,LEN(A168)-2),Code_LBS,0),2),"abs")</f>
        <v>TRANSMISSION</v>
      </c>
      <c r="C168" s="2" t="str">
        <f ca="1">IFERROR(OFFSET(LBS!$A$3,MATCH($A168,Code_LBS,0),2),"abs")</f>
        <v>Suspension moteur</v>
      </c>
      <c r="D168" s="4">
        <v>1</v>
      </c>
      <c r="E168" s="4" t="s">
        <v>4</v>
      </c>
      <c r="F168" s="7">
        <f ca="1">IFERROR(OFFSET(Kilométrage!$C$1,MATCH(('Base de données'!I168&amp;"/"&amp;'Base de données'!H168),GammeProj,0),1),0)</f>
        <v>1004567</v>
      </c>
      <c r="G168" s="2"/>
      <c r="H168" s="4" t="s">
        <v>5</v>
      </c>
      <c r="I168" s="4" t="s">
        <v>6</v>
      </c>
    </row>
    <row r="169" spans="1:9" x14ac:dyDescent="0.25">
      <c r="A169" s="4" t="s">
        <v>12</v>
      </c>
      <c r="B169" s="2" t="str">
        <f ca="1">IFERROR(OFFSET(LBS!$A$3,MATCH(LEFT(A169,LEN(A169)-2),Code_LBS,0),2),"abs")</f>
        <v>TRANSMISSION</v>
      </c>
      <c r="C169" s="2" t="str">
        <f ca="1">IFERROR(OFFSET(LBS!$A$3,MATCH($A169,Code_LBS,0),2),"abs")</f>
        <v>Réducteur équipé</v>
      </c>
      <c r="D169" s="4">
        <v>1</v>
      </c>
      <c r="E169" s="4" t="s">
        <v>4</v>
      </c>
      <c r="F169" s="7">
        <f ca="1">IFERROR(OFFSET(Kilométrage!$C$1,MATCH(('Base de données'!I169&amp;"/"&amp;'Base de données'!H169),GammeProj,0),1),0)</f>
        <v>1004567</v>
      </c>
      <c r="G169" s="2"/>
      <c r="H169" s="4" t="s">
        <v>5</v>
      </c>
      <c r="I169" s="4" t="s">
        <v>6</v>
      </c>
    </row>
    <row r="170" spans="1:9" x14ac:dyDescent="0.25">
      <c r="A170" s="4" t="s">
        <v>18</v>
      </c>
      <c r="B170" s="2" t="str">
        <f ca="1">IFERROR(OFFSET(LBS!$A$3,MATCH(LEFT(A170,LEN(A170)-2),Code_LBS,0),2),"abs")</f>
        <v>GRAISSEUR DE BOUDIN</v>
      </c>
      <c r="C170" s="2" t="str">
        <f ca="1">IFERROR(OFFSET(LBS!$A$3,MATCH($A170,Code_LBS,0),2),"abs")</f>
        <v>Tuyau</v>
      </c>
      <c r="D170" s="4">
        <v>1</v>
      </c>
      <c r="E170" s="4" t="s">
        <v>4</v>
      </c>
      <c r="F170" s="7">
        <f ca="1">IFERROR(OFFSET(Kilométrage!$C$1,MATCH(('Base de données'!I170&amp;"/"&amp;'Base de données'!H170),GammeProj,0),1),0)</f>
        <v>1004567</v>
      </c>
      <c r="G170" s="2"/>
      <c r="H170" s="4" t="s">
        <v>5</v>
      </c>
      <c r="I170" s="4" t="s">
        <v>6</v>
      </c>
    </row>
    <row r="171" spans="1:9" x14ac:dyDescent="0.25">
      <c r="A171" s="4" t="s">
        <v>10</v>
      </c>
      <c r="B171" s="2" t="str">
        <f ca="1">IFERROR(OFFSET(LBS!$A$3,MATCH(LEFT(A171,LEN(A171)-2),Code_LBS,0),2),"abs")</f>
        <v>ROUES - AXES D'ESSIEU - DISQUES DE FREIN</v>
      </c>
      <c r="C171" s="2" t="str">
        <f ca="1">IFERROR(OFFSET(LBS!$A$3,MATCH($A171,Code_LBS,0),2),"abs")</f>
        <v>Axe essieu</v>
      </c>
      <c r="D171" s="4">
        <v>1</v>
      </c>
      <c r="E171" s="4" t="s">
        <v>4</v>
      </c>
      <c r="F171" s="7">
        <f ca="1">IFERROR(OFFSET(Kilométrage!$C$1,MATCH(('Base de données'!I171&amp;"/"&amp;'Base de données'!H171),GammeProj,0),1),0)</f>
        <v>1004567</v>
      </c>
      <c r="G171" s="2"/>
      <c r="H171" s="4" t="s">
        <v>5</v>
      </c>
      <c r="I171" s="4" t="s">
        <v>6</v>
      </c>
    </row>
    <row r="172" spans="1:9" x14ac:dyDescent="0.25">
      <c r="A172" s="4" t="s">
        <v>27</v>
      </c>
      <c r="B172" s="2" t="str">
        <f ca="1">IFERROR(OFFSET(LBS!$A$3,MATCH(LEFT(A172,LEN(A172)-2),Code_LBS,0),2),"abs")</f>
        <v>Boîte d'essieu équipée</v>
      </c>
      <c r="C172" s="2" t="str">
        <f ca="1">IFERROR(OFFSET(LBS!$A$3,MATCH($A172,Code_LBS,0),2),"abs")</f>
        <v>Couvercle avant</v>
      </c>
      <c r="D172" s="4">
        <v>1</v>
      </c>
      <c r="E172" s="4" t="s">
        <v>4</v>
      </c>
      <c r="F172" s="7">
        <f ca="1">IFERROR(OFFSET(Kilométrage!$C$1,MATCH(('Base de données'!I172&amp;"/"&amp;'Base de données'!H172),GammeProj,0),1),0)</f>
        <v>1004567</v>
      </c>
      <c r="G172" s="2"/>
      <c r="H172" s="4" t="s">
        <v>5</v>
      </c>
      <c r="I172" s="4" t="s">
        <v>6</v>
      </c>
    </row>
    <row r="173" spans="1:9" x14ac:dyDescent="0.25">
      <c r="A173" s="4" t="s">
        <v>19</v>
      </c>
      <c r="B173" s="2" t="str">
        <f ca="1">IFERROR(OFFSET(LBS!$A$3,MATCH(LEFT(A173,LEN(A173)-2),Code_LBS,0),2),"abs")</f>
        <v>Boîte d'essieu équipée</v>
      </c>
      <c r="C173" s="2" t="str">
        <f ca="1">IFERROR(OFFSET(LBS!$A$3,MATCH($A173,Code_LBS,0),2),"abs")</f>
        <v>Roulements</v>
      </c>
      <c r="D173" s="4">
        <v>1</v>
      </c>
      <c r="E173" s="4" t="s">
        <v>4</v>
      </c>
      <c r="F173" s="7">
        <f ca="1">IFERROR(OFFSET(Kilométrage!$C$1,MATCH(('Base de données'!I173&amp;"/"&amp;'Base de données'!H173),GammeProj,0),1),0)</f>
        <v>1004567</v>
      </c>
      <c r="G173" s="2"/>
      <c r="H173" s="4" t="s">
        <v>5</v>
      </c>
      <c r="I173" s="4" t="s">
        <v>6</v>
      </c>
    </row>
    <row r="174" spans="1:9" x14ac:dyDescent="0.25">
      <c r="A174" s="4" t="s">
        <v>16</v>
      </c>
      <c r="B174" s="2" t="str">
        <f ca="1">IFERROR(OFFSET(LBS!$A$3,MATCH(LEFT(A174,LEN(A174)-2),Code_LBS,0),2),"abs")</f>
        <v>ROUES - AXES D'ESSIEU - DISQUES DE FREIN</v>
      </c>
      <c r="C174" s="2" t="str">
        <f ca="1">IFERROR(OFFSET(LBS!$A$3,MATCH($A174,Code_LBS,0),2),"abs")</f>
        <v>Roue acier</v>
      </c>
      <c r="D174" s="4">
        <v>1</v>
      </c>
      <c r="E174" s="4" t="s">
        <v>4</v>
      </c>
      <c r="F174" s="7">
        <f ca="1">IFERROR(OFFSET(Kilométrage!$C$1,MATCH(('Base de données'!I174&amp;"/"&amp;'Base de données'!H174),GammeProj,0),1),0)</f>
        <v>1004567</v>
      </c>
      <c r="G174" s="2"/>
      <c r="H174" s="4" t="s">
        <v>5</v>
      </c>
      <c r="I174" s="4" t="s">
        <v>6</v>
      </c>
    </row>
    <row r="175" spans="1:9" x14ac:dyDescent="0.25">
      <c r="A175" s="4" t="s">
        <v>16</v>
      </c>
      <c r="B175" s="2" t="str">
        <f ca="1">IFERROR(OFFSET(LBS!$A$3,MATCH(LEFT(A175,LEN(A175)-2),Code_LBS,0),2),"abs")</f>
        <v>ROUES - AXES D'ESSIEU - DISQUES DE FREIN</v>
      </c>
      <c r="C175" s="2" t="str">
        <f ca="1">IFERROR(OFFSET(LBS!$A$3,MATCH($A175,Code_LBS,0),2),"abs")</f>
        <v>Roue acier</v>
      </c>
      <c r="D175" s="4">
        <v>1</v>
      </c>
      <c r="E175" s="4" t="s">
        <v>4</v>
      </c>
      <c r="F175" s="7">
        <f ca="1">IFERROR(OFFSET(Kilométrage!$C$1,MATCH(('Base de données'!I175&amp;"/"&amp;'Base de données'!H175),GammeProj,0),1),0)</f>
        <v>1004567</v>
      </c>
      <c r="G175" s="2"/>
      <c r="H175" s="4" t="s">
        <v>5</v>
      </c>
      <c r="I175" s="4" t="s">
        <v>6</v>
      </c>
    </row>
    <row r="176" spans="1:9" x14ac:dyDescent="0.25">
      <c r="A176" s="4" t="s">
        <v>11</v>
      </c>
      <c r="B176" s="2" t="str">
        <f ca="1">IFERROR(OFFSET(LBS!$A$3,MATCH(LEFT(A176,LEN(A176)-2),Code_LBS,0),2),"abs")</f>
        <v>ROUES - AXES D'ESSIEU - DISQUES DE FREIN</v>
      </c>
      <c r="C176" s="2" t="str">
        <f ca="1">IFERROR(OFFSET(LBS!$A$3,MATCH($A176,Code_LBS,0),2),"abs")</f>
        <v>Boîte d'essieu équipée</v>
      </c>
      <c r="D176" s="4">
        <v>1</v>
      </c>
      <c r="E176" s="4" t="s">
        <v>4</v>
      </c>
      <c r="F176" s="7">
        <f ca="1">IFERROR(OFFSET(Kilométrage!$C$1,MATCH(('Base de données'!I176&amp;"/"&amp;'Base de données'!H176),GammeProj,0),1),0)</f>
        <v>1004567</v>
      </c>
      <c r="G176" s="2"/>
      <c r="H176" s="4" t="s">
        <v>5</v>
      </c>
      <c r="I176" s="4" t="s">
        <v>6</v>
      </c>
    </row>
    <row r="177" spans="1:9" x14ac:dyDescent="0.25">
      <c r="A177" s="4" t="s">
        <v>13</v>
      </c>
      <c r="B177" s="2" t="str">
        <f ca="1">IFERROR(OFFSET(LBS!$A$3,MATCH(LEFT(A177,LEN(A177)-2),Code_LBS,0),2),"abs")</f>
        <v>TRANSMISSION</v>
      </c>
      <c r="C177" s="2" t="str">
        <f ca="1">IFERROR(OFFSET(LBS!$A$3,MATCH($A177,Code_LBS,0),2),"abs")</f>
        <v>Suspension moteur</v>
      </c>
      <c r="D177" s="4">
        <v>1</v>
      </c>
      <c r="E177" s="4" t="s">
        <v>4</v>
      </c>
      <c r="F177" s="7">
        <f ca="1">IFERROR(OFFSET(Kilométrage!$C$1,MATCH(('Base de données'!I177&amp;"/"&amp;'Base de données'!H177),GammeProj,0),1),0)</f>
        <v>1004567</v>
      </c>
      <c r="G177" s="2"/>
      <c r="H177" s="4" t="s">
        <v>5</v>
      </c>
      <c r="I177" s="4" t="s">
        <v>6</v>
      </c>
    </row>
    <row r="178" spans="1:9" x14ac:dyDescent="0.25">
      <c r="A178" s="4" t="s">
        <v>15</v>
      </c>
      <c r="B178" s="2" t="str">
        <f ca="1">IFERROR(OFFSET(LBS!$A$3,MATCH(LEFT(A178,LEN(A178)-2),Code_LBS,0),2),"abs")</f>
        <v>GRAISSEUR DE BOUDIN</v>
      </c>
      <c r="C178" s="2" t="str">
        <f ca="1">IFERROR(OFFSET(LBS!$A$3,MATCH($A178,Code_LBS,0),2),"abs")</f>
        <v>Ejecteur</v>
      </c>
      <c r="D178" s="4">
        <v>1</v>
      </c>
      <c r="E178" s="4" t="s">
        <v>4</v>
      </c>
      <c r="F178" s="7">
        <f ca="1">IFERROR(OFFSET(Kilométrage!$C$1,MATCH(('Base de données'!I178&amp;"/"&amp;'Base de données'!H178),GammeProj,0),1),0)</f>
        <v>1004567</v>
      </c>
      <c r="G178" s="2"/>
      <c r="H178" s="4" t="s">
        <v>5</v>
      </c>
      <c r="I178" s="4" t="s">
        <v>6</v>
      </c>
    </row>
    <row r="179" spans="1:9" x14ac:dyDescent="0.25">
      <c r="A179" s="4" t="s">
        <v>14</v>
      </c>
      <c r="B179" s="2" t="str">
        <f ca="1">IFERROR(OFFSET(LBS!$A$3,MATCH(LEFT(A179,LEN(A179)-2),Code_LBS,0),2),"abs")</f>
        <v>ÉQUIPEMENT DE SABLAGE</v>
      </c>
      <c r="C179" s="2" t="str">
        <f ca="1">IFERROR(OFFSET(LBS!$A$3,MATCH($A179,Code_LBS,0),2),"abs")</f>
        <v xml:space="preserve">Ejecteur </v>
      </c>
      <c r="D179" s="4">
        <v>1</v>
      </c>
      <c r="E179" s="4" t="s">
        <v>4</v>
      </c>
      <c r="F179" s="7">
        <f ca="1">IFERROR(OFFSET(Kilométrage!$C$1,MATCH(('Base de données'!I179&amp;"/"&amp;'Base de données'!H179),GammeProj,0),1),0)</f>
        <v>1004567</v>
      </c>
      <c r="G179" s="2"/>
      <c r="H179" s="4" t="s">
        <v>5</v>
      </c>
      <c r="I179" s="4" t="s">
        <v>6</v>
      </c>
    </row>
    <row r="180" spans="1:9" x14ac:dyDescent="0.25">
      <c r="A180" s="4" t="s">
        <v>12</v>
      </c>
      <c r="B180" s="2" t="str">
        <f ca="1">IFERROR(OFFSET(LBS!$A$3,MATCH(LEFT(A180,LEN(A180)-2),Code_LBS,0),2),"abs")</f>
        <v>TRANSMISSION</v>
      </c>
      <c r="C180" s="2" t="str">
        <f ca="1">IFERROR(OFFSET(LBS!$A$3,MATCH($A180,Code_LBS,0),2),"abs")</f>
        <v>Réducteur équipé</v>
      </c>
      <c r="D180" s="4">
        <v>1</v>
      </c>
      <c r="E180" s="4" t="s">
        <v>4</v>
      </c>
      <c r="F180" s="7">
        <f ca="1">IFERROR(OFFSET(Kilométrage!$C$1,MATCH(('Base de données'!I180&amp;"/"&amp;'Base de données'!H180),GammeProj,0),1),0)</f>
        <v>1004567</v>
      </c>
      <c r="G180" s="2"/>
      <c r="H180" s="4" t="s">
        <v>5</v>
      </c>
      <c r="I180" s="4" t="s">
        <v>6</v>
      </c>
    </row>
    <row r="181" spans="1:9" x14ac:dyDescent="0.25">
      <c r="A181" s="4" t="s">
        <v>12</v>
      </c>
      <c r="B181" s="2" t="str">
        <f ca="1">IFERROR(OFFSET(LBS!$A$3,MATCH(LEFT(A181,LEN(A181)-2),Code_LBS,0),2),"abs")</f>
        <v>TRANSMISSION</v>
      </c>
      <c r="C181" s="2" t="str">
        <f ca="1">IFERROR(OFFSET(LBS!$A$3,MATCH($A181,Code_LBS,0),2),"abs")</f>
        <v>Réducteur équipé</v>
      </c>
      <c r="D181" s="4">
        <v>1</v>
      </c>
      <c r="E181" s="4" t="s">
        <v>4</v>
      </c>
      <c r="F181" s="7">
        <f ca="1">IFERROR(OFFSET(Kilométrage!$C$1,MATCH(('Base de données'!I181&amp;"/"&amp;'Base de données'!H181),GammeProj,0),1),0)</f>
        <v>1004567</v>
      </c>
      <c r="G181" s="2"/>
      <c r="H181" s="4" t="s">
        <v>5</v>
      </c>
      <c r="I181" s="4" t="s">
        <v>6</v>
      </c>
    </row>
    <row r="182" spans="1:9" x14ac:dyDescent="0.25">
      <c r="A182" s="4" t="s">
        <v>15</v>
      </c>
      <c r="B182" s="2" t="str">
        <f ca="1">IFERROR(OFFSET(LBS!$A$3,MATCH(LEFT(A182,LEN(A182)-2),Code_LBS,0),2),"abs")</f>
        <v>GRAISSEUR DE BOUDIN</v>
      </c>
      <c r="C182" s="2" t="str">
        <f ca="1">IFERROR(OFFSET(LBS!$A$3,MATCH($A182,Code_LBS,0),2),"abs")</f>
        <v>Ejecteur</v>
      </c>
      <c r="D182" s="4">
        <v>1</v>
      </c>
      <c r="E182" s="4" t="s">
        <v>4</v>
      </c>
      <c r="F182" s="7">
        <f ca="1">IFERROR(OFFSET(Kilométrage!$C$1,MATCH(('Base de données'!I182&amp;"/"&amp;'Base de données'!H182),GammeProj,0),1),0)</f>
        <v>1004567</v>
      </c>
      <c r="G182" s="2"/>
      <c r="H182" s="4" t="s">
        <v>5</v>
      </c>
      <c r="I182" s="4" t="s">
        <v>6</v>
      </c>
    </row>
    <row r="183" spans="1:9" x14ac:dyDescent="0.25">
      <c r="A183" s="4" t="s">
        <v>12</v>
      </c>
      <c r="B183" s="2" t="str">
        <f ca="1">IFERROR(OFFSET(LBS!$A$3,MATCH(LEFT(A183,LEN(A183)-2),Code_LBS,0),2),"abs")</f>
        <v>TRANSMISSION</v>
      </c>
      <c r="C183" s="2" t="str">
        <f ca="1">IFERROR(OFFSET(LBS!$A$3,MATCH($A183,Code_LBS,0),2),"abs")</f>
        <v>Réducteur équipé</v>
      </c>
      <c r="D183" s="4">
        <v>1</v>
      </c>
      <c r="E183" s="4" t="s">
        <v>4</v>
      </c>
      <c r="F183" s="7">
        <f ca="1">IFERROR(OFFSET(Kilométrage!$C$1,MATCH(('Base de données'!I183&amp;"/"&amp;'Base de données'!H183),GammeProj,0),1),0)</f>
        <v>1004567</v>
      </c>
      <c r="G183" s="2"/>
      <c r="H183" s="4" t="s">
        <v>5</v>
      </c>
      <c r="I183" s="4" t="s">
        <v>6</v>
      </c>
    </row>
    <row r="184" spans="1:9" x14ac:dyDescent="0.25">
      <c r="A184" s="4" t="s">
        <v>21</v>
      </c>
      <c r="B184" s="2" t="str">
        <f ca="1">IFERROR(OFFSET(LBS!$A$3,MATCH(LEFT(A184,LEN(A184)-2),Code_LBS,0),2),"abs")</f>
        <v>Suspension primaire</v>
      </c>
      <c r="C184" s="2" t="str">
        <f ca="1">IFERROR(OFFSET(LBS!$A$3,MATCH($A184,Code_LBS,0),2),"abs")</f>
        <v>Amortisseur primaire antigalop</v>
      </c>
      <c r="D184" s="4">
        <v>1</v>
      </c>
      <c r="E184" s="4" t="s">
        <v>4</v>
      </c>
      <c r="F184" s="7">
        <f ca="1">IFERROR(OFFSET(Kilométrage!$C$1,MATCH(('Base de données'!I184&amp;"/"&amp;'Base de données'!H184),GammeProj,0),1),0)</f>
        <v>1004567</v>
      </c>
      <c r="G184" s="2"/>
      <c r="H184" s="4" t="s">
        <v>5</v>
      </c>
      <c r="I184" s="4" t="s">
        <v>6</v>
      </c>
    </row>
    <row r="185" spans="1:9" x14ac:dyDescent="0.25">
      <c r="A185" s="4" t="s">
        <v>22</v>
      </c>
      <c r="B185" s="2" t="str">
        <f ca="1">IFERROR(OFFSET(LBS!$A$3,MATCH(LEFT(A185,LEN(A185)-2),Code_LBS,0),2),"abs")</f>
        <v>CÂBLE/CÂBLAGE</v>
      </c>
      <c r="C185" s="2" t="str">
        <f ca="1">IFERROR(OFFSET(LBS!$A$3,MATCH($A185,Code_LBS,0),2),"abs")</f>
        <v xml:space="preserve">Câble de masse chassis-moteur </v>
      </c>
      <c r="D185" s="4">
        <v>1</v>
      </c>
      <c r="E185" s="4" t="s">
        <v>4</v>
      </c>
      <c r="F185" s="7">
        <f ca="1">IFERROR(OFFSET(Kilométrage!$C$1,MATCH(('Base de données'!I185&amp;"/"&amp;'Base de données'!H185),GammeProj,0),1),0)</f>
        <v>1004567</v>
      </c>
      <c r="G185" s="2"/>
      <c r="H185" s="4" t="s">
        <v>5</v>
      </c>
      <c r="I185" s="4" t="s">
        <v>6</v>
      </c>
    </row>
    <row r="186" spans="1:9" x14ac:dyDescent="0.25">
      <c r="A186" s="4" t="s">
        <v>18</v>
      </c>
      <c r="B186" s="2" t="str">
        <f ca="1">IFERROR(OFFSET(LBS!$A$3,MATCH(LEFT(A186,LEN(A186)-2),Code_LBS,0),2),"abs")</f>
        <v>GRAISSEUR DE BOUDIN</v>
      </c>
      <c r="C186" s="2" t="str">
        <f ca="1">IFERROR(OFFSET(LBS!$A$3,MATCH($A186,Code_LBS,0),2),"abs")</f>
        <v>Tuyau</v>
      </c>
      <c r="D186" s="4">
        <v>1</v>
      </c>
      <c r="E186" s="4" t="s">
        <v>4</v>
      </c>
      <c r="F186" s="7">
        <f ca="1">IFERROR(OFFSET(Kilométrage!$C$1,MATCH(('Base de données'!I186&amp;"/"&amp;'Base de données'!H186),GammeProj,0),1),0)</f>
        <v>1004567</v>
      </c>
      <c r="G186" s="2"/>
      <c r="H186" s="4" t="s">
        <v>5</v>
      </c>
      <c r="I186" s="4" t="s">
        <v>6</v>
      </c>
    </row>
    <row r="187" spans="1:9" x14ac:dyDescent="0.25">
      <c r="A187" s="4" t="s">
        <v>16</v>
      </c>
      <c r="B187" s="2" t="str">
        <f ca="1">IFERROR(OFFSET(LBS!$A$3,MATCH(LEFT(A187,LEN(A187)-2),Code_LBS,0),2),"abs")</f>
        <v>ROUES - AXES D'ESSIEU - DISQUES DE FREIN</v>
      </c>
      <c r="C187" s="2" t="str">
        <f ca="1">IFERROR(OFFSET(LBS!$A$3,MATCH($A187,Code_LBS,0),2),"abs")</f>
        <v>Roue acier</v>
      </c>
      <c r="D187" s="4">
        <v>1</v>
      </c>
      <c r="E187" s="4" t="s">
        <v>4</v>
      </c>
      <c r="F187" s="7">
        <f ca="1">IFERROR(OFFSET(Kilométrage!$C$1,MATCH(('Base de données'!I187&amp;"/"&amp;'Base de données'!H187),GammeProj,0),1),0)</f>
        <v>1004567</v>
      </c>
      <c r="G187" s="2"/>
      <c r="H187" s="4" t="s">
        <v>5</v>
      </c>
      <c r="I187" s="4" t="s">
        <v>6</v>
      </c>
    </row>
    <row r="188" spans="1:9" x14ac:dyDescent="0.25">
      <c r="A188" s="4" t="s">
        <v>13</v>
      </c>
      <c r="B188" s="2" t="str">
        <f ca="1">IFERROR(OFFSET(LBS!$A$3,MATCH(LEFT(A188,LEN(A188)-2),Code_LBS,0),2),"abs")</f>
        <v>TRANSMISSION</v>
      </c>
      <c r="C188" s="2" t="str">
        <f ca="1">IFERROR(OFFSET(LBS!$A$3,MATCH($A188,Code_LBS,0),2),"abs")</f>
        <v>Suspension moteur</v>
      </c>
      <c r="D188" s="4">
        <v>1</v>
      </c>
      <c r="E188" s="4" t="s">
        <v>4</v>
      </c>
      <c r="F188" s="7">
        <f ca="1">IFERROR(OFFSET(Kilométrage!$C$1,MATCH(('Base de données'!I188&amp;"/"&amp;'Base de données'!H188),GammeProj,0),1),0)</f>
        <v>1004567</v>
      </c>
      <c r="G188" s="2"/>
      <c r="H188" s="4" t="s">
        <v>5</v>
      </c>
      <c r="I188" s="4" t="s">
        <v>6</v>
      </c>
    </row>
    <row r="189" spans="1:9" x14ac:dyDescent="0.25">
      <c r="A189" s="4" t="s">
        <v>13</v>
      </c>
      <c r="B189" s="2" t="str">
        <f ca="1">IFERROR(OFFSET(LBS!$A$3,MATCH(LEFT(A189,LEN(A189)-2),Code_LBS,0),2),"abs")</f>
        <v>TRANSMISSION</v>
      </c>
      <c r="C189" s="2" t="str">
        <f ca="1">IFERROR(OFFSET(LBS!$A$3,MATCH($A189,Code_LBS,0),2),"abs")</f>
        <v>Suspension moteur</v>
      </c>
      <c r="D189" s="4">
        <v>1</v>
      </c>
      <c r="E189" s="4" t="s">
        <v>4</v>
      </c>
      <c r="F189" s="7">
        <f ca="1">IFERROR(OFFSET(Kilométrage!$C$1,MATCH(('Base de données'!I189&amp;"/"&amp;'Base de données'!H189),GammeProj,0),1),0)</f>
        <v>1004567</v>
      </c>
      <c r="G189" s="2"/>
      <c r="H189" s="4" t="s">
        <v>5</v>
      </c>
      <c r="I189" s="4" t="s">
        <v>6</v>
      </c>
    </row>
    <row r="190" spans="1:9" x14ac:dyDescent="0.25">
      <c r="A190" s="4" t="s">
        <v>13</v>
      </c>
      <c r="B190" s="2" t="str">
        <f ca="1">IFERROR(OFFSET(LBS!$A$3,MATCH(LEFT(A190,LEN(A190)-2),Code_LBS,0),2),"abs")</f>
        <v>TRANSMISSION</v>
      </c>
      <c r="C190" s="2" t="str">
        <f ca="1">IFERROR(OFFSET(LBS!$A$3,MATCH($A190,Code_LBS,0),2),"abs")</f>
        <v>Suspension moteur</v>
      </c>
      <c r="D190" s="4">
        <v>1</v>
      </c>
      <c r="E190" s="4" t="s">
        <v>4</v>
      </c>
      <c r="F190" s="7">
        <f ca="1">IFERROR(OFFSET(Kilométrage!$C$1,MATCH(('Base de données'!I190&amp;"/"&amp;'Base de données'!H190),GammeProj,0),1),0)</f>
        <v>1004567</v>
      </c>
      <c r="G190" s="2"/>
      <c r="H190" s="4" t="s">
        <v>5</v>
      </c>
      <c r="I190" s="4" t="s">
        <v>6</v>
      </c>
    </row>
    <row r="191" spans="1:9" x14ac:dyDescent="0.25">
      <c r="A191" s="4" t="s">
        <v>13</v>
      </c>
      <c r="B191" s="2" t="str">
        <f ca="1">IFERROR(OFFSET(LBS!$A$3,MATCH(LEFT(A191,LEN(A191)-2),Code_LBS,0),2),"abs")</f>
        <v>TRANSMISSION</v>
      </c>
      <c r="C191" s="2" t="str">
        <f ca="1">IFERROR(OFFSET(LBS!$A$3,MATCH($A191,Code_LBS,0),2),"abs")</f>
        <v>Suspension moteur</v>
      </c>
      <c r="D191" s="4">
        <v>1</v>
      </c>
      <c r="E191" s="4" t="s">
        <v>4</v>
      </c>
      <c r="F191" s="7">
        <f ca="1">IFERROR(OFFSET(Kilométrage!$C$1,MATCH(('Base de données'!I191&amp;"/"&amp;'Base de données'!H191),GammeProj,0),1),0)</f>
        <v>1004567</v>
      </c>
      <c r="G191" s="2"/>
      <c r="H191" s="4" t="s">
        <v>5</v>
      </c>
      <c r="I191" s="4" t="s">
        <v>6</v>
      </c>
    </row>
    <row r="192" spans="1:9" x14ac:dyDescent="0.25">
      <c r="A192" s="4" t="s">
        <v>13</v>
      </c>
      <c r="B192" s="2" t="str">
        <f ca="1">IFERROR(OFFSET(LBS!$A$3,MATCH(LEFT(A192,LEN(A192)-2),Code_LBS,0),2),"abs")</f>
        <v>TRANSMISSION</v>
      </c>
      <c r="C192" s="2" t="str">
        <f ca="1">IFERROR(OFFSET(LBS!$A$3,MATCH($A192,Code_LBS,0),2),"abs")</f>
        <v>Suspension moteur</v>
      </c>
      <c r="D192" s="4">
        <v>1</v>
      </c>
      <c r="E192" s="4" t="s">
        <v>4</v>
      </c>
      <c r="F192" s="7">
        <f ca="1">IFERROR(OFFSET(Kilométrage!$C$1,MATCH(('Base de données'!I192&amp;"/"&amp;'Base de données'!H192),GammeProj,0),1),0)</f>
        <v>1004567</v>
      </c>
      <c r="G192" s="2"/>
      <c r="H192" s="4" t="s">
        <v>5</v>
      </c>
      <c r="I192" s="4" t="s">
        <v>6</v>
      </c>
    </row>
    <row r="193" spans="1:9" x14ac:dyDescent="0.25">
      <c r="A193" s="4" t="s">
        <v>13</v>
      </c>
      <c r="B193" s="2" t="str">
        <f ca="1">IFERROR(OFFSET(LBS!$A$3,MATCH(LEFT(A193,LEN(A193)-2),Code_LBS,0),2),"abs")</f>
        <v>TRANSMISSION</v>
      </c>
      <c r="C193" s="2" t="str">
        <f ca="1">IFERROR(OFFSET(LBS!$A$3,MATCH($A193,Code_LBS,0),2),"abs")</f>
        <v>Suspension moteur</v>
      </c>
      <c r="D193" s="4">
        <v>1</v>
      </c>
      <c r="E193" s="4" t="s">
        <v>4</v>
      </c>
      <c r="F193" s="7">
        <f ca="1">IFERROR(OFFSET(Kilométrage!$C$1,MATCH(('Base de données'!I193&amp;"/"&amp;'Base de données'!H193),GammeProj,0),1),0)</f>
        <v>1004567</v>
      </c>
      <c r="G193" s="2"/>
      <c r="H193" s="4" t="s">
        <v>5</v>
      </c>
      <c r="I193" s="4" t="s">
        <v>6</v>
      </c>
    </row>
    <row r="194" spans="1:9" x14ac:dyDescent="0.25">
      <c r="A194" s="4" t="s">
        <v>13</v>
      </c>
      <c r="B194" s="2" t="str">
        <f ca="1">IFERROR(OFFSET(LBS!$A$3,MATCH(LEFT(A194,LEN(A194)-2),Code_LBS,0),2),"abs")</f>
        <v>TRANSMISSION</v>
      </c>
      <c r="C194" s="2" t="str">
        <f ca="1">IFERROR(OFFSET(LBS!$A$3,MATCH($A194,Code_LBS,0),2),"abs")</f>
        <v>Suspension moteur</v>
      </c>
      <c r="D194" s="4">
        <v>1</v>
      </c>
      <c r="E194" s="4" t="s">
        <v>4</v>
      </c>
      <c r="F194" s="7">
        <f ca="1">IFERROR(OFFSET(Kilométrage!$C$1,MATCH(('Base de données'!I194&amp;"/"&amp;'Base de données'!H194),GammeProj,0),1),0)</f>
        <v>1004567</v>
      </c>
      <c r="G194" s="2"/>
      <c r="H194" s="4" t="s">
        <v>5</v>
      </c>
      <c r="I194" s="4" t="s">
        <v>6</v>
      </c>
    </row>
    <row r="195" spans="1:9" x14ac:dyDescent="0.25">
      <c r="A195" s="4" t="s">
        <v>13</v>
      </c>
      <c r="B195" s="2" t="str">
        <f ca="1">IFERROR(OFFSET(LBS!$A$3,MATCH(LEFT(A195,LEN(A195)-2),Code_LBS,0),2),"abs")</f>
        <v>TRANSMISSION</v>
      </c>
      <c r="C195" s="2" t="str">
        <f ca="1">IFERROR(OFFSET(LBS!$A$3,MATCH($A195,Code_LBS,0),2),"abs")</f>
        <v>Suspension moteur</v>
      </c>
      <c r="D195" s="4">
        <v>1</v>
      </c>
      <c r="E195" s="4" t="s">
        <v>4</v>
      </c>
      <c r="F195" s="7">
        <f ca="1">IFERROR(OFFSET(Kilométrage!$C$1,MATCH(('Base de données'!I195&amp;"/"&amp;'Base de données'!H195),GammeProj,0),1),0)</f>
        <v>1004567</v>
      </c>
      <c r="G195" s="2"/>
      <c r="H195" s="4" t="s">
        <v>5</v>
      </c>
      <c r="I195" s="4" t="s">
        <v>6</v>
      </c>
    </row>
    <row r="196" spans="1:9" x14ac:dyDescent="0.25">
      <c r="A196" s="4" t="s">
        <v>13</v>
      </c>
      <c r="B196" s="2" t="str">
        <f ca="1">IFERROR(OFFSET(LBS!$A$3,MATCH(LEFT(A196,LEN(A196)-2),Code_LBS,0),2),"abs")</f>
        <v>TRANSMISSION</v>
      </c>
      <c r="C196" s="2" t="str">
        <f ca="1">IFERROR(OFFSET(LBS!$A$3,MATCH($A196,Code_LBS,0),2),"abs")</f>
        <v>Suspension moteur</v>
      </c>
      <c r="D196" s="4">
        <v>1</v>
      </c>
      <c r="E196" s="4" t="s">
        <v>4</v>
      </c>
      <c r="F196" s="7">
        <f ca="1">IFERROR(OFFSET(Kilométrage!$C$1,MATCH(('Base de données'!I196&amp;"/"&amp;'Base de données'!H196),GammeProj,0),1),0)</f>
        <v>1004567</v>
      </c>
      <c r="G196" s="2"/>
      <c r="H196" s="4" t="s">
        <v>5</v>
      </c>
      <c r="I196" s="4" t="s">
        <v>6</v>
      </c>
    </row>
    <row r="197" spans="1:9" x14ac:dyDescent="0.25">
      <c r="A197" s="4" t="s">
        <v>20</v>
      </c>
      <c r="B197" s="2" t="str">
        <f ca="1">IFERROR(OFFSET(LBS!$A$3,MATCH(LEFT(A197,LEN(A197)-2),Code_LBS,0),2),"abs")</f>
        <v>BOGIES &amp; SUSPENSION</v>
      </c>
      <c r="C197" s="2" t="str">
        <f ca="1">IFERROR(OFFSET(LBS!$A$3,MATCH($A197,Code_LBS,0),2),"abs")</f>
        <v>CÂBLE/CÂBLAGE</v>
      </c>
      <c r="D197" s="4">
        <v>1</v>
      </c>
      <c r="E197" s="4" t="s">
        <v>4</v>
      </c>
      <c r="F197" s="7">
        <f ca="1">IFERROR(OFFSET(Kilométrage!$C$1,MATCH(('Base de données'!I197&amp;"/"&amp;'Base de données'!H197),GammeProj,0),1),0)</f>
        <v>1004567</v>
      </c>
      <c r="G197" s="2"/>
      <c r="H197" s="4" t="s">
        <v>5</v>
      </c>
      <c r="I197" s="4" t="s">
        <v>6</v>
      </c>
    </row>
    <row r="198" spans="1:9" x14ac:dyDescent="0.25">
      <c r="A198" s="4" t="s">
        <v>20</v>
      </c>
      <c r="B198" s="2" t="str">
        <f ca="1">IFERROR(OFFSET(LBS!$A$3,MATCH(LEFT(A198,LEN(A198)-2),Code_LBS,0),2),"abs")</f>
        <v>BOGIES &amp; SUSPENSION</v>
      </c>
      <c r="C198" s="2" t="str">
        <f ca="1">IFERROR(OFFSET(LBS!$A$3,MATCH($A198,Code_LBS,0),2),"abs")</f>
        <v>CÂBLE/CÂBLAGE</v>
      </c>
      <c r="D198" s="4">
        <v>1</v>
      </c>
      <c r="E198" s="4" t="s">
        <v>4</v>
      </c>
      <c r="F198" s="7">
        <f ca="1">IFERROR(OFFSET(Kilométrage!$C$1,MATCH(('Base de données'!I198&amp;"/"&amp;'Base de données'!H198),GammeProj,0),1),0)</f>
        <v>1004567</v>
      </c>
      <c r="G198" s="2"/>
      <c r="H198" s="4" t="s">
        <v>5</v>
      </c>
      <c r="I198" s="4" t="s">
        <v>6</v>
      </c>
    </row>
    <row r="199" spans="1:9" x14ac:dyDescent="0.25">
      <c r="A199" s="4" t="s">
        <v>20</v>
      </c>
      <c r="B199" s="2" t="str">
        <f ca="1">IFERROR(OFFSET(LBS!$A$3,MATCH(LEFT(A199,LEN(A199)-2),Code_LBS,0),2),"abs")</f>
        <v>BOGIES &amp; SUSPENSION</v>
      </c>
      <c r="C199" s="2" t="str">
        <f ca="1">IFERROR(OFFSET(LBS!$A$3,MATCH($A199,Code_LBS,0),2),"abs")</f>
        <v>CÂBLE/CÂBLAGE</v>
      </c>
      <c r="D199" s="4">
        <v>1</v>
      </c>
      <c r="E199" s="4" t="s">
        <v>4</v>
      </c>
      <c r="F199" s="7">
        <f ca="1">IFERROR(OFFSET(Kilométrage!$C$1,MATCH(('Base de données'!I199&amp;"/"&amp;'Base de données'!H199),GammeProj,0),1),0)</f>
        <v>1004567</v>
      </c>
      <c r="G199" s="2"/>
      <c r="H199" s="4" t="s">
        <v>5</v>
      </c>
      <c r="I199" s="4" t="s">
        <v>6</v>
      </c>
    </row>
    <row r="200" spans="1:9" x14ac:dyDescent="0.25">
      <c r="A200" s="4" t="s">
        <v>13</v>
      </c>
      <c r="B200" s="2" t="str">
        <f ca="1">IFERROR(OFFSET(LBS!$A$3,MATCH(LEFT(A200,LEN(A200)-2),Code_LBS,0),2),"abs")</f>
        <v>TRANSMISSION</v>
      </c>
      <c r="C200" s="2" t="str">
        <f ca="1">IFERROR(OFFSET(LBS!$A$3,MATCH($A200,Code_LBS,0),2),"abs")</f>
        <v>Suspension moteur</v>
      </c>
      <c r="D200" s="4">
        <v>1</v>
      </c>
      <c r="E200" s="4" t="s">
        <v>4</v>
      </c>
      <c r="F200" s="7">
        <f ca="1">IFERROR(OFFSET(Kilométrage!$C$1,MATCH(('Base de données'!I200&amp;"/"&amp;'Base de données'!H200),GammeProj,0),1),0)</f>
        <v>1004567</v>
      </c>
      <c r="G200" s="2"/>
      <c r="H200" s="4" t="s">
        <v>5</v>
      </c>
      <c r="I200" s="4" t="s">
        <v>6</v>
      </c>
    </row>
    <row r="201" spans="1:9" x14ac:dyDescent="0.25">
      <c r="A201" s="4" t="s">
        <v>13</v>
      </c>
      <c r="B201" s="2" t="str">
        <f ca="1">IFERROR(OFFSET(LBS!$A$3,MATCH(LEFT(A201,LEN(A201)-2),Code_LBS,0),2),"abs")</f>
        <v>TRANSMISSION</v>
      </c>
      <c r="C201" s="2" t="str">
        <f ca="1">IFERROR(OFFSET(LBS!$A$3,MATCH($A201,Code_LBS,0),2),"abs")</f>
        <v>Suspension moteur</v>
      </c>
      <c r="D201" s="4">
        <v>1</v>
      </c>
      <c r="E201" s="4" t="s">
        <v>4</v>
      </c>
      <c r="F201" s="7">
        <f ca="1">IFERROR(OFFSET(Kilométrage!$C$1,MATCH(('Base de données'!I201&amp;"/"&amp;'Base de données'!H201),GammeProj,0),1),0)</f>
        <v>1004567</v>
      </c>
      <c r="G201" s="2"/>
      <c r="H201" s="4" t="s">
        <v>5</v>
      </c>
      <c r="I201" s="4" t="s">
        <v>6</v>
      </c>
    </row>
    <row r="202" spans="1:9" x14ac:dyDescent="0.25">
      <c r="A202" s="4" t="s">
        <v>13</v>
      </c>
      <c r="B202" s="2" t="str">
        <f ca="1">IFERROR(OFFSET(LBS!$A$3,MATCH(LEFT(A202,LEN(A202)-2),Code_LBS,0),2),"abs")</f>
        <v>TRANSMISSION</v>
      </c>
      <c r="C202" s="2" t="str">
        <f ca="1">IFERROR(OFFSET(LBS!$A$3,MATCH($A202,Code_LBS,0),2),"abs")</f>
        <v>Suspension moteur</v>
      </c>
      <c r="D202" s="4">
        <v>1</v>
      </c>
      <c r="E202" s="4" t="s">
        <v>4</v>
      </c>
      <c r="F202" s="7">
        <f ca="1">IFERROR(OFFSET(Kilométrage!$C$1,MATCH(('Base de données'!I202&amp;"/"&amp;'Base de données'!H202),GammeProj,0),1),0)</f>
        <v>1004567</v>
      </c>
      <c r="G202" s="2"/>
      <c r="H202" s="4" t="s">
        <v>5</v>
      </c>
      <c r="I202" s="4" t="s">
        <v>6</v>
      </c>
    </row>
    <row r="203" spans="1:9" x14ac:dyDescent="0.25">
      <c r="A203" s="4" t="s">
        <v>13</v>
      </c>
      <c r="B203" s="2" t="str">
        <f ca="1">IFERROR(OFFSET(LBS!$A$3,MATCH(LEFT(A203,LEN(A203)-2),Code_LBS,0),2),"abs")</f>
        <v>TRANSMISSION</v>
      </c>
      <c r="C203" s="2" t="str">
        <f ca="1">IFERROR(OFFSET(LBS!$A$3,MATCH($A203,Code_LBS,0),2),"abs")</f>
        <v>Suspension moteur</v>
      </c>
      <c r="D203" s="4">
        <v>1</v>
      </c>
      <c r="E203" s="4" t="s">
        <v>4</v>
      </c>
      <c r="F203" s="7">
        <f ca="1">IFERROR(OFFSET(Kilométrage!$C$1,MATCH(('Base de données'!I203&amp;"/"&amp;'Base de données'!H203),GammeProj,0),1),0)</f>
        <v>1004567</v>
      </c>
      <c r="G203" s="2"/>
      <c r="H203" s="4" t="s">
        <v>5</v>
      </c>
      <c r="I203" s="4" t="s">
        <v>6</v>
      </c>
    </row>
    <row r="204" spans="1:9" x14ac:dyDescent="0.25">
      <c r="A204" s="4" t="s">
        <v>13</v>
      </c>
      <c r="B204" s="2" t="str">
        <f ca="1">IFERROR(OFFSET(LBS!$A$3,MATCH(LEFT(A204,LEN(A204)-2),Code_LBS,0),2),"abs")</f>
        <v>TRANSMISSION</v>
      </c>
      <c r="C204" s="2" t="str">
        <f ca="1">IFERROR(OFFSET(LBS!$A$3,MATCH($A204,Code_LBS,0),2),"abs")</f>
        <v>Suspension moteur</v>
      </c>
      <c r="D204" s="4">
        <v>1</v>
      </c>
      <c r="E204" s="4" t="s">
        <v>4</v>
      </c>
      <c r="F204" s="7">
        <f ca="1">IFERROR(OFFSET(Kilométrage!$C$1,MATCH(('Base de données'!I204&amp;"/"&amp;'Base de données'!H204),GammeProj,0),1),0)</f>
        <v>1004567</v>
      </c>
      <c r="G204" s="2"/>
      <c r="H204" s="4" t="s">
        <v>5</v>
      </c>
      <c r="I204" s="4" t="s">
        <v>6</v>
      </c>
    </row>
    <row r="205" spans="1:9" x14ac:dyDescent="0.25">
      <c r="A205" s="4" t="s">
        <v>13</v>
      </c>
      <c r="B205" s="2" t="str">
        <f ca="1">IFERROR(OFFSET(LBS!$A$3,MATCH(LEFT(A205,LEN(A205)-2),Code_LBS,0),2),"abs")</f>
        <v>TRANSMISSION</v>
      </c>
      <c r="C205" s="2" t="str">
        <f ca="1">IFERROR(OFFSET(LBS!$A$3,MATCH($A205,Code_LBS,0),2),"abs")</f>
        <v>Suspension moteur</v>
      </c>
      <c r="D205" s="4">
        <v>1</v>
      </c>
      <c r="E205" s="4" t="s">
        <v>4</v>
      </c>
      <c r="F205" s="7">
        <f ca="1">IFERROR(OFFSET(Kilométrage!$C$1,MATCH(('Base de données'!I205&amp;"/"&amp;'Base de données'!H205),GammeProj,0),1),0)</f>
        <v>1004567</v>
      </c>
      <c r="G205" s="2"/>
      <c r="H205" s="4" t="s">
        <v>5</v>
      </c>
      <c r="I205" s="4" t="s">
        <v>6</v>
      </c>
    </row>
    <row r="206" spans="1:9" x14ac:dyDescent="0.25">
      <c r="A206" s="4" t="s">
        <v>13</v>
      </c>
      <c r="B206" s="2" t="str">
        <f ca="1">IFERROR(OFFSET(LBS!$A$3,MATCH(LEFT(A206,LEN(A206)-2),Code_LBS,0),2),"abs")</f>
        <v>TRANSMISSION</v>
      </c>
      <c r="C206" s="2" t="str">
        <f ca="1">IFERROR(OFFSET(LBS!$A$3,MATCH($A206,Code_LBS,0),2),"abs")</f>
        <v>Suspension moteur</v>
      </c>
      <c r="D206" s="4">
        <v>1</v>
      </c>
      <c r="E206" s="4" t="s">
        <v>4</v>
      </c>
      <c r="F206" s="7">
        <f ca="1">IFERROR(OFFSET(Kilométrage!$C$1,MATCH(('Base de données'!I206&amp;"/"&amp;'Base de données'!H206),GammeProj,0),1),0)</f>
        <v>1004567</v>
      </c>
      <c r="G206" s="2"/>
      <c r="H206" s="4" t="s">
        <v>5</v>
      </c>
      <c r="I206" s="4" t="s">
        <v>6</v>
      </c>
    </row>
    <row r="207" spans="1:9" x14ac:dyDescent="0.25">
      <c r="A207" s="4" t="s">
        <v>13</v>
      </c>
      <c r="B207" s="2" t="str">
        <f ca="1">IFERROR(OFFSET(LBS!$A$3,MATCH(LEFT(A207,LEN(A207)-2),Code_LBS,0),2),"abs")</f>
        <v>TRANSMISSION</v>
      </c>
      <c r="C207" s="2" t="str">
        <f ca="1">IFERROR(OFFSET(LBS!$A$3,MATCH($A207,Code_LBS,0),2),"abs")</f>
        <v>Suspension moteur</v>
      </c>
      <c r="D207" s="4">
        <v>1</v>
      </c>
      <c r="E207" s="4" t="s">
        <v>4</v>
      </c>
      <c r="F207" s="7">
        <f ca="1">IFERROR(OFFSET(Kilométrage!$C$1,MATCH(('Base de données'!I207&amp;"/"&amp;'Base de données'!H207),GammeProj,0),1),0)</f>
        <v>1004567</v>
      </c>
      <c r="G207" s="2"/>
      <c r="H207" s="4" t="s">
        <v>5</v>
      </c>
      <c r="I207" s="4" t="s">
        <v>6</v>
      </c>
    </row>
    <row r="208" spans="1:9" x14ac:dyDescent="0.25">
      <c r="A208" s="4" t="s">
        <v>13</v>
      </c>
      <c r="B208" s="2" t="str">
        <f ca="1">IFERROR(OFFSET(LBS!$A$3,MATCH(LEFT(A208,LEN(A208)-2),Code_LBS,0),2),"abs")</f>
        <v>TRANSMISSION</v>
      </c>
      <c r="C208" s="2" t="str">
        <f ca="1">IFERROR(OFFSET(LBS!$A$3,MATCH($A208,Code_LBS,0),2),"abs")</f>
        <v>Suspension moteur</v>
      </c>
      <c r="D208" s="4">
        <v>1</v>
      </c>
      <c r="E208" s="4" t="s">
        <v>4</v>
      </c>
      <c r="F208" s="7">
        <f ca="1">IFERROR(OFFSET(Kilométrage!$C$1,MATCH(('Base de données'!I208&amp;"/"&amp;'Base de données'!H208),GammeProj,0),1),0)</f>
        <v>1004567</v>
      </c>
      <c r="G208" s="2"/>
      <c r="H208" s="4" t="s">
        <v>5</v>
      </c>
      <c r="I208" s="4" t="s">
        <v>6</v>
      </c>
    </row>
    <row r="209" spans="1:9" x14ac:dyDescent="0.25">
      <c r="A209" s="4" t="s">
        <v>13</v>
      </c>
      <c r="B209" s="2" t="str">
        <f ca="1">IFERROR(OFFSET(LBS!$A$3,MATCH(LEFT(A209,LEN(A209)-2),Code_LBS,0),2),"abs")</f>
        <v>TRANSMISSION</v>
      </c>
      <c r="C209" s="2" t="str">
        <f ca="1">IFERROR(OFFSET(LBS!$A$3,MATCH($A209,Code_LBS,0),2),"abs")</f>
        <v>Suspension moteur</v>
      </c>
      <c r="D209" s="4">
        <v>1</v>
      </c>
      <c r="E209" s="4" t="s">
        <v>4</v>
      </c>
      <c r="F209" s="7">
        <f ca="1">IFERROR(OFFSET(Kilométrage!$C$1,MATCH(('Base de données'!I209&amp;"/"&amp;'Base de données'!H209),GammeProj,0),1),0)</f>
        <v>1004567</v>
      </c>
      <c r="G209" s="2"/>
      <c r="H209" s="4" t="s">
        <v>5</v>
      </c>
      <c r="I209" s="4" t="s">
        <v>6</v>
      </c>
    </row>
    <row r="210" spans="1:9" x14ac:dyDescent="0.25">
      <c r="A210" s="4" t="s">
        <v>13</v>
      </c>
      <c r="B210" s="2" t="str">
        <f ca="1">IFERROR(OFFSET(LBS!$A$3,MATCH(LEFT(A210,LEN(A210)-2),Code_LBS,0),2),"abs")</f>
        <v>TRANSMISSION</v>
      </c>
      <c r="C210" s="2" t="str">
        <f ca="1">IFERROR(OFFSET(LBS!$A$3,MATCH($A210,Code_LBS,0),2),"abs")</f>
        <v>Suspension moteur</v>
      </c>
      <c r="D210" s="4">
        <v>1</v>
      </c>
      <c r="E210" s="4" t="s">
        <v>4</v>
      </c>
      <c r="F210" s="7">
        <f ca="1">IFERROR(OFFSET(Kilométrage!$C$1,MATCH(('Base de données'!I210&amp;"/"&amp;'Base de données'!H210),GammeProj,0),1),0)</f>
        <v>1004567</v>
      </c>
      <c r="G210" s="2"/>
      <c r="H210" s="4" t="s">
        <v>5</v>
      </c>
      <c r="I210" s="4" t="s">
        <v>6</v>
      </c>
    </row>
    <row r="211" spans="1:9" x14ac:dyDescent="0.25">
      <c r="A211" s="4" t="s">
        <v>13</v>
      </c>
      <c r="B211" s="2" t="str">
        <f ca="1">IFERROR(OFFSET(LBS!$A$3,MATCH(LEFT(A211,LEN(A211)-2),Code_LBS,0),2),"abs")</f>
        <v>TRANSMISSION</v>
      </c>
      <c r="C211" s="2" t="str">
        <f ca="1">IFERROR(OFFSET(LBS!$A$3,MATCH($A211,Code_LBS,0),2),"abs")</f>
        <v>Suspension moteur</v>
      </c>
      <c r="D211" s="4">
        <v>1</v>
      </c>
      <c r="E211" s="4" t="s">
        <v>4</v>
      </c>
      <c r="F211" s="7">
        <f ca="1">IFERROR(OFFSET(Kilométrage!$C$1,MATCH(('Base de données'!I211&amp;"/"&amp;'Base de données'!H211),GammeProj,0),1),0)</f>
        <v>1004567</v>
      </c>
      <c r="G211" s="2"/>
      <c r="H211" s="4" t="s">
        <v>5</v>
      </c>
      <c r="I211" s="4" t="s">
        <v>6</v>
      </c>
    </row>
    <row r="212" spans="1:9" x14ac:dyDescent="0.25">
      <c r="A212" s="4" t="s">
        <v>13</v>
      </c>
      <c r="B212" s="2" t="str">
        <f ca="1">IFERROR(OFFSET(LBS!$A$3,MATCH(LEFT(A212,LEN(A212)-2),Code_LBS,0),2),"abs")</f>
        <v>TRANSMISSION</v>
      </c>
      <c r="C212" s="2" t="str">
        <f ca="1">IFERROR(OFFSET(LBS!$A$3,MATCH($A212,Code_LBS,0),2),"abs")</f>
        <v>Suspension moteur</v>
      </c>
      <c r="D212" s="4">
        <v>1</v>
      </c>
      <c r="E212" s="4" t="s">
        <v>4</v>
      </c>
      <c r="F212" s="7">
        <f ca="1">IFERROR(OFFSET(Kilométrage!$C$1,MATCH(('Base de données'!I212&amp;"/"&amp;'Base de données'!H212),GammeProj,0),1),0)</f>
        <v>1004567</v>
      </c>
      <c r="G212" s="2"/>
      <c r="H212" s="4" t="s">
        <v>5</v>
      </c>
      <c r="I212" s="4" t="s">
        <v>6</v>
      </c>
    </row>
    <row r="213" spans="1:9" x14ac:dyDescent="0.25">
      <c r="A213" s="4" t="s">
        <v>12</v>
      </c>
      <c r="B213" s="2" t="str">
        <f ca="1">IFERROR(OFFSET(LBS!$A$3,MATCH(LEFT(A213,LEN(A213)-2),Code_LBS,0),2),"abs")</f>
        <v>TRANSMISSION</v>
      </c>
      <c r="C213" s="2" t="str">
        <f ca="1">IFERROR(OFFSET(LBS!$A$3,MATCH($A213,Code_LBS,0),2),"abs")</f>
        <v>Réducteur équipé</v>
      </c>
      <c r="D213" s="4">
        <v>1</v>
      </c>
      <c r="E213" s="4" t="s">
        <v>4</v>
      </c>
      <c r="F213" s="7">
        <f ca="1">IFERROR(OFFSET(Kilométrage!$C$1,MATCH(('Base de données'!I213&amp;"/"&amp;'Base de données'!H213),GammeProj,0),1),0)</f>
        <v>1004567</v>
      </c>
      <c r="G213" s="2"/>
      <c r="H213" s="4" t="s">
        <v>5</v>
      </c>
      <c r="I213" s="4" t="s">
        <v>6</v>
      </c>
    </row>
    <row r="214" spans="1:9" x14ac:dyDescent="0.25">
      <c r="A214" s="4" t="s">
        <v>12</v>
      </c>
      <c r="B214" s="2" t="str">
        <f ca="1">IFERROR(OFFSET(LBS!$A$3,MATCH(LEFT(A214,LEN(A214)-2),Code_LBS,0),2),"abs")</f>
        <v>TRANSMISSION</v>
      </c>
      <c r="C214" s="2" t="str">
        <f ca="1">IFERROR(OFFSET(LBS!$A$3,MATCH($A214,Code_LBS,0),2),"abs")</f>
        <v>Réducteur équipé</v>
      </c>
      <c r="D214" s="4">
        <v>1</v>
      </c>
      <c r="E214" s="4" t="s">
        <v>4</v>
      </c>
      <c r="F214" s="7">
        <f ca="1">IFERROR(OFFSET(Kilométrage!$C$1,MATCH(('Base de données'!I214&amp;"/"&amp;'Base de données'!H214),GammeProj,0),1),0)</f>
        <v>1004567</v>
      </c>
      <c r="G214" s="2"/>
      <c r="H214" s="4" t="s">
        <v>5</v>
      </c>
      <c r="I214" s="4" t="s">
        <v>6</v>
      </c>
    </row>
    <row r="215" spans="1:9" x14ac:dyDescent="0.25">
      <c r="A215" s="4" t="s">
        <v>12</v>
      </c>
      <c r="B215" s="2" t="str">
        <f ca="1">IFERROR(OFFSET(LBS!$A$3,MATCH(LEFT(A215,LEN(A215)-2),Code_LBS,0),2),"abs")</f>
        <v>TRANSMISSION</v>
      </c>
      <c r="C215" s="2" t="str">
        <f ca="1">IFERROR(OFFSET(LBS!$A$3,MATCH($A215,Code_LBS,0),2),"abs")</f>
        <v>Réducteur équipé</v>
      </c>
      <c r="D215" s="4">
        <v>1</v>
      </c>
      <c r="E215" s="4" t="s">
        <v>4</v>
      </c>
      <c r="F215" s="7">
        <f ca="1">IFERROR(OFFSET(Kilométrage!$C$1,MATCH(('Base de données'!I215&amp;"/"&amp;'Base de données'!H215),GammeProj,0),1),0)</f>
        <v>1004567</v>
      </c>
      <c r="G215" s="2"/>
      <c r="H215" s="4" t="s">
        <v>5</v>
      </c>
      <c r="I215" s="4" t="s">
        <v>6</v>
      </c>
    </row>
    <row r="216" spans="1:9" x14ac:dyDescent="0.25">
      <c r="A216" s="4" t="s">
        <v>12</v>
      </c>
      <c r="B216" s="2" t="str">
        <f ca="1">IFERROR(OFFSET(LBS!$A$3,MATCH(LEFT(A216,LEN(A216)-2),Code_LBS,0),2),"abs")</f>
        <v>TRANSMISSION</v>
      </c>
      <c r="C216" s="2" t="str">
        <f ca="1">IFERROR(OFFSET(LBS!$A$3,MATCH($A216,Code_LBS,0),2),"abs")</f>
        <v>Réducteur équipé</v>
      </c>
      <c r="D216" s="4">
        <v>1</v>
      </c>
      <c r="E216" s="4" t="s">
        <v>4</v>
      </c>
      <c r="F216" s="7">
        <f ca="1">IFERROR(OFFSET(Kilométrage!$C$1,MATCH(('Base de données'!I216&amp;"/"&amp;'Base de données'!H216),GammeProj,0),1),0)</f>
        <v>1004567</v>
      </c>
      <c r="G216" s="2"/>
      <c r="H216" s="4" t="s">
        <v>5</v>
      </c>
      <c r="I216" s="4" t="s">
        <v>6</v>
      </c>
    </row>
    <row r="217" spans="1:9" x14ac:dyDescent="0.25">
      <c r="A217" s="4" t="s">
        <v>12</v>
      </c>
      <c r="B217" s="2" t="str">
        <f ca="1">IFERROR(OFFSET(LBS!$A$3,MATCH(LEFT(A217,LEN(A217)-2),Code_LBS,0),2),"abs")</f>
        <v>TRANSMISSION</v>
      </c>
      <c r="C217" s="2" t="str">
        <f ca="1">IFERROR(OFFSET(LBS!$A$3,MATCH($A217,Code_LBS,0),2),"abs")</f>
        <v>Réducteur équipé</v>
      </c>
      <c r="D217" s="4">
        <v>1</v>
      </c>
      <c r="E217" s="4" t="s">
        <v>4</v>
      </c>
      <c r="F217" s="7">
        <f ca="1">IFERROR(OFFSET(Kilométrage!$C$1,MATCH(('Base de données'!I217&amp;"/"&amp;'Base de données'!H217),GammeProj,0),1),0)</f>
        <v>1004567</v>
      </c>
      <c r="G217" s="2"/>
      <c r="H217" s="4" t="s">
        <v>5</v>
      </c>
      <c r="I217" s="4" t="s">
        <v>6</v>
      </c>
    </row>
    <row r="218" spans="1:9" x14ac:dyDescent="0.25">
      <c r="A218" s="4" t="s">
        <v>28</v>
      </c>
      <c r="B218" s="2" t="str">
        <f ca="1">IFERROR(OFFSET(LBS!$A$3,MATCH(LEFT(A218,LEN(A218)-2),Code_LBS,0),2),"abs")</f>
        <v>GRAISSEUR DE BOUDIN</v>
      </c>
      <c r="C218" s="2" t="str">
        <f ca="1">IFERROR(OFFSET(LBS!$A$3,MATCH($A218,Code_LBS,0),2),"abs")</f>
        <v>Réservoir</v>
      </c>
      <c r="D218" s="4">
        <v>1</v>
      </c>
      <c r="E218" s="4" t="s">
        <v>4</v>
      </c>
      <c r="F218" s="7">
        <f ca="1">IFERROR(OFFSET(Kilométrage!$C$1,MATCH(('Base de données'!I218&amp;"/"&amp;'Base de données'!H218),GammeProj,0),1),0)</f>
        <v>1004567</v>
      </c>
      <c r="G218" s="2"/>
      <c r="H218" s="4" t="s">
        <v>5</v>
      </c>
      <c r="I218" s="4" t="s">
        <v>6</v>
      </c>
    </row>
    <row r="219" spans="1:9" x14ac:dyDescent="0.25">
      <c r="A219" s="4" t="s">
        <v>13</v>
      </c>
      <c r="B219" s="2" t="str">
        <f ca="1">IFERROR(OFFSET(LBS!$A$3,MATCH(LEFT(A219,LEN(A219)-2),Code_LBS,0),2),"abs")</f>
        <v>TRANSMISSION</v>
      </c>
      <c r="C219" s="2" t="str">
        <f ca="1">IFERROR(OFFSET(LBS!$A$3,MATCH($A219,Code_LBS,0),2),"abs")</f>
        <v>Suspension moteur</v>
      </c>
      <c r="D219" s="4">
        <v>1</v>
      </c>
      <c r="E219" s="4" t="s">
        <v>4</v>
      </c>
      <c r="F219" s="7">
        <f ca="1">IFERROR(OFFSET(Kilométrage!$C$1,MATCH(('Base de données'!I219&amp;"/"&amp;'Base de données'!H219),GammeProj,0),1),0)</f>
        <v>1004567</v>
      </c>
      <c r="G219" s="2"/>
      <c r="H219" s="4" t="s">
        <v>5</v>
      </c>
      <c r="I219" s="4" t="s">
        <v>6</v>
      </c>
    </row>
    <row r="220" spans="1:9" x14ac:dyDescent="0.25">
      <c r="A220" s="4" t="s">
        <v>21</v>
      </c>
      <c r="B220" s="2" t="str">
        <f ca="1">IFERROR(OFFSET(LBS!$A$3,MATCH(LEFT(A220,LEN(A220)-2),Code_LBS,0),2),"abs")</f>
        <v>Suspension primaire</v>
      </c>
      <c r="C220" s="2" t="str">
        <f ca="1">IFERROR(OFFSET(LBS!$A$3,MATCH($A220,Code_LBS,0),2),"abs")</f>
        <v>Amortisseur primaire antigalop</v>
      </c>
      <c r="D220" s="4">
        <v>1</v>
      </c>
      <c r="E220" s="4" t="s">
        <v>4</v>
      </c>
      <c r="F220" s="7">
        <f ca="1">IFERROR(OFFSET(Kilométrage!$C$1,MATCH(('Base de données'!I220&amp;"/"&amp;'Base de données'!H220),GammeProj,0),1),0)</f>
        <v>1004567</v>
      </c>
      <c r="G220" s="2"/>
      <c r="H220" s="4" t="s">
        <v>5</v>
      </c>
      <c r="I220" s="4" t="s">
        <v>6</v>
      </c>
    </row>
    <row r="221" spans="1:9" x14ac:dyDescent="0.25">
      <c r="A221" s="4" t="s">
        <v>9</v>
      </c>
      <c r="B221" s="2" t="str">
        <f ca="1">IFERROR(OFFSET(LBS!$A$3,MATCH(LEFT(A221,LEN(A221)-2),Code_LBS,0),2),"abs")</f>
        <v>Suspension secondaire</v>
      </c>
      <c r="C221" s="2" t="str">
        <f ca="1">IFERROR(OFFSET(LBS!$A$3,MATCH($A221,Code_LBS,0),2),"abs")</f>
        <v>Bielle de barre anti-roulis équipée</v>
      </c>
      <c r="D221" s="4">
        <v>1</v>
      </c>
      <c r="E221" s="4" t="s">
        <v>4</v>
      </c>
      <c r="F221" s="7">
        <f ca="1">IFERROR(OFFSET(Kilométrage!$C$1,MATCH(('Base de données'!I221&amp;"/"&amp;'Base de données'!H221),GammeProj,0),1),0)</f>
        <v>1004567</v>
      </c>
      <c r="G221" s="2"/>
      <c r="H221" s="4" t="s">
        <v>5</v>
      </c>
      <c r="I221" s="4" t="s">
        <v>6</v>
      </c>
    </row>
    <row r="222" spans="1:9" x14ac:dyDescent="0.25">
      <c r="A222" s="4" t="s">
        <v>16</v>
      </c>
      <c r="B222" s="2" t="str">
        <f ca="1">IFERROR(OFFSET(LBS!$A$3,MATCH(LEFT(A222,LEN(A222)-2),Code_LBS,0),2),"abs")</f>
        <v>ROUES - AXES D'ESSIEU - DISQUES DE FREIN</v>
      </c>
      <c r="C222" s="2" t="str">
        <f ca="1">IFERROR(OFFSET(LBS!$A$3,MATCH($A222,Code_LBS,0),2),"abs")</f>
        <v>Roue acier</v>
      </c>
      <c r="D222" s="4">
        <v>1</v>
      </c>
      <c r="E222" s="4" t="s">
        <v>4</v>
      </c>
      <c r="F222" s="7">
        <f ca="1">IFERROR(OFFSET(Kilométrage!$C$1,MATCH(('Base de données'!I222&amp;"/"&amp;'Base de données'!H222),GammeProj,0),1),0)</f>
        <v>1004567</v>
      </c>
      <c r="G222" s="2"/>
      <c r="H222" s="4" t="s">
        <v>5</v>
      </c>
      <c r="I222" s="4" t="s">
        <v>6</v>
      </c>
    </row>
    <row r="223" spans="1:9" x14ac:dyDescent="0.25">
      <c r="A223" s="4" t="s">
        <v>9</v>
      </c>
      <c r="B223" s="2" t="str">
        <f ca="1">IFERROR(OFFSET(LBS!$A$3,MATCH(LEFT(A223,LEN(A223)-2),Code_LBS,0),2),"abs")</f>
        <v>Suspension secondaire</v>
      </c>
      <c r="C223" s="2" t="str">
        <f ca="1">IFERROR(OFFSET(LBS!$A$3,MATCH($A223,Code_LBS,0),2),"abs")</f>
        <v>Bielle de barre anti-roulis équipée</v>
      </c>
      <c r="D223" s="4">
        <v>1</v>
      </c>
      <c r="E223" s="4" t="s">
        <v>4</v>
      </c>
      <c r="F223" s="7">
        <f ca="1">IFERROR(OFFSET(Kilométrage!$C$1,MATCH(('Base de données'!I223&amp;"/"&amp;'Base de données'!H223),GammeProj,0),1),0)</f>
        <v>1004567</v>
      </c>
      <c r="G223" s="2"/>
      <c r="H223" s="4" t="s">
        <v>5</v>
      </c>
      <c r="I223" s="4" t="s">
        <v>6</v>
      </c>
    </row>
    <row r="224" spans="1:9" x14ac:dyDescent="0.25">
      <c r="A224" s="4" t="s">
        <v>9</v>
      </c>
      <c r="B224" s="2" t="str">
        <f ca="1">IFERROR(OFFSET(LBS!$A$3,MATCH(LEFT(A224,LEN(A224)-2),Code_LBS,0),2),"abs")</f>
        <v>Suspension secondaire</v>
      </c>
      <c r="C224" s="2" t="str">
        <f ca="1">IFERROR(OFFSET(LBS!$A$3,MATCH($A224,Code_LBS,0),2),"abs")</f>
        <v>Bielle de barre anti-roulis équipée</v>
      </c>
      <c r="D224" s="4">
        <v>1</v>
      </c>
      <c r="E224" s="4" t="s">
        <v>4</v>
      </c>
      <c r="F224" s="7">
        <f ca="1">IFERROR(OFFSET(Kilométrage!$C$1,MATCH(('Base de données'!I224&amp;"/"&amp;'Base de données'!H224),GammeProj,0),1),0)</f>
        <v>1004567</v>
      </c>
      <c r="G224" s="2"/>
      <c r="H224" s="4" t="s">
        <v>5</v>
      </c>
      <c r="I224" s="4" t="s">
        <v>6</v>
      </c>
    </row>
    <row r="225" spans="1:9" x14ac:dyDescent="0.25">
      <c r="A225" s="4" t="s">
        <v>12</v>
      </c>
      <c r="B225" s="2" t="str">
        <f ca="1">IFERROR(OFFSET(LBS!$A$3,MATCH(LEFT(A225,LEN(A225)-2),Code_LBS,0),2),"abs")</f>
        <v>TRANSMISSION</v>
      </c>
      <c r="C225" s="2" t="str">
        <f ca="1">IFERROR(OFFSET(LBS!$A$3,MATCH($A225,Code_LBS,0),2),"abs")</f>
        <v>Réducteur équipé</v>
      </c>
      <c r="D225" s="4">
        <v>1</v>
      </c>
      <c r="E225" s="4" t="s">
        <v>4</v>
      </c>
      <c r="F225" s="7">
        <f ca="1">IFERROR(OFFSET(Kilométrage!$C$1,MATCH(('Base de données'!I225&amp;"/"&amp;'Base de données'!H225),GammeProj,0),1),0)</f>
        <v>1004567</v>
      </c>
      <c r="G225" s="2"/>
      <c r="H225" s="4" t="s">
        <v>5</v>
      </c>
      <c r="I225" s="4" t="s">
        <v>6</v>
      </c>
    </row>
    <row r="226" spans="1:9" x14ac:dyDescent="0.25">
      <c r="A226" s="4" t="s">
        <v>12</v>
      </c>
      <c r="B226" s="2" t="str">
        <f ca="1">IFERROR(OFFSET(LBS!$A$3,MATCH(LEFT(A226,LEN(A226)-2),Code_LBS,0),2),"abs")</f>
        <v>TRANSMISSION</v>
      </c>
      <c r="C226" s="2" t="str">
        <f ca="1">IFERROR(OFFSET(LBS!$A$3,MATCH($A226,Code_LBS,0),2),"abs")</f>
        <v>Réducteur équipé</v>
      </c>
      <c r="D226" s="4">
        <v>1</v>
      </c>
      <c r="E226" s="4" t="s">
        <v>4</v>
      </c>
      <c r="F226" s="7">
        <f ca="1">IFERROR(OFFSET(Kilométrage!$C$1,MATCH(('Base de données'!I226&amp;"/"&amp;'Base de données'!H226),GammeProj,0),1),0)</f>
        <v>1004567</v>
      </c>
      <c r="G226" s="2"/>
      <c r="H226" s="4" t="s">
        <v>5</v>
      </c>
      <c r="I226" s="4" t="s">
        <v>6</v>
      </c>
    </row>
    <row r="227" spans="1:9" x14ac:dyDescent="0.25">
      <c r="A227" s="4" t="s">
        <v>9</v>
      </c>
      <c r="B227" s="2" t="str">
        <f ca="1">IFERROR(OFFSET(LBS!$A$3,MATCH(LEFT(A227,LEN(A227)-2),Code_LBS,0),2),"abs")</f>
        <v>Suspension secondaire</v>
      </c>
      <c r="C227" s="2" t="str">
        <f ca="1">IFERROR(OFFSET(LBS!$A$3,MATCH($A227,Code_LBS,0),2),"abs")</f>
        <v>Bielle de barre anti-roulis équipée</v>
      </c>
      <c r="D227" s="4">
        <v>1</v>
      </c>
      <c r="E227" s="4" t="s">
        <v>4</v>
      </c>
      <c r="F227" s="7">
        <f ca="1">IFERROR(OFFSET(Kilométrage!$C$1,MATCH(('Base de données'!I227&amp;"/"&amp;'Base de données'!H227),GammeProj,0),1),0)</f>
        <v>1004567</v>
      </c>
      <c r="G227" s="2"/>
      <c r="H227" s="4" t="s">
        <v>5</v>
      </c>
      <c r="I227" s="4" t="s">
        <v>6</v>
      </c>
    </row>
    <row r="228" spans="1:9" x14ac:dyDescent="0.25">
      <c r="A228" s="4" t="s">
        <v>29</v>
      </c>
      <c r="B228" s="2" t="str">
        <f ca="1">IFERROR(OFFSET(LBS!$A$3,MATCH(LEFT(A228,LEN(A228)-2),Code_LBS,0),2),"abs")</f>
        <v>ÉQUIPEMENT SUR ESSIEU</v>
      </c>
      <c r="C228" s="2" t="str">
        <f ca="1">IFERROR(OFFSET(LBS!$A$3,MATCH($A228,Code_LBS,0),2),"abs")</f>
        <v>Retour de courant</v>
      </c>
      <c r="D228" s="4">
        <v>1</v>
      </c>
      <c r="E228" s="4" t="s">
        <v>4</v>
      </c>
      <c r="F228" s="7">
        <f ca="1">IFERROR(OFFSET(Kilométrage!$C$1,MATCH(('Base de données'!I228&amp;"/"&amp;'Base de données'!H228),GammeProj,0),1),0)</f>
        <v>1004567</v>
      </c>
      <c r="G228" s="2"/>
      <c r="H228" s="4" t="s">
        <v>5</v>
      </c>
      <c r="I228" s="4" t="s">
        <v>6</v>
      </c>
    </row>
    <row r="229" spans="1:9" x14ac:dyDescent="0.25">
      <c r="A229" s="4" t="s">
        <v>9</v>
      </c>
      <c r="B229" s="2" t="str">
        <f ca="1">IFERROR(OFFSET(LBS!$A$3,MATCH(LEFT(A229,LEN(A229)-2),Code_LBS,0),2),"abs")</f>
        <v>Suspension secondaire</v>
      </c>
      <c r="C229" s="2" t="str">
        <f ca="1">IFERROR(OFFSET(LBS!$A$3,MATCH($A229,Code_LBS,0),2),"abs")</f>
        <v>Bielle de barre anti-roulis équipée</v>
      </c>
      <c r="D229" s="4">
        <v>1</v>
      </c>
      <c r="E229" s="4" t="s">
        <v>4</v>
      </c>
      <c r="F229" s="7">
        <f ca="1">IFERROR(OFFSET(Kilométrage!$C$1,MATCH(('Base de données'!I229&amp;"/"&amp;'Base de données'!H229),GammeProj,0),1),0)</f>
        <v>1004567</v>
      </c>
      <c r="G229" s="2"/>
      <c r="H229" s="4" t="s">
        <v>5</v>
      </c>
      <c r="I229" s="4" t="s">
        <v>6</v>
      </c>
    </row>
    <row r="230" spans="1:9" x14ac:dyDescent="0.25">
      <c r="A230" s="4" t="s">
        <v>9</v>
      </c>
      <c r="B230" s="2" t="str">
        <f ca="1">IFERROR(OFFSET(LBS!$A$3,MATCH(LEFT(A230,LEN(A230)-2),Code_LBS,0),2),"abs")</f>
        <v>Suspension secondaire</v>
      </c>
      <c r="C230" s="2" t="str">
        <f ca="1">IFERROR(OFFSET(LBS!$A$3,MATCH($A230,Code_LBS,0),2),"abs")</f>
        <v>Bielle de barre anti-roulis équipée</v>
      </c>
      <c r="D230" s="4">
        <v>1</v>
      </c>
      <c r="E230" s="4" t="s">
        <v>4</v>
      </c>
      <c r="F230" s="7">
        <f ca="1">IFERROR(OFFSET(Kilométrage!$C$1,MATCH(('Base de données'!I230&amp;"/"&amp;'Base de données'!H230),GammeProj,0),1),0)</f>
        <v>1004567</v>
      </c>
      <c r="G230" s="2"/>
      <c r="H230" s="4" t="s">
        <v>5</v>
      </c>
      <c r="I230" s="4" t="s">
        <v>6</v>
      </c>
    </row>
    <row r="231" spans="1:9" x14ac:dyDescent="0.25">
      <c r="A231" s="4" t="s">
        <v>12</v>
      </c>
      <c r="B231" s="2" t="str">
        <f ca="1">IFERROR(OFFSET(LBS!$A$3,MATCH(LEFT(A231,LEN(A231)-2),Code_LBS,0),2),"abs")</f>
        <v>TRANSMISSION</v>
      </c>
      <c r="C231" s="2" t="str">
        <f ca="1">IFERROR(OFFSET(LBS!$A$3,MATCH($A231,Code_LBS,0),2),"abs")</f>
        <v>Réducteur équipé</v>
      </c>
      <c r="D231" s="4">
        <v>1</v>
      </c>
      <c r="E231" s="4" t="s">
        <v>4</v>
      </c>
      <c r="F231" s="7">
        <f ca="1">IFERROR(OFFSET(Kilométrage!$C$1,MATCH(('Base de données'!I231&amp;"/"&amp;'Base de données'!H231),GammeProj,0),1),0)</f>
        <v>1004567</v>
      </c>
      <c r="G231" s="2"/>
      <c r="H231" s="4" t="s">
        <v>5</v>
      </c>
      <c r="I231" s="4" t="s">
        <v>6</v>
      </c>
    </row>
    <row r="232" spans="1:9" x14ac:dyDescent="0.25">
      <c r="A232" s="4" t="s">
        <v>13</v>
      </c>
      <c r="B232" s="2" t="str">
        <f ca="1">IFERROR(OFFSET(LBS!$A$3,MATCH(LEFT(A232,LEN(A232)-2),Code_LBS,0),2),"abs")</f>
        <v>TRANSMISSION</v>
      </c>
      <c r="C232" s="2" t="str">
        <f ca="1">IFERROR(OFFSET(LBS!$A$3,MATCH($A232,Code_LBS,0),2),"abs")</f>
        <v>Suspension moteur</v>
      </c>
      <c r="D232" s="4">
        <v>1</v>
      </c>
      <c r="E232" s="4" t="s">
        <v>4</v>
      </c>
      <c r="F232" s="7">
        <f ca="1">IFERROR(OFFSET(Kilométrage!$C$1,MATCH(('Base de données'!I232&amp;"/"&amp;'Base de données'!H232),GammeProj,0),1),0)</f>
        <v>1004567</v>
      </c>
      <c r="G232" s="2"/>
      <c r="H232" s="4" t="s">
        <v>5</v>
      </c>
      <c r="I232" s="4" t="s">
        <v>6</v>
      </c>
    </row>
    <row r="233" spans="1:9" x14ac:dyDescent="0.25">
      <c r="A233" s="4" t="s">
        <v>13</v>
      </c>
      <c r="B233" s="2" t="str">
        <f ca="1">IFERROR(OFFSET(LBS!$A$3,MATCH(LEFT(A233,LEN(A233)-2),Code_LBS,0),2),"abs")</f>
        <v>TRANSMISSION</v>
      </c>
      <c r="C233" s="2" t="str">
        <f ca="1">IFERROR(OFFSET(LBS!$A$3,MATCH($A233,Code_LBS,0),2),"abs")</f>
        <v>Suspension moteur</v>
      </c>
      <c r="D233" s="4">
        <v>1</v>
      </c>
      <c r="E233" s="4" t="s">
        <v>4</v>
      </c>
      <c r="F233" s="7">
        <f ca="1">IFERROR(OFFSET(Kilométrage!$C$1,MATCH(('Base de données'!I233&amp;"/"&amp;'Base de données'!H233),GammeProj,0),1),0)</f>
        <v>1004567</v>
      </c>
      <c r="G233" s="2"/>
      <c r="H233" s="4" t="s">
        <v>5</v>
      </c>
      <c r="I233" s="4" t="s">
        <v>6</v>
      </c>
    </row>
    <row r="234" spans="1:9" x14ac:dyDescent="0.25">
      <c r="A234" s="4" t="s">
        <v>13</v>
      </c>
      <c r="B234" s="2" t="str">
        <f ca="1">IFERROR(OFFSET(LBS!$A$3,MATCH(LEFT(A234,LEN(A234)-2),Code_LBS,0),2),"abs")</f>
        <v>TRANSMISSION</v>
      </c>
      <c r="C234" s="2" t="str">
        <f ca="1">IFERROR(OFFSET(LBS!$A$3,MATCH($A234,Code_LBS,0),2),"abs")</f>
        <v>Suspension moteur</v>
      </c>
      <c r="D234" s="4">
        <v>1</v>
      </c>
      <c r="E234" s="4" t="s">
        <v>4</v>
      </c>
      <c r="F234" s="7">
        <f ca="1">IFERROR(OFFSET(Kilométrage!$C$1,MATCH(('Base de données'!I234&amp;"/"&amp;'Base de données'!H234),GammeProj,0),1),0)</f>
        <v>1004567</v>
      </c>
      <c r="G234" s="2"/>
      <c r="H234" s="4" t="s">
        <v>5</v>
      </c>
      <c r="I234" s="4" t="s">
        <v>6</v>
      </c>
    </row>
    <row r="235" spans="1:9" x14ac:dyDescent="0.25">
      <c r="A235" s="4" t="s">
        <v>13</v>
      </c>
      <c r="B235" s="2" t="str">
        <f ca="1">IFERROR(OFFSET(LBS!$A$3,MATCH(LEFT(A235,LEN(A235)-2),Code_LBS,0),2),"abs")</f>
        <v>TRANSMISSION</v>
      </c>
      <c r="C235" s="2" t="str">
        <f ca="1">IFERROR(OFFSET(LBS!$A$3,MATCH($A235,Code_LBS,0),2),"abs")</f>
        <v>Suspension moteur</v>
      </c>
      <c r="D235" s="4">
        <v>1</v>
      </c>
      <c r="E235" s="4" t="s">
        <v>4</v>
      </c>
      <c r="F235" s="7">
        <f ca="1">IFERROR(OFFSET(Kilométrage!$C$1,MATCH(('Base de données'!I235&amp;"/"&amp;'Base de données'!H235),GammeProj,0),1),0)</f>
        <v>1004567</v>
      </c>
      <c r="G235" s="2"/>
      <c r="H235" s="4" t="s">
        <v>5</v>
      </c>
      <c r="I235" s="4" t="s">
        <v>6</v>
      </c>
    </row>
    <row r="236" spans="1:9" x14ac:dyDescent="0.25">
      <c r="A236" s="4" t="s">
        <v>13</v>
      </c>
      <c r="B236" s="2" t="str">
        <f ca="1">IFERROR(OFFSET(LBS!$A$3,MATCH(LEFT(A236,LEN(A236)-2),Code_LBS,0),2),"abs")</f>
        <v>TRANSMISSION</v>
      </c>
      <c r="C236" s="2" t="str">
        <f ca="1">IFERROR(OFFSET(LBS!$A$3,MATCH($A236,Code_LBS,0),2),"abs")</f>
        <v>Suspension moteur</v>
      </c>
      <c r="D236" s="4">
        <v>1</v>
      </c>
      <c r="E236" s="4" t="s">
        <v>4</v>
      </c>
      <c r="F236" s="7">
        <f ca="1">IFERROR(OFFSET(Kilométrage!$C$1,MATCH(('Base de données'!I236&amp;"/"&amp;'Base de données'!H236),GammeProj,0),1),0)</f>
        <v>1004567</v>
      </c>
      <c r="G236" s="2"/>
      <c r="H236" s="4" t="s">
        <v>5</v>
      </c>
      <c r="I236" s="4" t="s">
        <v>6</v>
      </c>
    </row>
    <row r="237" spans="1:9" x14ac:dyDescent="0.25">
      <c r="A237" s="4" t="s">
        <v>13</v>
      </c>
      <c r="B237" s="2" t="str">
        <f ca="1">IFERROR(OFFSET(LBS!$A$3,MATCH(LEFT(A237,LEN(A237)-2),Code_LBS,0),2),"abs")</f>
        <v>TRANSMISSION</v>
      </c>
      <c r="C237" s="2" t="str">
        <f ca="1">IFERROR(OFFSET(LBS!$A$3,MATCH($A237,Code_LBS,0),2),"abs")</f>
        <v>Suspension moteur</v>
      </c>
      <c r="D237" s="4">
        <v>1</v>
      </c>
      <c r="E237" s="4" t="s">
        <v>4</v>
      </c>
      <c r="F237" s="7">
        <f ca="1">IFERROR(OFFSET(Kilométrage!$C$1,MATCH(('Base de données'!I237&amp;"/"&amp;'Base de données'!H237),GammeProj,0),1),0)</f>
        <v>1004567</v>
      </c>
      <c r="G237" s="2"/>
      <c r="H237" s="4" t="s">
        <v>5</v>
      </c>
      <c r="I237" s="4" t="s">
        <v>6</v>
      </c>
    </row>
    <row r="238" spans="1:9" x14ac:dyDescent="0.25">
      <c r="A238" s="4" t="s">
        <v>13</v>
      </c>
      <c r="B238" s="2" t="str">
        <f ca="1">IFERROR(OFFSET(LBS!$A$3,MATCH(LEFT(A238,LEN(A238)-2),Code_LBS,0),2),"abs")</f>
        <v>TRANSMISSION</v>
      </c>
      <c r="C238" s="2" t="str">
        <f ca="1">IFERROR(OFFSET(LBS!$A$3,MATCH($A238,Code_LBS,0),2),"abs")</f>
        <v>Suspension moteur</v>
      </c>
      <c r="D238" s="4">
        <v>1</v>
      </c>
      <c r="E238" s="4" t="s">
        <v>4</v>
      </c>
      <c r="F238" s="7">
        <f ca="1">IFERROR(OFFSET(Kilométrage!$C$1,MATCH(('Base de données'!I238&amp;"/"&amp;'Base de données'!H238),GammeProj,0),1),0)</f>
        <v>1004567</v>
      </c>
      <c r="G238" s="2"/>
      <c r="H238" s="4" t="s">
        <v>5</v>
      </c>
      <c r="I238" s="4" t="s">
        <v>6</v>
      </c>
    </row>
    <row r="239" spans="1:9" x14ac:dyDescent="0.25">
      <c r="A239" s="4" t="s">
        <v>13</v>
      </c>
      <c r="B239" s="2" t="str">
        <f ca="1">IFERROR(OFFSET(LBS!$A$3,MATCH(LEFT(A239,LEN(A239)-2),Code_LBS,0),2),"abs")</f>
        <v>TRANSMISSION</v>
      </c>
      <c r="C239" s="2" t="str">
        <f ca="1">IFERROR(OFFSET(LBS!$A$3,MATCH($A239,Code_LBS,0),2),"abs")</f>
        <v>Suspension moteur</v>
      </c>
      <c r="D239" s="4">
        <v>1</v>
      </c>
      <c r="E239" s="4" t="s">
        <v>4</v>
      </c>
      <c r="F239" s="7">
        <f ca="1">IFERROR(OFFSET(Kilométrage!$C$1,MATCH(('Base de données'!I239&amp;"/"&amp;'Base de données'!H239),GammeProj,0),1),0)</f>
        <v>1004567</v>
      </c>
      <c r="G239" s="2"/>
      <c r="H239" s="4" t="s">
        <v>5</v>
      </c>
      <c r="I239" s="4" t="s">
        <v>6</v>
      </c>
    </row>
    <row r="240" spans="1:9" x14ac:dyDescent="0.25">
      <c r="A240" s="4" t="s">
        <v>13</v>
      </c>
      <c r="B240" s="2" t="str">
        <f ca="1">IFERROR(OFFSET(LBS!$A$3,MATCH(LEFT(A240,LEN(A240)-2),Code_LBS,0),2),"abs")</f>
        <v>TRANSMISSION</v>
      </c>
      <c r="C240" s="2" t="str">
        <f ca="1">IFERROR(OFFSET(LBS!$A$3,MATCH($A240,Code_LBS,0),2),"abs")</f>
        <v>Suspension moteur</v>
      </c>
      <c r="D240" s="4">
        <v>1</v>
      </c>
      <c r="E240" s="4" t="s">
        <v>4</v>
      </c>
      <c r="F240" s="7">
        <f ca="1">IFERROR(OFFSET(Kilométrage!$C$1,MATCH(('Base de données'!I240&amp;"/"&amp;'Base de données'!H240),GammeProj,0),1),0)</f>
        <v>1004567</v>
      </c>
      <c r="G240" s="2"/>
      <c r="H240" s="4" t="s">
        <v>5</v>
      </c>
      <c r="I240" s="4" t="s">
        <v>6</v>
      </c>
    </row>
    <row r="241" spans="1:9" x14ac:dyDescent="0.25">
      <c r="A241" s="4" t="s">
        <v>13</v>
      </c>
      <c r="B241" s="2" t="str">
        <f ca="1">IFERROR(OFFSET(LBS!$A$3,MATCH(LEFT(A241,LEN(A241)-2),Code_LBS,0),2),"abs")</f>
        <v>TRANSMISSION</v>
      </c>
      <c r="C241" s="2" t="str">
        <f ca="1">IFERROR(OFFSET(LBS!$A$3,MATCH($A241,Code_LBS,0),2),"abs")</f>
        <v>Suspension moteur</v>
      </c>
      <c r="D241" s="4">
        <v>1</v>
      </c>
      <c r="E241" s="4" t="s">
        <v>4</v>
      </c>
      <c r="F241" s="7">
        <f ca="1">IFERROR(OFFSET(Kilométrage!$C$1,MATCH(('Base de données'!I241&amp;"/"&amp;'Base de données'!H241),GammeProj,0),1),0)</f>
        <v>1004567</v>
      </c>
      <c r="G241" s="2"/>
      <c r="H241" s="4" t="s">
        <v>5</v>
      </c>
      <c r="I241" s="4" t="s">
        <v>6</v>
      </c>
    </row>
    <row r="242" spans="1:9" x14ac:dyDescent="0.25">
      <c r="A242" s="4" t="s">
        <v>13</v>
      </c>
      <c r="B242" s="2" t="str">
        <f ca="1">IFERROR(OFFSET(LBS!$A$3,MATCH(LEFT(A242,LEN(A242)-2),Code_LBS,0),2),"abs")</f>
        <v>TRANSMISSION</v>
      </c>
      <c r="C242" s="2" t="str">
        <f ca="1">IFERROR(OFFSET(LBS!$A$3,MATCH($A242,Code_LBS,0),2),"abs")</f>
        <v>Suspension moteur</v>
      </c>
      <c r="D242" s="4">
        <v>1</v>
      </c>
      <c r="E242" s="4" t="s">
        <v>4</v>
      </c>
      <c r="F242" s="7">
        <f ca="1">IFERROR(OFFSET(Kilométrage!$C$1,MATCH(('Base de données'!I242&amp;"/"&amp;'Base de données'!H242),GammeProj,0),1),0)</f>
        <v>1004567</v>
      </c>
      <c r="G242" s="2"/>
      <c r="H242" s="4" t="s">
        <v>5</v>
      </c>
      <c r="I242" s="4" t="s">
        <v>6</v>
      </c>
    </row>
    <row r="243" spans="1:9" x14ac:dyDescent="0.25">
      <c r="A243" s="4" t="s">
        <v>13</v>
      </c>
      <c r="B243" s="2" t="str">
        <f ca="1">IFERROR(OFFSET(LBS!$A$3,MATCH(LEFT(A243,LEN(A243)-2),Code_LBS,0),2),"abs")</f>
        <v>TRANSMISSION</v>
      </c>
      <c r="C243" s="2" t="str">
        <f ca="1">IFERROR(OFFSET(LBS!$A$3,MATCH($A243,Code_LBS,0),2),"abs")</f>
        <v>Suspension moteur</v>
      </c>
      <c r="D243" s="4">
        <v>1</v>
      </c>
      <c r="E243" s="4" t="s">
        <v>4</v>
      </c>
      <c r="F243" s="7">
        <f ca="1">IFERROR(OFFSET(Kilométrage!$C$1,MATCH(('Base de données'!I243&amp;"/"&amp;'Base de données'!H243),GammeProj,0),1),0)</f>
        <v>1004567</v>
      </c>
      <c r="G243" s="2"/>
      <c r="H243" s="4" t="s">
        <v>5</v>
      </c>
      <c r="I243" s="4" t="s">
        <v>6</v>
      </c>
    </row>
    <row r="244" spans="1:9" x14ac:dyDescent="0.25">
      <c r="A244" s="4" t="s">
        <v>13</v>
      </c>
      <c r="B244" s="2" t="str">
        <f ca="1">IFERROR(OFFSET(LBS!$A$3,MATCH(LEFT(A244,LEN(A244)-2),Code_LBS,0),2),"abs")</f>
        <v>TRANSMISSION</v>
      </c>
      <c r="C244" s="2" t="str">
        <f ca="1">IFERROR(OFFSET(LBS!$A$3,MATCH($A244,Code_LBS,0),2),"abs")</f>
        <v>Suspension moteur</v>
      </c>
      <c r="D244" s="4">
        <v>1</v>
      </c>
      <c r="E244" s="4" t="s">
        <v>4</v>
      </c>
      <c r="F244" s="7">
        <f ca="1">IFERROR(OFFSET(Kilométrage!$C$1,MATCH(('Base de données'!I244&amp;"/"&amp;'Base de données'!H244),GammeProj,0),1),0)</f>
        <v>1004567</v>
      </c>
      <c r="G244" s="2"/>
      <c r="H244" s="4" t="s">
        <v>5</v>
      </c>
      <c r="I244" s="4" t="s">
        <v>6</v>
      </c>
    </row>
    <row r="245" spans="1:9" x14ac:dyDescent="0.25">
      <c r="A245" s="4" t="s">
        <v>13</v>
      </c>
      <c r="B245" s="2" t="str">
        <f ca="1">IFERROR(OFFSET(LBS!$A$3,MATCH(LEFT(A245,LEN(A245)-2),Code_LBS,0),2),"abs")</f>
        <v>TRANSMISSION</v>
      </c>
      <c r="C245" s="2" t="str">
        <f ca="1">IFERROR(OFFSET(LBS!$A$3,MATCH($A245,Code_LBS,0),2),"abs")</f>
        <v>Suspension moteur</v>
      </c>
      <c r="D245" s="4">
        <v>1</v>
      </c>
      <c r="E245" s="4" t="s">
        <v>4</v>
      </c>
      <c r="F245" s="7">
        <f ca="1">IFERROR(OFFSET(Kilométrage!$C$1,MATCH(('Base de données'!I245&amp;"/"&amp;'Base de données'!H245),GammeProj,0),1),0)</f>
        <v>1004567</v>
      </c>
      <c r="G245" s="2"/>
      <c r="H245" s="4" t="s">
        <v>5</v>
      </c>
      <c r="I245" s="4" t="s">
        <v>6</v>
      </c>
    </row>
    <row r="246" spans="1:9" x14ac:dyDescent="0.25">
      <c r="A246" s="4" t="s">
        <v>13</v>
      </c>
      <c r="B246" s="2" t="str">
        <f ca="1">IFERROR(OFFSET(LBS!$A$3,MATCH(LEFT(A246,LEN(A246)-2),Code_LBS,0),2),"abs")</f>
        <v>TRANSMISSION</v>
      </c>
      <c r="C246" s="2" t="str">
        <f ca="1">IFERROR(OFFSET(LBS!$A$3,MATCH($A246,Code_LBS,0),2),"abs")</f>
        <v>Suspension moteur</v>
      </c>
      <c r="D246" s="4">
        <v>1</v>
      </c>
      <c r="E246" s="4" t="s">
        <v>4</v>
      </c>
      <c r="F246" s="7">
        <f ca="1">IFERROR(OFFSET(Kilométrage!$C$1,MATCH(('Base de données'!I246&amp;"/"&amp;'Base de données'!H246),GammeProj,0),1),0)</f>
        <v>1004567</v>
      </c>
      <c r="G246" s="2"/>
      <c r="H246" s="4" t="s">
        <v>5</v>
      </c>
      <c r="I246" s="4" t="s">
        <v>6</v>
      </c>
    </row>
    <row r="247" spans="1:9" x14ac:dyDescent="0.25">
      <c r="A247" s="4" t="s">
        <v>13</v>
      </c>
      <c r="B247" s="2" t="str">
        <f ca="1">IFERROR(OFFSET(LBS!$A$3,MATCH(LEFT(A247,LEN(A247)-2),Code_LBS,0),2),"abs")</f>
        <v>TRANSMISSION</v>
      </c>
      <c r="C247" s="2" t="str">
        <f ca="1">IFERROR(OFFSET(LBS!$A$3,MATCH($A247,Code_LBS,0),2),"abs")</f>
        <v>Suspension moteur</v>
      </c>
      <c r="D247" s="4">
        <v>1</v>
      </c>
      <c r="E247" s="4" t="s">
        <v>4</v>
      </c>
      <c r="F247" s="7">
        <f ca="1">IFERROR(OFFSET(Kilométrage!$C$1,MATCH(('Base de données'!I247&amp;"/"&amp;'Base de données'!H247),GammeProj,0),1),0)</f>
        <v>1004567</v>
      </c>
      <c r="G247" s="2"/>
      <c r="H247" s="4" t="s">
        <v>5</v>
      </c>
      <c r="I247" s="4" t="s">
        <v>6</v>
      </c>
    </row>
    <row r="248" spans="1:9" x14ac:dyDescent="0.25">
      <c r="A248" s="4" t="s">
        <v>13</v>
      </c>
      <c r="B248" s="2" t="str">
        <f ca="1">IFERROR(OFFSET(LBS!$A$3,MATCH(LEFT(A248,LEN(A248)-2),Code_LBS,0),2),"abs")</f>
        <v>TRANSMISSION</v>
      </c>
      <c r="C248" s="2" t="str">
        <f ca="1">IFERROR(OFFSET(LBS!$A$3,MATCH($A248,Code_LBS,0),2),"abs")</f>
        <v>Suspension moteur</v>
      </c>
      <c r="D248" s="4">
        <v>1</v>
      </c>
      <c r="E248" s="4" t="s">
        <v>4</v>
      </c>
      <c r="F248" s="7">
        <f ca="1">IFERROR(OFFSET(Kilométrage!$C$1,MATCH(('Base de données'!I248&amp;"/"&amp;'Base de données'!H248),GammeProj,0),1),0)</f>
        <v>1004567</v>
      </c>
      <c r="G248" s="2"/>
      <c r="H248" s="4" t="s">
        <v>5</v>
      </c>
      <c r="I248" s="4" t="s">
        <v>6</v>
      </c>
    </row>
    <row r="249" spans="1:9" x14ac:dyDescent="0.25">
      <c r="A249" s="4" t="s">
        <v>13</v>
      </c>
      <c r="B249" s="2" t="str">
        <f ca="1">IFERROR(OFFSET(LBS!$A$3,MATCH(LEFT(A249,LEN(A249)-2),Code_LBS,0),2),"abs")</f>
        <v>TRANSMISSION</v>
      </c>
      <c r="C249" s="2" t="str">
        <f ca="1">IFERROR(OFFSET(LBS!$A$3,MATCH($A249,Code_LBS,0),2),"abs")</f>
        <v>Suspension moteur</v>
      </c>
      <c r="D249" s="4">
        <v>1</v>
      </c>
      <c r="E249" s="4" t="s">
        <v>4</v>
      </c>
      <c r="F249" s="7">
        <f ca="1">IFERROR(OFFSET(Kilométrage!$C$1,MATCH(('Base de données'!I249&amp;"/"&amp;'Base de données'!H249),GammeProj,0),1),0)</f>
        <v>1004567</v>
      </c>
      <c r="G249" s="2"/>
      <c r="H249" s="4" t="s">
        <v>5</v>
      </c>
      <c r="I249" s="4" t="s">
        <v>6</v>
      </c>
    </row>
    <row r="250" spans="1:9" x14ac:dyDescent="0.25">
      <c r="A250" s="4" t="s">
        <v>13</v>
      </c>
      <c r="B250" s="2" t="str">
        <f ca="1">IFERROR(OFFSET(LBS!$A$3,MATCH(LEFT(A250,LEN(A250)-2),Code_LBS,0),2),"abs")</f>
        <v>TRANSMISSION</v>
      </c>
      <c r="C250" s="2" t="str">
        <f ca="1">IFERROR(OFFSET(LBS!$A$3,MATCH($A250,Code_LBS,0),2),"abs")</f>
        <v>Suspension moteur</v>
      </c>
      <c r="D250" s="4">
        <v>1</v>
      </c>
      <c r="E250" s="4" t="s">
        <v>4</v>
      </c>
      <c r="F250" s="7">
        <f ca="1">IFERROR(OFFSET(Kilométrage!$C$1,MATCH(('Base de données'!I250&amp;"/"&amp;'Base de données'!H250),GammeProj,0),1),0)</f>
        <v>1004567</v>
      </c>
      <c r="G250" s="2"/>
      <c r="H250" s="4" t="s">
        <v>5</v>
      </c>
      <c r="I250" s="4" t="s">
        <v>6</v>
      </c>
    </row>
    <row r="251" spans="1:9" x14ac:dyDescent="0.25">
      <c r="A251" s="4" t="s">
        <v>13</v>
      </c>
      <c r="B251" s="2" t="str">
        <f ca="1">IFERROR(OFFSET(LBS!$A$3,MATCH(LEFT(A251,LEN(A251)-2),Code_LBS,0),2),"abs")</f>
        <v>TRANSMISSION</v>
      </c>
      <c r="C251" s="2" t="str">
        <f ca="1">IFERROR(OFFSET(LBS!$A$3,MATCH($A251,Code_LBS,0),2),"abs")</f>
        <v>Suspension moteur</v>
      </c>
      <c r="D251" s="4">
        <v>1</v>
      </c>
      <c r="E251" s="4" t="s">
        <v>4</v>
      </c>
      <c r="F251" s="7">
        <f ca="1">IFERROR(OFFSET(Kilométrage!$C$1,MATCH(('Base de données'!I251&amp;"/"&amp;'Base de données'!H251),GammeProj,0),1),0)</f>
        <v>1004567</v>
      </c>
      <c r="G251" s="2"/>
      <c r="H251" s="4" t="s">
        <v>5</v>
      </c>
      <c r="I251" s="4" t="s">
        <v>6</v>
      </c>
    </row>
    <row r="252" spans="1:9" x14ac:dyDescent="0.25">
      <c r="A252" s="4" t="s">
        <v>13</v>
      </c>
      <c r="B252" s="2" t="str">
        <f ca="1">IFERROR(OFFSET(LBS!$A$3,MATCH(LEFT(A252,LEN(A252)-2),Code_LBS,0),2),"abs")</f>
        <v>TRANSMISSION</v>
      </c>
      <c r="C252" s="2" t="str">
        <f ca="1">IFERROR(OFFSET(LBS!$A$3,MATCH($A252,Code_LBS,0),2),"abs")</f>
        <v>Suspension moteur</v>
      </c>
      <c r="D252" s="4">
        <v>1</v>
      </c>
      <c r="E252" s="4" t="s">
        <v>4</v>
      </c>
      <c r="F252" s="7">
        <f ca="1">IFERROR(OFFSET(Kilométrage!$C$1,MATCH(('Base de données'!I252&amp;"/"&amp;'Base de données'!H252),GammeProj,0),1),0)</f>
        <v>1004567</v>
      </c>
      <c r="G252" s="2"/>
      <c r="H252" s="4" t="s">
        <v>5</v>
      </c>
      <c r="I252" s="4" t="s">
        <v>6</v>
      </c>
    </row>
    <row r="253" spans="1:9" x14ac:dyDescent="0.25">
      <c r="A253" s="4" t="s">
        <v>13</v>
      </c>
      <c r="B253" s="2" t="str">
        <f ca="1">IFERROR(OFFSET(LBS!$A$3,MATCH(LEFT(A253,LEN(A253)-2),Code_LBS,0),2),"abs")</f>
        <v>TRANSMISSION</v>
      </c>
      <c r="C253" s="2" t="str">
        <f ca="1">IFERROR(OFFSET(LBS!$A$3,MATCH($A253,Code_LBS,0),2),"abs")</f>
        <v>Suspension moteur</v>
      </c>
      <c r="D253" s="4">
        <v>1</v>
      </c>
      <c r="E253" s="4" t="s">
        <v>4</v>
      </c>
      <c r="F253" s="7">
        <f ca="1">IFERROR(OFFSET(Kilométrage!$C$1,MATCH(('Base de données'!I253&amp;"/"&amp;'Base de données'!H253),GammeProj,0),1),0)</f>
        <v>1004567</v>
      </c>
      <c r="G253" s="2"/>
      <c r="H253" s="4" t="s">
        <v>5</v>
      </c>
      <c r="I253" s="4" t="s">
        <v>6</v>
      </c>
    </row>
    <row r="254" spans="1:9" x14ac:dyDescent="0.25">
      <c r="A254" s="4" t="s">
        <v>13</v>
      </c>
      <c r="B254" s="2" t="str">
        <f ca="1">IFERROR(OFFSET(LBS!$A$3,MATCH(LEFT(A254,LEN(A254)-2),Code_LBS,0),2),"abs")</f>
        <v>TRANSMISSION</v>
      </c>
      <c r="C254" s="2" t="str">
        <f ca="1">IFERROR(OFFSET(LBS!$A$3,MATCH($A254,Code_LBS,0),2),"abs")</f>
        <v>Suspension moteur</v>
      </c>
      <c r="D254" s="4">
        <v>1</v>
      </c>
      <c r="E254" s="4" t="s">
        <v>4</v>
      </c>
      <c r="F254" s="7">
        <f ca="1">IFERROR(OFFSET(Kilométrage!$C$1,MATCH(('Base de données'!I254&amp;"/"&amp;'Base de données'!H254),GammeProj,0),1),0)</f>
        <v>1004567</v>
      </c>
      <c r="G254" s="2"/>
      <c r="H254" s="4" t="s">
        <v>5</v>
      </c>
      <c r="I254" s="4" t="s">
        <v>6</v>
      </c>
    </row>
    <row r="255" spans="1:9" x14ac:dyDescent="0.25">
      <c r="A255" s="4" t="s">
        <v>13</v>
      </c>
      <c r="B255" s="2" t="str">
        <f ca="1">IFERROR(OFFSET(LBS!$A$3,MATCH(LEFT(A255,LEN(A255)-2),Code_LBS,0),2),"abs")</f>
        <v>TRANSMISSION</v>
      </c>
      <c r="C255" s="2" t="str">
        <f ca="1">IFERROR(OFFSET(LBS!$A$3,MATCH($A255,Code_LBS,0),2),"abs")</f>
        <v>Suspension moteur</v>
      </c>
      <c r="D255" s="4">
        <v>1</v>
      </c>
      <c r="E255" s="4" t="s">
        <v>4</v>
      </c>
      <c r="F255" s="7">
        <f ca="1">IFERROR(OFFSET(Kilométrage!$C$1,MATCH(('Base de données'!I255&amp;"/"&amp;'Base de données'!H255),GammeProj,0),1),0)</f>
        <v>1004567</v>
      </c>
      <c r="G255" s="2"/>
      <c r="H255" s="4" t="s">
        <v>5</v>
      </c>
      <c r="I255" s="4" t="s">
        <v>6</v>
      </c>
    </row>
    <row r="256" spans="1:9" x14ac:dyDescent="0.25">
      <c r="A256" s="4" t="s">
        <v>13</v>
      </c>
      <c r="B256" s="2" t="str">
        <f ca="1">IFERROR(OFFSET(LBS!$A$3,MATCH(LEFT(A256,LEN(A256)-2),Code_LBS,0),2),"abs")</f>
        <v>TRANSMISSION</v>
      </c>
      <c r="C256" s="2" t="str">
        <f ca="1">IFERROR(OFFSET(LBS!$A$3,MATCH($A256,Code_LBS,0),2),"abs")</f>
        <v>Suspension moteur</v>
      </c>
      <c r="D256" s="4">
        <v>1</v>
      </c>
      <c r="E256" s="4" t="s">
        <v>4</v>
      </c>
      <c r="F256" s="7">
        <f ca="1">IFERROR(OFFSET(Kilométrage!$C$1,MATCH(('Base de données'!I256&amp;"/"&amp;'Base de données'!H256),GammeProj,0),1),0)</f>
        <v>1004567</v>
      </c>
      <c r="G256" s="2"/>
      <c r="H256" s="4" t="s">
        <v>5</v>
      </c>
      <c r="I256" s="4" t="s">
        <v>6</v>
      </c>
    </row>
    <row r="257" spans="1:9" x14ac:dyDescent="0.25">
      <c r="A257" s="4" t="s">
        <v>13</v>
      </c>
      <c r="B257" s="2" t="str">
        <f ca="1">IFERROR(OFFSET(LBS!$A$3,MATCH(LEFT(A257,LEN(A257)-2),Code_LBS,0),2),"abs")</f>
        <v>TRANSMISSION</v>
      </c>
      <c r="C257" s="2" t="str">
        <f ca="1">IFERROR(OFFSET(LBS!$A$3,MATCH($A257,Code_LBS,0),2),"abs")</f>
        <v>Suspension moteur</v>
      </c>
      <c r="D257" s="4">
        <v>1</v>
      </c>
      <c r="E257" s="4" t="s">
        <v>4</v>
      </c>
      <c r="F257" s="7">
        <f ca="1">IFERROR(OFFSET(Kilométrage!$C$1,MATCH(('Base de données'!I257&amp;"/"&amp;'Base de données'!H257),GammeProj,0),1),0)</f>
        <v>1004567</v>
      </c>
      <c r="G257" s="2"/>
      <c r="H257" s="4" t="s">
        <v>5</v>
      </c>
      <c r="I257" s="4" t="s">
        <v>6</v>
      </c>
    </row>
    <row r="258" spans="1:9" x14ac:dyDescent="0.25">
      <c r="A258" s="4" t="s">
        <v>13</v>
      </c>
      <c r="B258" s="2" t="str">
        <f ca="1">IFERROR(OFFSET(LBS!$A$3,MATCH(LEFT(A258,LEN(A258)-2),Code_LBS,0),2),"abs")</f>
        <v>TRANSMISSION</v>
      </c>
      <c r="C258" s="2" t="str">
        <f ca="1">IFERROR(OFFSET(LBS!$A$3,MATCH($A258,Code_LBS,0),2),"abs")</f>
        <v>Suspension moteur</v>
      </c>
      <c r="D258" s="4">
        <v>1</v>
      </c>
      <c r="E258" s="4" t="s">
        <v>4</v>
      </c>
      <c r="F258" s="7">
        <f ca="1">IFERROR(OFFSET(Kilométrage!$C$1,MATCH(('Base de données'!I258&amp;"/"&amp;'Base de données'!H258),GammeProj,0),1),0)</f>
        <v>1004567</v>
      </c>
      <c r="G258" s="2"/>
      <c r="H258" s="4" t="s">
        <v>5</v>
      </c>
      <c r="I258" s="4" t="s">
        <v>6</v>
      </c>
    </row>
    <row r="259" spans="1:9" x14ac:dyDescent="0.25">
      <c r="A259" s="4" t="s">
        <v>13</v>
      </c>
      <c r="B259" s="2" t="str">
        <f ca="1">IFERROR(OFFSET(LBS!$A$3,MATCH(LEFT(A259,LEN(A259)-2),Code_LBS,0),2),"abs")</f>
        <v>TRANSMISSION</v>
      </c>
      <c r="C259" s="2" t="str">
        <f ca="1">IFERROR(OFFSET(LBS!$A$3,MATCH($A259,Code_LBS,0),2),"abs")</f>
        <v>Suspension moteur</v>
      </c>
      <c r="D259" s="4">
        <v>1</v>
      </c>
      <c r="E259" s="4" t="s">
        <v>4</v>
      </c>
      <c r="F259" s="7">
        <f ca="1">IFERROR(OFFSET(Kilométrage!$C$1,MATCH(('Base de données'!I259&amp;"/"&amp;'Base de données'!H259),GammeProj,0),1),0)</f>
        <v>1004567</v>
      </c>
      <c r="G259" s="2"/>
      <c r="H259" s="4" t="s">
        <v>5</v>
      </c>
      <c r="I259" s="4" t="s">
        <v>6</v>
      </c>
    </row>
    <row r="260" spans="1:9" x14ac:dyDescent="0.25">
      <c r="A260" s="4" t="s">
        <v>13</v>
      </c>
      <c r="B260" s="2" t="str">
        <f ca="1">IFERROR(OFFSET(LBS!$A$3,MATCH(LEFT(A260,LEN(A260)-2),Code_LBS,0),2),"abs")</f>
        <v>TRANSMISSION</v>
      </c>
      <c r="C260" s="2" t="str">
        <f ca="1">IFERROR(OFFSET(LBS!$A$3,MATCH($A260,Code_LBS,0),2),"abs")</f>
        <v>Suspension moteur</v>
      </c>
      <c r="D260" s="4">
        <v>1</v>
      </c>
      <c r="E260" s="4" t="s">
        <v>4</v>
      </c>
      <c r="F260" s="7">
        <f ca="1">IFERROR(OFFSET(Kilométrage!$C$1,MATCH(('Base de données'!I260&amp;"/"&amp;'Base de données'!H260),GammeProj,0),1),0)</f>
        <v>1004567</v>
      </c>
      <c r="G260" s="2"/>
      <c r="H260" s="4" t="s">
        <v>5</v>
      </c>
      <c r="I260" s="4" t="s">
        <v>6</v>
      </c>
    </row>
    <row r="261" spans="1:9" x14ac:dyDescent="0.25">
      <c r="A261" s="4" t="s">
        <v>13</v>
      </c>
      <c r="B261" s="2" t="str">
        <f ca="1">IFERROR(OFFSET(LBS!$A$3,MATCH(LEFT(A261,LEN(A261)-2),Code_LBS,0),2),"abs")</f>
        <v>TRANSMISSION</v>
      </c>
      <c r="C261" s="2" t="str">
        <f ca="1">IFERROR(OFFSET(LBS!$A$3,MATCH($A261,Code_LBS,0),2),"abs")</f>
        <v>Suspension moteur</v>
      </c>
      <c r="D261" s="4">
        <v>1</v>
      </c>
      <c r="E261" s="4" t="s">
        <v>4</v>
      </c>
      <c r="F261" s="7">
        <f ca="1">IFERROR(OFFSET(Kilométrage!$C$1,MATCH(('Base de données'!I261&amp;"/"&amp;'Base de données'!H261),GammeProj,0),1),0)</f>
        <v>1004567</v>
      </c>
      <c r="G261" s="2"/>
      <c r="H261" s="4" t="s">
        <v>5</v>
      </c>
      <c r="I261" s="4" t="s">
        <v>6</v>
      </c>
    </row>
    <row r="262" spans="1:9" x14ac:dyDescent="0.25">
      <c r="A262" s="4" t="s">
        <v>13</v>
      </c>
      <c r="B262" s="2" t="str">
        <f ca="1">IFERROR(OFFSET(LBS!$A$3,MATCH(LEFT(A262,LEN(A262)-2),Code_LBS,0),2),"abs")</f>
        <v>TRANSMISSION</v>
      </c>
      <c r="C262" s="2" t="str">
        <f ca="1">IFERROR(OFFSET(LBS!$A$3,MATCH($A262,Code_LBS,0),2),"abs")</f>
        <v>Suspension moteur</v>
      </c>
      <c r="D262" s="4">
        <v>1</v>
      </c>
      <c r="E262" s="4" t="s">
        <v>4</v>
      </c>
      <c r="F262" s="7">
        <f ca="1">IFERROR(OFFSET(Kilométrage!$C$1,MATCH(('Base de données'!I262&amp;"/"&amp;'Base de données'!H262),GammeProj,0),1),0)</f>
        <v>1004567</v>
      </c>
      <c r="G262" s="2"/>
      <c r="H262" s="4" t="s">
        <v>5</v>
      </c>
      <c r="I262" s="4" t="s">
        <v>6</v>
      </c>
    </row>
    <row r="263" spans="1:9" x14ac:dyDescent="0.25">
      <c r="A263" s="4" t="s">
        <v>8</v>
      </c>
      <c r="B263" s="2" t="str">
        <f ca="1">IFERROR(OFFSET(LBS!$A$3,MATCH(LEFT(A263,LEN(A263)-2),Code_LBS,0),2),"abs")</f>
        <v>Suspension secondaire</v>
      </c>
      <c r="C263" s="2" t="str">
        <f ca="1">IFERROR(OFFSET(LBS!$A$3,MATCH($A263,Code_LBS,0),2),"abs")</f>
        <v xml:space="preserve">Coussin pneumatique </v>
      </c>
      <c r="D263" s="4">
        <v>1</v>
      </c>
      <c r="E263" s="4" t="s">
        <v>4</v>
      </c>
      <c r="F263" s="7">
        <f ca="1">IFERROR(OFFSET(Kilométrage!$C$1,MATCH(('Base de données'!I263&amp;"/"&amp;'Base de données'!H263),GammeProj,0),1),0)</f>
        <v>1004567</v>
      </c>
      <c r="G263" s="2"/>
      <c r="H263" s="4" t="s">
        <v>5</v>
      </c>
      <c r="I263" s="4" t="s">
        <v>6</v>
      </c>
    </row>
    <row r="264" spans="1:9" x14ac:dyDescent="0.25">
      <c r="A264" s="4" t="s">
        <v>13</v>
      </c>
      <c r="B264" s="2" t="str">
        <f ca="1">IFERROR(OFFSET(LBS!$A$3,MATCH(LEFT(A264,LEN(A264)-2),Code_LBS,0),2),"abs")</f>
        <v>TRANSMISSION</v>
      </c>
      <c r="C264" s="2" t="str">
        <f ca="1">IFERROR(OFFSET(LBS!$A$3,MATCH($A264,Code_LBS,0),2),"abs")</f>
        <v>Suspension moteur</v>
      </c>
      <c r="D264" s="4">
        <v>1</v>
      </c>
      <c r="E264" s="4" t="s">
        <v>4</v>
      </c>
      <c r="F264" s="7">
        <f ca="1">IFERROR(OFFSET(Kilométrage!$C$1,MATCH(('Base de données'!I264&amp;"/"&amp;'Base de données'!H264),GammeProj,0),1),0)</f>
        <v>1004567</v>
      </c>
      <c r="G264" s="2"/>
      <c r="H264" s="4" t="s">
        <v>5</v>
      </c>
      <c r="I264" s="4" t="s">
        <v>6</v>
      </c>
    </row>
    <row r="265" spans="1:9" x14ac:dyDescent="0.25">
      <c r="A265" s="4" t="s">
        <v>13</v>
      </c>
      <c r="B265" s="2" t="str">
        <f ca="1">IFERROR(OFFSET(LBS!$A$3,MATCH(LEFT(A265,LEN(A265)-2),Code_LBS,0),2),"abs")</f>
        <v>TRANSMISSION</v>
      </c>
      <c r="C265" s="2" t="str">
        <f ca="1">IFERROR(OFFSET(LBS!$A$3,MATCH($A265,Code_LBS,0),2),"abs")</f>
        <v>Suspension moteur</v>
      </c>
      <c r="D265" s="4">
        <v>1</v>
      </c>
      <c r="E265" s="4" t="s">
        <v>4</v>
      </c>
      <c r="F265" s="7">
        <f ca="1">IFERROR(OFFSET(Kilométrage!$C$1,MATCH(('Base de données'!I265&amp;"/"&amp;'Base de données'!H265),GammeProj,0),1),0)</f>
        <v>1004567</v>
      </c>
      <c r="G265" s="2"/>
      <c r="H265" s="4" t="s">
        <v>5</v>
      </c>
      <c r="I265" s="4" t="s">
        <v>6</v>
      </c>
    </row>
    <row r="266" spans="1:9" x14ac:dyDescent="0.25">
      <c r="A266" s="4" t="s">
        <v>13</v>
      </c>
      <c r="B266" s="2" t="str">
        <f ca="1">IFERROR(OFFSET(LBS!$A$3,MATCH(LEFT(A266,LEN(A266)-2),Code_LBS,0),2),"abs")</f>
        <v>TRANSMISSION</v>
      </c>
      <c r="C266" s="2" t="str">
        <f ca="1">IFERROR(OFFSET(LBS!$A$3,MATCH($A266,Code_LBS,0),2),"abs")</f>
        <v>Suspension moteur</v>
      </c>
      <c r="D266" s="4">
        <v>1</v>
      </c>
      <c r="E266" s="4" t="s">
        <v>4</v>
      </c>
      <c r="F266" s="7">
        <f ca="1">IFERROR(OFFSET(Kilométrage!$C$1,MATCH(('Base de données'!I266&amp;"/"&amp;'Base de données'!H266),GammeProj,0),1),0)</f>
        <v>1004567</v>
      </c>
      <c r="G266" s="2"/>
      <c r="H266" s="4" t="s">
        <v>5</v>
      </c>
      <c r="I266" s="4" t="s">
        <v>6</v>
      </c>
    </row>
    <row r="267" spans="1:9" x14ac:dyDescent="0.25">
      <c r="A267" s="4" t="s">
        <v>13</v>
      </c>
      <c r="B267" s="2" t="str">
        <f ca="1">IFERROR(OFFSET(LBS!$A$3,MATCH(LEFT(A267,LEN(A267)-2),Code_LBS,0),2),"abs")</f>
        <v>TRANSMISSION</v>
      </c>
      <c r="C267" s="2" t="str">
        <f ca="1">IFERROR(OFFSET(LBS!$A$3,MATCH($A267,Code_LBS,0),2),"abs")</f>
        <v>Suspension moteur</v>
      </c>
      <c r="D267" s="4">
        <v>1</v>
      </c>
      <c r="E267" s="4" t="s">
        <v>4</v>
      </c>
      <c r="F267" s="7">
        <f ca="1">IFERROR(OFFSET(Kilométrage!$C$1,MATCH(('Base de données'!I267&amp;"/"&amp;'Base de données'!H267),GammeProj,0),1),0)</f>
        <v>1004567</v>
      </c>
      <c r="G267" s="2"/>
      <c r="H267" s="4" t="s">
        <v>5</v>
      </c>
      <c r="I267" s="4" t="s">
        <v>6</v>
      </c>
    </row>
    <row r="268" spans="1:9" x14ac:dyDescent="0.25">
      <c r="A268" s="4" t="s">
        <v>13</v>
      </c>
      <c r="B268" s="2" t="str">
        <f ca="1">IFERROR(OFFSET(LBS!$A$3,MATCH(LEFT(A268,LEN(A268)-2),Code_LBS,0),2),"abs")</f>
        <v>TRANSMISSION</v>
      </c>
      <c r="C268" s="2" t="str">
        <f ca="1">IFERROR(OFFSET(LBS!$A$3,MATCH($A268,Code_LBS,0),2),"abs")</f>
        <v>Suspension moteur</v>
      </c>
      <c r="D268" s="4">
        <v>1</v>
      </c>
      <c r="E268" s="4" t="s">
        <v>4</v>
      </c>
      <c r="F268" s="7">
        <f ca="1">IFERROR(OFFSET(Kilométrage!$C$1,MATCH(('Base de données'!I268&amp;"/"&amp;'Base de données'!H268),GammeProj,0),1),0)</f>
        <v>1004567</v>
      </c>
      <c r="G268" s="2"/>
      <c r="H268" s="4" t="s">
        <v>5</v>
      </c>
      <c r="I268" s="4" t="s">
        <v>6</v>
      </c>
    </row>
    <row r="269" spans="1:9" x14ac:dyDescent="0.25">
      <c r="A269" s="4" t="s">
        <v>13</v>
      </c>
      <c r="B269" s="2" t="str">
        <f ca="1">IFERROR(OFFSET(LBS!$A$3,MATCH(LEFT(A269,LEN(A269)-2),Code_LBS,0),2),"abs")</f>
        <v>TRANSMISSION</v>
      </c>
      <c r="C269" s="2" t="str">
        <f ca="1">IFERROR(OFFSET(LBS!$A$3,MATCH($A269,Code_LBS,0),2),"abs")</f>
        <v>Suspension moteur</v>
      </c>
      <c r="D269" s="4">
        <v>1</v>
      </c>
      <c r="E269" s="4" t="s">
        <v>4</v>
      </c>
      <c r="F269" s="7">
        <f ca="1">IFERROR(OFFSET(Kilométrage!$C$1,MATCH(('Base de données'!I269&amp;"/"&amp;'Base de données'!H269),GammeProj,0),1),0)</f>
        <v>1004567</v>
      </c>
      <c r="G269" s="2"/>
      <c r="H269" s="4" t="s">
        <v>5</v>
      </c>
      <c r="I269" s="4" t="s">
        <v>6</v>
      </c>
    </row>
    <row r="270" spans="1:9" x14ac:dyDescent="0.25">
      <c r="A270" s="4" t="s">
        <v>13</v>
      </c>
      <c r="B270" s="2" t="str">
        <f ca="1">IFERROR(OFFSET(LBS!$A$3,MATCH(LEFT(A270,LEN(A270)-2),Code_LBS,0),2),"abs")</f>
        <v>TRANSMISSION</v>
      </c>
      <c r="C270" s="2" t="str">
        <f ca="1">IFERROR(OFFSET(LBS!$A$3,MATCH($A270,Code_LBS,0),2),"abs")</f>
        <v>Suspension moteur</v>
      </c>
      <c r="D270" s="4">
        <v>1</v>
      </c>
      <c r="E270" s="4" t="s">
        <v>4</v>
      </c>
      <c r="F270" s="7">
        <f ca="1">IFERROR(OFFSET(Kilométrage!$C$1,MATCH(('Base de données'!I270&amp;"/"&amp;'Base de données'!H270),GammeProj,0),1),0)</f>
        <v>1004567</v>
      </c>
      <c r="G270" s="2"/>
      <c r="H270" s="4" t="s">
        <v>5</v>
      </c>
      <c r="I270" s="4" t="s">
        <v>6</v>
      </c>
    </row>
    <row r="271" spans="1:9" x14ac:dyDescent="0.25">
      <c r="A271" s="4" t="s">
        <v>13</v>
      </c>
      <c r="B271" s="2" t="str">
        <f ca="1">IFERROR(OFFSET(LBS!$A$3,MATCH(LEFT(A271,LEN(A271)-2),Code_LBS,0),2),"abs")</f>
        <v>TRANSMISSION</v>
      </c>
      <c r="C271" s="2" t="str">
        <f ca="1">IFERROR(OFFSET(LBS!$A$3,MATCH($A271,Code_LBS,0),2),"abs")</f>
        <v>Suspension moteur</v>
      </c>
      <c r="D271" s="4">
        <v>1</v>
      </c>
      <c r="E271" s="4" t="s">
        <v>4</v>
      </c>
      <c r="F271" s="7">
        <f ca="1">IFERROR(OFFSET(Kilométrage!$C$1,MATCH(('Base de données'!I271&amp;"/"&amp;'Base de données'!H271),GammeProj,0),1),0)</f>
        <v>1004567</v>
      </c>
      <c r="G271" s="2"/>
      <c r="H271" s="4" t="s">
        <v>5</v>
      </c>
      <c r="I271" s="4" t="s">
        <v>6</v>
      </c>
    </row>
    <row r="272" spans="1:9" x14ac:dyDescent="0.25">
      <c r="A272" s="4" t="s">
        <v>13</v>
      </c>
      <c r="B272" s="2" t="str">
        <f ca="1">IFERROR(OFFSET(LBS!$A$3,MATCH(LEFT(A272,LEN(A272)-2),Code_LBS,0),2),"abs")</f>
        <v>TRANSMISSION</v>
      </c>
      <c r="C272" s="2" t="str">
        <f ca="1">IFERROR(OFFSET(LBS!$A$3,MATCH($A272,Code_LBS,0),2),"abs")</f>
        <v>Suspension moteur</v>
      </c>
      <c r="D272" s="4">
        <v>1</v>
      </c>
      <c r="E272" s="4" t="s">
        <v>4</v>
      </c>
      <c r="F272" s="7">
        <f ca="1">IFERROR(OFFSET(Kilométrage!$C$1,MATCH(('Base de données'!I272&amp;"/"&amp;'Base de données'!H272),GammeProj,0),1),0)</f>
        <v>1004567</v>
      </c>
      <c r="G272" s="2"/>
      <c r="H272" s="4" t="s">
        <v>5</v>
      </c>
      <c r="I272" s="4" t="s">
        <v>6</v>
      </c>
    </row>
    <row r="273" spans="1:9" x14ac:dyDescent="0.25">
      <c r="A273" s="4" t="s">
        <v>13</v>
      </c>
      <c r="B273" s="2" t="str">
        <f ca="1">IFERROR(OFFSET(LBS!$A$3,MATCH(LEFT(A273,LEN(A273)-2),Code_LBS,0),2),"abs")</f>
        <v>TRANSMISSION</v>
      </c>
      <c r="C273" s="2" t="str">
        <f ca="1">IFERROR(OFFSET(LBS!$A$3,MATCH($A273,Code_LBS,0),2),"abs")</f>
        <v>Suspension moteur</v>
      </c>
      <c r="D273" s="4">
        <v>1</v>
      </c>
      <c r="E273" s="4" t="s">
        <v>4</v>
      </c>
      <c r="F273" s="7">
        <f ca="1">IFERROR(OFFSET(Kilométrage!$C$1,MATCH(('Base de données'!I273&amp;"/"&amp;'Base de données'!H273),GammeProj,0),1),0)</f>
        <v>1004567</v>
      </c>
      <c r="G273" s="2"/>
      <c r="H273" s="4" t="s">
        <v>5</v>
      </c>
      <c r="I273" s="4" t="s">
        <v>6</v>
      </c>
    </row>
    <row r="274" spans="1:9" x14ac:dyDescent="0.25">
      <c r="A274" s="4" t="s">
        <v>13</v>
      </c>
      <c r="B274" s="2" t="str">
        <f ca="1">IFERROR(OFFSET(LBS!$A$3,MATCH(LEFT(A274,LEN(A274)-2),Code_LBS,0),2),"abs")</f>
        <v>TRANSMISSION</v>
      </c>
      <c r="C274" s="2" t="str">
        <f ca="1">IFERROR(OFFSET(LBS!$A$3,MATCH($A274,Code_LBS,0),2),"abs")</f>
        <v>Suspension moteur</v>
      </c>
      <c r="D274" s="4">
        <v>1</v>
      </c>
      <c r="E274" s="4" t="s">
        <v>4</v>
      </c>
      <c r="F274" s="7">
        <f ca="1">IFERROR(OFFSET(Kilométrage!$C$1,MATCH(('Base de données'!I274&amp;"/"&amp;'Base de données'!H274),GammeProj,0),1),0)</f>
        <v>1004567</v>
      </c>
      <c r="G274" s="2"/>
      <c r="H274" s="4" t="s">
        <v>5</v>
      </c>
      <c r="I274" s="4" t="s">
        <v>6</v>
      </c>
    </row>
    <row r="275" spans="1:9" x14ac:dyDescent="0.25">
      <c r="A275" s="4" t="s">
        <v>13</v>
      </c>
      <c r="B275" s="2" t="str">
        <f ca="1">IFERROR(OFFSET(LBS!$A$3,MATCH(LEFT(A275,LEN(A275)-2),Code_LBS,0),2),"abs")</f>
        <v>TRANSMISSION</v>
      </c>
      <c r="C275" s="2" t="str">
        <f ca="1">IFERROR(OFFSET(LBS!$A$3,MATCH($A275,Code_LBS,0),2),"abs")</f>
        <v>Suspension moteur</v>
      </c>
      <c r="D275" s="4">
        <v>1</v>
      </c>
      <c r="E275" s="4" t="s">
        <v>4</v>
      </c>
      <c r="F275" s="7">
        <f ca="1">IFERROR(OFFSET(Kilométrage!$C$1,MATCH(('Base de données'!I275&amp;"/"&amp;'Base de données'!H275),GammeProj,0),1),0)</f>
        <v>1004567</v>
      </c>
      <c r="G275" s="2"/>
      <c r="H275" s="4" t="s">
        <v>5</v>
      </c>
      <c r="I275" s="4" t="s">
        <v>6</v>
      </c>
    </row>
    <row r="276" spans="1:9" x14ac:dyDescent="0.25">
      <c r="A276" s="4" t="s">
        <v>12</v>
      </c>
      <c r="B276" s="2" t="str">
        <f ca="1">IFERROR(OFFSET(LBS!$A$3,MATCH(LEFT(A276,LEN(A276)-2),Code_LBS,0),2),"abs")</f>
        <v>TRANSMISSION</v>
      </c>
      <c r="C276" s="2" t="str">
        <f ca="1">IFERROR(OFFSET(LBS!$A$3,MATCH($A276,Code_LBS,0),2),"abs")</f>
        <v>Réducteur équipé</v>
      </c>
      <c r="D276" s="4">
        <v>1</v>
      </c>
      <c r="E276" s="4" t="s">
        <v>4</v>
      </c>
      <c r="F276" s="7">
        <f ca="1">IFERROR(OFFSET(Kilométrage!$C$1,MATCH(('Base de données'!I276&amp;"/"&amp;'Base de données'!H276),GammeProj,0),1),0)</f>
        <v>1004567</v>
      </c>
      <c r="G276" s="2"/>
      <c r="H276" s="4" t="s">
        <v>5</v>
      </c>
      <c r="I276" s="4" t="s">
        <v>6</v>
      </c>
    </row>
    <row r="277" spans="1:9" x14ac:dyDescent="0.25">
      <c r="A277" s="4" t="s">
        <v>12</v>
      </c>
      <c r="B277" s="2" t="str">
        <f ca="1">IFERROR(OFFSET(LBS!$A$3,MATCH(LEFT(A277,LEN(A277)-2),Code_LBS,0),2),"abs")</f>
        <v>TRANSMISSION</v>
      </c>
      <c r="C277" s="2" t="str">
        <f ca="1">IFERROR(OFFSET(LBS!$A$3,MATCH($A277,Code_LBS,0),2),"abs")</f>
        <v>Réducteur équipé</v>
      </c>
      <c r="D277" s="4">
        <v>1</v>
      </c>
      <c r="E277" s="4" t="s">
        <v>4</v>
      </c>
      <c r="F277" s="7">
        <f ca="1">IFERROR(OFFSET(Kilométrage!$C$1,MATCH(('Base de données'!I277&amp;"/"&amp;'Base de données'!H277),GammeProj,0),1),0)</f>
        <v>1004567</v>
      </c>
      <c r="G277" s="2"/>
      <c r="H277" s="4" t="s">
        <v>5</v>
      </c>
      <c r="I277" s="4" t="s">
        <v>6</v>
      </c>
    </row>
    <row r="278" spans="1:9" x14ac:dyDescent="0.25">
      <c r="A278" s="4" t="s">
        <v>12</v>
      </c>
      <c r="B278" s="2" t="str">
        <f ca="1">IFERROR(OFFSET(LBS!$A$3,MATCH(LEFT(A278,LEN(A278)-2),Code_LBS,0),2),"abs")</f>
        <v>TRANSMISSION</v>
      </c>
      <c r="C278" s="2" t="str">
        <f ca="1">IFERROR(OFFSET(LBS!$A$3,MATCH($A278,Code_LBS,0),2),"abs")</f>
        <v>Réducteur équipé</v>
      </c>
      <c r="D278" s="4">
        <v>1</v>
      </c>
      <c r="E278" s="4" t="s">
        <v>4</v>
      </c>
      <c r="F278" s="7">
        <f ca="1">IFERROR(OFFSET(Kilométrage!$C$1,MATCH(('Base de données'!I278&amp;"/"&amp;'Base de données'!H278),GammeProj,0),1),0)</f>
        <v>1004567</v>
      </c>
      <c r="G278" s="2"/>
      <c r="H278" s="4" t="s">
        <v>5</v>
      </c>
      <c r="I278" s="4" t="s">
        <v>6</v>
      </c>
    </row>
    <row r="279" spans="1:9" x14ac:dyDescent="0.25">
      <c r="A279" s="4" t="s">
        <v>13</v>
      </c>
      <c r="B279" s="2" t="str">
        <f ca="1">IFERROR(OFFSET(LBS!$A$3,MATCH(LEFT(A279,LEN(A279)-2),Code_LBS,0),2),"abs")</f>
        <v>TRANSMISSION</v>
      </c>
      <c r="C279" s="2" t="str">
        <f ca="1">IFERROR(OFFSET(LBS!$A$3,MATCH($A279,Code_LBS,0),2),"abs")</f>
        <v>Suspension moteur</v>
      </c>
      <c r="D279" s="4">
        <v>1</v>
      </c>
      <c r="E279" s="4" t="s">
        <v>4</v>
      </c>
      <c r="F279" s="7">
        <f ca="1">IFERROR(OFFSET(Kilométrage!$C$1,MATCH(('Base de données'!I279&amp;"/"&amp;'Base de données'!H279),GammeProj,0),1),0)</f>
        <v>1004567</v>
      </c>
      <c r="G279" s="2"/>
      <c r="H279" s="4" t="s">
        <v>5</v>
      </c>
      <c r="I279" s="4" t="s">
        <v>6</v>
      </c>
    </row>
    <row r="280" spans="1:9" x14ac:dyDescent="0.25">
      <c r="A280" s="4" t="s">
        <v>13</v>
      </c>
      <c r="B280" s="2" t="str">
        <f ca="1">IFERROR(OFFSET(LBS!$A$3,MATCH(LEFT(A280,LEN(A280)-2),Code_LBS,0),2),"abs")</f>
        <v>TRANSMISSION</v>
      </c>
      <c r="C280" s="2" t="str">
        <f ca="1">IFERROR(OFFSET(LBS!$A$3,MATCH($A280,Code_LBS,0),2),"abs")</f>
        <v>Suspension moteur</v>
      </c>
      <c r="D280" s="4">
        <v>1</v>
      </c>
      <c r="E280" s="4" t="s">
        <v>4</v>
      </c>
      <c r="F280" s="7">
        <f ca="1">IFERROR(OFFSET(Kilométrage!$C$1,MATCH(('Base de données'!I280&amp;"/"&amp;'Base de données'!H280),GammeProj,0),1),0)</f>
        <v>1004567</v>
      </c>
      <c r="G280" s="2"/>
      <c r="H280" s="4" t="s">
        <v>5</v>
      </c>
      <c r="I280" s="4" t="s">
        <v>6</v>
      </c>
    </row>
    <row r="281" spans="1:9" x14ac:dyDescent="0.25">
      <c r="A281" s="4" t="s">
        <v>13</v>
      </c>
      <c r="B281" s="2" t="str">
        <f ca="1">IFERROR(OFFSET(LBS!$A$3,MATCH(LEFT(A281,LEN(A281)-2),Code_LBS,0),2),"abs")</f>
        <v>TRANSMISSION</v>
      </c>
      <c r="C281" s="2" t="str">
        <f ca="1">IFERROR(OFFSET(LBS!$A$3,MATCH($A281,Code_LBS,0),2),"abs")</f>
        <v>Suspension moteur</v>
      </c>
      <c r="D281" s="4">
        <v>1</v>
      </c>
      <c r="E281" s="4" t="s">
        <v>4</v>
      </c>
      <c r="F281" s="7">
        <f ca="1">IFERROR(OFFSET(Kilométrage!$C$1,MATCH(('Base de données'!I281&amp;"/"&amp;'Base de données'!H281),GammeProj,0),1),0)</f>
        <v>1004567</v>
      </c>
      <c r="G281" s="2"/>
      <c r="H281" s="4" t="s">
        <v>5</v>
      </c>
      <c r="I281" s="4" t="s">
        <v>6</v>
      </c>
    </row>
    <row r="282" spans="1:9" x14ac:dyDescent="0.25">
      <c r="A282" s="4" t="s">
        <v>13</v>
      </c>
      <c r="B282" s="2" t="str">
        <f ca="1">IFERROR(OFFSET(LBS!$A$3,MATCH(LEFT(A282,LEN(A282)-2),Code_LBS,0),2),"abs")</f>
        <v>TRANSMISSION</v>
      </c>
      <c r="C282" s="2" t="str">
        <f ca="1">IFERROR(OFFSET(LBS!$A$3,MATCH($A282,Code_LBS,0),2),"abs")</f>
        <v>Suspension moteur</v>
      </c>
      <c r="D282" s="4">
        <v>1</v>
      </c>
      <c r="E282" s="4" t="s">
        <v>4</v>
      </c>
      <c r="F282" s="7">
        <f ca="1">IFERROR(OFFSET(Kilométrage!$C$1,MATCH(('Base de données'!I282&amp;"/"&amp;'Base de données'!H282),GammeProj,0),1),0)</f>
        <v>1004567</v>
      </c>
      <c r="G282" s="2"/>
      <c r="H282" s="4" t="s">
        <v>5</v>
      </c>
      <c r="I282" s="4" t="s">
        <v>6</v>
      </c>
    </row>
    <row r="283" spans="1:9" x14ac:dyDescent="0.25">
      <c r="A283" s="4" t="s">
        <v>13</v>
      </c>
      <c r="B283" s="2" t="str">
        <f ca="1">IFERROR(OFFSET(LBS!$A$3,MATCH(LEFT(A283,LEN(A283)-2),Code_LBS,0),2),"abs")</f>
        <v>TRANSMISSION</v>
      </c>
      <c r="C283" s="2" t="str">
        <f ca="1">IFERROR(OFFSET(LBS!$A$3,MATCH($A283,Code_LBS,0),2),"abs")</f>
        <v>Suspension moteur</v>
      </c>
      <c r="D283" s="4">
        <v>1</v>
      </c>
      <c r="E283" s="4" t="s">
        <v>4</v>
      </c>
      <c r="F283" s="7">
        <f ca="1">IFERROR(OFFSET(Kilométrage!$C$1,MATCH(('Base de données'!I283&amp;"/"&amp;'Base de données'!H283),GammeProj,0),1),0)</f>
        <v>1004567</v>
      </c>
      <c r="G283" s="2"/>
      <c r="H283" s="4" t="s">
        <v>5</v>
      </c>
      <c r="I283" s="4" t="s">
        <v>6</v>
      </c>
    </row>
    <row r="284" spans="1:9" x14ac:dyDescent="0.25">
      <c r="A284" s="4" t="s">
        <v>13</v>
      </c>
      <c r="B284" s="2" t="str">
        <f ca="1">IFERROR(OFFSET(LBS!$A$3,MATCH(LEFT(A284,LEN(A284)-2),Code_LBS,0),2),"abs")</f>
        <v>TRANSMISSION</v>
      </c>
      <c r="C284" s="2" t="str">
        <f ca="1">IFERROR(OFFSET(LBS!$A$3,MATCH($A284,Code_LBS,0),2),"abs")</f>
        <v>Suspension moteur</v>
      </c>
      <c r="D284" s="4">
        <v>1</v>
      </c>
      <c r="E284" s="4" t="s">
        <v>4</v>
      </c>
      <c r="F284" s="7">
        <f ca="1">IFERROR(OFFSET(Kilométrage!$C$1,MATCH(('Base de données'!I284&amp;"/"&amp;'Base de données'!H284),GammeProj,0),1),0)</f>
        <v>1004567</v>
      </c>
      <c r="G284" s="2"/>
      <c r="H284" s="4" t="s">
        <v>5</v>
      </c>
      <c r="I284" s="4" t="s">
        <v>6</v>
      </c>
    </row>
    <row r="285" spans="1:9" x14ac:dyDescent="0.25">
      <c r="A285" s="4" t="s">
        <v>12</v>
      </c>
      <c r="B285" s="2" t="str">
        <f ca="1">IFERROR(OFFSET(LBS!$A$3,MATCH(LEFT(A285,LEN(A285)-2),Code_LBS,0),2),"abs")</f>
        <v>TRANSMISSION</v>
      </c>
      <c r="C285" s="2" t="str">
        <f ca="1">IFERROR(OFFSET(LBS!$A$3,MATCH($A285,Code_LBS,0),2),"abs")</f>
        <v>Réducteur équipé</v>
      </c>
      <c r="D285" s="4">
        <v>1</v>
      </c>
      <c r="E285" s="4" t="s">
        <v>4</v>
      </c>
      <c r="F285" s="7">
        <f ca="1">IFERROR(OFFSET(Kilométrage!$C$1,MATCH(('Base de données'!I285&amp;"/"&amp;'Base de données'!H285),GammeProj,0),1),0)</f>
        <v>1004567</v>
      </c>
      <c r="G285" s="2"/>
      <c r="H285" s="4" t="s">
        <v>5</v>
      </c>
      <c r="I285" s="4" t="s">
        <v>6</v>
      </c>
    </row>
    <row r="286" spans="1:9" x14ac:dyDescent="0.25">
      <c r="A286" s="4" t="s">
        <v>11</v>
      </c>
      <c r="B286" s="2" t="str">
        <f ca="1">IFERROR(OFFSET(LBS!$A$3,MATCH(LEFT(A286,LEN(A286)-2),Code_LBS,0),2),"abs")</f>
        <v>ROUES - AXES D'ESSIEU - DISQUES DE FREIN</v>
      </c>
      <c r="C286" s="2" t="str">
        <f ca="1">IFERROR(OFFSET(LBS!$A$3,MATCH($A286,Code_LBS,0),2),"abs")</f>
        <v>Boîte d'essieu équipée</v>
      </c>
      <c r="D286" s="4">
        <v>1</v>
      </c>
      <c r="E286" s="4" t="s">
        <v>4</v>
      </c>
      <c r="F286" s="7">
        <f ca="1">IFERROR(OFFSET(Kilométrage!$C$1,MATCH(('Base de données'!I286&amp;"/"&amp;'Base de données'!H286),GammeProj,0),1),0)</f>
        <v>1004567</v>
      </c>
      <c r="G286" s="2"/>
      <c r="H286" s="4" t="s">
        <v>5</v>
      </c>
      <c r="I286" s="4" t="s">
        <v>6</v>
      </c>
    </row>
    <row r="287" spans="1:9" x14ac:dyDescent="0.25">
      <c r="A287" s="4" t="s">
        <v>11</v>
      </c>
      <c r="B287" s="2" t="str">
        <f ca="1">IFERROR(OFFSET(LBS!$A$3,MATCH(LEFT(A287,LEN(A287)-2),Code_LBS,0),2),"abs")</f>
        <v>ROUES - AXES D'ESSIEU - DISQUES DE FREIN</v>
      </c>
      <c r="C287" s="2" t="str">
        <f ca="1">IFERROR(OFFSET(LBS!$A$3,MATCH($A287,Code_LBS,0),2),"abs")</f>
        <v>Boîte d'essieu équipée</v>
      </c>
      <c r="D287" s="4">
        <v>1</v>
      </c>
      <c r="E287" s="4" t="s">
        <v>4</v>
      </c>
      <c r="F287" s="7">
        <f ca="1">IFERROR(OFFSET(Kilométrage!$C$1,MATCH(('Base de données'!I287&amp;"/"&amp;'Base de données'!H287),GammeProj,0),1),0)</f>
        <v>1004567</v>
      </c>
      <c r="G287" s="2"/>
      <c r="H287" s="4" t="s">
        <v>5</v>
      </c>
      <c r="I287" s="4" t="s">
        <v>6</v>
      </c>
    </row>
    <row r="288" spans="1:9" x14ac:dyDescent="0.25">
      <c r="A288" s="4" t="s">
        <v>9</v>
      </c>
      <c r="B288" s="2" t="str">
        <f ca="1">IFERROR(OFFSET(LBS!$A$3,MATCH(LEFT(A288,LEN(A288)-2),Code_LBS,0),2),"abs")</f>
        <v>Suspension secondaire</v>
      </c>
      <c r="C288" s="2" t="str">
        <f ca="1">IFERROR(OFFSET(LBS!$A$3,MATCH($A288,Code_LBS,0),2),"abs")</f>
        <v>Bielle de barre anti-roulis équipée</v>
      </c>
      <c r="D288" s="4">
        <v>1</v>
      </c>
      <c r="E288" s="4" t="s">
        <v>4</v>
      </c>
      <c r="F288" s="7">
        <f ca="1">IFERROR(OFFSET(Kilométrage!$C$1,MATCH(('Base de données'!I288&amp;"/"&amp;'Base de données'!H288),GammeProj,0),1),0)</f>
        <v>1004567</v>
      </c>
      <c r="G288" s="2"/>
      <c r="H288" s="4" t="s">
        <v>5</v>
      </c>
      <c r="I288" s="4" t="s">
        <v>6</v>
      </c>
    </row>
    <row r="289" spans="1:9" x14ac:dyDescent="0.25">
      <c r="A289" s="4" t="s">
        <v>8</v>
      </c>
      <c r="B289" s="2" t="str">
        <f ca="1">IFERROR(OFFSET(LBS!$A$3,MATCH(LEFT(A289,LEN(A289)-2),Code_LBS,0),2),"abs")</f>
        <v>Suspension secondaire</v>
      </c>
      <c r="C289" s="2" t="str">
        <f ca="1">IFERROR(OFFSET(LBS!$A$3,MATCH($A289,Code_LBS,0),2),"abs")</f>
        <v xml:space="preserve">Coussin pneumatique </v>
      </c>
      <c r="D289" s="4">
        <v>1</v>
      </c>
      <c r="E289" s="4" t="s">
        <v>4</v>
      </c>
      <c r="F289" s="7">
        <f ca="1">IFERROR(OFFSET(Kilométrage!$C$1,MATCH(('Base de données'!I289&amp;"/"&amp;'Base de données'!H289),GammeProj,0),1),0)</f>
        <v>1004567</v>
      </c>
      <c r="G289" s="2"/>
      <c r="H289" s="4" t="s">
        <v>5</v>
      </c>
      <c r="I289" s="4" t="s">
        <v>6</v>
      </c>
    </row>
    <row r="290" spans="1:9" x14ac:dyDescent="0.25">
      <c r="A290" s="4" t="s">
        <v>9</v>
      </c>
      <c r="B290" s="2" t="str">
        <f ca="1">IFERROR(OFFSET(LBS!$A$3,MATCH(LEFT(A290,LEN(A290)-2),Code_LBS,0),2),"abs")</f>
        <v>Suspension secondaire</v>
      </c>
      <c r="C290" s="2" t="str">
        <f ca="1">IFERROR(OFFSET(LBS!$A$3,MATCH($A290,Code_LBS,0),2),"abs")</f>
        <v>Bielle de barre anti-roulis équipée</v>
      </c>
      <c r="D290" s="4">
        <v>1</v>
      </c>
      <c r="E290" s="4" t="s">
        <v>4</v>
      </c>
      <c r="F290" s="7">
        <f ca="1">IFERROR(OFFSET(Kilométrage!$C$1,MATCH(('Base de données'!I290&amp;"/"&amp;'Base de données'!H290),GammeProj,0),1),0)</f>
        <v>1004567</v>
      </c>
      <c r="G290" s="2"/>
      <c r="H290" s="4" t="s">
        <v>5</v>
      </c>
      <c r="I290" s="4" t="s">
        <v>6</v>
      </c>
    </row>
    <row r="291" spans="1:9" x14ac:dyDescent="0.25">
      <c r="A291" s="4" t="s">
        <v>9</v>
      </c>
      <c r="B291" s="2" t="str">
        <f ca="1">IFERROR(OFFSET(LBS!$A$3,MATCH(LEFT(A291,LEN(A291)-2),Code_LBS,0),2),"abs")</f>
        <v>Suspension secondaire</v>
      </c>
      <c r="C291" s="2" t="str">
        <f ca="1">IFERROR(OFFSET(LBS!$A$3,MATCH($A291,Code_LBS,0),2),"abs")</f>
        <v>Bielle de barre anti-roulis équipée</v>
      </c>
      <c r="D291" s="4">
        <v>1</v>
      </c>
      <c r="E291" s="4" t="s">
        <v>4</v>
      </c>
      <c r="F291" s="7">
        <f ca="1">IFERROR(OFFSET(Kilométrage!$C$1,MATCH(('Base de données'!I291&amp;"/"&amp;'Base de données'!H291),GammeProj,0),1),0)</f>
        <v>1004567</v>
      </c>
      <c r="G291" s="2"/>
      <c r="H291" s="4" t="s">
        <v>5</v>
      </c>
      <c r="I291" s="4" t="s">
        <v>6</v>
      </c>
    </row>
    <row r="292" spans="1:9" x14ac:dyDescent="0.25">
      <c r="A292" s="4" t="s">
        <v>9</v>
      </c>
      <c r="B292" s="2" t="str">
        <f ca="1">IFERROR(OFFSET(LBS!$A$3,MATCH(LEFT(A292,LEN(A292)-2),Code_LBS,0),2),"abs")</f>
        <v>Suspension secondaire</v>
      </c>
      <c r="C292" s="2" t="str">
        <f ca="1">IFERROR(OFFSET(LBS!$A$3,MATCH($A292,Code_LBS,0),2),"abs")</f>
        <v>Bielle de barre anti-roulis équipée</v>
      </c>
      <c r="D292" s="4">
        <v>1</v>
      </c>
      <c r="E292" s="4" t="s">
        <v>4</v>
      </c>
      <c r="F292" s="7">
        <f ca="1">IFERROR(OFFSET(Kilométrage!$C$1,MATCH(('Base de données'!I292&amp;"/"&amp;'Base de données'!H292),GammeProj,0),1),0)</f>
        <v>1004567</v>
      </c>
      <c r="G292" s="2"/>
      <c r="H292" s="4" t="s">
        <v>5</v>
      </c>
      <c r="I292" s="4" t="s">
        <v>6</v>
      </c>
    </row>
    <row r="293" spans="1:9" x14ac:dyDescent="0.25">
      <c r="A293" s="4" t="s">
        <v>9</v>
      </c>
      <c r="B293" s="2" t="str">
        <f ca="1">IFERROR(OFFSET(LBS!$A$3,MATCH(LEFT(A293,LEN(A293)-2),Code_LBS,0),2),"abs")</f>
        <v>Suspension secondaire</v>
      </c>
      <c r="C293" s="2" t="str">
        <f ca="1">IFERROR(OFFSET(LBS!$A$3,MATCH($A293,Code_LBS,0),2),"abs")</f>
        <v>Bielle de barre anti-roulis équipée</v>
      </c>
      <c r="D293" s="4">
        <v>1</v>
      </c>
      <c r="E293" s="4" t="s">
        <v>4</v>
      </c>
      <c r="F293" s="7">
        <f ca="1">IFERROR(OFFSET(Kilométrage!$C$1,MATCH(('Base de données'!I293&amp;"/"&amp;'Base de données'!H293),GammeProj,0),1),0)</f>
        <v>1004567</v>
      </c>
      <c r="G293" s="2"/>
      <c r="H293" s="4" t="s">
        <v>5</v>
      </c>
      <c r="I293" s="4" t="s">
        <v>6</v>
      </c>
    </row>
    <row r="294" spans="1:9" x14ac:dyDescent="0.25">
      <c r="A294" s="4" t="s">
        <v>17</v>
      </c>
      <c r="B294" s="2" t="str">
        <f ca="1">IFERROR(OFFSET(LBS!$A$3,MATCH(LEFT(A294,LEN(A294)-2),Code_LBS,0),2),"abs")</f>
        <v>LIAISON CAISSE-BOGIE</v>
      </c>
      <c r="C294" s="2" t="str">
        <f ca="1">IFERROR(OFFSET(LBS!$A$3,MATCH($A294,Code_LBS,0),2),"abs")</f>
        <v>Pivot</v>
      </c>
      <c r="D294" s="4">
        <v>1</v>
      </c>
      <c r="E294" s="4" t="s">
        <v>4</v>
      </c>
      <c r="F294" s="7">
        <f ca="1">IFERROR(OFFSET(Kilométrage!$C$1,MATCH(('Base de données'!I294&amp;"/"&amp;'Base de données'!H294),GammeProj,0),1),0)</f>
        <v>1004567</v>
      </c>
      <c r="G294" s="2"/>
      <c r="H294" s="4" t="s">
        <v>5</v>
      </c>
      <c r="I294" s="4" t="s">
        <v>6</v>
      </c>
    </row>
    <row r="295" spans="1:9" x14ac:dyDescent="0.25">
      <c r="A295" s="4" t="s">
        <v>17</v>
      </c>
      <c r="B295" s="2" t="str">
        <f ca="1">IFERROR(OFFSET(LBS!$A$3,MATCH(LEFT(A295,LEN(A295)-2),Code_LBS,0),2),"abs")</f>
        <v>LIAISON CAISSE-BOGIE</v>
      </c>
      <c r="C295" s="2" t="str">
        <f ca="1">IFERROR(OFFSET(LBS!$A$3,MATCH($A295,Code_LBS,0),2),"abs")</f>
        <v>Pivot</v>
      </c>
      <c r="D295" s="4">
        <v>1</v>
      </c>
      <c r="E295" s="4" t="s">
        <v>4</v>
      </c>
      <c r="F295" s="7">
        <f ca="1">IFERROR(OFFSET(Kilométrage!$C$1,MATCH(('Base de données'!I295&amp;"/"&amp;'Base de données'!H295),GammeProj,0),1),0)</f>
        <v>1004567</v>
      </c>
      <c r="G295" s="2"/>
      <c r="H295" s="4" t="s">
        <v>5</v>
      </c>
      <c r="I295" s="4" t="s">
        <v>6</v>
      </c>
    </row>
    <row r="296" spans="1:9" x14ac:dyDescent="0.25">
      <c r="A296" s="4" t="s">
        <v>17</v>
      </c>
      <c r="B296" s="2" t="str">
        <f ca="1">IFERROR(OFFSET(LBS!$A$3,MATCH(LEFT(A296,LEN(A296)-2),Code_LBS,0),2),"abs")</f>
        <v>LIAISON CAISSE-BOGIE</v>
      </c>
      <c r="C296" s="2" t="str">
        <f ca="1">IFERROR(OFFSET(LBS!$A$3,MATCH($A296,Code_LBS,0),2),"abs")</f>
        <v>Pivot</v>
      </c>
      <c r="D296" s="4">
        <v>1</v>
      </c>
      <c r="E296" s="4" t="s">
        <v>4</v>
      </c>
      <c r="F296" s="7">
        <f ca="1">IFERROR(OFFSET(Kilométrage!$C$1,MATCH(('Base de données'!I296&amp;"/"&amp;'Base de données'!H296),GammeProj,0),1),0)</f>
        <v>1004567</v>
      </c>
      <c r="G296" s="2"/>
      <c r="H296" s="4" t="s">
        <v>5</v>
      </c>
      <c r="I296" s="4" t="s">
        <v>6</v>
      </c>
    </row>
    <row r="297" spans="1:9" x14ac:dyDescent="0.25">
      <c r="A297" s="4" t="s">
        <v>17</v>
      </c>
      <c r="B297" s="2" t="str">
        <f ca="1">IFERROR(OFFSET(LBS!$A$3,MATCH(LEFT(A297,LEN(A297)-2),Code_LBS,0),2),"abs")</f>
        <v>LIAISON CAISSE-BOGIE</v>
      </c>
      <c r="C297" s="2" t="str">
        <f ca="1">IFERROR(OFFSET(LBS!$A$3,MATCH($A297,Code_LBS,0),2),"abs")</f>
        <v>Pivot</v>
      </c>
      <c r="D297" s="4">
        <v>1</v>
      </c>
      <c r="E297" s="4" t="s">
        <v>4</v>
      </c>
      <c r="F297" s="7">
        <f ca="1">IFERROR(OFFSET(Kilométrage!$C$1,MATCH(('Base de données'!I297&amp;"/"&amp;'Base de données'!H297),GammeProj,0),1),0)</f>
        <v>1004567</v>
      </c>
      <c r="G297" s="2"/>
      <c r="H297" s="4" t="s">
        <v>5</v>
      </c>
      <c r="I297" s="4" t="s">
        <v>6</v>
      </c>
    </row>
    <row r="298" spans="1:9" x14ac:dyDescent="0.25">
      <c r="A298" s="4" t="s">
        <v>9</v>
      </c>
      <c r="B298" s="2" t="str">
        <f ca="1">IFERROR(OFFSET(LBS!$A$3,MATCH(LEFT(A298,LEN(A298)-2),Code_LBS,0),2),"abs")</f>
        <v>Suspension secondaire</v>
      </c>
      <c r="C298" s="2" t="str">
        <f ca="1">IFERROR(OFFSET(LBS!$A$3,MATCH($A298,Code_LBS,0),2),"abs")</f>
        <v>Bielle de barre anti-roulis équipée</v>
      </c>
      <c r="D298" s="4">
        <v>1</v>
      </c>
      <c r="E298" s="4" t="s">
        <v>4</v>
      </c>
      <c r="F298" s="7">
        <f ca="1">IFERROR(OFFSET(Kilométrage!$C$1,MATCH(('Base de données'!I298&amp;"/"&amp;'Base de données'!H298),GammeProj,0),1),0)</f>
        <v>1004567</v>
      </c>
      <c r="G298" s="2"/>
      <c r="H298" s="4" t="s">
        <v>5</v>
      </c>
      <c r="I298" s="4" t="s">
        <v>6</v>
      </c>
    </row>
    <row r="299" spans="1:9" x14ac:dyDescent="0.25">
      <c r="A299" s="4" t="s">
        <v>12</v>
      </c>
      <c r="B299" s="2" t="str">
        <f ca="1">IFERROR(OFFSET(LBS!$A$3,MATCH(LEFT(A299,LEN(A299)-2),Code_LBS,0),2),"abs")</f>
        <v>TRANSMISSION</v>
      </c>
      <c r="C299" s="2" t="str">
        <f ca="1">IFERROR(OFFSET(LBS!$A$3,MATCH($A299,Code_LBS,0),2),"abs")</f>
        <v>Réducteur équipé</v>
      </c>
      <c r="D299" s="4">
        <v>1</v>
      </c>
      <c r="E299" s="4" t="s">
        <v>4</v>
      </c>
      <c r="F299" s="7">
        <f ca="1">IFERROR(OFFSET(Kilométrage!$C$1,MATCH(('Base de données'!I299&amp;"/"&amp;'Base de données'!H299),GammeProj,0),1),0)</f>
        <v>1004567</v>
      </c>
      <c r="G299" s="2"/>
      <c r="H299" s="4" t="s">
        <v>5</v>
      </c>
      <c r="I299" s="4" t="s">
        <v>6</v>
      </c>
    </row>
    <row r="300" spans="1:9" x14ac:dyDescent="0.25">
      <c r="A300" s="4" t="s">
        <v>15</v>
      </c>
      <c r="B300" s="2" t="str">
        <f ca="1">IFERROR(OFFSET(LBS!$A$3,MATCH(LEFT(A300,LEN(A300)-2),Code_LBS,0),2),"abs")</f>
        <v>GRAISSEUR DE BOUDIN</v>
      </c>
      <c r="C300" s="2" t="str">
        <f ca="1">IFERROR(OFFSET(LBS!$A$3,MATCH($A300,Code_LBS,0),2),"abs")</f>
        <v>Ejecteur</v>
      </c>
      <c r="D300" s="4">
        <v>1</v>
      </c>
      <c r="E300" s="4" t="s">
        <v>4</v>
      </c>
      <c r="F300" s="7">
        <f ca="1">IFERROR(OFFSET(Kilométrage!$C$1,MATCH(('Base de données'!I300&amp;"/"&amp;'Base de données'!H300),GammeProj,0),1),0)</f>
        <v>1004567</v>
      </c>
      <c r="G300" s="2"/>
      <c r="H300" s="4" t="s">
        <v>5</v>
      </c>
      <c r="I300" s="4" t="s">
        <v>6</v>
      </c>
    </row>
    <row r="301" spans="1:9" x14ac:dyDescent="0.25">
      <c r="A301" s="4" t="s">
        <v>14</v>
      </c>
      <c r="B301" s="2" t="str">
        <f ca="1">IFERROR(OFFSET(LBS!$A$3,MATCH(LEFT(A301,LEN(A301)-2),Code_LBS,0),2),"abs")</f>
        <v>ÉQUIPEMENT DE SABLAGE</v>
      </c>
      <c r="C301" s="2" t="str">
        <f ca="1">IFERROR(OFFSET(LBS!$A$3,MATCH($A301,Code_LBS,0),2),"abs")</f>
        <v xml:space="preserve">Ejecteur </v>
      </c>
      <c r="D301" s="4">
        <v>1</v>
      </c>
      <c r="E301" s="4" t="s">
        <v>4</v>
      </c>
      <c r="F301" s="7">
        <f ca="1">IFERROR(OFFSET(Kilométrage!$C$1,MATCH(('Base de données'!I301&amp;"/"&amp;'Base de données'!H301),GammeProj,0),1),0)</f>
        <v>1004567</v>
      </c>
      <c r="G301" s="2"/>
      <c r="H301" s="4" t="s">
        <v>5</v>
      </c>
      <c r="I301" s="4" t="s">
        <v>6</v>
      </c>
    </row>
    <row r="302" spans="1:9" x14ac:dyDescent="0.25">
      <c r="A302" s="4" t="s">
        <v>9</v>
      </c>
      <c r="B302" s="2" t="str">
        <f ca="1">IFERROR(OFFSET(LBS!$A$3,MATCH(LEFT(A302,LEN(A302)-2),Code_LBS,0),2),"abs")</f>
        <v>Suspension secondaire</v>
      </c>
      <c r="C302" s="2" t="str">
        <f ca="1">IFERROR(OFFSET(LBS!$A$3,MATCH($A302,Code_LBS,0),2),"abs")</f>
        <v>Bielle de barre anti-roulis équipée</v>
      </c>
      <c r="D302" s="4">
        <v>1</v>
      </c>
      <c r="E302" s="4" t="s">
        <v>4</v>
      </c>
      <c r="F302" s="7">
        <f ca="1">IFERROR(OFFSET(Kilométrage!$C$1,MATCH(('Base de données'!I302&amp;"/"&amp;'Base de données'!H302),GammeProj,0),1),0)</f>
        <v>1004567</v>
      </c>
      <c r="G302" s="2"/>
      <c r="H302" s="4" t="s">
        <v>5</v>
      </c>
      <c r="I302" s="4" t="s">
        <v>6</v>
      </c>
    </row>
    <row r="303" spans="1:9" x14ac:dyDescent="0.25">
      <c r="A303" s="4" t="s">
        <v>9</v>
      </c>
      <c r="B303" s="2" t="str">
        <f ca="1">IFERROR(OFFSET(LBS!$A$3,MATCH(LEFT(A303,LEN(A303)-2),Code_LBS,0),2),"abs")</f>
        <v>Suspension secondaire</v>
      </c>
      <c r="C303" s="2" t="str">
        <f ca="1">IFERROR(OFFSET(LBS!$A$3,MATCH($A303,Code_LBS,0),2),"abs")</f>
        <v>Bielle de barre anti-roulis équipée</v>
      </c>
      <c r="D303" s="4">
        <v>1</v>
      </c>
      <c r="E303" s="4" t="s">
        <v>4</v>
      </c>
      <c r="F303" s="7">
        <f ca="1">IFERROR(OFFSET(Kilométrage!$C$1,MATCH(('Base de données'!I303&amp;"/"&amp;'Base de données'!H303),GammeProj,0),1),0)</f>
        <v>1004567</v>
      </c>
      <c r="G303" s="2"/>
      <c r="H303" s="4" t="s">
        <v>5</v>
      </c>
      <c r="I303" s="4" t="s">
        <v>6</v>
      </c>
    </row>
    <row r="304" spans="1:9" x14ac:dyDescent="0.25">
      <c r="A304" s="4" t="s">
        <v>13</v>
      </c>
      <c r="B304" s="2" t="str">
        <f ca="1">IFERROR(OFFSET(LBS!$A$3,MATCH(LEFT(A304,LEN(A304)-2),Code_LBS,0),2),"abs")</f>
        <v>TRANSMISSION</v>
      </c>
      <c r="C304" s="2" t="str">
        <f ca="1">IFERROR(OFFSET(LBS!$A$3,MATCH($A304,Code_LBS,0),2),"abs")</f>
        <v>Suspension moteur</v>
      </c>
      <c r="D304" s="4">
        <v>1</v>
      </c>
      <c r="E304" s="4" t="s">
        <v>4</v>
      </c>
      <c r="F304" s="7">
        <f ca="1">IFERROR(OFFSET(Kilométrage!$C$1,MATCH(('Base de données'!I304&amp;"/"&amp;'Base de données'!H304),GammeProj,0),1),0)</f>
        <v>1004567</v>
      </c>
      <c r="G304" s="2"/>
      <c r="H304" s="4" t="s">
        <v>5</v>
      </c>
      <c r="I304" s="4" t="s">
        <v>6</v>
      </c>
    </row>
    <row r="305" spans="1:9" x14ac:dyDescent="0.25">
      <c r="A305" s="4" t="s">
        <v>13</v>
      </c>
      <c r="B305" s="2" t="str">
        <f ca="1">IFERROR(OFFSET(LBS!$A$3,MATCH(LEFT(A305,LEN(A305)-2),Code_LBS,0),2),"abs")</f>
        <v>TRANSMISSION</v>
      </c>
      <c r="C305" s="2" t="str">
        <f ca="1">IFERROR(OFFSET(LBS!$A$3,MATCH($A305,Code_LBS,0),2),"abs")</f>
        <v>Suspension moteur</v>
      </c>
      <c r="D305" s="4">
        <v>1</v>
      </c>
      <c r="E305" s="4" t="s">
        <v>4</v>
      </c>
      <c r="F305" s="7">
        <f ca="1">IFERROR(OFFSET(Kilométrage!$C$1,MATCH(('Base de données'!I305&amp;"/"&amp;'Base de données'!H305),GammeProj,0),1),0)</f>
        <v>1004567</v>
      </c>
      <c r="G305" s="2"/>
      <c r="H305" s="4" t="s">
        <v>5</v>
      </c>
      <c r="I305" s="4" t="s">
        <v>6</v>
      </c>
    </row>
    <row r="306" spans="1:9" x14ac:dyDescent="0.25">
      <c r="A306" s="4" t="s">
        <v>13</v>
      </c>
      <c r="B306" s="2" t="str">
        <f ca="1">IFERROR(OFFSET(LBS!$A$3,MATCH(LEFT(A306,LEN(A306)-2),Code_LBS,0),2),"abs")</f>
        <v>TRANSMISSION</v>
      </c>
      <c r="C306" s="2" t="str">
        <f ca="1">IFERROR(OFFSET(LBS!$A$3,MATCH($A306,Code_LBS,0),2),"abs")</f>
        <v>Suspension moteur</v>
      </c>
      <c r="D306" s="4">
        <v>1</v>
      </c>
      <c r="E306" s="4" t="s">
        <v>4</v>
      </c>
      <c r="F306" s="7">
        <f ca="1">IFERROR(OFFSET(Kilométrage!$C$1,MATCH(('Base de données'!I306&amp;"/"&amp;'Base de données'!H306),GammeProj,0),1),0)</f>
        <v>1004567</v>
      </c>
      <c r="G306" s="2"/>
      <c r="H306" s="4" t="s">
        <v>5</v>
      </c>
      <c r="I306" s="4" t="s">
        <v>6</v>
      </c>
    </row>
    <row r="307" spans="1:9" x14ac:dyDescent="0.25">
      <c r="A307" s="4" t="s">
        <v>13</v>
      </c>
      <c r="B307" s="2" t="str">
        <f ca="1">IFERROR(OFFSET(LBS!$A$3,MATCH(LEFT(A307,LEN(A307)-2),Code_LBS,0),2),"abs")</f>
        <v>TRANSMISSION</v>
      </c>
      <c r="C307" s="2" t="str">
        <f ca="1">IFERROR(OFFSET(LBS!$A$3,MATCH($A307,Code_LBS,0),2),"abs")</f>
        <v>Suspension moteur</v>
      </c>
      <c r="D307" s="4">
        <v>1</v>
      </c>
      <c r="E307" s="4" t="s">
        <v>4</v>
      </c>
      <c r="F307" s="7">
        <f ca="1">IFERROR(OFFSET(Kilométrage!$C$1,MATCH(('Base de données'!I307&amp;"/"&amp;'Base de données'!H307),GammeProj,0),1),0)</f>
        <v>1004567</v>
      </c>
      <c r="G307" s="2"/>
      <c r="H307" s="4" t="s">
        <v>5</v>
      </c>
      <c r="I307" s="4" t="s">
        <v>6</v>
      </c>
    </row>
    <row r="308" spans="1:9" x14ac:dyDescent="0.25">
      <c r="A308" s="4" t="s">
        <v>12</v>
      </c>
      <c r="B308" s="2" t="str">
        <f ca="1">IFERROR(OFFSET(LBS!$A$3,MATCH(LEFT(A308,LEN(A308)-2),Code_LBS,0),2),"abs")</f>
        <v>TRANSMISSION</v>
      </c>
      <c r="C308" s="2" t="str">
        <f ca="1">IFERROR(OFFSET(LBS!$A$3,MATCH($A308,Code_LBS,0),2),"abs")</f>
        <v>Réducteur équipé</v>
      </c>
      <c r="D308" s="4">
        <v>1</v>
      </c>
      <c r="E308" s="4" t="s">
        <v>4</v>
      </c>
      <c r="F308" s="7">
        <f ca="1">IFERROR(OFFSET(Kilométrage!$C$1,MATCH(('Base de données'!I308&amp;"/"&amp;'Base de données'!H308),GammeProj,0),1),0)</f>
        <v>1004567</v>
      </c>
      <c r="G308" s="2"/>
      <c r="H308" s="4" t="s">
        <v>5</v>
      </c>
      <c r="I308" s="4" t="s">
        <v>6</v>
      </c>
    </row>
    <row r="309" spans="1:9" x14ac:dyDescent="0.25">
      <c r="A309" s="4" t="s">
        <v>12</v>
      </c>
      <c r="B309" s="2" t="str">
        <f ca="1">IFERROR(OFFSET(LBS!$A$3,MATCH(LEFT(A309,LEN(A309)-2),Code_LBS,0),2),"abs")</f>
        <v>TRANSMISSION</v>
      </c>
      <c r="C309" s="2" t="str">
        <f ca="1">IFERROR(OFFSET(LBS!$A$3,MATCH($A309,Code_LBS,0),2),"abs")</f>
        <v>Réducteur équipé</v>
      </c>
      <c r="D309" s="4">
        <v>1</v>
      </c>
      <c r="E309" s="4" t="s">
        <v>4</v>
      </c>
      <c r="F309" s="7">
        <f ca="1">IFERROR(OFFSET(Kilométrage!$C$1,MATCH(('Base de données'!I309&amp;"/"&amp;'Base de données'!H309),GammeProj,0),1),0)</f>
        <v>1004567</v>
      </c>
      <c r="G309" s="2"/>
      <c r="H309" s="4" t="s">
        <v>5</v>
      </c>
      <c r="I309" s="4" t="s">
        <v>6</v>
      </c>
    </row>
    <row r="310" spans="1:9" x14ac:dyDescent="0.25">
      <c r="A310" s="4" t="s">
        <v>12</v>
      </c>
      <c r="B310" s="2" t="str">
        <f ca="1">IFERROR(OFFSET(LBS!$A$3,MATCH(LEFT(A310,LEN(A310)-2),Code_LBS,0),2),"abs")</f>
        <v>TRANSMISSION</v>
      </c>
      <c r="C310" s="2" t="str">
        <f ca="1">IFERROR(OFFSET(LBS!$A$3,MATCH($A310,Code_LBS,0),2),"abs")</f>
        <v>Réducteur équipé</v>
      </c>
      <c r="D310" s="4">
        <v>1</v>
      </c>
      <c r="E310" s="4" t="s">
        <v>4</v>
      </c>
      <c r="F310" s="7">
        <f ca="1">IFERROR(OFFSET(Kilométrage!$C$1,MATCH(('Base de données'!I310&amp;"/"&amp;'Base de données'!H310),GammeProj,0),1),0)</f>
        <v>1004567</v>
      </c>
      <c r="G310" s="2"/>
      <c r="H310" s="4" t="s">
        <v>5</v>
      </c>
      <c r="I310" s="4" t="s">
        <v>6</v>
      </c>
    </row>
    <row r="311" spans="1:9" x14ac:dyDescent="0.25">
      <c r="A311" s="4" t="s">
        <v>20</v>
      </c>
      <c r="B311" s="2" t="str">
        <f ca="1">IFERROR(OFFSET(LBS!$A$3,MATCH(LEFT(A311,LEN(A311)-2),Code_LBS,0),2),"abs")</f>
        <v>BOGIES &amp; SUSPENSION</v>
      </c>
      <c r="C311" s="2" t="str">
        <f ca="1">IFERROR(OFFSET(LBS!$A$3,MATCH($A311,Code_LBS,0),2),"abs")</f>
        <v>CÂBLE/CÂBLAGE</v>
      </c>
      <c r="D311" s="4">
        <v>1</v>
      </c>
      <c r="E311" s="4" t="s">
        <v>4</v>
      </c>
      <c r="F311" s="7">
        <f ca="1">IFERROR(OFFSET(Kilométrage!$C$1,MATCH(('Base de données'!I311&amp;"/"&amp;'Base de données'!H311),GammeProj,0),1),0)</f>
        <v>1004567</v>
      </c>
      <c r="G311" s="2"/>
      <c r="H311" s="4" t="s">
        <v>5</v>
      </c>
      <c r="I311" s="4" t="s">
        <v>6</v>
      </c>
    </row>
    <row r="312" spans="1:9" x14ac:dyDescent="0.25">
      <c r="A312" s="4" t="s">
        <v>13</v>
      </c>
      <c r="B312" s="2" t="str">
        <f ca="1">IFERROR(OFFSET(LBS!$A$3,MATCH(LEFT(A312,LEN(A312)-2),Code_LBS,0),2),"abs")</f>
        <v>TRANSMISSION</v>
      </c>
      <c r="C312" s="2" t="str">
        <f ca="1">IFERROR(OFFSET(LBS!$A$3,MATCH($A312,Code_LBS,0),2),"abs")</f>
        <v>Suspension moteur</v>
      </c>
      <c r="D312" s="4">
        <v>1</v>
      </c>
      <c r="E312" s="4" t="s">
        <v>4</v>
      </c>
      <c r="F312" s="7">
        <f ca="1">IFERROR(OFFSET(Kilométrage!$C$1,MATCH(('Base de données'!I312&amp;"/"&amp;'Base de données'!H312),GammeProj,0),1),0)</f>
        <v>1004567</v>
      </c>
      <c r="G312" s="2"/>
      <c r="H312" s="4" t="s">
        <v>5</v>
      </c>
      <c r="I312" s="4" t="s">
        <v>6</v>
      </c>
    </row>
    <row r="313" spans="1:9" x14ac:dyDescent="0.25">
      <c r="A313" s="4" t="s">
        <v>13</v>
      </c>
      <c r="B313" s="2" t="str">
        <f ca="1">IFERROR(OFFSET(LBS!$A$3,MATCH(LEFT(A313,LEN(A313)-2),Code_LBS,0),2),"abs")</f>
        <v>TRANSMISSION</v>
      </c>
      <c r="C313" s="2" t="str">
        <f ca="1">IFERROR(OFFSET(LBS!$A$3,MATCH($A313,Code_LBS,0),2),"abs")</f>
        <v>Suspension moteur</v>
      </c>
      <c r="D313" s="4">
        <v>1</v>
      </c>
      <c r="E313" s="4" t="s">
        <v>4</v>
      </c>
      <c r="F313" s="7">
        <f ca="1">IFERROR(OFFSET(Kilométrage!$C$1,MATCH(('Base de données'!I313&amp;"/"&amp;'Base de données'!H313),GammeProj,0),1),0)</f>
        <v>1004567</v>
      </c>
      <c r="G313" s="2"/>
      <c r="H313" s="4" t="s">
        <v>5</v>
      </c>
      <c r="I313" s="4" t="s">
        <v>6</v>
      </c>
    </row>
    <row r="314" spans="1:9" x14ac:dyDescent="0.25">
      <c r="A314" s="4" t="s">
        <v>16</v>
      </c>
      <c r="B314" s="2" t="str">
        <f ca="1">IFERROR(OFFSET(LBS!$A$3,MATCH(LEFT(A314,LEN(A314)-2),Code_LBS,0),2),"abs")</f>
        <v>ROUES - AXES D'ESSIEU - DISQUES DE FREIN</v>
      </c>
      <c r="C314" s="2" t="str">
        <f ca="1">IFERROR(OFFSET(LBS!$A$3,MATCH($A314,Code_LBS,0),2),"abs")</f>
        <v>Roue acier</v>
      </c>
      <c r="D314" s="4">
        <v>1</v>
      </c>
      <c r="E314" s="4" t="s">
        <v>4</v>
      </c>
      <c r="F314" s="7">
        <f ca="1">IFERROR(OFFSET(Kilométrage!$C$1,MATCH(('Base de données'!I314&amp;"/"&amp;'Base de données'!H314),GammeProj,0),1),0)</f>
        <v>1004567</v>
      </c>
      <c r="G314" s="2"/>
      <c r="H314" s="4" t="s">
        <v>5</v>
      </c>
      <c r="I314" s="4" t="s">
        <v>6</v>
      </c>
    </row>
    <row r="315" spans="1:9" x14ac:dyDescent="0.25">
      <c r="A315" s="4" t="s">
        <v>16</v>
      </c>
      <c r="B315" s="2" t="str">
        <f ca="1">IFERROR(OFFSET(LBS!$A$3,MATCH(LEFT(A315,LEN(A315)-2),Code_LBS,0),2),"abs")</f>
        <v>ROUES - AXES D'ESSIEU - DISQUES DE FREIN</v>
      </c>
      <c r="C315" s="2" t="str">
        <f ca="1">IFERROR(OFFSET(LBS!$A$3,MATCH($A315,Code_LBS,0),2),"abs")</f>
        <v>Roue acier</v>
      </c>
      <c r="D315" s="4">
        <v>1</v>
      </c>
      <c r="E315" s="4" t="s">
        <v>4</v>
      </c>
      <c r="F315" s="7">
        <f ca="1">IFERROR(OFFSET(Kilométrage!$C$1,MATCH(('Base de données'!I315&amp;"/"&amp;'Base de données'!H315),GammeProj,0),1),0)</f>
        <v>1004567</v>
      </c>
      <c r="G315" s="2"/>
      <c r="H315" s="4" t="s">
        <v>5</v>
      </c>
      <c r="I315" s="4" t="s">
        <v>6</v>
      </c>
    </row>
    <row r="316" spans="1:9" x14ac:dyDescent="0.25">
      <c r="A316" s="4" t="s">
        <v>13</v>
      </c>
      <c r="B316" s="2" t="str">
        <f ca="1">IFERROR(OFFSET(LBS!$A$3,MATCH(LEFT(A316,LEN(A316)-2),Code_LBS,0),2),"abs")</f>
        <v>TRANSMISSION</v>
      </c>
      <c r="C316" s="2" t="str">
        <f ca="1">IFERROR(OFFSET(LBS!$A$3,MATCH($A316,Code_LBS,0),2),"abs")</f>
        <v>Suspension moteur</v>
      </c>
      <c r="D316" s="4">
        <v>1</v>
      </c>
      <c r="E316" s="4" t="s">
        <v>4</v>
      </c>
      <c r="F316" s="7">
        <f ca="1">IFERROR(OFFSET(Kilométrage!$C$1,MATCH(('Base de données'!I316&amp;"/"&amp;'Base de données'!H316),GammeProj,0),1),0)</f>
        <v>1004567</v>
      </c>
      <c r="G316" s="2"/>
      <c r="H316" s="4" t="s">
        <v>5</v>
      </c>
      <c r="I316" s="4" t="s">
        <v>6</v>
      </c>
    </row>
    <row r="317" spans="1:9" x14ac:dyDescent="0.25">
      <c r="A317" s="4" t="s">
        <v>13</v>
      </c>
      <c r="B317" s="2" t="str">
        <f ca="1">IFERROR(OFFSET(LBS!$A$3,MATCH(LEFT(A317,LEN(A317)-2),Code_LBS,0),2),"abs")</f>
        <v>TRANSMISSION</v>
      </c>
      <c r="C317" s="2" t="str">
        <f ca="1">IFERROR(OFFSET(LBS!$A$3,MATCH($A317,Code_LBS,0),2),"abs")</f>
        <v>Suspension moteur</v>
      </c>
      <c r="D317" s="4">
        <v>1</v>
      </c>
      <c r="E317" s="4" t="s">
        <v>4</v>
      </c>
      <c r="F317" s="7">
        <f ca="1">IFERROR(OFFSET(Kilométrage!$C$1,MATCH(('Base de données'!I317&amp;"/"&amp;'Base de données'!H317),GammeProj,0),1),0)</f>
        <v>1004567</v>
      </c>
      <c r="G317" s="2"/>
      <c r="H317" s="4" t="s">
        <v>5</v>
      </c>
      <c r="I317" s="4" t="s">
        <v>6</v>
      </c>
    </row>
    <row r="318" spans="1:9" x14ac:dyDescent="0.25">
      <c r="A318" s="4" t="s">
        <v>13</v>
      </c>
      <c r="B318" s="2" t="str">
        <f ca="1">IFERROR(OFFSET(LBS!$A$3,MATCH(LEFT(A318,LEN(A318)-2),Code_LBS,0),2),"abs")</f>
        <v>TRANSMISSION</v>
      </c>
      <c r="C318" s="2" t="str">
        <f ca="1">IFERROR(OFFSET(LBS!$A$3,MATCH($A318,Code_LBS,0),2),"abs")</f>
        <v>Suspension moteur</v>
      </c>
      <c r="D318" s="4">
        <v>1</v>
      </c>
      <c r="E318" s="4" t="s">
        <v>4</v>
      </c>
      <c r="F318" s="7">
        <f ca="1">IFERROR(OFFSET(Kilométrage!$C$1,MATCH(('Base de données'!I318&amp;"/"&amp;'Base de données'!H318),GammeProj,0),1),0)</f>
        <v>1004567</v>
      </c>
      <c r="G318" s="2"/>
      <c r="H318" s="4" t="s">
        <v>5</v>
      </c>
      <c r="I318" s="4" t="s">
        <v>6</v>
      </c>
    </row>
    <row r="319" spans="1:9" x14ac:dyDescent="0.25">
      <c r="A319" s="4" t="s">
        <v>12</v>
      </c>
      <c r="B319" s="2" t="str">
        <f ca="1">IFERROR(OFFSET(LBS!$A$3,MATCH(LEFT(A319,LEN(A319)-2),Code_LBS,0),2),"abs")</f>
        <v>TRANSMISSION</v>
      </c>
      <c r="C319" s="2" t="str">
        <f ca="1">IFERROR(OFFSET(LBS!$A$3,MATCH($A319,Code_LBS,0),2),"abs")</f>
        <v>Réducteur équipé</v>
      </c>
      <c r="D319" s="4">
        <v>1</v>
      </c>
      <c r="E319" s="4" t="s">
        <v>4</v>
      </c>
      <c r="F319" s="7">
        <f ca="1">IFERROR(OFFSET(Kilométrage!$C$1,MATCH(('Base de données'!I319&amp;"/"&amp;'Base de données'!H319),GammeProj,0),1),0)</f>
        <v>1004567</v>
      </c>
      <c r="G319" s="2"/>
      <c r="H319" s="4" t="s">
        <v>5</v>
      </c>
      <c r="I319" s="4" t="s">
        <v>6</v>
      </c>
    </row>
    <row r="320" spans="1:9" x14ac:dyDescent="0.25">
      <c r="A320" s="4" t="s">
        <v>13</v>
      </c>
      <c r="B320" s="2" t="str">
        <f ca="1">IFERROR(OFFSET(LBS!$A$3,MATCH(LEFT(A320,LEN(A320)-2),Code_LBS,0),2),"abs")</f>
        <v>TRANSMISSION</v>
      </c>
      <c r="C320" s="2" t="str">
        <f ca="1">IFERROR(OFFSET(LBS!$A$3,MATCH($A320,Code_LBS,0),2),"abs")</f>
        <v>Suspension moteur</v>
      </c>
      <c r="D320" s="4">
        <v>1</v>
      </c>
      <c r="E320" s="4" t="s">
        <v>4</v>
      </c>
      <c r="F320" s="7">
        <f ca="1">IFERROR(OFFSET(Kilométrage!$C$1,MATCH(('Base de données'!I320&amp;"/"&amp;'Base de données'!H320),GammeProj,0),1),0)</f>
        <v>1004567</v>
      </c>
      <c r="G320" s="2"/>
      <c r="H320" s="4" t="s">
        <v>5</v>
      </c>
      <c r="I320" s="4" t="s">
        <v>6</v>
      </c>
    </row>
    <row r="321" spans="1:9" x14ac:dyDescent="0.25">
      <c r="A321" s="4" t="s">
        <v>13</v>
      </c>
      <c r="B321" s="2" t="str">
        <f ca="1">IFERROR(OFFSET(LBS!$A$3,MATCH(LEFT(A321,LEN(A321)-2),Code_LBS,0),2),"abs")</f>
        <v>TRANSMISSION</v>
      </c>
      <c r="C321" s="2" t="str">
        <f ca="1">IFERROR(OFFSET(LBS!$A$3,MATCH($A321,Code_LBS,0),2),"abs")</f>
        <v>Suspension moteur</v>
      </c>
      <c r="D321" s="4">
        <v>1</v>
      </c>
      <c r="E321" s="4" t="s">
        <v>4</v>
      </c>
      <c r="F321" s="7">
        <f ca="1">IFERROR(OFFSET(Kilométrage!$C$1,MATCH(('Base de données'!I321&amp;"/"&amp;'Base de données'!H321),GammeProj,0),1),0)</f>
        <v>1004567</v>
      </c>
      <c r="G321" s="2"/>
      <c r="H321" s="4" t="s">
        <v>5</v>
      </c>
      <c r="I321" s="4" t="s">
        <v>6</v>
      </c>
    </row>
    <row r="322" spans="1:9" x14ac:dyDescent="0.25">
      <c r="A322" s="4" t="s">
        <v>13</v>
      </c>
      <c r="B322" s="2" t="str">
        <f ca="1">IFERROR(OFFSET(LBS!$A$3,MATCH(LEFT(A322,LEN(A322)-2),Code_LBS,0),2),"abs")</f>
        <v>TRANSMISSION</v>
      </c>
      <c r="C322" s="2" t="str">
        <f ca="1">IFERROR(OFFSET(LBS!$A$3,MATCH($A322,Code_LBS,0),2),"abs")</f>
        <v>Suspension moteur</v>
      </c>
      <c r="D322" s="4">
        <v>1</v>
      </c>
      <c r="E322" s="4" t="s">
        <v>4</v>
      </c>
      <c r="F322" s="7">
        <f ca="1">IFERROR(OFFSET(Kilométrage!$C$1,MATCH(('Base de données'!I322&amp;"/"&amp;'Base de données'!H322),GammeProj,0),1),0)</f>
        <v>1004567</v>
      </c>
      <c r="G322" s="2"/>
      <c r="H322" s="4" t="s">
        <v>5</v>
      </c>
      <c r="I322" s="4" t="s">
        <v>6</v>
      </c>
    </row>
    <row r="323" spans="1:9" x14ac:dyDescent="0.25">
      <c r="A323" s="4" t="s">
        <v>13</v>
      </c>
      <c r="B323" s="2" t="str">
        <f ca="1">IFERROR(OFFSET(LBS!$A$3,MATCH(LEFT(A323,LEN(A323)-2),Code_LBS,0),2),"abs")</f>
        <v>TRANSMISSION</v>
      </c>
      <c r="C323" s="2" t="str">
        <f ca="1">IFERROR(OFFSET(LBS!$A$3,MATCH($A323,Code_LBS,0),2),"abs")</f>
        <v>Suspension moteur</v>
      </c>
      <c r="D323" s="4">
        <v>1</v>
      </c>
      <c r="E323" s="4" t="s">
        <v>4</v>
      </c>
      <c r="F323" s="7">
        <f ca="1">IFERROR(OFFSET(Kilométrage!$C$1,MATCH(('Base de données'!I323&amp;"/"&amp;'Base de données'!H323),GammeProj,0),1),0)</f>
        <v>1004567</v>
      </c>
      <c r="G323" s="2"/>
      <c r="H323" s="4" t="s">
        <v>5</v>
      </c>
      <c r="I323" s="4" t="s">
        <v>6</v>
      </c>
    </row>
    <row r="324" spans="1:9" x14ac:dyDescent="0.25">
      <c r="A324" s="4" t="s">
        <v>13</v>
      </c>
      <c r="B324" s="2" t="str">
        <f ca="1">IFERROR(OFFSET(LBS!$A$3,MATCH(LEFT(A324,LEN(A324)-2),Code_LBS,0),2),"abs")</f>
        <v>TRANSMISSION</v>
      </c>
      <c r="C324" s="2" t="str">
        <f ca="1">IFERROR(OFFSET(LBS!$A$3,MATCH($A324,Code_LBS,0),2),"abs")</f>
        <v>Suspension moteur</v>
      </c>
      <c r="D324" s="4">
        <v>1</v>
      </c>
      <c r="E324" s="4" t="s">
        <v>4</v>
      </c>
      <c r="F324" s="7">
        <f ca="1">IFERROR(OFFSET(Kilométrage!$C$1,MATCH(('Base de données'!I324&amp;"/"&amp;'Base de données'!H324),GammeProj,0),1),0)</f>
        <v>1004567</v>
      </c>
      <c r="G324" s="2"/>
      <c r="H324" s="4" t="s">
        <v>5</v>
      </c>
      <c r="I324" s="4" t="s">
        <v>6</v>
      </c>
    </row>
    <row r="325" spans="1:9" x14ac:dyDescent="0.25">
      <c r="A325" s="4" t="s">
        <v>13</v>
      </c>
      <c r="B325" s="2" t="str">
        <f ca="1">IFERROR(OFFSET(LBS!$A$3,MATCH(LEFT(A325,LEN(A325)-2),Code_LBS,0),2),"abs")</f>
        <v>TRANSMISSION</v>
      </c>
      <c r="C325" s="2" t="str">
        <f ca="1">IFERROR(OFFSET(LBS!$A$3,MATCH($A325,Code_LBS,0),2),"abs")</f>
        <v>Suspension moteur</v>
      </c>
      <c r="D325" s="4">
        <v>1</v>
      </c>
      <c r="E325" s="4" t="s">
        <v>4</v>
      </c>
      <c r="F325" s="7">
        <f ca="1">IFERROR(OFFSET(Kilométrage!$C$1,MATCH(('Base de données'!I325&amp;"/"&amp;'Base de données'!H325),GammeProj,0),1),0)</f>
        <v>1004567</v>
      </c>
      <c r="G325" s="2"/>
      <c r="H325" s="4" t="s">
        <v>5</v>
      </c>
      <c r="I325" s="4" t="s">
        <v>6</v>
      </c>
    </row>
    <row r="326" spans="1:9" x14ac:dyDescent="0.25">
      <c r="A326" s="4" t="s">
        <v>13</v>
      </c>
      <c r="B326" s="2" t="str">
        <f ca="1">IFERROR(OFFSET(LBS!$A$3,MATCH(LEFT(A326,LEN(A326)-2),Code_LBS,0),2),"abs")</f>
        <v>TRANSMISSION</v>
      </c>
      <c r="C326" s="2" t="str">
        <f ca="1">IFERROR(OFFSET(LBS!$A$3,MATCH($A326,Code_LBS,0),2),"abs")</f>
        <v>Suspension moteur</v>
      </c>
      <c r="D326" s="4">
        <v>1</v>
      </c>
      <c r="E326" s="4" t="s">
        <v>4</v>
      </c>
      <c r="F326" s="7">
        <f ca="1">IFERROR(OFFSET(Kilométrage!$C$1,MATCH(('Base de données'!I326&amp;"/"&amp;'Base de données'!H326),GammeProj,0),1),0)</f>
        <v>1004567</v>
      </c>
      <c r="G326" s="2"/>
      <c r="H326" s="4" t="s">
        <v>5</v>
      </c>
      <c r="I326" s="4" t="s">
        <v>6</v>
      </c>
    </row>
    <row r="327" spans="1:9" x14ac:dyDescent="0.25">
      <c r="A327" s="4" t="s">
        <v>13</v>
      </c>
      <c r="B327" s="2" t="str">
        <f ca="1">IFERROR(OFFSET(LBS!$A$3,MATCH(LEFT(A327,LEN(A327)-2),Code_LBS,0),2),"abs")</f>
        <v>TRANSMISSION</v>
      </c>
      <c r="C327" s="2" t="str">
        <f ca="1">IFERROR(OFFSET(LBS!$A$3,MATCH($A327,Code_LBS,0),2),"abs")</f>
        <v>Suspension moteur</v>
      </c>
      <c r="D327" s="4">
        <v>1</v>
      </c>
      <c r="E327" s="4" t="s">
        <v>4</v>
      </c>
      <c r="F327" s="7">
        <f ca="1">IFERROR(OFFSET(Kilométrage!$C$1,MATCH(('Base de données'!I327&amp;"/"&amp;'Base de données'!H327),GammeProj,0),1),0)</f>
        <v>1004567</v>
      </c>
      <c r="G327" s="2"/>
      <c r="H327" s="4" t="s">
        <v>5</v>
      </c>
      <c r="I327" s="4" t="s">
        <v>6</v>
      </c>
    </row>
    <row r="328" spans="1:9" x14ac:dyDescent="0.25">
      <c r="A328" s="4" t="s">
        <v>12</v>
      </c>
      <c r="B328" s="2" t="str">
        <f ca="1">IFERROR(OFFSET(LBS!$A$3,MATCH(LEFT(A328,LEN(A328)-2),Code_LBS,0),2),"abs")</f>
        <v>TRANSMISSION</v>
      </c>
      <c r="C328" s="2" t="str">
        <f ca="1">IFERROR(OFFSET(LBS!$A$3,MATCH($A328,Code_LBS,0),2),"abs")</f>
        <v>Réducteur équipé</v>
      </c>
      <c r="D328" s="4">
        <v>1</v>
      </c>
      <c r="E328" s="4" t="s">
        <v>4</v>
      </c>
      <c r="F328" s="7">
        <f ca="1">IFERROR(OFFSET(Kilométrage!$C$1,MATCH(('Base de données'!I328&amp;"/"&amp;'Base de données'!H328),GammeProj,0),1),0)</f>
        <v>1004567</v>
      </c>
      <c r="G328" s="2"/>
      <c r="H328" s="4" t="s">
        <v>5</v>
      </c>
      <c r="I328" s="4" t="s">
        <v>6</v>
      </c>
    </row>
    <row r="329" spans="1:9" x14ac:dyDescent="0.25">
      <c r="A329" s="4" t="s">
        <v>12</v>
      </c>
      <c r="B329" s="2" t="str">
        <f ca="1">IFERROR(OFFSET(LBS!$A$3,MATCH(LEFT(A329,LEN(A329)-2),Code_LBS,0),2),"abs")</f>
        <v>TRANSMISSION</v>
      </c>
      <c r="C329" s="2" t="str">
        <f ca="1">IFERROR(OFFSET(LBS!$A$3,MATCH($A329,Code_LBS,0),2),"abs")</f>
        <v>Réducteur équipé</v>
      </c>
      <c r="D329" s="4">
        <v>1</v>
      </c>
      <c r="E329" s="4" t="s">
        <v>4</v>
      </c>
      <c r="F329" s="7">
        <f ca="1">IFERROR(OFFSET(Kilométrage!$C$1,MATCH(('Base de données'!I329&amp;"/"&amp;'Base de données'!H329),GammeProj,0),1),0)</f>
        <v>1004567</v>
      </c>
      <c r="G329" s="2"/>
      <c r="H329" s="4" t="s">
        <v>5</v>
      </c>
      <c r="I329" s="4" t="s">
        <v>6</v>
      </c>
    </row>
    <row r="330" spans="1:9" x14ac:dyDescent="0.25">
      <c r="A330" s="4" t="s">
        <v>12</v>
      </c>
      <c r="B330" s="2" t="str">
        <f ca="1">IFERROR(OFFSET(LBS!$A$3,MATCH(LEFT(A330,LEN(A330)-2),Code_LBS,0),2),"abs")</f>
        <v>TRANSMISSION</v>
      </c>
      <c r="C330" s="2" t="str">
        <f ca="1">IFERROR(OFFSET(LBS!$A$3,MATCH($A330,Code_LBS,0),2),"abs")</f>
        <v>Réducteur équipé</v>
      </c>
      <c r="D330" s="4">
        <v>1</v>
      </c>
      <c r="E330" s="4" t="s">
        <v>4</v>
      </c>
      <c r="F330" s="7">
        <f ca="1">IFERROR(OFFSET(Kilométrage!$C$1,MATCH(('Base de données'!I330&amp;"/"&amp;'Base de données'!H330),GammeProj,0),1),0)</f>
        <v>1004567</v>
      </c>
      <c r="G330" s="2"/>
      <c r="H330" s="4" t="s">
        <v>5</v>
      </c>
      <c r="I330" s="4" t="s">
        <v>6</v>
      </c>
    </row>
    <row r="331" spans="1:9" x14ac:dyDescent="0.25">
      <c r="A331" s="4" t="s">
        <v>11</v>
      </c>
      <c r="B331" s="2" t="str">
        <f ca="1">IFERROR(OFFSET(LBS!$A$3,MATCH(LEFT(A331,LEN(A331)-2),Code_LBS,0),2),"abs")</f>
        <v>ROUES - AXES D'ESSIEU - DISQUES DE FREIN</v>
      </c>
      <c r="C331" s="2" t="str">
        <f ca="1">IFERROR(OFFSET(LBS!$A$3,MATCH($A331,Code_LBS,0),2),"abs")</f>
        <v>Boîte d'essieu équipée</v>
      </c>
      <c r="D331" s="4">
        <v>1</v>
      </c>
      <c r="E331" s="4" t="s">
        <v>4</v>
      </c>
      <c r="F331" s="7">
        <f ca="1">IFERROR(OFFSET(Kilométrage!$C$1,MATCH(('Base de données'!I331&amp;"/"&amp;'Base de données'!H331),GammeProj,0),1),0)</f>
        <v>1004567</v>
      </c>
      <c r="G331" s="2"/>
      <c r="H331" s="4" t="s">
        <v>5</v>
      </c>
      <c r="I331" s="4" t="s">
        <v>6</v>
      </c>
    </row>
    <row r="332" spans="1:9" x14ac:dyDescent="0.25">
      <c r="A332" s="4" t="s">
        <v>11</v>
      </c>
      <c r="B332" s="2" t="str">
        <f ca="1">IFERROR(OFFSET(LBS!$A$3,MATCH(LEFT(A332,LEN(A332)-2),Code_LBS,0),2),"abs")</f>
        <v>ROUES - AXES D'ESSIEU - DISQUES DE FREIN</v>
      </c>
      <c r="C332" s="2" t="str">
        <f ca="1">IFERROR(OFFSET(LBS!$A$3,MATCH($A332,Code_LBS,0),2),"abs")</f>
        <v>Boîte d'essieu équipée</v>
      </c>
      <c r="D332" s="4">
        <v>1</v>
      </c>
      <c r="E332" s="4" t="s">
        <v>4</v>
      </c>
      <c r="F332" s="7">
        <f ca="1">IFERROR(OFFSET(Kilométrage!$C$1,MATCH(('Base de données'!I332&amp;"/"&amp;'Base de données'!H332),GammeProj,0),1),0)</f>
        <v>1004567</v>
      </c>
      <c r="G332" s="2"/>
      <c r="H332" s="4" t="s">
        <v>5</v>
      </c>
      <c r="I332" s="4" t="s">
        <v>6</v>
      </c>
    </row>
    <row r="333" spans="1:9" x14ac:dyDescent="0.25">
      <c r="A333" s="4" t="s">
        <v>11</v>
      </c>
      <c r="B333" s="2" t="str">
        <f ca="1">IFERROR(OFFSET(LBS!$A$3,MATCH(LEFT(A333,LEN(A333)-2),Code_LBS,0),2),"abs")</f>
        <v>ROUES - AXES D'ESSIEU - DISQUES DE FREIN</v>
      </c>
      <c r="C333" s="2" t="str">
        <f ca="1">IFERROR(OFFSET(LBS!$A$3,MATCH($A333,Code_LBS,0),2),"abs")</f>
        <v>Boîte d'essieu équipée</v>
      </c>
      <c r="D333" s="4">
        <v>1</v>
      </c>
      <c r="E333" s="4" t="s">
        <v>4</v>
      </c>
      <c r="F333" s="7">
        <f ca="1">IFERROR(OFFSET(Kilométrage!$C$1,MATCH(('Base de données'!I333&amp;"/"&amp;'Base de données'!H333),GammeProj,0),1),0)</f>
        <v>1004567</v>
      </c>
      <c r="G333" s="2"/>
      <c r="H333" s="4" t="s">
        <v>5</v>
      </c>
      <c r="I333" s="4" t="s">
        <v>6</v>
      </c>
    </row>
    <row r="334" spans="1:9" x14ac:dyDescent="0.25">
      <c r="A334" s="4" t="s">
        <v>11</v>
      </c>
      <c r="B334" s="2" t="str">
        <f ca="1">IFERROR(OFFSET(LBS!$A$3,MATCH(LEFT(A334,LEN(A334)-2),Code_LBS,0),2),"abs")</f>
        <v>ROUES - AXES D'ESSIEU - DISQUES DE FREIN</v>
      </c>
      <c r="C334" s="2" t="str">
        <f ca="1">IFERROR(OFFSET(LBS!$A$3,MATCH($A334,Code_LBS,0),2),"abs")</f>
        <v>Boîte d'essieu équipée</v>
      </c>
      <c r="D334" s="4">
        <v>1</v>
      </c>
      <c r="E334" s="4" t="s">
        <v>4</v>
      </c>
      <c r="F334" s="7">
        <f ca="1">IFERROR(OFFSET(Kilométrage!$C$1,MATCH(('Base de données'!I334&amp;"/"&amp;'Base de données'!H334),GammeProj,0),1),0)</f>
        <v>1004567</v>
      </c>
      <c r="G334" s="2"/>
      <c r="H334" s="4" t="s">
        <v>5</v>
      </c>
      <c r="I334" s="4" t="s">
        <v>6</v>
      </c>
    </row>
    <row r="335" spans="1:9" x14ac:dyDescent="0.25">
      <c r="A335" s="4" t="s">
        <v>11</v>
      </c>
      <c r="B335" s="2" t="str">
        <f ca="1">IFERROR(OFFSET(LBS!$A$3,MATCH(LEFT(A335,LEN(A335)-2),Code_LBS,0),2),"abs")</f>
        <v>ROUES - AXES D'ESSIEU - DISQUES DE FREIN</v>
      </c>
      <c r="C335" s="2" t="str">
        <f ca="1">IFERROR(OFFSET(LBS!$A$3,MATCH($A335,Code_LBS,0),2),"abs")</f>
        <v>Boîte d'essieu équipée</v>
      </c>
      <c r="D335" s="4">
        <v>1</v>
      </c>
      <c r="E335" s="4" t="s">
        <v>4</v>
      </c>
      <c r="F335" s="7">
        <f ca="1">IFERROR(OFFSET(Kilométrage!$C$1,MATCH(('Base de données'!I335&amp;"/"&amp;'Base de données'!H335),GammeProj,0),1),0)</f>
        <v>1004567</v>
      </c>
      <c r="G335" s="2"/>
      <c r="H335" s="4" t="s">
        <v>5</v>
      </c>
      <c r="I335" s="4" t="s">
        <v>6</v>
      </c>
    </row>
    <row r="336" spans="1:9" x14ac:dyDescent="0.25">
      <c r="A336" s="4" t="s">
        <v>9</v>
      </c>
      <c r="B336" s="2" t="str">
        <f ca="1">IFERROR(OFFSET(LBS!$A$3,MATCH(LEFT(A336,LEN(A336)-2),Code_LBS,0),2),"abs")</f>
        <v>Suspension secondaire</v>
      </c>
      <c r="C336" s="2" t="str">
        <f ca="1">IFERROR(OFFSET(LBS!$A$3,MATCH($A336,Code_LBS,0),2),"abs")</f>
        <v>Bielle de barre anti-roulis équipée</v>
      </c>
      <c r="D336" s="4">
        <v>1</v>
      </c>
      <c r="E336" s="4" t="s">
        <v>4</v>
      </c>
      <c r="F336" s="7">
        <f ca="1">IFERROR(OFFSET(Kilométrage!$C$1,MATCH(('Base de données'!I336&amp;"/"&amp;'Base de données'!H336),GammeProj,0),1),0)</f>
        <v>1004567</v>
      </c>
      <c r="G336" s="2"/>
      <c r="H336" s="4" t="s">
        <v>5</v>
      </c>
      <c r="I336" s="4" t="s">
        <v>6</v>
      </c>
    </row>
    <row r="337" spans="1:9" x14ac:dyDescent="0.25">
      <c r="A337" s="4" t="s">
        <v>9</v>
      </c>
      <c r="B337" s="2" t="str">
        <f ca="1">IFERROR(OFFSET(LBS!$A$3,MATCH(LEFT(A337,LEN(A337)-2),Code_LBS,0),2),"abs")</f>
        <v>Suspension secondaire</v>
      </c>
      <c r="C337" s="2" t="str">
        <f ca="1">IFERROR(OFFSET(LBS!$A$3,MATCH($A337,Code_LBS,0),2),"abs")</f>
        <v>Bielle de barre anti-roulis équipée</v>
      </c>
      <c r="D337" s="4">
        <v>1</v>
      </c>
      <c r="E337" s="4" t="s">
        <v>4</v>
      </c>
      <c r="F337" s="7">
        <f ca="1">IFERROR(OFFSET(Kilométrage!$C$1,MATCH(('Base de données'!I337&amp;"/"&amp;'Base de données'!H337),GammeProj,0),1),0)</f>
        <v>1004567</v>
      </c>
      <c r="G337" s="2"/>
      <c r="H337" s="4" t="s">
        <v>5</v>
      </c>
      <c r="I337" s="4" t="s">
        <v>6</v>
      </c>
    </row>
    <row r="338" spans="1:9" x14ac:dyDescent="0.25">
      <c r="A338" s="4" t="s">
        <v>9</v>
      </c>
      <c r="B338" s="2" t="str">
        <f ca="1">IFERROR(OFFSET(LBS!$A$3,MATCH(LEFT(A338,LEN(A338)-2),Code_LBS,0),2),"abs")</f>
        <v>Suspension secondaire</v>
      </c>
      <c r="C338" s="2" t="str">
        <f ca="1">IFERROR(OFFSET(LBS!$A$3,MATCH($A338,Code_LBS,0),2),"abs")</f>
        <v>Bielle de barre anti-roulis équipée</v>
      </c>
      <c r="D338" s="4">
        <v>1</v>
      </c>
      <c r="E338" s="4" t="s">
        <v>4</v>
      </c>
      <c r="F338" s="7">
        <f ca="1">IFERROR(OFFSET(Kilométrage!$C$1,MATCH(('Base de données'!I338&amp;"/"&amp;'Base de données'!H338),GammeProj,0),1),0)</f>
        <v>1004567</v>
      </c>
      <c r="G338" s="2"/>
      <c r="H338" s="4" t="s">
        <v>5</v>
      </c>
      <c r="I338" s="4" t="s">
        <v>6</v>
      </c>
    </row>
    <row r="339" spans="1:9" x14ac:dyDescent="0.25">
      <c r="A339" s="4" t="s">
        <v>15</v>
      </c>
      <c r="B339" s="2" t="str">
        <f ca="1">IFERROR(OFFSET(LBS!$A$3,MATCH(LEFT(A339,LEN(A339)-2),Code_LBS,0),2),"abs")</f>
        <v>GRAISSEUR DE BOUDIN</v>
      </c>
      <c r="C339" s="2" t="str">
        <f ca="1">IFERROR(OFFSET(LBS!$A$3,MATCH($A339,Code_LBS,0),2),"abs")</f>
        <v>Ejecteur</v>
      </c>
      <c r="D339" s="4">
        <v>1</v>
      </c>
      <c r="E339" s="4" t="s">
        <v>4</v>
      </c>
      <c r="F339" s="7">
        <f ca="1">IFERROR(OFFSET(Kilométrage!$C$1,MATCH(('Base de données'!I339&amp;"/"&amp;'Base de données'!H339),GammeProj,0),1),0)</f>
        <v>1004567</v>
      </c>
      <c r="G339" s="2"/>
      <c r="H339" s="4" t="s">
        <v>5</v>
      </c>
      <c r="I339" s="4" t="s">
        <v>6</v>
      </c>
    </row>
    <row r="340" spans="1:9" x14ac:dyDescent="0.25">
      <c r="A340" s="4" t="s">
        <v>9</v>
      </c>
      <c r="B340" s="2" t="str">
        <f ca="1">IFERROR(OFFSET(LBS!$A$3,MATCH(LEFT(A340,LEN(A340)-2),Code_LBS,0),2),"abs")</f>
        <v>Suspension secondaire</v>
      </c>
      <c r="C340" s="2" t="str">
        <f ca="1">IFERROR(OFFSET(LBS!$A$3,MATCH($A340,Code_LBS,0),2),"abs")</f>
        <v>Bielle de barre anti-roulis équipée</v>
      </c>
      <c r="D340" s="4">
        <v>1</v>
      </c>
      <c r="E340" s="4" t="s">
        <v>4</v>
      </c>
      <c r="F340" s="7">
        <f ca="1">IFERROR(OFFSET(Kilométrage!$C$1,MATCH(('Base de données'!I340&amp;"/"&amp;'Base de données'!H340),GammeProj,0),1),0)</f>
        <v>1004567</v>
      </c>
      <c r="G340" s="2"/>
      <c r="H340" s="4" t="s">
        <v>5</v>
      </c>
      <c r="I340" s="4" t="s">
        <v>6</v>
      </c>
    </row>
    <row r="341" spans="1:9" x14ac:dyDescent="0.25">
      <c r="A341" s="4" t="s">
        <v>15</v>
      </c>
      <c r="B341" s="2" t="str">
        <f ca="1">IFERROR(OFFSET(LBS!$A$3,MATCH(LEFT(A341,LEN(A341)-2),Code_LBS,0),2),"abs")</f>
        <v>GRAISSEUR DE BOUDIN</v>
      </c>
      <c r="C341" s="2" t="str">
        <f ca="1">IFERROR(OFFSET(LBS!$A$3,MATCH($A341,Code_LBS,0),2),"abs")</f>
        <v>Ejecteur</v>
      </c>
      <c r="D341" s="4">
        <v>1</v>
      </c>
      <c r="E341" s="4" t="s">
        <v>4</v>
      </c>
      <c r="F341" s="7">
        <f ca="1">IFERROR(OFFSET(Kilométrage!$C$1,MATCH(('Base de données'!I341&amp;"/"&amp;'Base de données'!H341),GammeProj,0),1),0)</f>
        <v>1004567</v>
      </c>
      <c r="G341" s="2"/>
      <c r="H341" s="4" t="s">
        <v>5</v>
      </c>
      <c r="I341" s="4" t="s">
        <v>6</v>
      </c>
    </row>
    <row r="342" spans="1:9" x14ac:dyDescent="0.25">
      <c r="A342" s="4" t="s">
        <v>9</v>
      </c>
      <c r="B342" s="2" t="str">
        <f ca="1">IFERROR(OFFSET(LBS!$A$3,MATCH(LEFT(A342,LEN(A342)-2),Code_LBS,0),2),"abs")</f>
        <v>Suspension secondaire</v>
      </c>
      <c r="C342" s="2" t="str">
        <f ca="1">IFERROR(OFFSET(LBS!$A$3,MATCH($A342,Code_LBS,0),2),"abs")</f>
        <v>Bielle de barre anti-roulis équipée</v>
      </c>
      <c r="D342" s="4">
        <v>1</v>
      </c>
      <c r="E342" s="4" t="s">
        <v>4</v>
      </c>
      <c r="F342" s="7">
        <f ca="1">IFERROR(OFFSET(Kilométrage!$C$1,MATCH(('Base de données'!I342&amp;"/"&amp;'Base de données'!H342),GammeProj,0),1),0)</f>
        <v>1004567</v>
      </c>
      <c r="G342" s="2"/>
      <c r="H342" s="4" t="s">
        <v>5</v>
      </c>
      <c r="I342" s="4" t="s">
        <v>6</v>
      </c>
    </row>
    <row r="343" spans="1:9" x14ac:dyDescent="0.25">
      <c r="A343" s="4" t="s">
        <v>15</v>
      </c>
      <c r="B343" s="2" t="str">
        <f ca="1">IFERROR(OFFSET(LBS!$A$3,MATCH(LEFT(A343,LEN(A343)-2),Code_LBS,0),2),"abs")</f>
        <v>GRAISSEUR DE BOUDIN</v>
      </c>
      <c r="C343" s="2" t="str">
        <f ca="1">IFERROR(OFFSET(LBS!$A$3,MATCH($A343,Code_LBS,0),2),"abs")</f>
        <v>Ejecteur</v>
      </c>
      <c r="D343" s="4">
        <v>1</v>
      </c>
      <c r="E343" s="4" t="s">
        <v>4</v>
      </c>
      <c r="F343" s="7">
        <f ca="1">IFERROR(OFFSET(Kilométrage!$C$1,MATCH(('Base de données'!I343&amp;"/"&amp;'Base de données'!H343),GammeProj,0),1),0)</f>
        <v>1004567</v>
      </c>
      <c r="G343" s="2"/>
      <c r="H343" s="4" t="s">
        <v>5</v>
      </c>
      <c r="I343" s="4" t="s">
        <v>6</v>
      </c>
    </row>
    <row r="344" spans="1:9" x14ac:dyDescent="0.25">
      <c r="A344" s="4" t="s">
        <v>13</v>
      </c>
      <c r="B344" s="2" t="str">
        <f ca="1">IFERROR(OFFSET(LBS!$A$3,MATCH(LEFT(A344,LEN(A344)-2),Code_LBS,0),2),"abs")</f>
        <v>TRANSMISSION</v>
      </c>
      <c r="C344" s="2" t="str">
        <f ca="1">IFERROR(OFFSET(LBS!$A$3,MATCH($A344,Code_LBS,0),2),"abs")</f>
        <v>Suspension moteur</v>
      </c>
      <c r="D344" s="4">
        <v>1</v>
      </c>
      <c r="E344" s="4" t="s">
        <v>4</v>
      </c>
      <c r="F344" s="7">
        <f ca="1">IFERROR(OFFSET(Kilométrage!$C$1,MATCH(('Base de données'!I344&amp;"/"&amp;'Base de données'!H344),GammeProj,0),1),0)</f>
        <v>1004567</v>
      </c>
      <c r="G344" s="2"/>
      <c r="H344" s="4" t="s">
        <v>5</v>
      </c>
      <c r="I344" s="4" t="s">
        <v>6</v>
      </c>
    </row>
    <row r="345" spans="1:9" x14ac:dyDescent="0.25">
      <c r="A345" s="4" t="s">
        <v>9</v>
      </c>
      <c r="B345" s="2" t="str">
        <f ca="1">IFERROR(OFFSET(LBS!$A$3,MATCH(LEFT(A345,LEN(A345)-2),Code_LBS,0),2),"abs")</f>
        <v>Suspension secondaire</v>
      </c>
      <c r="C345" s="2" t="str">
        <f ca="1">IFERROR(OFFSET(LBS!$A$3,MATCH($A345,Code_LBS,0),2),"abs")</f>
        <v>Bielle de barre anti-roulis équipée</v>
      </c>
      <c r="D345" s="4">
        <v>1</v>
      </c>
      <c r="E345" s="4" t="s">
        <v>4</v>
      </c>
      <c r="F345" s="7">
        <f ca="1">IFERROR(OFFSET(Kilométrage!$C$1,MATCH(('Base de données'!I345&amp;"/"&amp;'Base de données'!H345),GammeProj,0),1),0)</f>
        <v>1004567</v>
      </c>
      <c r="G345" s="2"/>
      <c r="H345" s="4" t="s">
        <v>5</v>
      </c>
      <c r="I345" s="4" t="s">
        <v>6</v>
      </c>
    </row>
    <row r="346" spans="1:9" x14ac:dyDescent="0.25">
      <c r="A346" s="4" t="s">
        <v>9</v>
      </c>
      <c r="B346" s="2" t="str">
        <f ca="1">IFERROR(OFFSET(LBS!$A$3,MATCH(LEFT(A346,LEN(A346)-2),Code_LBS,0),2),"abs")</f>
        <v>Suspension secondaire</v>
      </c>
      <c r="C346" s="2" t="str">
        <f ca="1">IFERROR(OFFSET(LBS!$A$3,MATCH($A346,Code_LBS,0),2),"abs")</f>
        <v>Bielle de barre anti-roulis équipée</v>
      </c>
      <c r="D346" s="4">
        <v>1</v>
      </c>
      <c r="E346" s="4" t="s">
        <v>4</v>
      </c>
      <c r="F346" s="7">
        <f ca="1">IFERROR(OFFSET(Kilométrage!$C$1,MATCH(('Base de données'!I346&amp;"/"&amp;'Base de données'!H346),GammeProj,0),1),0)</f>
        <v>1004567</v>
      </c>
      <c r="G346" s="2"/>
      <c r="H346" s="4" t="s">
        <v>5</v>
      </c>
      <c r="I346" s="4" t="s">
        <v>6</v>
      </c>
    </row>
    <row r="347" spans="1:9" x14ac:dyDescent="0.25">
      <c r="A347" s="4" t="s">
        <v>9</v>
      </c>
      <c r="B347" s="2" t="str">
        <f ca="1">IFERROR(OFFSET(LBS!$A$3,MATCH(LEFT(A347,LEN(A347)-2),Code_LBS,0),2),"abs")</f>
        <v>Suspension secondaire</v>
      </c>
      <c r="C347" s="2" t="str">
        <f ca="1">IFERROR(OFFSET(LBS!$A$3,MATCH($A347,Code_LBS,0),2),"abs")</f>
        <v>Bielle de barre anti-roulis équipée</v>
      </c>
      <c r="D347" s="4">
        <v>1</v>
      </c>
      <c r="E347" s="4" t="s">
        <v>4</v>
      </c>
      <c r="F347" s="7">
        <f ca="1">IFERROR(OFFSET(Kilométrage!$C$1,MATCH(('Base de données'!I347&amp;"/"&amp;'Base de données'!H347),GammeProj,0),1),0)</f>
        <v>1004567</v>
      </c>
      <c r="G347" s="2"/>
      <c r="H347" s="4" t="s">
        <v>5</v>
      </c>
      <c r="I347" s="4" t="s">
        <v>6</v>
      </c>
    </row>
    <row r="348" spans="1:9" x14ac:dyDescent="0.25">
      <c r="A348" s="4" t="s">
        <v>9</v>
      </c>
      <c r="B348" s="2" t="str">
        <f ca="1">IFERROR(OFFSET(LBS!$A$3,MATCH(LEFT(A348,LEN(A348)-2),Code_LBS,0),2),"abs")</f>
        <v>Suspension secondaire</v>
      </c>
      <c r="C348" s="2" t="str">
        <f ca="1">IFERROR(OFFSET(LBS!$A$3,MATCH($A348,Code_LBS,0),2),"abs")</f>
        <v>Bielle de barre anti-roulis équipée</v>
      </c>
      <c r="D348" s="4">
        <v>1</v>
      </c>
      <c r="E348" s="4" t="s">
        <v>4</v>
      </c>
      <c r="F348" s="7">
        <f ca="1">IFERROR(OFFSET(Kilométrage!$C$1,MATCH(('Base de données'!I348&amp;"/"&amp;'Base de données'!H348),GammeProj,0),1),0)</f>
        <v>1004567</v>
      </c>
      <c r="G348" s="2"/>
      <c r="H348" s="4" t="s">
        <v>5</v>
      </c>
      <c r="I348" s="4" t="s">
        <v>6</v>
      </c>
    </row>
    <row r="349" spans="1:9" x14ac:dyDescent="0.25">
      <c r="A349" s="4" t="s">
        <v>13</v>
      </c>
      <c r="B349" s="2" t="str">
        <f ca="1">IFERROR(OFFSET(LBS!$A$3,MATCH(LEFT(A349,LEN(A349)-2),Code_LBS,0),2),"abs")</f>
        <v>TRANSMISSION</v>
      </c>
      <c r="C349" s="2" t="str">
        <f ca="1">IFERROR(OFFSET(LBS!$A$3,MATCH($A349,Code_LBS,0),2),"abs")</f>
        <v>Suspension moteur</v>
      </c>
      <c r="D349" s="4">
        <v>1</v>
      </c>
      <c r="E349" s="4" t="s">
        <v>4</v>
      </c>
      <c r="F349" s="7">
        <f ca="1">IFERROR(OFFSET(Kilométrage!$C$1,MATCH(('Base de données'!I349&amp;"/"&amp;'Base de données'!H349),GammeProj,0),1),0)</f>
        <v>1004567</v>
      </c>
      <c r="G349" s="2"/>
      <c r="H349" s="4" t="s">
        <v>5</v>
      </c>
      <c r="I349" s="4" t="s">
        <v>6</v>
      </c>
    </row>
    <row r="350" spans="1:9" x14ac:dyDescent="0.25">
      <c r="A350" s="4" t="s">
        <v>13</v>
      </c>
      <c r="B350" s="2" t="str">
        <f ca="1">IFERROR(OFFSET(LBS!$A$3,MATCH(LEFT(A350,LEN(A350)-2),Code_LBS,0),2),"abs")</f>
        <v>TRANSMISSION</v>
      </c>
      <c r="C350" s="2" t="str">
        <f ca="1">IFERROR(OFFSET(LBS!$A$3,MATCH($A350,Code_LBS,0),2),"abs")</f>
        <v>Suspension moteur</v>
      </c>
      <c r="D350" s="4">
        <v>1</v>
      </c>
      <c r="E350" s="4" t="s">
        <v>4</v>
      </c>
      <c r="F350" s="7">
        <f ca="1">IFERROR(OFFSET(Kilométrage!$C$1,MATCH(('Base de données'!I350&amp;"/"&amp;'Base de données'!H350),GammeProj,0),1),0)</f>
        <v>1004567</v>
      </c>
      <c r="G350" s="2"/>
      <c r="H350" s="4" t="s">
        <v>5</v>
      </c>
      <c r="I350" s="4" t="s">
        <v>6</v>
      </c>
    </row>
    <row r="351" spans="1:9" x14ac:dyDescent="0.25">
      <c r="A351" s="4" t="s">
        <v>15</v>
      </c>
      <c r="B351" s="2" t="str">
        <f ca="1">IFERROR(OFFSET(LBS!$A$3,MATCH(LEFT(A351,LEN(A351)-2),Code_LBS,0),2),"abs")</f>
        <v>GRAISSEUR DE BOUDIN</v>
      </c>
      <c r="C351" s="2" t="str">
        <f ca="1">IFERROR(OFFSET(LBS!$A$3,MATCH($A351,Code_LBS,0),2),"abs")</f>
        <v>Ejecteur</v>
      </c>
      <c r="D351" s="4">
        <v>1</v>
      </c>
      <c r="E351" s="4" t="s">
        <v>4</v>
      </c>
      <c r="F351" s="7">
        <f ca="1">IFERROR(OFFSET(Kilométrage!$C$1,MATCH(('Base de données'!I351&amp;"/"&amp;'Base de données'!H351),GammeProj,0),1),0)</f>
        <v>1004567</v>
      </c>
      <c r="G351" s="2"/>
      <c r="H351" s="4" t="s">
        <v>5</v>
      </c>
      <c r="I351" s="4" t="s">
        <v>6</v>
      </c>
    </row>
    <row r="352" spans="1:9" x14ac:dyDescent="0.25">
      <c r="A352" s="4" t="s">
        <v>20</v>
      </c>
      <c r="B352" s="2" t="str">
        <f ca="1">IFERROR(OFFSET(LBS!$A$3,MATCH(LEFT(A352,LEN(A352)-2),Code_LBS,0),2),"abs")</f>
        <v>BOGIES &amp; SUSPENSION</v>
      </c>
      <c r="C352" s="2" t="str">
        <f ca="1">IFERROR(OFFSET(LBS!$A$3,MATCH($A352,Code_LBS,0),2),"abs")</f>
        <v>CÂBLE/CÂBLAGE</v>
      </c>
      <c r="D352" s="4">
        <v>1</v>
      </c>
      <c r="E352" s="4" t="s">
        <v>4</v>
      </c>
      <c r="F352" s="7">
        <f ca="1">IFERROR(OFFSET(Kilométrage!$C$1,MATCH(('Base de données'!I352&amp;"/"&amp;'Base de données'!H352),GammeProj,0),1),0)</f>
        <v>1004567</v>
      </c>
      <c r="G352" s="2"/>
      <c r="H352" s="4" t="s">
        <v>5</v>
      </c>
      <c r="I352" s="4" t="s">
        <v>6</v>
      </c>
    </row>
    <row r="353" spans="1:9" x14ac:dyDescent="0.25">
      <c r="A353" s="4" t="s">
        <v>20</v>
      </c>
      <c r="B353" s="2" t="str">
        <f ca="1">IFERROR(OFFSET(LBS!$A$3,MATCH(LEFT(A353,LEN(A353)-2),Code_LBS,0),2),"abs")</f>
        <v>BOGIES &amp; SUSPENSION</v>
      </c>
      <c r="C353" s="2" t="str">
        <f ca="1">IFERROR(OFFSET(LBS!$A$3,MATCH($A353,Code_LBS,0),2),"abs")</f>
        <v>CÂBLE/CÂBLAGE</v>
      </c>
      <c r="D353" s="4">
        <v>1</v>
      </c>
      <c r="E353" s="4" t="s">
        <v>4</v>
      </c>
      <c r="F353" s="7">
        <f ca="1">IFERROR(OFFSET(Kilométrage!$C$1,MATCH(('Base de données'!I353&amp;"/"&amp;'Base de données'!H353),GammeProj,0),1),0)</f>
        <v>1004567</v>
      </c>
      <c r="G353" s="2"/>
      <c r="H353" s="4" t="s">
        <v>5</v>
      </c>
      <c r="I353" s="4" t="s">
        <v>6</v>
      </c>
    </row>
    <row r="354" spans="1:9" x14ac:dyDescent="0.25">
      <c r="A354" s="4" t="s">
        <v>20</v>
      </c>
      <c r="B354" s="2" t="str">
        <f ca="1">IFERROR(OFFSET(LBS!$A$3,MATCH(LEFT(A354,LEN(A354)-2),Code_LBS,0),2),"abs")</f>
        <v>BOGIES &amp; SUSPENSION</v>
      </c>
      <c r="C354" s="2" t="str">
        <f ca="1">IFERROR(OFFSET(LBS!$A$3,MATCH($A354,Code_LBS,0),2),"abs")</f>
        <v>CÂBLE/CÂBLAGE</v>
      </c>
      <c r="D354" s="4">
        <v>1</v>
      </c>
      <c r="E354" s="4" t="s">
        <v>4</v>
      </c>
      <c r="F354" s="7">
        <f ca="1">IFERROR(OFFSET(Kilométrage!$C$1,MATCH(('Base de données'!I354&amp;"/"&amp;'Base de données'!H354),GammeProj,0),1),0)</f>
        <v>1004567</v>
      </c>
      <c r="G354" s="2"/>
      <c r="H354" s="4" t="s">
        <v>5</v>
      </c>
      <c r="I354" s="4" t="s">
        <v>6</v>
      </c>
    </row>
    <row r="355" spans="1:9" x14ac:dyDescent="0.25">
      <c r="A355" s="4" t="s">
        <v>20</v>
      </c>
      <c r="B355" s="2" t="str">
        <f ca="1">IFERROR(OFFSET(LBS!$A$3,MATCH(LEFT(A355,LEN(A355)-2),Code_LBS,0),2),"abs")</f>
        <v>BOGIES &amp; SUSPENSION</v>
      </c>
      <c r="C355" s="2" t="str">
        <f ca="1">IFERROR(OFFSET(LBS!$A$3,MATCH($A355,Code_LBS,0),2),"abs")</f>
        <v>CÂBLE/CÂBLAGE</v>
      </c>
      <c r="D355" s="4">
        <v>1</v>
      </c>
      <c r="E355" s="4" t="s">
        <v>4</v>
      </c>
      <c r="F355" s="7">
        <f ca="1">IFERROR(OFFSET(Kilométrage!$C$1,MATCH(('Base de données'!I355&amp;"/"&amp;'Base de données'!H355),GammeProj,0),1),0)</f>
        <v>1004567</v>
      </c>
      <c r="G355" s="2"/>
      <c r="H355" s="4" t="s">
        <v>5</v>
      </c>
      <c r="I355" s="4" t="s">
        <v>6</v>
      </c>
    </row>
    <row r="356" spans="1:9" x14ac:dyDescent="0.25">
      <c r="A356" s="4" t="s">
        <v>20</v>
      </c>
      <c r="B356" s="2" t="str">
        <f ca="1">IFERROR(OFFSET(LBS!$A$3,MATCH(LEFT(A356,LEN(A356)-2),Code_LBS,0),2),"abs")</f>
        <v>BOGIES &amp; SUSPENSION</v>
      </c>
      <c r="C356" s="2" t="str">
        <f ca="1">IFERROR(OFFSET(LBS!$A$3,MATCH($A356,Code_LBS,0),2),"abs")</f>
        <v>CÂBLE/CÂBLAGE</v>
      </c>
      <c r="D356" s="4">
        <v>1</v>
      </c>
      <c r="E356" s="4" t="s">
        <v>4</v>
      </c>
      <c r="F356" s="7">
        <f ca="1">IFERROR(OFFSET(Kilométrage!$C$1,MATCH(('Base de données'!I356&amp;"/"&amp;'Base de données'!H356),GammeProj,0),1),0)</f>
        <v>1004567</v>
      </c>
      <c r="G356" s="2"/>
      <c r="H356" s="4" t="s">
        <v>5</v>
      </c>
      <c r="I356" s="4" t="s">
        <v>6</v>
      </c>
    </row>
    <row r="357" spans="1:9" x14ac:dyDescent="0.25">
      <c r="A357" s="4" t="s">
        <v>20</v>
      </c>
      <c r="B357" s="2" t="str">
        <f ca="1">IFERROR(OFFSET(LBS!$A$3,MATCH(LEFT(A357,LEN(A357)-2),Code_LBS,0),2),"abs")</f>
        <v>BOGIES &amp; SUSPENSION</v>
      </c>
      <c r="C357" s="2" t="str">
        <f ca="1">IFERROR(OFFSET(LBS!$A$3,MATCH($A357,Code_LBS,0),2),"abs")</f>
        <v>CÂBLE/CÂBLAGE</v>
      </c>
      <c r="D357" s="4">
        <v>1</v>
      </c>
      <c r="E357" s="4" t="s">
        <v>4</v>
      </c>
      <c r="F357" s="7">
        <f ca="1">IFERROR(OFFSET(Kilométrage!$C$1,MATCH(('Base de données'!I357&amp;"/"&amp;'Base de données'!H357),GammeProj,0),1),0)</f>
        <v>1004567</v>
      </c>
      <c r="G357" s="2"/>
      <c r="H357" s="4" t="s">
        <v>5</v>
      </c>
      <c r="I357" s="4" t="s">
        <v>6</v>
      </c>
    </row>
    <row r="358" spans="1:9" x14ac:dyDescent="0.25">
      <c r="A358" s="4" t="s">
        <v>20</v>
      </c>
      <c r="B358" s="2" t="str">
        <f ca="1">IFERROR(OFFSET(LBS!$A$3,MATCH(LEFT(A358,LEN(A358)-2),Code_LBS,0),2),"abs")</f>
        <v>BOGIES &amp; SUSPENSION</v>
      </c>
      <c r="C358" s="2" t="str">
        <f ca="1">IFERROR(OFFSET(LBS!$A$3,MATCH($A358,Code_LBS,0),2),"abs")</f>
        <v>CÂBLE/CÂBLAGE</v>
      </c>
      <c r="D358" s="4">
        <v>1</v>
      </c>
      <c r="E358" s="4" t="s">
        <v>4</v>
      </c>
      <c r="F358" s="7">
        <f ca="1">IFERROR(OFFSET(Kilométrage!$C$1,MATCH(('Base de données'!I358&amp;"/"&amp;'Base de données'!H358),GammeProj,0),1),0)</f>
        <v>1004567</v>
      </c>
      <c r="G358" s="2"/>
      <c r="H358" s="4" t="s">
        <v>5</v>
      </c>
      <c r="I358" s="4" t="s">
        <v>6</v>
      </c>
    </row>
    <row r="359" spans="1:9" x14ac:dyDescent="0.25">
      <c r="A359" s="4" t="s">
        <v>13</v>
      </c>
      <c r="B359" s="2" t="str">
        <f ca="1">IFERROR(OFFSET(LBS!$A$3,MATCH(LEFT(A359,LEN(A359)-2),Code_LBS,0),2),"abs")</f>
        <v>TRANSMISSION</v>
      </c>
      <c r="C359" s="2" t="str">
        <f ca="1">IFERROR(OFFSET(LBS!$A$3,MATCH($A359,Code_LBS,0),2),"abs")</f>
        <v>Suspension moteur</v>
      </c>
      <c r="D359" s="4">
        <v>1</v>
      </c>
      <c r="E359" s="4" t="s">
        <v>4</v>
      </c>
      <c r="F359" s="7">
        <f ca="1">IFERROR(OFFSET(Kilométrage!$C$1,MATCH(('Base de données'!I359&amp;"/"&amp;'Base de données'!H359),GammeProj,0),1),0)</f>
        <v>1004567</v>
      </c>
      <c r="G359" s="2"/>
      <c r="H359" s="4" t="s">
        <v>5</v>
      </c>
      <c r="I359" s="4" t="s">
        <v>6</v>
      </c>
    </row>
    <row r="360" spans="1:9" x14ac:dyDescent="0.25">
      <c r="A360" s="4" t="s">
        <v>13</v>
      </c>
      <c r="B360" s="2" t="str">
        <f ca="1">IFERROR(OFFSET(LBS!$A$3,MATCH(LEFT(A360,LEN(A360)-2),Code_LBS,0),2),"abs")</f>
        <v>TRANSMISSION</v>
      </c>
      <c r="C360" s="2" t="str">
        <f ca="1">IFERROR(OFFSET(LBS!$A$3,MATCH($A360,Code_LBS,0),2),"abs")</f>
        <v>Suspension moteur</v>
      </c>
      <c r="D360" s="4">
        <v>1</v>
      </c>
      <c r="E360" s="4" t="s">
        <v>4</v>
      </c>
      <c r="F360" s="7">
        <f ca="1">IFERROR(OFFSET(Kilométrage!$C$1,MATCH(('Base de données'!I360&amp;"/"&amp;'Base de données'!H360),GammeProj,0),1),0)</f>
        <v>1004567</v>
      </c>
      <c r="G360" s="2"/>
      <c r="H360" s="4" t="s">
        <v>5</v>
      </c>
      <c r="I360" s="4" t="s">
        <v>6</v>
      </c>
    </row>
    <row r="361" spans="1:9" x14ac:dyDescent="0.25">
      <c r="A361" s="4" t="s">
        <v>13</v>
      </c>
      <c r="B361" s="2" t="str">
        <f ca="1">IFERROR(OFFSET(LBS!$A$3,MATCH(LEFT(A361,LEN(A361)-2),Code_LBS,0),2),"abs")</f>
        <v>TRANSMISSION</v>
      </c>
      <c r="C361" s="2" t="str">
        <f ca="1">IFERROR(OFFSET(LBS!$A$3,MATCH($A361,Code_LBS,0),2),"abs")</f>
        <v>Suspension moteur</v>
      </c>
      <c r="D361" s="4">
        <v>1</v>
      </c>
      <c r="E361" s="4" t="s">
        <v>4</v>
      </c>
      <c r="F361" s="7">
        <f ca="1">IFERROR(OFFSET(Kilométrage!$C$1,MATCH(('Base de données'!I361&amp;"/"&amp;'Base de données'!H361),GammeProj,0),1),0)</f>
        <v>1004567</v>
      </c>
      <c r="G361" s="2"/>
      <c r="H361" s="4" t="s">
        <v>5</v>
      </c>
      <c r="I361" s="4" t="s">
        <v>6</v>
      </c>
    </row>
    <row r="362" spans="1:9" x14ac:dyDescent="0.25">
      <c r="A362" s="4" t="s">
        <v>13</v>
      </c>
      <c r="B362" s="2" t="str">
        <f ca="1">IFERROR(OFFSET(LBS!$A$3,MATCH(LEFT(A362,LEN(A362)-2),Code_LBS,0),2),"abs")</f>
        <v>TRANSMISSION</v>
      </c>
      <c r="C362" s="2" t="str">
        <f ca="1">IFERROR(OFFSET(LBS!$A$3,MATCH($A362,Code_LBS,0),2),"abs")</f>
        <v>Suspension moteur</v>
      </c>
      <c r="D362" s="4">
        <v>1</v>
      </c>
      <c r="E362" s="4" t="s">
        <v>4</v>
      </c>
      <c r="F362" s="7">
        <f ca="1">IFERROR(OFFSET(Kilométrage!$C$1,MATCH(('Base de données'!I362&amp;"/"&amp;'Base de données'!H362),GammeProj,0),1),0)</f>
        <v>1004567</v>
      </c>
      <c r="G362" s="2"/>
      <c r="H362" s="4" t="s">
        <v>5</v>
      </c>
      <c r="I362" s="4" t="s">
        <v>6</v>
      </c>
    </row>
    <row r="363" spans="1:9" x14ac:dyDescent="0.25">
      <c r="A363" s="4" t="s">
        <v>13</v>
      </c>
      <c r="B363" s="2" t="str">
        <f ca="1">IFERROR(OFFSET(LBS!$A$3,MATCH(LEFT(A363,LEN(A363)-2),Code_LBS,0),2),"abs")</f>
        <v>TRANSMISSION</v>
      </c>
      <c r="C363" s="2" t="str">
        <f ca="1">IFERROR(OFFSET(LBS!$A$3,MATCH($A363,Code_LBS,0),2),"abs")</f>
        <v>Suspension moteur</v>
      </c>
      <c r="D363" s="4">
        <v>1</v>
      </c>
      <c r="E363" s="4" t="s">
        <v>4</v>
      </c>
      <c r="F363" s="7">
        <f ca="1">IFERROR(OFFSET(Kilométrage!$C$1,MATCH(('Base de données'!I363&amp;"/"&amp;'Base de données'!H363),GammeProj,0),1),0)</f>
        <v>1004567</v>
      </c>
      <c r="G363" s="2"/>
      <c r="H363" s="4" t="s">
        <v>5</v>
      </c>
      <c r="I363" s="4" t="s">
        <v>6</v>
      </c>
    </row>
    <row r="364" spans="1:9" x14ac:dyDescent="0.25">
      <c r="A364" s="4" t="s">
        <v>9</v>
      </c>
      <c r="B364" s="2" t="str">
        <f ca="1">IFERROR(OFFSET(LBS!$A$3,MATCH(LEFT(A364,LEN(A364)-2),Code_LBS,0),2),"abs")</f>
        <v>Suspension secondaire</v>
      </c>
      <c r="C364" s="2" t="str">
        <f ca="1">IFERROR(OFFSET(LBS!$A$3,MATCH($A364,Code_LBS,0),2),"abs")</f>
        <v>Bielle de barre anti-roulis équipée</v>
      </c>
      <c r="D364" s="4">
        <v>1</v>
      </c>
      <c r="E364" s="4" t="s">
        <v>4</v>
      </c>
      <c r="F364" s="7">
        <f ca="1">IFERROR(OFFSET(Kilométrage!$C$1,MATCH(('Base de données'!I364&amp;"/"&amp;'Base de données'!H364),GammeProj,0),1),0)</f>
        <v>1004567</v>
      </c>
      <c r="G364" s="2"/>
      <c r="H364" s="4" t="s">
        <v>5</v>
      </c>
      <c r="I364" s="4" t="s">
        <v>6</v>
      </c>
    </row>
    <row r="365" spans="1:9" x14ac:dyDescent="0.25">
      <c r="A365" s="4" t="s">
        <v>13</v>
      </c>
      <c r="B365" s="2" t="str">
        <f ca="1">IFERROR(OFFSET(LBS!$A$3,MATCH(LEFT(A365,LEN(A365)-2),Code_LBS,0),2),"abs")</f>
        <v>TRANSMISSION</v>
      </c>
      <c r="C365" s="2" t="str">
        <f ca="1">IFERROR(OFFSET(LBS!$A$3,MATCH($A365,Code_LBS,0),2),"abs")</f>
        <v>Suspension moteur</v>
      </c>
      <c r="D365" s="4">
        <v>1</v>
      </c>
      <c r="E365" s="4" t="s">
        <v>4</v>
      </c>
      <c r="F365" s="7">
        <f ca="1">IFERROR(OFFSET(Kilométrage!$C$1,MATCH(('Base de données'!I365&amp;"/"&amp;'Base de données'!H365),GammeProj,0),1),0)</f>
        <v>1004567</v>
      </c>
      <c r="G365" s="2"/>
      <c r="H365" s="4" t="s">
        <v>5</v>
      </c>
      <c r="I365" s="4" t="s">
        <v>6</v>
      </c>
    </row>
    <row r="366" spans="1:9" x14ac:dyDescent="0.25">
      <c r="A366" s="4" t="s">
        <v>13</v>
      </c>
      <c r="B366" s="2" t="str">
        <f ca="1">IFERROR(OFFSET(LBS!$A$3,MATCH(LEFT(A366,LEN(A366)-2),Code_LBS,0),2),"abs")</f>
        <v>TRANSMISSION</v>
      </c>
      <c r="C366" s="2" t="str">
        <f ca="1">IFERROR(OFFSET(LBS!$A$3,MATCH($A366,Code_LBS,0),2),"abs")</f>
        <v>Suspension moteur</v>
      </c>
      <c r="D366" s="4">
        <v>1</v>
      </c>
      <c r="E366" s="4" t="s">
        <v>4</v>
      </c>
      <c r="F366" s="7">
        <f ca="1">IFERROR(OFFSET(Kilométrage!$C$1,MATCH(('Base de données'!I366&amp;"/"&amp;'Base de données'!H366),GammeProj,0),1),0)</f>
        <v>1004567</v>
      </c>
      <c r="G366" s="2"/>
      <c r="H366" s="4" t="s">
        <v>5</v>
      </c>
      <c r="I366" s="4" t="s">
        <v>6</v>
      </c>
    </row>
    <row r="367" spans="1:9" x14ac:dyDescent="0.25">
      <c r="A367" s="4" t="s">
        <v>13</v>
      </c>
      <c r="B367" s="2" t="str">
        <f ca="1">IFERROR(OFFSET(LBS!$A$3,MATCH(LEFT(A367,LEN(A367)-2),Code_LBS,0),2),"abs")</f>
        <v>TRANSMISSION</v>
      </c>
      <c r="C367" s="2" t="str">
        <f ca="1">IFERROR(OFFSET(LBS!$A$3,MATCH($A367,Code_LBS,0),2),"abs")</f>
        <v>Suspension moteur</v>
      </c>
      <c r="D367" s="4">
        <v>1</v>
      </c>
      <c r="E367" s="4" t="s">
        <v>4</v>
      </c>
      <c r="F367" s="7">
        <f ca="1">IFERROR(OFFSET(Kilométrage!$C$1,MATCH(('Base de données'!I367&amp;"/"&amp;'Base de données'!H367),GammeProj,0),1),0)</f>
        <v>1004567</v>
      </c>
      <c r="G367" s="2"/>
      <c r="H367" s="4" t="s">
        <v>5</v>
      </c>
      <c r="I367" s="4" t="s">
        <v>6</v>
      </c>
    </row>
    <row r="368" spans="1:9" x14ac:dyDescent="0.25">
      <c r="A368" s="4" t="s">
        <v>13</v>
      </c>
      <c r="B368" s="2" t="str">
        <f ca="1">IFERROR(OFFSET(LBS!$A$3,MATCH(LEFT(A368,LEN(A368)-2),Code_LBS,0),2),"abs")</f>
        <v>TRANSMISSION</v>
      </c>
      <c r="C368" s="2" t="str">
        <f ca="1">IFERROR(OFFSET(LBS!$A$3,MATCH($A368,Code_LBS,0),2),"abs")</f>
        <v>Suspension moteur</v>
      </c>
      <c r="D368" s="4">
        <v>1</v>
      </c>
      <c r="E368" s="4" t="s">
        <v>4</v>
      </c>
      <c r="F368" s="7">
        <f ca="1">IFERROR(OFFSET(Kilométrage!$C$1,MATCH(('Base de données'!I368&amp;"/"&amp;'Base de données'!H368),GammeProj,0),1),0)</f>
        <v>1004567</v>
      </c>
      <c r="G368" s="2"/>
      <c r="H368" s="4" t="s">
        <v>5</v>
      </c>
      <c r="I368" s="4" t="s">
        <v>6</v>
      </c>
    </row>
    <row r="369" spans="1:9" x14ac:dyDescent="0.25">
      <c r="A369" s="4" t="s">
        <v>13</v>
      </c>
      <c r="B369" s="2" t="str">
        <f ca="1">IFERROR(OFFSET(LBS!$A$3,MATCH(LEFT(A369,LEN(A369)-2),Code_LBS,0),2),"abs")</f>
        <v>TRANSMISSION</v>
      </c>
      <c r="C369" s="2" t="str">
        <f ca="1">IFERROR(OFFSET(LBS!$A$3,MATCH($A369,Code_LBS,0),2),"abs")</f>
        <v>Suspension moteur</v>
      </c>
      <c r="D369" s="4">
        <v>1</v>
      </c>
      <c r="E369" s="4" t="s">
        <v>4</v>
      </c>
      <c r="F369" s="7">
        <f ca="1">IFERROR(OFFSET(Kilométrage!$C$1,MATCH(('Base de données'!I369&amp;"/"&amp;'Base de données'!H369),GammeProj,0),1),0)</f>
        <v>1004567</v>
      </c>
      <c r="G369" s="2"/>
      <c r="H369" s="4" t="s">
        <v>5</v>
      </c>
      <c r="I369" s="4" t="s">
        <v>6</v>
      </c>
    </row>
    <row r="370" spans="1:9" x14ac:dyDescent="0.25">
      <c r="A370" s="4" t="s">
        <v>13</v>
      </c>
      <c r="B370" s="2" t="str">
        <f ca="1">IFERROR(OFFSET(LBS!$A$3,MATCH(LEFT(A370,LEN(A370)-2),Code_LBS,0),2),"abs")</f>
        <v>TRANSMISSION</v>
      </c>
      <c r="C370" s="2" t="str">
        <f ca="1">IFERROR(OFFSET(LBS!$A$3,MATCH($A370,Code_LBS,0),2),"abs")</f>
        <v>Suspension moteur</v>
      </c>
      <c r="D370" s="4">
        <v>1</v>
      </c>
      <c r="E370" s="4" t="s">
        <v>4</v>
      </c>
      <c r="F370" s="7">
        <f ca="1">IFERROR(OFFSET(Kilométrage!$C$1,MATCH(('Base de données'!I370&amp;"/"&amp;'Base de données'!H370),GammeProj,0),1),0)</f>
        <v>1004567</v>
      </c>
      <c r="G370" s="2"/>
      <c r="H370" s="4" t="s">
        <v>5</v>
      </c>
      <c r="I370" s="4" t="s">
        <v>6</v>
      </c>
    </row>
    <row r="371" spans="1:9" x14ac:dyDescent="0.25">
      <c r="A371" s="4" t="s">
        <v>12</v>
      </c>
      <c r="B371" s="2" t="str">
        <f ca="1">IFERROR(OFFSET(LBS!$A$3,MATCH(LEFT(A371,LEN(A371)-2),Code_LBS,0),2),"abs")</f>
        <v>TRANSMISSION</v>
      </c>
      <c r="C371" s="2" t="str">
        <f ca="1">IFERROR(OFFSET(LBS!$A$3,MATCH($A371,Code_LBS,0),2),"abs")</f>
        <v>Réducteur équipé</v>
      </c>
      <c r="D371" s="4">
        <v>1</v>
      </c>
      <c r="E371" s="4" t="s">
        <v>4</v>
      </c>
      <c r="F371" s="7">
        <f ca="1">IFERROR(OFFSET(Kilométrage!$C$1,MATCH(('Base de données'!I371&amp;"/"&amp;'Base de données'!H371),GammeProj,0),1),0)</f>
        <v>1004567</v>
      </c>
      <c r="G371" s="2"/>
      <c r="H371" s="4" t="s">
        <v>5</v>
      </c>
      <c r="I371" s="4" t="s">
        <v>6</v>
      </c>
    </row>
    <row r="372" spans="1:9" x14ac:dyDescent="0.25">
      <c r="A372" s="4" t="s">
        <v>13</v>
      </c>
      <c r="B372" s="2" t="str">
        <f ca="1">IFERROR(OFFSET(LBS!$A$3,MATCH(LEFT(A372,LEN(A372)-2),Code_LBS,0),2),"abs")</f>
        <v>TRANSMISSION</v>
      </c>
      <c r="C372" s="2" t="str">
        <f ca="1">IFERROR(OFFSET(LBS!$A$3,MATCH($A372,Code_LBS,0),2),"abs")</f>
        <v>Suspension moteur</v>
      </c>
      <c r="D372" s="4">
        <v>1</v>
      </c>
      <c r="E372" s="4" t="s">
        <v>4</v>
      </c>
      <c r="F372" s="7">
        <f ca="1">IFERROR(OFFSET(Kilométrage!$C$1,MATCH(('Base de données'!I372&amp;"/"&amp;'Base de données'!H372),GammeProj,0),1),0)</f>
        <v>1004567</v>
      </c>
      <c r="G372" s="2"/>
      <c r="H372" s="4" t="s">
        <v>5</v>
      </c>
      <c r="I372" s="4" t="s">
        <v>6</v>
      </c>
    </row>
    <row r="373" spans="1:9" x14ac:dyDescent="0.25">
      <c r="A373" s="4" t="s">
        <v>12</v>
      </c>
      <c r="B373" s="2" t="str">
        <f ca="1">IFERROR(OFFSET(LBS!$A$3,MATCH(LEFT(A373,LEN(A373)-2),Code_LBS,0),2),"abs")</f>
        <v>TRANSMISSION</v>
      </c>
      <c r="C373" s="2" t="str">
        <f ca="1">IFERROR(OFFSET(LBS!$A$3,MATCH($A373,Code_LBS,0),2),"abs")</f>
        <v>Réducteur équipé</v>
      </c>
      <c r="D373" s="4">
        <v>1</v>
      </c>
      <c r="E373" s="4" t="s">
        <v>4</v>
      </c>
      <c r="F373" s="7">
        <f ca="1">IFERROR(OFFSET(Kilométrage!$C$1,MATCH(('Base de données'!I373&amp;"/"&amp;'Base de données'!H373),GammeProj,0),1),0)</f>
        <v>1004567</v>
      </c>
      <c r="G373" s="2"/>
      <c r="H373" s="4" t="s">
        <v>5</v>
      </c>
      <c r="I373" s="4" t="s">
        <v>6</v>
      </c>
    </row>
    <row r="374" spans="1:9" x14ac:dyDescent="0.25">
      <c r="A374" s="4" t="s">
        <v>13</v>
      </c>
      <c r="B374" s="2" t="str">
        <f ca="1">IFERROR(OFFSET(LBS!$A$3,MATCH(LEFT(A374,LEN(A374)-2),Code_LBS,0),2),"abs")</f>
        <v>TRANSMISSION</v>
      </c>
      <c r="C374" s="2" t="str">
        <f ca="1">IFERROR(OFFSET(LBS!$A$3,MATCH($A374,Code_LBS,0),2),"abs")</f>
        <v>Suspension moteur</v>
      </c>
      <c r="D374" s="4">
        <v>1</v>
      </c>
      <c r="E374" s="4" t="s">
        <v>4</v>
      </c>
      <c r="F374" s="7">
        <f ca="1">IFERROR(OFFSET(Kilométrage!$C$1,MATCH(('Base de données'!I374&amp;"/"&amp;'Base de données'!H374),GammeProj,0),1),0)</f>
        <v>1004567</v>
      </c>
      <c r="G374" s="2"/>
      <c r="H374" s="4" t="s">
        <v>5</v>
      </c>
      <c r="I374" s="4" t="s">
        <v>6</v>
      </c>
    </row>
    <row r="375" spans="1:9" x14ac:dyDescent="0.25">
      <c r="A375" s="4" t="s">
        <v>13</v>
      </c>
      <c r="B375" s="2" t="str">
        <f ca="1">IFERROR(OFFSET(LBS!$A$3,MATCH(LEFT(A375,LEN(A375)-2),Code_LBS,0),2),"abs")</f>
        <v>TRANSMISSION</v>
      </c>
      <c r="C375" s="2" t="str">
        <f ca="1">IFERROR(OFFSET(LBS!$A$3,MATCH($A375,Code_LBS,0),2),"abs")</f>
        <v>Suspension moteur</v>
      </c>
      <c r="D375" s="4">
        <v>1</v>
      </c>
      <c r="E375" s="4" t="s">
        <v>4</v>
      </c>
      <c r="F375" s="7">
        <f ca="1">IFERROR(OFFSET(Kilométrage!$C$1,MATCH(('Base de données'!I375&amp;"/"&amp;'Base de données'!H375),GammeProj,0),1),0)</f>
        <v>1004567</v>
      </c>
      <c r="G375" s="2"/>
      <c r="H375" s="4" t="s">
        <v>5</v>
      </c>
      <c r="I375" s="4" t="s">
        <v>6</v>
      </c>
    </row>
    <row r="376" spans="1:9" x14ac:dyDescent="0.25">
      <c r="A376" s="4" t="s">
        <v>12</v>
      </c>
      <c r="B376" s="2" t="str">
        <f ca="1">IFERROR(OFFSET(LBS!$A$3,MATCH(LEFT(A376,LEN(A376)-2),Code_LBS,0),2),"abs")</f>
        <v>TRANSMISSION</v>
      </c>
      <c r="C376" s="2" t="str">
        <f ca="1">IFERROR(OFFSET(LBS!$A$3,MATCH($A376,Code_LBS,0),2),"abs")</f>
        <v>Réducteur équipé</v>
      </c>
      <c r="D376" s="4">
        <v>1</v>
      </c>
      <c r="E376" s="4" t="s">
        <v>4</v>
      </c>
      <c r="F376" s="7">
        <f ca="1">IFERROR(OFFSET(Kilométrage!$C$1,MATCH(('Base de données'!I376&amp;"/"&amp;'Base de données'!H376),GammeProj,0),1),0)</f>
        <v>1004567</v>
      </c>
      <c r="G376" s="2"/>
      <c r="H376" s="4" t="s">
        <v>5</v>
      </c>
      <c r="I376" s="4" t="s">
        <v>6</v>
      </c>
    </row>
    <row r="377" spans="1:9" x14ac:dyDescent="0.25">
      <c r="A377" s="4" t="s">
        <v>13</v>
      </c>
      <c r="B377" s="2" t="str">
        <f ca="1">IFERROR(OFFSET(LBS!$A$3,MATCH(LEFT(A377,LEN(A377)-2),Code_LBS,0),2),"abs")</f>
        <v>TRANSMISSION</v>
      </c>
      <c r="C377" s="2" t="str">
        <f ca="1">IFERROR(OFFSET(LBS!$A$3,MATCH($A377,Code_LBS,0),2),"abs")</f>
        <v>Suspension moteur</v>
      </c>
      <c r="D377" s="4">
        <v>1</v>
      </c>
      <c r="E377" s="4" t="s">
        <v>4</v>
      </c>
      <c r="F377" s="7">
        <f ca="1">IFERROR(OFFSET(Kilométrage!$C$1,MATCH(('Base de données'!I377&amp;"/"&amp;'Base de données'!H377),GammeProj,0),1),0)</f>
        <v>1004567</v>
      </c>
      <c r="G377" s="2"/>
      <c r="H377" s="4" t="s">
        <v>5</v>
      </c>
      <c r="I377" s="4" t="s">
        <v>6</v>
      </c>
    </row>
    <row r="378" spans="1:9" x14ac:dyDescent="0.25">
      <c r="A378" s="4" t="s">
        <v>13</v>
      </c>
      <c r="B378" s="2" t="str">
        <f ca="1">IFERROR(OFFSET(LBS!$A$3,MATCH(LEFT(A378,LEN(A378)-2),Code_LBS,0),2),"abs")</f>
        <v>TRANSMISSION</v>
      </c>
      <c r="C378" s="2" t="str">
        <f ca="1">IFERROR(OFFSET(LBS!$A$3,MATCH($A378,Code_LBS,0),2),"abs")</f>
        <v>Suspension moteur</v>
      </c>
      <c r="D378" s="4">
        <v>1</v>
      </c>
      <c r="E378" s="4" t="s">
        <v>4</v>
      </c>
      <c r="F378" s="7">
        <f ca="1">IFERROR(OFFSET(Kilométrage!$C$1,MATCH(('Base de données'!I378&amp;"/"&amp;'Base de données'!H378),GammeProj,0),1),0)</f>
        <v>1004567</v>
      </c>
      <c r="G378" s="2"/>
      <c r="H378" s="4" t="s">
        <v>5</v>
      </c>
      <c r="I378" s="4" t="s">
        <v>6</v>
      </c>
    </row>
    <row r="379" spans="1:9" x14ac:dyDescent="0.25">
      <c r="A379" s="4" t="s">
        <v>13</v>
      </c>
      <c r="B379" s="2" t="str">
        <f ca="1">IFERROR(OFFSET(LBS!$A$3,MATCH(LEFT(A379,LEN(A379)-2),Code_LBS,0),2),"abs")</f>
        <v>TRANSMISSION</v>
      </c>
      <c r="C379" s="2" t="str">
        <f ca="1">IFERROR(OFFSET(LBS!$A$3,MATCH($A379,Code_LBS,0),2),"abs")</f>
        <v>Suspension moteur</v>
      </c>
      <c r="D379" s="4">
        <v>1</v>
      </c>
      <c r="E379" s="4" t="s">
        <v>4</v>
      </c>
      <c r="F379" s="7">
        <f ca="1">IFERROR(OFFSET(Kilométrage!$C$1,MATCH(('Base de données'!I379&amp;"/"&amp;'Base de données'!H379),GammeProj,0),1),0)</f>
        <v>1004567</v>
      </c>
      <c r="G379" s="2"/>
      <c r="H379" s="4" t="s">
        <v>5</v>
      </c>
      <c r="I379" s="4" t="s">
        <v>6</v>
      </c>
    </row>
    <row r="380" spans="1:9" x14ac:dyDescent="0.25">
      <c r="A380" s="4" t="s">
        <v>13</v>
      </c>
      <c r="B380" s="2" t="str">
        <f ca="1">IFERROR(OFFSET(LBS!$A$3,MATCH(LEFT(A380,LEN(A380)-2),Code_LBS,0),2),"abs")</f>
        <v>TRANSMISSION</v>
      </c>
      <c r="C380" s="2" t="str">
        <f ca="1">IFERROR(OFFSET(LBS!$A$3,MATCH($A380,Code_LBS,0),2),"abs")</f>
        <v>Suspension moteur</v>
      </c>
      <c r="D380" s="4">
        <v>1</v>
      </c>
      <c r="E380" s="4" t="s">
        <v>4</v>
      </c>
      <c r="F380" s="7">
        <f ca="1">IFERROR(OFFSET(Kilométrage!$C$1,MATCH(('Base de données'!I380&amp;"/"&amp;'Base de données'!H380),GammeProj,0),1),0)</f>
        <v>1004567</v>
      </c>
      <c r="G380" s="2"/>
      <c r="H380" s="4" t="s">
        <v>5</v>
      </c>
      <c r="I380" s="4" t="s">
        <v>6</v>
      </c>
    </row>
    <row r="381" spans="1:9" x14ac:dyDescent="0.25">
      <c r="A381" s="4" t="s">
        <v>13</v>
      </c>
      <c r="B381" s="2" t="str">
        <f ca="1">IFERROR(OFFSET(LBS!$A$3,MATCH(LEFT(A381,LEN(A381)-2),Code_LBS,0),2),"abs")</f>
        <v>TRANSMISSION</v>
      </c>
      <c r="C381" s="2" t="str">
        <f ca="1">IFERROR(OFFSET(LBS!$A$3,MATCH($A381,Code_LBS,0),2),"abs")</f>
        <v>Suspension moteur</v>
      </c>
      <c r="D381" s="4">
        <v>1</v>
      </c>
      <c r="E381" s="4" t="s">
        <v>4</v>
      </c>
      <c r="F381" s="7">
        <f ca="1">IFERROR(OFFSET(Kilométrage!$C$1,MATCH(('Base de données'!I381&amp;"/"&amp;'Base de données'!H381),GammeProj,0),1),0)</f>
        <v>1004567</v>
      </c>
      <c r="G381" s="2"/>
      <c r="H381" s="4" t="s">
        <v>5</v>
      </c>
      <c r="I381" s="4" t="s">
        <v>6</v>
      </c>
    </row>
    <row r="382" spans="1:9" x14ac:dyDescent="0.25">
      <c r="A382" s="4" t="s">
        <v>13</v>
      </c>
      <c r="B382" s="2" t="str">
        <f ca="1">IFERROR(OFFSET(LBS!$A$3,MATCH(LEFT(A382,LEN(A382)-2),Code_LBS,0),2),"abs")</f>
        <v>TRANSMISSION</v>
      </c>
      <c r="C382" s="2" t="str">
        <f ca="1">IFERROR(OFFSET(LBS!$A$3,MATCH($A382,Code_LBS,0),2),"abs")</f>
        <v>Suspension moteur</v>
      </c>
      <c r="D382" s="4">
        <v>1</v>
      </c>
      <c r="E382" s="4" t="s">
        <v>4</v>
      </c>
      <c r="F382" s="7">
        <f ca="1">IFERROR(OFFSET(Kilométrage!$C$1,MATCH(('Base de données'!I382&amp;"/"&amp;'Base de données'!H382),GammeProj,0),1),0)</f>
        <v>1004567</v>
      </c>
      <c r="G382" s="2"/>
      <c r="H382" s="4" t="s">
        <v>5</v>
      </c>
      <c r="I382" s="4" t="s">
        <v>6</v>
      </c>
    </row>
    <row r="383" spans="1:9" x14ac:dyDescent="0.25">
      <c r="A383" s="4" t="s">
        <v>13</v>
      </c>
      <c r="B383" s="2" t="str">
        <f ca="1">IFERROR(OFFSET(LBS!$A$3,MATCH(LEFT(A383,LEN(A383)-2),Code_LBS,0),2),"abs")</f>
        <v>TRANSMISSION</v>
      </c>
      <c r="C383" s="2" t="str">
        <f ca="1">IFERROR(OFFSET(LBS!$A$3,MATCH($A383,Code_LBS,0),2),"abs")</f>
        <v>Suspension moteur</v>
      </c>
      <c r="D383" s="4">
        <v>1</v>
      </c>
      <c r="E383" s="4" t="s">
        <v>4</v>
      </c>
      <c r="F383" s="7">
        <f ca="1">IFERROR(OFFSET(Kilométrage!$C$1,MATCH(('Base de données'!I383&amp;"/"&amp;'Base de données'!H383),GammeProj,0),1),0)</f>
        <v>1004567</v>
      </c>
      <c r="G383" s="2"/>
      <c r="H383" s="4" t="s">
        <v>5</v>
      </c>
      <c r="I383" s="4" t="s">
        <v>6</v>
      </c>
    </row>
    <row r="384" spans="1:9" x14ac:dyDescent="0.25">
      <c r="A384" s="4" t="s">
        <v>13</v>
      </c>
      <c r="B384" s="2" t="str">
        <f ca="1">IFERROR(OFFSET(LBS!$A$3,MATCH(LEFT(A384,LEN(A384)-2),Code_LBS,0),2),"abs")</f>
        <v>TRANSMISSION</v>
      </c>
      <c r="C384" s="2" t="str">
        <f ca="1">IFERROR(OFFSET(LBS!$A$3,MATCH($A384,Code_LBS,0),2),"abs")</f>
        <v>Suspension moteur</v>
      </c>
      <c r="D384" s="4">
        <v>1</v>
      </c>
      <c r="E384" s="4" t="s">
        <v>4</v>
      </c>
      <c r="F384" s="7">
        <f ca="1">IFERROR(OFFSET(Kilométrage!$C$1,MATCH(('Base de données'!I384&amp;"/"&amp;'Base de données'!H384),GammeProj,0),1),0)</f>
        <v>1004567</v>
      </c>
      <c r="G384" s="2"/>
      <c r="H384" s="4" t="s">
        <v>5</v>
      </c>
      <c r="I384" s="4" t="s">
        <v>6</v>
      </c>
    </row>
    <row r="385" spans="1:9" x14ac:dyDescent="0.25">
      <c r="A385" s="4" t="s">
        <v>13</v>
      </c>
      <c r="B385" s="2" t="str">
        <f ca="1">IFERROR(OFFSET(LBS!$A$3,MATCH(LEFT(A385,LEN(A385)-2),Code_LBS,0),2),"abs")</f>
        <v>TRANSMISSION</v>
      </c>
      <c r="C385" s="2" t="str">
        <f ca="1">IFERROR(OFFSET(LBS!$A$3,MATCH($A385,Code_LBS,0),2),"abs")</f>
        <v>Suspension moteur</v>
      </c>
      <c r="D385" s="4">
        <v>1</v>
      </c>
      <c r="E385" s="4" t="s">
        <v>4</v>
      </c>
      <c r="F385" s="7">
        <f ca="1">IFERROR(OFFSET(Kilométrage!$C$1,MATCH(('Base de données'!I385&amp;"/"&amp;'Base de données'!H385),GammeProj,0),1),0)</f>
        <v>1004567</v>
      </c>
      <c r="G385" s="2"/>
      <c r="H385" s="4" t="s">
        <v>5</v>
      </c>
      <c r="I385" s="4" t="s">
        <v>6</v>
      </c>
    </row>
    <row r="386" spans="1:9" x14ac:dyDescent="0.25">
      <c r="A386" s="4" t="s">
        <v>13</v>
      </c>
      <c r="B386" s="2" t="str">
        <f ca="1">IFERROR(OFFSET(LBS!$A$3,MATCH(LEFT(A386,LEN(A386)-2),Code_LBS,0),2),"abs")</f>
        <v>TRANSMISSION</v>
      </c>
      <c r="C386" s="2" t="str">
        <f ca="1">IFERROR(OFFSET(LBS!$A$3,MATCH($A386,Code_LBS,0),2),"abs")</f>
        <v>Suspension moteur</v>
      </c>
      <c r="D386" s="4">
        <v>1</v>
      </c>
      <c r="E386" s="4" t="s">
        <v>4</v>
      </c>
      <c r="F386" s="7">
        <f ca="1">IFERROR(OFFSET(Kilométrage!$C$1,MATCH(('Base de données'!I386&amp;"/"&amp;'Base de données'!H386),GammeProj,0),1),0)</f>
        <v>1004567</v>
      </c>
      <c r="G386" s="2"/>
      <c r="H386" s="4" t="s">
        <v>5</v>
      </c>
      <c r="I386" s="4" t="s">
        <v>6</v>
      </c>
    </row>
    <row r="387" spans="1:9" x14ac:dyDescent="0.25">
      <c r="A387" s="4" t="s">
        <v>13</v>
      </c>
      <c r="B387" s="2" t="str">
        <f ca="1">IFERROR(OFFSET(LBS!$A$3,MATCH(LEFT(A387,LEN(A387)-2),Code_LBS,0),2),"abs")</f>
        <v>TRANSMISSION</v>
      </c>
      <c r="C387" s="2" t="str">
        <f ca="1">IFERROR(OFFSET(LBS!$A$3,MATCH($A387,Code_LBS,0),2),"abs")</f>
        <v>Suspension moteur</v>
      </c>
      <c r="D387" s="4">
        <v>1</v>
      </c>
      <c r="E387" s="4" t="s">
        <v>4</v>
      </c>
      <c r="F387" s="7">
        <f ca="1">IFERROR(OFFSET(Kilométrage!$C$1,MATCH(('Base de données'!I387&amp;"/"&amp;'Base de données'!H387),GammeProj,0),1),0)</f>
        <v>1004567</v>
      </c>
      <c r="G387" s="2"/>
      <c r="H387" s="4" t="s">
        <v>5</v>
      </c>
      <c r="I387" s="4" t="s">
        <v>6</v>
      </c>
    </row>
    <row r="388" spans="1:9" x14ac:dyDescent="0.25">
      <c r="A388" s="4" t="s">
        <v>13</v>
      </c>
      <c r="B388" s="2" t="str">
        <f ca="1">IFERROR(OFFSET(LBS!$A$3,MATCH(LEFT(A388,LEN(A388)-2),Code_LBS,0),2),"abs")</f>
        <v>TRANSMISSION</v>
      </c>
      <c r="C388" s="2" t="str">
        <f ca="1">IFERROR(OFFSET(LBS!$A$3,MATCH($A388,Code_LBS,0),2),"abs")</f>
        <v>Suspension moteur</v>
      </c>
      <c r="D388" s="4">
        <v>1</v>
      </c>
      <c r="E388" s="4" t="s">
        <v>4</v>
      </c>
      <c r="F388" s="7">
        <f ca="1">IFERROR(OFFSET(Kilométrage!$C$1,MATCH(('Base de données'!I388&amp;"/"&amp;'Base de données'!H388),GammeProj,0),1),0)</f>
        <v>1004567</v>
      </c>
      <c r="G388" s="2"/>
      <c r="H388" s="4" t="s">
        <v>5</v>
      </c>
      <c r="I388" s="4" t="s">
        <v>6</v>
      </c>
    </row>
    <row r="389" spans="1:9" x14ac:dyDescent="0.25">
      <c r="A389" s="4" t="s">
        <v>13</v>
      </c>
      <c r="B389" s="2" t="str">
        <f ca="1">IFERROR(OFFSET(LBS!$A$3,MATCH(LEFT(A389,LEN(A389)-2),Code_LBS,0),2),"abs")</f>
        <v>TRANSMISSION</v>
      </c>
      <c r="C389" s="2" t="str">
        <f ca="1">IFERROR(OFFSET(LBS!$A$3,MATCH($A389,Code_LBS,0),2),"abs")</f>
        <v>Suspension moteur</v>
      </c>
      <c r="D389" s="4">
        <v>1</v>
      </c>
      <c r="E389" s="4" t="s">
        <v>4</v>
      </c>
      <c r="F389" s="7">
        <f ca="1">IFERROR(OFFSET(Kilométrage!$C$1,MATCH(('Base de données'!I389&amp;"/"&amp;'Base de données'!H389),GammeProj,0),1),0)</f>
        <v>1004567</v>
      </c>
      <c r="G389" s="2"/>
      <c r="H389" s="4" t="s">
        <v>5</v>
      </c>
      <c r="I389" s="4" t="s">
        <v>6</v>
      </c>
    </row>
    <row r="390" spans="1:9" x14ac:dyDescent="0.25">
      <c r="A390" s="4" t="s">
        <v>13</v>
      </c>
      <c r="B390" s="2" t="str">
        <f ca="1">IFERROR(OFFSET(LBS!$A$3,MATCH(LEFT(A390,LEN(A390)-2),Code_LBS,0),2),"abs")</f>
        <v>TRANSMISSION</v>
      </c>
      <c r="C390" s="2" t="str">
        <f ca="1">IFERROR(OFFSET(LBS!$A$3,MATCH($A390,Code_LBS,0),2),"abs")</f>
        <v>Suspension moteur</v>
      </c>
      <c r="D390" s="4">
        <v>1</v>
      </c>
      <c r="E390" s="4" t="s">
        <v>4</v>
      </c>
      <c r="F390" s="7">
        <f ca="1">IFERROR(OFFSET(Kilométrage!$C$1,MATCH(('Base de données'!I390&amp;"/"&amp;'Base de données'!H390),GammeProj,0),1),0)</f>
        <v>1004567</v>
      </c>
      <c r="G390" s="2"/>
      <c r="H390" s="4" t="s">
        <v>5</v>
      </c>
      <c r="I390" s="4" t="s">
        <v>6</v>
      </c>
    </row>
    <row r="391" spans="1:9" x14ac:dyDescent="0.25">
      <c r="A391" s="4" t="s">
        <v>11</v>
      </c>
      <c r="B391" s="2" t="str">
        <f ca="1">IFERROR(OFFSET(LBS!$A$3,MATCH(LEFT(A391,LEN(A391)-2),Code_LBS,0),2),"abs")</f>
        <v>ROUES - AXES D'ESSIEU - DISQUES DE FREIN</v>
      </c>
      <c r="C391" s="2" t="str">
        <f ca="1">IFERROR(OFFSET(LBS!$A$3,MATCH($A391,Code_LBS,0),2),"abs")</f>
        <v>Boîte d'essieu équipée</v>
      </c>
      <c r="D391" s="4">
        <v>1</v>
      </c>
      <c r="E391" s="4" t="s">
        <v>4</v>
      </c>
      <c r="F391" s="7">
        <f ca="1">IFERROR(OFFSET(Kilométrage!$C$1,MATCH(('Base de données'!I391&amp;"/"&amp;'Base de données'!H391),GammeProj,0),1),0)</f>
        <v>1004567</v>
      </c>
      <c r="G391" s="2"/>
      <c r="H391" s="4" t="s">
        <v>5</v>
      </c>
      <c r="I391" s="4" t="s">
        <v>6</v>
      </c>
    </row>
    <row r="392" spans="1:9" x14ac:dyDescent="0.25">
      <c r="A392" s="4" t="s">
        <v>11</v>
      </c>
      <c r="B392" s="2" t="str">
        <f ca="1">IFERROR(OFFSET(LBS!$A$3,MATCH(LEFT(A392,LEN(A392)-2),Code_LBS,0),2),"abs")</f>
        <v>ROUES - AXES D'ESSIEU - DISQUES DE FREIN</v>
      </c>
      <c r="C392" s="2" t="str">
        <f ca="1">IFERROR(OFFSET(LBS!$A$3,MATCH($A392,Code_LBS,0),2),"abs")</f>
        <v>Boîte d'essieu équipée</v>
      </c>
      <c r="D392" s="4">
        <v>1</v>
      </c>
      <c r="E392" s="4" t="s">
        <v>4</v>
      </c>
      <c r="F392" s="7">
        <f ca="1">IFERROR(OFFSET(Kilométrage!$C$1,MATCH(('Base de données'!I392&amp;"/"&amp;'Base de données'!H392),GammeProj,0),1),0)</f>
        <v>1004567</v>
      </c>
      <c r="G392" s="2"/>
      <c r="H392" s="4" t="s">
        <v>5</v>
      </c>
      <c r="I392" s="4" t="s">
        <v>6</v>
      </c>
    </row>
    <row r="393" spans="1:9" x14ac:dyDescent="0.25">
      <c r="A393" s="4" t="s">
        <v>20</v>
      </c>
      <c r="B393" s="2" t="str">
        <f ca="1">IFERROR(OFFSET(LBS!$A$3,MATCH(LEFT(A393,LEN(A393)-2),Code_LBS,0),2),"abs")</f>
        <v>BOGIES &amp; SUSPENSION</v>
      </c>
      <c r="C393" s="2" t="str">
        <f ca="1">IFERROR(OFFSET(LBS!$A$3,MATCH($A393,Code_LBS,0),2),"abs")</f>
        <v>CÂBLE/CÂBLAGE</v>
      </c>
      <c r="D393" s="4">
        <v>1</v>
      </c>
      <c r="E393" s="4" t="s">
        <v>4</v>
      </c>
      <c r="F393" s="7">
        <f ca="1">IFERROR(OFFSET(Kilométrage!$C$1,MATCH(('Base de données'!I393&amp;"/"&amp;'Base de données'!H393),GammeProj,0),1),0)</f>
        <v>1004567</v>
      </c>
      <c r="G393" s="2"/>
      <c r="H393" s="4" t="s">
        <v>5</v>
      </c>
      <c r="I393" s="4" t="s">
        <v>6</v>
      </c>
    </row>
    <row r="394" spans="1:9" x14ac:dyDescent="0.25">
      <c r="A394" s="4" t="s">
        <v>9</v>
      </c>
      <c r="B394" s="2" t="str">
        <f ca="1">IFERROR(OFFSET(LBS!$A$3,MATCH(LEFT(A394,LEN(A394)-2),Code_LBS,0),2),"abs")</f>
        <v>Suspension secondaire</v>
      </c>
      <c r="C394" s="2" t="str">
        <f ca="1">IFERROR(OFFSET(LBS!$A$3,MATCH($A394,Code_LBS,0),2),"abs")</f>
        <v>Bielle de barre anti-roulis équipée</v>
      </c>
      <c r="D394" s="4">
        <v>1</v>
      </c>
      <c r="E394" s="4" t="s">
        <v>4</v>
      </c>
      <c r="F394" s="7">
        <f ca="1">IFERROR(OFFSET(Kilométrage!$C$1,MATCH(('Base de données'!I394&amp;"/"&amp;'Base de données'!H394),GammeProj,0),1),0)</f>
        <v>1004567</v>
      </c>
      <c r="G394" s="2"/>
      <c r="H394" s="4" t="s">
        <v>5</v>
      </c>
      <c r="I394" s="4" t="s">
        <v>6</v>
      </c>
    </row>
    <row r="395" spans="1:9" x14ac:dyDescent="0.25">
      <c r="A395" s="4" t="s">
        <v>9</v>
      </c>
      <c r="B395" s="2" t="str">
        <f ca="1">IFERROR(OFFSET(LBS!$A$3,MATCH(LEFT(A395,LEN(A395)-2),Code_LBS,0),2),"abs")</f>
        <v>Suspension secondaire</v>
      </c>
      <c r="C395" s="2" t="str">
        <f ca="1">IFERROR(OFFSET(LBS!$A$3,MATCH($A395,Code_LBS,0),2),"abs")</f>
        <v>Bielle de barre anti-roulis équipée</v>
      </c>
      <c r="D395" s="4">
        <v>1</v>
      </c>
      <c r="E395" s="4" t="s">
        <v>4</v>
      </c>
      <c r="F395" s="7">
        <f ca="1">IFERROR(OFFSET(Kilométrage!$C$1,MATCH(('Base de données'!I395&amp;"/"&amp;'Base de données'!H395),GammeProj,0),1),0)</f>
        <v>1004567</v>
      </c>
      <c r="G395" s="2"/>
      <c r="H395" s="4" t="s">
        <v>5</v>
      </c>
      <c r="I395" s="4" t="s">
        <v>6</v>
      </c>
    </row>
    <row r="396" spans="1:9" x14ac:dyDescent="0.25">
      <c r="A396" s="4" t="s">
        <v>9</v>
      </c>
      <c r="B396" s="2" t="str">
        <f ca="1">IFERROR(OFFSET(LBS!$A$3,MATCH(LEFT(A396,LEN(A396)-2),Code_LBS,0),2),"abs")</f>
        <v>Suspension secondaire</v>
      </c>
      <c r="C396" s="2" t="str">
        <f ca="1">IFERROR(OFFSET(LBS!$A$3,MATCH($A396,Code_LBS,0),2),"abs")</f>
        <v>Bielle de barre anti-roulis équipée</v>
      </c>
      <c r="D396" s="4">
        <v>1</v>
      </c>
      <c r="E396" s="4" t="s">
        <v>4</v>
      </c>
      <c r="F396" s="7">
        <f ca="1">IFERROR(OFFSET(Kilométrage!$C$1,MATCH(('Base de données'!I396&amp;"/"&amp;'Base de données'!H396),GammeProj,0),1),0)</f>
        <v>1004567</v>
      </c>
      <c r="G396" s="2"/>
      <c r="H396" s="4" t="s">
        <v>5</v>
      </c>
      <c r="I396" s="4" t="s">
        <v>6</v>
      </c>
    </row>
    <row r="397" spans="1:9" x14ac:dyDescent="0.25">
      <c r="A397" s="4" t="s">
        <v>15</v>
      </c>
      <c r="B397" s="2" t="str">
        <f ca="1">IFERROR(OFFSET(LBS!$A$3,MATCH(LEFT(A397,LEN(A397)-2),Code_LBS,0),2),"abs")</f>
        <v>GRAISSEUR DE BOUDIN</v>
      </c>
      <c r="C397" s="2" t="str">
        <f ca="1">IFERROR(OFFSET(LBS!$A$3,MATCH($A397,Code_LBS,0),2),"abs")</f>
        <v>Ejecteur</v>
      </c>
      <c r="D397" s="4">
        <v>1</v>
      </c>
      <c r="E397" s="4" t="s">
        <v>4</v>
      </c>
      <c r="F397" s="7">
        <f ca="1">IFERROR(OFFSET(Kilométrage!$C$1,MATCH(('Base de données'!I397&amp;"/"&amp;'Base de données'!H397),GammeProj,0),1),0)</f>
        <v>1004567</v>
      </c>
      <c r="G397" s="2"/>
      <c r="H397" s="4" t="s">
        <v>5</v>
      </c>
      <c r="I397" s="4" t="s">
        <v>6</v>
      </c>
    </row>
    <row r="398" spans="1:9" x14ac:dyDescent="0.25">
      <c r="A398" s="4" t="s">
        <v>15</v>
      </c>
      <c r="B398" s="2" t="str">
        <f ca="1">IFERROR(OFFSET(LBS!$A$3,MATCH(LEFT(A398,LEN(A398)-2),Code_LBS,0),2),"abs")</f>
        <v>GRAISSEUR DE BOUDIN</v>
      </c>
      <c r="C398" s="2" t="str">
        <f ca="1">IFERROR(OFFSET(LBS!$A$3,MATCH($A398,Code_LBS,0),2),"abs")</f>
        <v>Ejecteur</v>
      </c>
      <c r="D398" s="4">
        <v>1</v>
      </c>
      <c r="E398" s="4" t="s">
        <v>4</v>
      </c>
      <c r="F398" s="7">
        <f ca="1">IFERROR(OFFSET(Kilométrage!$C$1,MATCH(('Base de données'!I398&amp;"/"&amp;'Base de données'!H398),GammeProj,0),1),0)</f>
        <v>1004567</v>
      </c>
      <c r="G398" s="2"/>
      <c r="H398" s="4" t="s">
        <v>5</v>
      </c>
      <c r="I398" s="4" t="s">
        <v>6</v>
      </c>
    </row>
    <row r="399" spans="1:9" x14ac:dyDescent="0.25">
      <c r="A399" s="4" t="s">
        <v>9</v>
      </c>
      <c r="B399" s="2" t="str">
        <f ca="1">IFERROR(OFFSET(LBS!$A$3,MATCH(LEFT(A399,LEN(A399)-2),Code_LBS,0),2),"abs")</f>
        <v>Suspension secondaire</v>
      </c>
      <c r="C399" s="2" t="str">
        <f ca="1">IFERROR(OFFSET(LBS!$A$3,MATCH($A399,Code_LBS,0),2),"abs")</f>
        <v>Bielle de barre anti-roulis équipée</v>
      </c>
      <c r="D399" s="4">
        <v>1</v>
      </c>
      <c r="E399" s="4" t="s">
        <v>4</v>
      </c>
      <c r="F399" s="7">
        <f ca="1">IFERROR(OFFSET(Kilométrage!$C$1,MATCH(('Base de données'!I399&amp;"/"&amp;'Base de données'!H399),GammeProj,0),1),0)</f>
        <v>1004567</v>
      </c>
      <c r="G399" s="2"/>
      <c r="H399" s="4" t="s">
        <v>5</v>
      </c>
      <c r="I399" s="4" t="s">
        <v>6</v>
      </c>
    </row>
    <row r="400" spans="1:9" x14ac:dyDescent="0.25">
      <c r="A400" s="4" t="s">
        <v>9</v>
      </c>
      <c r="B400" s="2" t="str">
        <f ca="1">IFERROR(OFFSET(LBS!$A$3,MATCH(LEFT(A400,LEN(A400)-2),Code_LBS,0),2),"abs")</f>
        <v>Suspension secondaire</v>
      </c>
      <c r="C400" s="2" t="str">
        <f ca="1">IFERROR(OFFSET(LBS!$A$3,MATCH($A400,Code_LBS,0),2),"abs")</f>
        <v>Bielle de barre anti-roulis équipée</v>
      </c>
      <c r="D400" s="4">
        <v>1</v>
      </c>
      <c r="E400" s="4" t="s">
        <v>4</v>
      </c>
      <c r="F400" s="7">
        <f ca="1">IFERROR(OFFSET(Kilométrage!$C$1,MATCH(('Base de données'!I400&amp;"/"&amp;'Base de données'!H400),GammeProj,0),1),0)</f>
        <v>1004567</v>
      </c>
      <c r="G400" s="2"/>
      <c r="H400" s="4" t="s">
        <v>5</v>
      </c>
      <c r="I400" s="4" t="s">
        <v>6</v>
      </c>
    </row>
    <row r="401" spans="1:9" x14ac:dyDescent="0.25">
      <c r="A401" s="4" t="s">
        <v>9</v>
      </c>
      <c r="B401" s="2" t="str">
        <f ca="1">IFERROR(OFFSET(LBS!$A$3,MATCH(LEFT(A401,LEN(A401)-2),Code_LBS,0),2),"abs")</f>
        <v>Suspension secondaire</v>
      </c>
      <c r="C401" s="2" t="str">
        <f ca="1">IFERROR(OFFSET(LBS!$A$3,MATCH($A401,Code_LBS,0),2),"abs")</f>
        <v>Bielle de barre anti-roulis équipée</v>
      </c>
      <c r="D401" s="4">
        <v>1</v>
      </c>
      <c r="E401" s="4" t="s">
        <v>4</v>
      </c>
      <c r="F401" s="7">
        <f ca="1">IFERROR(OFFSET(Kilométrage!$C$1,MATCH(('Base de données'!I401&amp;"/"&amp;'Base de données'!H401),GammeProj,0),1),0)</f>
        <v>1004567</v>
      </c>
      <c r="G401" s="2"/>
      <c r="H401" s="4" t="s">
        <v>5</v>
      </c>
      <c r="I401" s="4" t="s">
        <v>6</v>
      </c>
    </row>
    <row r="402" spans="1:9" x14ac:dyDescent="0.25">
      <c r="A402" s="4" t="s">
        <v>21</v>
      </c>
      <c r="B402" s="2" t="str">
        <f ca="1">IFERROR(OFFSET(LBS!$A$3,MATCH(LEFT(A402,LEN(A402)-2),Code_LBS,0),2),"abs")</f>
        <v>Suspension primaire</v>
      </c>
      <c r="C402" s="2" t="str">
        <f ca="1">IFERROR(OFFSET(LBS!$A$3,MATCH($A402,Code_LBS,0),2),"abs")</f>
        <v>Amortisseur primaire antigalop</v>
      </c>
      <c r="D402" s="4">
        <v>1</v>
      </c>
      <c r="E402" s="4" t="s">
        <v>4</v>
      </c>
      <c r="F402" s="7">
        <f ca="1">IFERROR(OFFSET(Kilométrage!$C$1,MATCH(('Base de données'!I402&amp;"/"&amp;'Base de données'!H402),GammeProj,0),1),0)</f>
        <v>1004567</v>
      </c>
      <c r="G402" s="2"/>
      <c r="H402" s="4" t="s">
        <v>5</v>
      </c>
      <c r="I402" s="4" t="s">
        <v>6</v>
      </c>
    </row>
    <row r="403" spans="1:9" x14ac:dyDescent="0.25">
      <c r="A403" s="4" t="s">
        <v>9</v>
      </c>
      <c r="B403" s="2" t="str">
        <f ca="1">IFERROR(OFFSET(LBS!$A$3,MATCH(LEFT(A403,LEN(A403)-2),Code_LBS,0),2),"abs")</f>
        <v>Suspension secondaire</v>
      </c>
      <c r="C403" s="2" t="str">
        <f ca="1">IFERROR(OFFSET(LBS!$A$3,MATCH($A403,Code_LBS,0),2),"abs")</f>
        <v>Bielle de barre anti-roulis équipée</v>
      </c>
      <c r="D403" s="4">
        <v>1</v>
      </c>
      <c r="E403" s="4" t="s">
        <v>4</v>
      </c>
      <c r="F403" s="7">
        <f ca="1">IFERROR(OFFSET(Kilométrage!$C$1,MATCH(('Base de données'!I403&amp;"/"&amp;'Base de données'!H403),GammeProj,0),1),0)</f>
        <v>1004567</v>
      </c>
      <c r="G403" s="2"/>
      <c r="H403" s="4" t="s">
        <v>5</v>
      </c>
      <c r="I403" s="4" t="s">
        <v>6</v>
      </c>
    </row>
    <row r="404" spans="1:9" x14ac:dyDescent="0.25">
      <c r="A404" s="4" t="s">
        <v>9</v>
      </c>
      <c r="B404" s="2" t="str">
        <f ca="1">IFERROR(OFFSET(LBS!$A$3,MATCH(LEFT(A404,LEN(A404)-2),Code_LBS,0),2),"abs")</f>
        <v>Suspension secondaire</v>
      </c>
      <c r="C404" s="2" t="str">
        <f ca="1">IFERROR(OFFSET(LBS!$A$3,MATCH($A404,Code_LBS,0),2),"abs")</f>
        <v>Bielle de barre anti-roulis équipée</v>
      </c>
      <c r="D404" s="4">
        <v>1</v>
      </c>
      <c r="E404" s="4" t="s">
        <v>4</v>
      </c>
      <c r="F404" s="7">
        <f ca="1">IFERROR(OFFSET(Kilométrage!$C$1,MATCH(('Base de données'!I404&amp;"/"&amp;'Base de données'!H404),GammeProj,0),1),0)</f>
        <v>1004567</v>
      </c>
      <c r="G404" s="2"/>
      <c r="H404" s="4" t="s">
        <v>5</v>
      </c>
      <c r="I404" s="4" t="s">
        <v>6</v>
      </c>
    </row>
    <row r="405" spans="1:9" x14ac:dyDescent="0.25">
      <c r="A405" s="4" t="s">
        <v>9</v>
      </c>
      <c r="B405" s="2" t="str">
        <f ca="1">IFERROR(OFFSET(LBS!$A$3,MATCH(LEFT(A405,LEN(A405)-2),Code_LBS,0),2),"abs")</f>
        <v>Suspension secondaire</v>
      </c>
      <c r="C405" s="2" t="str">
        <f ca="1">IFERROR(OFFSET(LBS!$A$3,MATCH($A405,Code_LBS,0),2),"abs")</f>
        <v>Bielle de barre anti-roulis équipée</v>
      </c>
      <c r="D405" s="4">
        <v>1</v>
      </c>
      <c r="E405" s="4" t="s">
        <v>4</v>
      </c>
      <c r="F405" s="7">
        <f ca="1">IFERROR(OFFSET(Kilométrage!$C$1,MATCH(('Base de données'!I405&amp;"/"&amp;'Base de données'!H405),GammeProj,0),1),0)</f>
        <v>1004567</v>
      </c>
      <c r="G405" s="2"/>
      <c r="H405" s="4" t="s">
        <v>5</v>
      </c>
      <c r="I405" s="4" t="s">
        <v>6</v>
      </c>
    </row>
    <row r="406" spans="1:9" x14ac:dyDescent="0.25">
      <c r="A406" s="4" t="s">
        <v>15</v>
      </c>
      <c r="B406" s="2" t="str">
        <f ca="1">IFERROR(OFFSET(LBS!$A$3,MATCH(LEFT(A406,LEN(A406)-2),Code_LBS,0),2),"abs")</f>
        <v>GRAISSEUR DE BOUDIN</v>
      </c>
      <c r="C406" s="2" t="str">
        <f ca="1">IFERROR(OFFSET(LBS!$A$3,MATCH($A406,Code_LBS,0),2),"abs")</f>
        <v>Ejecteur</v>
      </c>
      <c r="D406" s="4">
        <v>1</v>
      </c>
      <c r="E406" s="4" t="s">
        <v>4</v>
      </c>
      <c r="F406" s="7">
        <f ca="1">IFERROR(OFFSET(Kilométrage!$C$1,MATCH(('Base de données'!I406&amp;"/"&amp;'Base de données'!H406),GammeProj,0),1),0)</f>
        <v>1004567</v>
      </c>
      <c r="G406" s="2"/>
      <c r="H406" s="4" t="s">
        <v>5</v>
      </c>
      <c r="I406" s="4" t="s">
        <v>6</v>
      </c>
    </row>
    <row r="407" spans="1:9" x14ac:dyDescent="0.25">
      <c r="A407" s="4" t="s">
        <v>9</v>
      </c>
      <c r="B407" s="2" t="str">
        <f ca="1">IFERROR(OFFSET(LBS!$A$3,MATCH(LEFT(A407,LEN(A407)-2),Code_LBS,0),2),"abs")</f>
        <v>Suspension secondaire</v>
      </c>
      <c r="C407" s="2" t="str">
        <f ca="1">IFERROR(OFFSET(LBS!$A$3,MATCH($A407,Code_LBS,0),2),"abs")</f>
        <v>Bielle de barre anti-roulis équipée</v>
      </c>
      <c r="D407" s="4">
        <v>1</v>
      </c>
      <c r="E407" s="4" t="s">
        <v>4</v>
      </c>
      <c r="F407" s="7">
        <f ca="1">IFERROR(OFFSET(Kilométrage!$C$1,MATCH(('Base de données'!I407&amp;"/"&amp;'Base de données'!H407),GammeProj,0),1),0)</f>
        <v>1004567</v>
      </c>
      <c r="G407" s="2"/>
      <c r="H407" s="4" t="s">
        <v>5</v>
      </c>
      <c r="I407" s="4" t="s">
        <v>6</v>
      </c>
    </row>
    <row r="408" spans="1:9" x14ac:dyDescent="0.25">
      <c r="A408" s="4" t="s">
        <v>15</v>
      </c>
      <c r="B408" s="2" t="str">
        <f ca="1">IFERROR(OFFSET(LBS!$A$3,MATCH(LEFT(A408,LEN(A408)-2),Code_LBS,0),2),"abs")</f>
        <v>GRAISSEUR DE BOUDIN</v>
      </c>
      <c r="C408" s="2" t="str">
        <f ca="1">IFERROR(OFFSET(LBS!$A$3,MATCH($A408,Code_LBS,0),2),"abs")</f>
        <v>Ejecteur</v>
      </c>
      <c r="D408" s="4">
        <v>1</v>
      </c>
      <c r="E408" s="4" t="s">
        <v>4</v>
      </c>
      <c r="F408" s="7">
        <f ca="1">IFERROR(OFFSET(Kilométrage!$C$1,MATCH(('Base de données'!I408&amp;"/"&amp;'Base de données'!H408),GammeProj,0),1),0)</f>
        <v>1004567</v>
      </c>
      <c r="G408" s="2"/>
      <c r="H408" s="4" t="s">
        <v>5</v>
      </c>
      <c r="I408" s="4" t="s">
        <v>6</v>
      </c>
    </row>
    <row r="409" spans="1:9" x14ac:dyDescent="0.25">
      <c r="A409" s="4" t="s">
        <v>30</v>
      </c>
      <c r="B409" s="2" t="str">
        <f ca="1">IFERROR(OFFSET(LBS!$A$3,MATCH(LEFT(A409,LEN(A409)-2),Code_LBS,0),2),"abs")</f>
        <v>GRAISSEUR DE BOUDIN</v>
      </c>
      <c r="C409" s="2" t="str">
        <f ca="1">IFERROR(OFFSET(LBS!$A$3,MATCH($A409,Code_LBS,0),2),"abs")</f>
        <v>Pompe</v>
      </c>
      <c r="D409" s="4">
        <v>1</v>
      </c>
      <c r="E409" s="4" t="s">
        <v>4</v>
      </c>
      <c r="F409" s="7">
        <f ca="1">IFERROR(OFFSET(Kilométrage!$C$1,MATCH(('Base de données'!I409&amp;"/"&amp;'Base de données'!H409),GammeProj,0),1),0)</f>
        <v>1004567</v>
      </c>
      <c r="G409" s="2"/>
      <c r="H409" s="4" t="s">
        <v>5</v>
      </c>
      <c r="I409" s="4" t="s">
        <v>6</v>
      </c>
    </row>
    <row r="410" spans="1:9" x14ac:dyDescent="0.25">
      <c r="A410" s="4" t="s">
        <v>30</v>
      </c>
      <c r="B410" s="2" t="str">
        <f ca="1">IFERROR(OFFSET(LBS!$A$3,MATCH(LEFT(A410,LEN(A410)-2),Code_LBS,0),2),"abs")</f>
        <v>GRAISSEUR DE BOUDIN</v>
      </c>
      <c r="C410" s="2" t="str">
        <f ca="1">IFERROR(OFFSET(LBS!$A$3,MATCH($A410,Code_LBS,0),2),"abs")</f>
        <v>Pompe</v>
      </c>
      <c r="D410" s="4">
        <v>1</v>
      </c>
      <c r="E410" s="4" t="s">
        <v>4</v>
      </c>
      <c r="F410" s="7">
        <f ca="1">IFERROR(OFFSET(Kilométrage!$C$1,MATCH(('Base de données'!I410&amp;"/"&amp;'Base de données'!H410),GammeProj,0),1),0)</f>
        <v>1004567</v>
      </c>
      <c r="G410" s="2"/>
      <c r="H410" s="4" t="s">
        <v>5</v>
      </c>
      <c r="I410" s="4" t="s">
        <v>6</v>
      </c>
    </row>
    <row r="411" spans="1:9" x14ac:dyDescent="0.25">
      <c r="A411" s="4" t="s">
        <v>9</v>
      </c>
      <c r="B411" s="2" t="str">
        <f ca="1">IFERROR(OFFSET(LBS!$A$3,MATCH(LEFT(A411,LEN(A411)-2),Code_LBS,0),2),"abs")</f>
        <v>Suspension secondaire</v>
      </c>
      <c r="C411" s="2" t="str">
        <f ca="1">IFERROR(OFFSET(LBS!$A$3,MATCH($A411,Code_LBS,0),2),"abs")</f>
        <v>Bielle de barre anti-roulis équipée</v>
      </c>
      <c r="D411" s="4">
        <v>1</v>
      </c>
      <c r="E411" s="4" t="s">
        <v>4</v>
      </c>
      <c r="F411" s="7">
        <f ca="1">IFERROR(OFFSET(Kilométrage!$C$1,MATCH(('Base de données'!I411&amp;"/"&amp;'Base de données'!H411),GammeProj,0),1),0)</f>
        <v>1004567</v>
      </c>
      <c r="G411" s="2"/>
      <c r="H411" s="4" t="s">
        <v>5</v>
      </c>
      <c r="I411" s="4" t="s">
        <v>6</v>
      </c>
    </row>
    <row r="412" spans="1:9" x14ac:dyDescent="0.25">
      <c r="A412" s="4" t="s">
        <v>9</v>
      </c>
      <c r="B412" s="2" t="str">
        <f ca="1">IFERROR(OFFSET(LBS!$A$3,MATCH(LEFT(A412,LEN(A412)-2),Code_LBS,0),2),"abs")</f>
        <v>Suspension secondaire</v>
      </c>
      <c r="C412" s="2" t="str">
        <f ca="1">IFERROR(OFFSET(LBS!$A$3,MATCH($A412,Code_LBS,0),2),"abs")</f>
        <v>Bielle de barre anti-roulis équipée</v>
      </c>
      <c r="D412" s="4">
        <v>1</v>
      </c>
      <c r="E412" s="4" t="s">
        <v>4</v>
      </c>
      <c r="F412" s="7">
        <f ca="1">IFERROR(OFFSET(Kilométrage!$C$1,MATCH(('Base de données'!I412&amp;"/"&amp;'Base de données'!H412),GammeProj,0),1),0)</f>
        <v>1004567</v>
      </c>
      <c r="G412" s="2"/>
      <c r="H412" s="4" t="s">
        <v>5</v>
      </c>
      <c r="I412" s="4" t="s">
        <v>6</v>
      </c>
    </row>
    <row r="413" spans="1:9" x14ac:dyDescent="0.25">
      <c r="A413" s="4" t="s">
        <v>9</v>
      </c>
      <c r="B413" s="2" t="str">
        <f ca="1">IFERROR(OFFSET(LBS!$A$3,MATCH(LEFT(A413,LEN(A413)-2),Code_LBS,0),2),"abs")</f>
        <v>Suspension secondaire</v>
      </c>
      <c r="C413" s="2" t="str">
        <f ca="1">IFERROR(OFFSET(LBS!$A$3,MATCH($A413,Code_LBS,0),2),"abs")</f>
        <v>Bielle de barre anti-roulis équipée</v>
      </c>
      <c r="D413" s="4">
        <v>1</v>
      </c>
      <c r="E413" s="4" t="s">
        <v>4</v>
      </c>
      <c r="F413" s="7">
        <f ca="1">IFERROR(OFFSET(Kilométrage!$C$1,MATCH(('Base de données'!I413&amp;"/"&amp;'Base de données'!H413),GammeProj,0),1),0)</f>
        <v>1004567</v>
      </c>
      <c r="G413" s="2"/>
      <c r="H413" s="4" t="s">
        <v>5</v>
      </c>
      <c r="I413" s="4" t="s">
        <v>6</v>
      </c>
    </row>
    <row r="414" spans="1:9" x14ac:dyDescent="0.25">
      <c r="A414" s="4" t="s">
        <v>9</v>
      </c>
      <c r="B414" s="2" t="str">
        <f ca="1">IFERROR(OFFSET(LBS!$A$3,MATCH(LEFT(A414,LEN(A414)-2),Code_LBS,0),2),"abs")</f>
        <v>Suspension secondaire</v>
      </c>
      <c r="C414" s="2" t="str">
        <f ca="1">IFERROR(OFFSET(LBS!$A$3,MATCH($A414,Code_LBS,0),2),"abs")</f>
        <v>Bielle de barre anti-roulis équipée</v>
      </c>
      <c r="D414" s="4">
        <v>1</v>
      </c>
      <c r="E414" s="4" t="s">
        <v>4</v>
      </c>
      <c r="F414" s="7">
        <f ca="1">IFERROR(OFFSET(Kilométrage!$C$1,MATCH(('Base de données'!I414&amp;"/"&amp;'Base de données'!H414),GammeProj,0),1),0)</f>
        <v>1004567</v>
      </c>
      <c r="G414" s="2"/>
      <c r="H414" s="4" t="s">
        <v>5</v>
      </c>
      <c r="I414" s="4" t="s">
        <v>6</v>
      </c>
    </row>
    <row r="415" spans="1:9" x14ac:dyDescent="0.25">
      <c r="A415" s="4" t="s">
        <v>14</v>
      </c>
      <c r="B415" s="2" t="str">
        <f ca="1">IFERROR(OFFSET(LBS!$A$3,MATCH(LEFT(A415,LEN(A415)-2),Code_LBS,0),2),"abs")</f>
        <v>ÉQUIPEMENT DE SABLAGE</v>
      </c>
      <c r="C415" s="2" t="str">
        <f ca="1">IFERROR(OFFSET(LBS!$A$3,MATCH($A415,Code_LBS,0),2),"abs")</f>
        <v xml:space="preserve">Ejecteur </v>
      </c>
      <c r="D415" s="4">
        <v>1</v>
      </c>
      <c r="E415" s="4" t="s">
        <v>4</v>
      </c>
      <c r="F415" s="7">
        <f ca="1">IFERROR(OFFSET(Kilométrage!$C$1,MATCH(('Base de données'!I415&amp;"/"&amp;'Base de données'!H415),GammeProj,0),1),0)</f>
        <v>1004567</v>
      </c>
      <c r="G415" s="2"/>
      <c r="H415" s="4" t="s">
        <v>5</v>
      </c>
      <c r="I415" s="4" t="s">
        <v>6</v>
      </c>
    </row>
    <row r="416" spans="1:9" x14ac:dyDescent="0.25">
      <c r="A416" s="4" t="s">
        <v>13</v>
      </c>
      <c r="B416" s="2" t="str">
        <f ca="1">IFERROR(OFFSET(LBS!$A$3,MATCH(LEFT(A416,LEN(A416)-2),Code_LBS,0),2),"abs")</f>
        <v>TRANSMISSION</v>
      </c>
      <c r="C416" s="2" t="str">
        <f ca="1">IFERROR(OFFSET(LBS!$A$3,MATCH($A416,Code_LBS,0),2),"abs")</f>
        <v>Suspension moteur</v>
      </c>
      <c r="D416" s="4">
        <v>1</v>
      </c>
      <c r="E416" s="4" t="s">
        <v>4</v>
      </c>
      <c r="F416" s="7">
        <f ca="1">IFERROR(OFFSET(Kilométrage!$C$1,MATCH(('Base de données'!I416&amp;"/"&amp;'Base de données'!H416),GammeProj,0),1),0)</f>
        <v>1004567</v>
      </c>
      <c r="G416" s="2"/>
      <c r="H416" s="4" t="s">
        <v>5</v>
      </c>
      <c r="I416" s="4" t="s">
        <v>6</v>
      </c>
    </row>
    <row r="417" spans="1:9" x14ac:dyDescent="0.25">
      <c r="A417" s="4" t="s">
        <v>13</v>
      </c>
      <c r="B417" s="2" t="str">
        <f ca="1">IFERROR(OFFSET(LBS!$A$3,MATCH(LEFT(A417,LEN(A417)-2),Code_LBS,0),2),"abs")</f>
        <v>TRANSMISSION</v>
      </c>
      <c r="C417" s="2" t="str">
        <f ca="1">IFERROR(OFFSET(LBS!$A$3,MATCH($A417,Code_LBS,0),2),"abs")</f>
        <v>Suspension moteur</v>
      </c>
      <c r="D417" s="4">
        <v>1</v>
      </c>
      <c r="E417" s="4" t="s">
        <v>4</v>
      </c>
      <c r="F417" s="7">
        <f ca="1">IFERROR(OFFSET(Kilométrage!$C$1,MATCH(('Base de données'!I417&amp;"/"&amp;'Base de données'!H417),GammeProj,0),1),0)</f>
        <v>1004567</v>
      </c>
      <c r="G417" s="2"/>
      <c r="H417" s="4" t="s">
        <v>5</v>
      </c>
      <c r="I417" s="4" t="s">
        <v>6</v>
      </c>
    </row>
    <row r="418" spans="1:9" x14ac:dyDescent="0.25">
      <c r="A418" s="4" t="s">
        <v>13</v>
      </c>
      <c r="B418" s="2" t="str">
        <f ca="1">IFERROR(OFFSET(LBS!$A$3,MATCH(LEFT(A418,LEN(A418)-2),Code_LBS,0),2),"abs")</f>
        <v>TRANSMISSION</v>
      </c>
      <c r="C418" s="2" t="str">
        <f ca="1">IFERROR(OFFSET(LBS!$A$3,MATCH($A418,Code_LBS,0),2),"abs")</f>
        <v>Suspension moteur</v>
      </c>
      <c r="D418" s="4">
        <v>1</v>
      </c>
      <c r="E418" s="4" t="s">
        <v>4</v>
      </c>
      <c r="F418" s="7">
        <f ca="1">IFERROR(OFFSET(Kilométrage!$C$1,MATCH(('Base de données'!I418&amp;"/"&amp;'Base de données'!H418),GammeProj,0),1),0)</f>
        <v>1004567</v>
      </c>
      <c r="G418" s="2"/>
      <c r="H418" s="4" t="s">
        <v>5</v>
      </c>
      <c r="I418" s="4" t="s">
        <v>6</v>
      </c>
    </row>
    <row r="419" spans="1:9" x14ac:dyDescent="0.25">
      <c r="A419" s="4" t="s">
        <v>13</v>
      </c>
      <c r="B419" s="2" t="str">
        <f ca="1">IFERROR(OFFSET(LBS!$A$3,MATCH(LEFT(A419,LEN(A419)-2),Code_LBS,0),2),"abs")</f>
        <v>TRANSMISSION</v>
      </c>
      <c r="C419" s="2" t="str">
        <f ca="1">IFERROR(OFFSET(LBS!$A$3,MATCH($A419,Code_LBS,0),2),"abs")</f>
        <v>Suspension moteur</v>
      </c>
      <c r="D419" s="4">
        <v>1</v>
      </c>
      <c r="E419" s="4" t="s">
        <v>4</v>
      </c>
      <c r="F419" s="7">
        <f ca="1">IFERROR(OFFSET(Kilométrage!$C$1,MATCH(('Base de données'!I419&amp;"/"&amp;'Base de données'!H419),GammeProj,0),1),0)</f>
        <v>1004567</v>
      </c>
      <c r="G419" s="2"/>
      <c r="H419" s="4" t="s">
        <v>5</v>
      </c>
      <c r="I419" s="4" t="s">
        <v>6</v>
      </c>
    </row>
    <row r="420" spans="1:9" x14ac:dyDescent="0.25">
      <c r="A420" s="4" t="s">
        <v>13</v>
      </c>
      <c r="B420" s="2" t="str">
        <f ca="1">IFERROR(OFFSET(LBS!$A$3,MATCH(LEFT(A420,LEN(A420)-2),Code_LBS,0),2),"abs")</f>
        <v>TRANSMISSION</v>
      </c>
      <c r="C420" s="2" t="str">
        <f ca="1">IFERROR(OFFSET(LBS!$A$3,MATCH($A420,Code_LBS,0),2),"abs")</f>
        <v>Suspension moteur</v>
      </c>
      <c r="D420" s="4">
        <v>1</v>
      </c>
      <c r="E420" s="4" t="s">
        <v>4</v>
      </c>
      <c r="F420" s="7">
        <f ca="1">IFERROR(OFFSET(Kilométrage!$C$1,MATCH(('Base de données'!I420&amp;"/"&amp;'Base de données'!H420),GammeProj,0),1),0)</f>
        <v>1004567</v>
      </c>
      <c r="G420" s="2"/>
      <c r="H420" s="4" t="s">
        <v>5</v>
      </c>
      <c r="I420" s="4" t="s">
        <v>6</v>
      </c>
    </row>
    <row r="421" spans="1:9" x14ac:dyDescent="0.25">
      <c r="A421" s="4" t="s">
        <v>13</v>
      </c>
      <c r="B421" s="2" t="str">
        <f ca="1">IFERROR(OFFSET(LBS!$A$3,MATCH(LEFT(A421,LEN(A421)-2),Code_LBS,0),2),"abs")</f>
        <v>TRANSMISSION</v>
      </c>
      <c r="C421" s="2" t="str">
        <f ca="1">IFERROR(OFFSET(LBS!$A$3,MATCH($A421,Code_LBS,0),2),"abs")</f>
        <v>Suspension moteur</v>
      </c>
      <c r="D421" s="4">
        <v>1</v>
      </c>
      <c r="E421" s="4" t="s">
        <v>4</v>
      </c>
      <c r="F421" s="7">
        <f ca="1">IFERROR(OFFSET(Kilométrage!$C$1,MATCH(('Base de données'!I421&amp;"/"&amp;'Base de données'!H421),GammeProj,0),1),0)</f>
        <v>1004567</v>
      </c>
      <c r="G421" s="2"/>
      <c r="H421" s="4" t="s">
        <v>5</v>
      </c>
      <c r="I421" s="4" t="s">
        <v>6</v>
      </c>
    </row>
    <row r="422" spans="1:9" x14ac:dyDescent="0.25">
      <c r="A422" s="4" t="s">
        <v>13</v>
      </c>
      <c r="B422" s="2" t="str">
        <f ca="1">IFERROR(OFFSET(LBS!$A$3,MATCH(LEFT(A422,LEN(A422)-2),Code_LBS,0),2),"abs")</f>
        <v>TRANSMISSION</v>
      </c>
      <c r="C422" s="2" t="str">
        <f ca="1">IFERROR(OFFSET(LBS!$A$3,MATCH($A422,Code_LBS,0),2),"abs")</f>
        <v>Suspension moteur</v>
      </c>
      <c r="D422" s="4">
        <v>1</v>
      </c>
      <c r="E422" s="4" t="s">
        <v>4</v>
      </c>
      <c r="F422" s="7">
        <f ca="1">IFERROR(OFFSET(Kilométrage!$C$1,MATCH(('Base de données'!I422&amp;"/"&amp;'Base de données'!H422),GammeProj,0),1),0)</f>
        <v>1004567</v>
      </c>
      <c r="G422" s="2"/>
      <c r="H422" s="4" t="s">
        <v>5</v>
      </c>
      <c r="I422" s="4" t="s">
        <v>6</v>
      </c>
    </row>
    <row r="423" spans="1:9" x14ac:dyDescent="0.25">
      <c r="A423" s="4" t="s">
        <v>13</v>
      </c>
      <c r="B423" s="2" t="str">
        <f ca="1">IFERROR(OFFSET(LBS!$A$3,MATCH(LEFT(A423,LEN(A423)-2),Code_LBS,0),2),"abs")</f>
        <v>TRANSMISSION</v>
      </c>
      <c r="C423" s="2" t="str">
        <f ca="1">IFERROR(OFFSET(LBS!$A$3,MATCH($A423,Code_LBS,0),2),"abs")</f>
        <v>Suspension moteur</v>
      </c>
      <c r="D423" s="4">
        <v>1</v>
      </c>
      <c r="E423" s="4" t="s">
        <v>4</v>
      </c>
      <c r="F423" s="7">
        <f ca="1">IFERROR(OFFSET(Kilométrage!$C$1,MATCH(('Base de données'!I423&amp;"/"&amp;'Base de données'!H423),GammeProj,0),1),0)</f>
        <v>1004567</v>
      </c>
      <c r="G423" s="2"/>
      <c r="H423" s="4" t="s">
        <v>5</v>
      </c>
      <c r="I423" s="4" t="s">
        <v>6</v>
      </c>
    </row>
    <row r="424" spans="1:9" x14ac:dyDescent="0.25">
      <c r="A424" s="4" t="s">
        <v>13</v>
      </c>
      <c r="B424" s="2" t="str">
        <f ca="1">IFERROR(OFFSET(LBS!$A$3,MATCH(LEFT(A424,LEN(A424)-2),Code_LBS,0),2),"abs")</f>
        <v>TRANSMISSION</v>
      </c>
      <c r="C424" s="2" t="str">
        <f ca="1">IFERROR(OFFSET(LBS!$A$3,MATCH($A424,Code_LBS,0),2),"abs")</f>
        <v>Suspension moteur</v>
      </c>
      <c r="D424" s="4">
        <v>1</v>
      </c>
      <c r="E424" s="4" t="s">
        <v>4</v>
      </c>
      <c r="F424" s="7">
        <f ca="1">IFERROR(OFFSET(Kilométrage!$C$1,MATCH(('Base de données'!I424&amp;"/"&amp;'Base de données'!H424),GammeProj,0),1),0)</f>
        <v>1004567</v>
      </c>
      <c r="G424" s="2"/>
      <c r="H424" s="4" t="s">
        <v>5</v>
      </c>
      <c r="I424" s="4" t="s">
        <v>6</v>
      </c>
    </row>
    <row r="425" spans="1:9" x14ac:dyDescent="0.25">
      <c r="A425" s="4" t="s">
        <v>13</v>
      </c>
      <c r="B425" s="2" t="str">
        <f ca="1">IFERROR(OFFSET(LBS!$A$3,MATCH(LEFT(A425,LEN(A425)-2),Code_LBS,0),2),"abs")</f>
        <v>TRANSMISSION</v>
      </c>
      <c r="C425" s="2" t="str">
        <f ca="1">IFERROR(OFFSET(LBS!$A$3,MATCH($A425,Code_LBS,0),2),"abs")</f>
        <v>Suspension moteur</v>
      </c>
      <c r="D425" s="4">
        <v>1</v>
      </c>
      <c r="E425" s="4" t="s">
        <v>4</v>
      </c>
      <c r="F425" s="7">
        <f ca="1">IFERROR(OFFSET(Kilométrage!$C$1,MATCH(('Base de données'!I425&amp;"/"&amp;'Base de données'!H425),GammeProj,0),1),0)</f>
        <v>1004567</v>
      </c>
      <c r="G425" s="2"/>
      <c r="H425" s="4" t="s">
        <v>5</v>
      </c>
      <c r="I425" s="4" t="s">
        <v>6</v>
      </c>
    </row>
    <row r="426" spans="1:9" x14ac:dyDescent="0.25">
      <c r="A426" s="4" t="s">
        <v>13</v>
      </c>
      <c r="B426" s="2" t="str">
        <f ca="1">IFERROR(OFFSET(LBS!$A$3,MATCH(LEFT(A426,LEN(A426)-2),Code_LBS,0),2),"abs")</f>
        <v>TRANSMISSION</v>
      </c>
      <c r="C426" s="2" t="str">
        <f ca="1">IFERROR(OFFSET(LBS!$A$3,MATCH($A426,Code_LBS,0),2),"abs")</f>
        <v>Suspension moteur</v>
      </c>
      <c r="D426" s="4">
        <v>1</v>
      </c>
      <c r="E426" s="4" t="s">
        <v>4</v>
      </c>
      <c r="F426" s="7">
        <f ca="1">IFERROR(OFFSET(Kilométrage!$C$1,MATCH(('Base de données'!I426&amp;"/"&amp;'Base de données'!H426),GammeProj,0),1),0)</f>
        <v>1004567</v>
      </c>
      <c r="G426" s="2"/>
      <c r="H426" s="4" t="s">
        <v>5</v>
      </c>
      <c r="I426" s="4" t="s">
        <v>6</v>
      </c>
    </row>
    <row r="427" spans="1:9" x14ac:dyDescent="0.25">
      <c r="A427" s="4" t="s">
        <v>13</v>
      </c>
      <c r="B427" s="2" t="str">
        <f ca="1">IFERROR(OFFSET(LBS!$A$3,MATCH(LEFT(A427,LEN(A427)-2),Code_LBS,0),2),"abs")</f>
        <v>TRANSMISSION</v>
      </c>
      <c r="C427" s="2" t="str">
        <f ca="1">IFERROR(OFFSET(LBS!$A$3,MATCH($A427,Code_LBS,0),2),"abs")</f>
        <v>Suspension moteur</v>
      </c>
      <c r="D427" s="4">
        <v>1</v>
      </c>
      <c r="E427" s="4" t="s">
        <v>4</v>
      </c>
      <c r="F427" s="7">
        <f ca="1">IFERROR(OFFSET(Kilométrage!$C$1,MATCH(('Base de données'!I427&amp;"/"&amp;'Base de données'!H427),GammeProj,0),1),0)</f>
        <v>1004567</v>
      </c>
      <c r="G427" s="2"/>
      <c r="H427" s="4" t="s">
        <v>5</v>
      </c>
      <c r="I427" s="4" t="s">
        <v>6</v>
      </c>
    </row>
    <row r="428" spans="1:9" x14ac:dyDescent="0.25">
      <c r="A428" s="4" t="s">
        <v>13</v>
      </c>
      <c r="B428" s="2" t="str">
        <f ca="1">IFERROR(OFFSET(LBS!$A$3,MATCH(LEFT(A428,LEN(A428)-2),Code_LBS,0),2),"abs")</f>
        <v>TRANSMISSION</v>
      </c>
      <c r="C428" s="2" t="str">
        <f ca="1">IFERROR(OFFSET(LBS!$A$3,MATCH($A428,Code_LBS,0),2),"abs")</f>
        <v>Suspension moteur</v>
      </c>
      <c r="D428" s="4">
        <v>1</v>
      </c>
      <c r="E428" s="4" t="s">
        <v>4</v>
      </c>
      <c r="F428" s="7">
        <f ca="1">IFERROR(OFFSET(Kilométrage!$C$1,MATCH(('Base de données'!I428&amp;"/"&amp;'Base de données'!H428),GammeProj,0),1),0)</f>
        <v>1004567</v>
      </c>
      <c r="G428" s="2"/>
      <c r="H428" s="4" t="s">
        <v>5</v>
      </c>
      <c r="I428" s="4" t="s">
        <v>6</v>
      </c>
    </row>
    <row r="429" spans="1:9" x14ac:dyDescent="0.25">
      <c r="A429" s="4" t="s">
        <v>13</v>
      </c>
      <c r="B429" s="2" t="str">
        <f ca="1">IFERROR(OFFSET(LBS!$A$3,MATCH(LEFT(A429,LEN(A429)-2),Code_LBS,0),2),"abs")</f>
        <v>TRANSMISSION</v>
      </c>
      <c r="C429" s="2" t="str">
        <f ca="1">IFERROR(OFFSET(LBS!$A$3,MATCH($A429,Code_LBS,0),2),"abs")</f>
        <v>Suspension moteur</v>
      </c>
      <c r="D429" s="4">
        <v>1</v>
      </c>
      <c r="E429" s="4" t="s">
        <v>4</v>
      </c>
      <c r="F429" s="7">
        <f ca="1">IFERROR(OFFSET(Kilométrage!$C$1,MATCH(('Base de données'!I429&amp;"/"&amp;'Base de données'!H429),GammeProj,0),1),0)</f>
        <v>1004567</v>
      </c>
      <c r="G429" s="2"/>
      <c r="H429" s="4" t="s">
        <v>5</v>
      </c>
      <c r="I429" s="4" t="s">
        <v>6</v>
      </c>
    </row>
    <row r="430" spans="1:9" x14ac:dyDescent="0.25">
      <c r="A430" s="4" t="s">
        <v>13</v>
      </c>
      <c r="B430" s="2" t="str">
        <f ca="1">IFERROR(OFFSET(LBS!$A$3,MATCH(LEFT(A430,LEN(A430)-2),Code_LBS,0),2),"abs")</f>
        <v>TRANSMISSION</v>
      </c>
      <c r="C430" s="2" t="str">
        <f ca="1">IFERROR(OFFSET(LBS!$A$3,MATCH($A430,Code_LBS,0),2),"abs")</f>
        <v>Suspension moteur</v>
      </c>
      <c r="D430" s="4">
        <v>1</v>
      </c>
      <c r="E430" s="4" t="s">
        <v>4</v>
      </c>
      <c r="F430" s="7">
        <f ca="1">IFERROR(OFFSET(Kilométrage!$C$1,MATCH(('Base de données'!I430&amp;"/"&amp;'Base de données'!H430),GammeProj,0),1),0)</f>
        <v>1004567</v>
      </c>
      <c r="G430" s="2"/>
      <c r="H430" s="4" t="s">
        <v>5</v>
      </c>
      <c r="I430" s="4" t="s">
        <v>6</v>
      </c>
    </row>
    <row r="431" spans="1:9" x14ac:dyDescent="0.25">
      <c r="A431" s="4" t="s">
        <v>12</v>
      </c>
      <c r="B431" s="2" t="str">
        <f ca="1">IFERROR(OFFSET(LBS!$A$3,MATCH(LEFT(A431,LEN(A431)-2),Code_LBS,0),2),"abs")</f>
        <v>TRANSMISSION</v>
      </c>
      <c r="C431" s="2" t="str">
        <f ca="1">IFERROR(OFFSET(LBS!$A$3,MATCH($A431,Code_LBS,0),2),"abs")</f>
        <v>Réducteur équipé</v>
      </c>
      <c r="D431" s="4">
        <v>1</v>
      </c>
      <c r="E431" s="4" t="s">
        <v>4</v>
      </c>
      <c r="F431" s="7">
        <f ca="1">IFERROR(OFFSET(Kilométrage!$C$1,MATCH(('Base de données'!I431&amp;"/"&amp;'Base de données'!H431),GammeProj,0),1),0)</f>
        <v>1004567</v>
      </c>
      <c r="G431" s="2"/>
      <c r="H431" s="4" t="s">
        <v>5</v>
      </c>
      <c r="I431" s="4" t="s">
        <v>6</v>
      </c>
    </row>
    <row r="432" spans="1:9" x14ac:dyDescent="0.25">
      <c r="A432" s="4" t="s">
        <v>13</v>
      </c>
      <c r="B432" s="2" t="str">
        <f ca="1">IFERROR(OFFSET(LBS!$A$3,MATCH(LEFT(A432,LEN(A432)-2),Code_LBS,0),2),"abs")</f>
        <v>TRANSMISSION</v>
      </c>
      <c r="C432" s="2" t="str">
        <f ca="1">IFERROR(OFFSET(LBS!$A$3,MATCH($A432,Code_LBS,0),2),"abs")</f>
        <v>Suspension moteur</v>
      </c>
      <c r="D432" s="4">
        <v>1</v>
      </c>
      <c r="E432" s="4" t="s">
        <v>4</v>
      </c>
      <c r="F432" s="7">
        <f ca="1">IFERROR(OFFSET(Kilométrage!$C$1,MATCH(('Base de données'!I432&amp;"/"&amp;'Base de données'!H432),GammeProj,0),1),0)</f>
        <v>1004567</v>
      </c>
      <c r="G432" s="2"/>
      <c r="H432" s="4" t="s">
        <v>5</v>
      </c>
      <c r="I432" s="4" t="s">
        <v>6</v>
      </c>
    </row>
    <row r="433" spans="1:9" x14ac:dyDescent="0.25">
      <c r="A433" s="4" t="s">
        <v>13</v>
      </c>
      <c r="B433" s="2" t="str">
        <f ca="1">IFERROR(OFFSET(LBS!$A$3,MATCH(LEFT(A433,LEN(A433)-2),Code_LBS,0),2),"abs")</f>
        <v>TRANSMISSION</v>
      </c>
      <c r="C433" s="2" t="str">
        <f ca="1">IFERROR(OFFSET(LBS!$A$3,MATCH($A433,Code_LBS,0),2),"abs")</f>
        <v>Suspension moteur</v>
      </c>
      <c r="D433" s="4">
        <v>1</v>
      </c>
      <c r="E433" s="4" t="s">
        <v>4</v>
      </c>
      <c r="F433" s="7">
        <f ca="1">IFERROR(OFFSET(Kilométrage!$C$1,MATCH(('Base de données'!I433&amp;"/"&amp;'Base de données'!H433),GammeProj,0),1),0)</f>
        <v>1004567</v>
      </c>
      <c r="G433" s="2"/>
      <c r="H433" s="4" t="s">
        <v>5</v>
      </c>
      <c r="I433" s="4" t="s">
        <v>6</v>
      </c>
    </row>
    <row r="434" spans="1:9" x14ac:dyDescent="0.25">
      <c r="A434" s="4" t="s">
        <v>13</v>
      </c>
      <c r="B434" s="2" t="str">
        <f ca="1">IFERROR(OFFSET(LBS!$A$3,MATCH(LEFT(A434,LEN(A434)-2),Code_LBS,0),2),"abs")</f>
        <v>TRANSMISSION</v>
      </c>
      <c r="C434" s="2" t="str">
        <f ca="1">IFERROR(OFFSET(LBS!$A$3,MATCH($A434,Code_LBS,0),2),"abs")</f>
        <v>Suspension moteur</v>
      </c>
      <c r="D434" s="4">
        <v>1</v>
      </c>
      <c r="E434" s="4" t="s">
        <v>4</v>
      </c>
      <c r="F434" s="7">
        <f ca="1">IFERROR(OFFSET(Kilométrage!$C$1,MATCH(('Base de données'!I434&amp;"/"&amp;'Base de données'!H434),GammeProj,0),1),0)</f>
        <v>1004567</v>
      </c>
      <c r="G434" s="2"/>
      <c r="H434" s="4" t="s">
        <v>5</v>
      </c>
      <c r="I434" s="4" t="s">
        <v>6</v>
      </c>
    </row>
    <row r="435" spans="1:9" x14ac:dyDescent="0.25">
      <c r="A435" s="4" t="s">
        <v>13</v>
      </c>
      <c r="B435" s="2" t="str">
        <f ca="1">IFERROR(OFFSET(LBS!$A$3,MATCH(LEFT(A435,LEN(A435)-2),Code_LBS,0),2),"abs")</f>
        <v>TRANSMISSION</v>
      </c>
      <c r="C435" s="2" t="str">
        <f ca="1">IFERROR(OFFSET(LBS!$A$3,MATCH($A435,Code_LBS,0),2),"abs")</f>
        <v>Suspension moteur</v>
      </c>
      <c r="D435" s="4">
        <v>1</v>
      </c>
      <c r="E435" s="4" t="s">
        <v>4</v>
      </c>
      <c r="F435" s="7">
        <f ca="1">IFERROR(OFFSET(Kilométrage!$C$1,MATCH(('Base de données'!I435&amp;"/"&amp;'Base de données'!H435),GammeProj,0),1),0)</f>
        <v>1004567</v>
      </c>
      <c r="G435" s="2"/>
      <c r="H435" s="4" t="s">
        <v>5</v>
      </c>
      <c r="I435" s="4" t="s">
        <v>6</v>
      </c>
    </row>
    <row r="436" spans="1:9" x14ac:dyDescent="0.25">
      <c r="A436" s="4" t="s">
        <v>11</v>
      </c>
      <c r="B436" s="2" t="str">
        <f ca="1">IFERROR(OFFSET(LBS!$A$3,MATCH(LEFT(A436,LEN(A436)-2),Code_LBS,0),2),"abs")</f>
        <v>ROUES - AXES D'ESSIEU - DISQUES DE FREIN</v>
      </c>
      <c r="C436" s="2" t="str">
        <f ca="1">IFERROR(OFFSET(LBS!$A$3,MATCH($A436,Code_LBS,0),2),"abs")</f>
        <v>Boîte d'essieu équipée</v>
      </c>
      <c r="D436" s="4">
        <v>1</v>
      </c>
      <c r="E436" s="4" t="s">
        <v>4</v>
      </c>
      <c r="F436" s="7">
        <f ca="1">IFERROR(OFFSET(Kilométrage!$C$1,MATCH(('Base de données'!I436&amp;"/"&amp;'Base de données'!H436),GammeProj,0),1),0)</f>
        <v>1004567</v>
      </c>
      <c r="G436" s="2"/>
      <c r="H436" s="4" t="s">
        <v>5</v>
      </c>
      <c r="I436" s="4" t="s">
        <v>6</v>
      </c>
    </row>
    <row r="437" spans="1:9" x14ac:dyDescent="0.25">
      <c r="A437" s="4" t="s">
        <v>12</v>
      </c>
      <c r="B437" s="2" t="str">
        <f ca="1">IFERROR(OFFSET(LBS!$A$3,MATCH(LEFT(A437,LEN(A437)-2),Code_LBS,0),2),"abs")</f>
        <v>TRANSMISSION</v>
      </c>
      <c r="C437" s="2" t="str">
        <f ca="1">IFERROR(OFFSET(LBS!$A$3,MATCH($A437,Code_LBS,0),2),"abs")</f>
        <v>Réducteur équipé</v>
      </c>
      <c r="D437" s="4">
        <v>1</v>
      </c>
      <c r="E437" s="4" t="s">
        <v>4</v>
      </c>
      <c r="F437" s="7">
        <f ca="1">IFERROR(OFFSET(Kilométrage!$C$1,MATCH(('Base de données'!I437&amp;"/"&amp;'Base de données'!H437),GammeProj,0),1),0)</f>
        <v>1004567</v>
      </c>
      <c r="G437" s="2"/>
      <c r="H437" s="4" t="s">
        <v>5</v>
      </c>
      <c r="I437" s="4" t="s">
        <v>6</v>
      </c>
    </row>
    <row r="438" spans="1:9" x14ac:dyDescent="0.25">
      <c r="A438" s="4" t="s">
        <v>12</v>
      </c>
      <c r="B438" s="2" t="str">
        <f ca="1">IFERROR(OFFSET(LBS!$A$3,MATCH(LEFT(A438,LEN(A438)-2),Code_LBS,0),2),"abs")</f>
        <v>TRANSMISSION</v>
      </c>
      <c r="C438" s="2" t="str">
        <f ca="1">IFERROR(OFFSET(LBS!$A$3,MATCH($A438,Code_LBS,0),2),"abs")</f>
        <v>Réducteur équipé</v>
      </c>
      <c r="D438" s="4">
        <v>1</v>
      </c>
      <c r="E438" s="4" t="s">
        <v>4</v>
      </c>
      <c r="F438" s="7">
        <f ca="1">IFERROR(OFFSET(Kilométrage!$C$1,MATCH(('Base de données'!I438&amp;"/"&amp;'Base de données'!H438),GammeProj,0),1),0)</f>
        <v>1004567</v>
      </c>
      <c r="G438" s="2"/>
      <c r="H438" s="4" t="s">
        <v>5</v>
      </c>
      <c r="I438" s="4" t="s">
        <v>6</v>
      </c>
    </row>
    <row r="439" spans="1:9" x14ac:dyDescent="0.25">
      <c r="A439" s="4" t="s">
        <v>12</v>
      </c>
      <c r="B439" s="2" t="str">
        <f ca="1">IFERROR(OFFSET(LBS!$A$3,MATCH(LEFT(A439,LEN(A439)-2),Code_LBS,0),2),"abs")</f>
        <v>TRANSMISSION</v>
      </c>
      <c r="C439" s="2" t="str">
        <f ca="1">IFERROR(OFFSET(LBS!$A$3,MATCH($A439,Code_LBS,0),2),"abs")</f>
        <v>Réducteur équipé</v>
      </c>
      <c r="D439" s="4">
        <v>1</v>
      </c>
      <c r="E439" s="4" t="s">
        <v>4</v>
      </c>
      <c r="F439" s="7">
        <f ca="1">IFERROR(OFFSET(Kilométrage!$C$1,MATCH(('Base de données'!I439&amp;"/"&amp;'Base de données'!H439),GammeProj,0),1),0)</f>
        <v>1004567</v>
      </c>
      <c r="G439" s="2"/>
      <c r="H439" s="4" t="s">
        <v>5</v>
      </c>
      <c r="I439" s="4" t="s">
        <v>6</v>
      </c>
    </row>
    <row r="440" spans="1:9" x14ac:dyDescent="0.25">
      <c r="A440" s="4" t="s">
        <v>12</v>
      </c>
      <c r="B440" s="2" t="str">
        <f ca="1">IFERROR(OFFSET(LBS!$A$3,MATCH(LEFT(A440,LEN(A440)-2),Code_LBS,0),2),"abs")</f>
        <v>TRANSMISSION</v>
      </c>
      <c r="C440" s="2" t="str">
        <f ca="1">IFERROR(OFFSET(LBS!$A$3,MATCH($A440,Code_LBS,0),2),"abs")</f>
        <v>Réducteur équipé</v>
      </c>
      <c r="D440" s="4">
        <v>1</v>
      </c>
      <c r="E440" s="4" t="s">
        <v>4</v>
      </c>
      <c r="F440" s="7">
        <f ca="1">IFERROR(OFFSET(Kilométrage!$C$1,MATCH(('Base de données'!I440&amp;"/"&amp;'Base de données'!H440),GammeProj,0),1),0)</f>
        <v>1004567</v>
      </c>
      <c r="G440" s="2"/>
      <c r="H440" s="4" t="s">
        <v>5</v>
      </c>
      <c r="I440" s="4" t="s">
        <v>6</v>
      </c>
    </row>
    <row r="441" spans="1:9" x14ac:dyDescent="0.25">
      <c r="A441" s="4" t="s">
        <v>19</v>
      </c>
      <c r="B441" s="2" t="str">
        <f ca="1">IFERROR(OFFSET(LBS!$A$3,MATCH(LEFT(A441,LEN(A441)-2),Code_LBS,0),2),"abs")</f>
        <v>Boîte d'essieu équipée</v>
      </c>
      <c r="C441" s="2" t="str">
        <f ca="1">IFERROR(OFFSET(LBS!$A$3,MATCH($A441,Code_LBS,0),2),"abs")</f>
        <v>Roulements</v>
      </c>
      <c r="D441" s="4">
        <v>1</v>
      </c>
      <c r="E441" s="4" t="s">
        <v>4</v>
      </c>
      <c r="F441" s="7">
        <f ca="1">IFERROR(OFFSET(Kilométrage!$C$1,MATCH(('Base de données'!I441&amp;"/"&amp;'Base de données'!H441),GammeProj,0),1),0)</f>
        <v>1004567</v>
      </c>
      <c r="G441" s="2"/>
      <c r="H441" s="4" t="s">
        <v>5</v>
      </c>
      <c r="I441" s="4" t="s">
        <v>6</v>
      </c>
    </row>
    <row r="442" spans="1:9" x14ac:dyDescent="0.25">
      <c r="A442" s="4" t="s">
        <v>19</v>
      </c>
      <c r="B442" s="2" t="str">
        <f ca="1">IFERROR(OFFSET(LBS!$A$3,MATCH(LEFT(A442,LEN(A442)-2),Code_LBS,0),2),"abs")</f>
        <v>Boîte d'essieu équipée</v>
      </c>
      <c r="C442" s="2" t="str">
        <f ca="1">IFERROR(OFFSET(LBS!$A$3,MATCH($A442,Code_LBS,0),2),"abs")</f>
        <v>Roulements</v>
      </c>
      <c r="D442" s="4">
        <v>1</v>
      </c>
      <c r="E442" s="4" t="s">
        <v>4</v>
      </c>
      <c r="F442" s="7">
        <f ca="1">IFERROR(OFFSET(Kilométrage!$C$1,MATCH(('Base de données'!I442&amp;"/"&amp;'Base de données'!H442),GammeProj,0),1),0)</f>
        <v>1004567</v>
      </c>
      <c r="G442" s="2"/>
      <c r="H442" s="4" t="s">
        <v>5</v>
      </c>
      <c r="I442" s="4" t="s">
        <v>6</v>
      </c>
    </row>
    <row r="443" spans="1:9" x14ac:dyDescent="0.25">
      <c r="A443" s="4" t="s">
        <v>8</v>
      </c>
      <c r="B443" s="2" t="str">
        <f ca="1">IFERROR(OFFSET(LBS!$A$3,MATCH(LEFT(A443,LEN(A443)-2),Code_LBS,0),2),"abs")</f>
        <v>Suspension secondaire</v>
      </c>
      <c r="C443" s="2" t="str">
        <f ca="1">IFERROR(OFFSET(LBS!$A$3,MATCH($A443,Code_LBS,0),2),"abs")</f>
        <v xml:space="preserve">Coussin pneumatique </v>
      </c>
      <c r="D443" s="4">
        <v>1</v>
      </c>
      <c r="E443" s="4" t="s">
        <v>4</v>
      </c>
      <c r="F443" s="7">
        <f ca="1">IFERROR(OFFSET(Kilométrage!$C$1,MATCH(('Base de données'!I443&amp;"/"&amp;'Base de données'!H443),GammeProj,0),1),0)</f>
        <v>1004567</v>
      </c>
      <c r="G443" s="2"/>
      <c r="H443" s="4" t="s">
        <v>5</v>
      </c>
      <c r="I443" s="4" t="s">
        <v>6</v>
      </c>
    </row>
    <row r="444" spans="1:9" x14ac:dyDescent="0.25">
      <c r="A444" s="4" t="s">
        <v>12</v>
      </c>
      <c r="B444" s="2" t="str">
        <f ca="1">IFERROR(OFFSET(LBS!$A$3,MATCH(LEFT(A444,LEN(A444)-2),Code_LBS,0),2),"abs")</f>
        <v>TRANSMISSION</v>
      </c>
      <c r="C444" s="2" t="str">
        <f ca="1">IFERROR(OFFSET(LBS!$A$3,MATCH($A444,Code_LBS,0),2),"abs")</f>
        <v>Réducteur équipé</v>
      </c>
      <c r="D444" s="4">
        <v>1</v>
      </c>
      <c r="E444" s="4" t="s">
        <v>4</v>
      </c>
      <c r="F444" s="7">
        <f ca="1">IFERROR(OFFSET(Kilométrage!$C$1,MATCH(('Base de données'!I444&amp;"/"&amp;'Base de données'!H444),GammeProj,0),1),0)</f>
        <v>1004567</v>
      </c>
      <c r="G444" s="2"/>
      <c r="H444" s="4" t="s">
        <v>5</v>
      </c>
      <c r="I444" s="4" t="s">
        <v>6</v>
      </c>
    </row>
    <row r="445" spans="1:9" x14ac:dyDescent="0.25">
      <c r="A445" s="4" t="s">
        <v>21</v>
      </c>
      <c r="B445" s="2" t="str">
        <f ca="1">IFERROR(OFFSET(LBS!$A$3,MATCH(LEFT(A445,LEN(A445)-2),Code_LBS,0),2),"abs")</f>
        <v>Suspension primaire</v>
      </c>
      <c r="C445" s="2" t="str">
        <f ca="1">IFERROR(OFFSET(LBS!$A$3,MATCH($A445,Code_LBS,0),2),"abs")</f>
        <v>Amortisseur primaire antigalop</v>
      </c>
      <c r="D445" s="4">
        <v>1</v>
      </c>
      <c r="E445" s="4" t="s">
        <v>4</v>
      </c>
      <c r="F445" s="7">
        <f ca="1">IFERROR(OFFSET(Kilométrage!$C$1,MATCH(('Base de données'!I445&amp;"/"&amp;'Base de données'!H445),GammeProj,0),1),0)</f>
        <v>1004567</v>
      </c>
      <c r="G445" s="2"/>
      <c r="H445" s="4" t="s">
        <v>5</v>
      </c>
      <c r="I445" s="4" t="s">
        <v>6</v>
      </c>
    </row>
    <row r="446" spans="1:9" x14ac:dyDescent="0.25">
      <c r="A446" s="4" t="s">
        <v>31</v>
      </c>
      <c r="B446" s="2" t="str">
        <f ca="1">IFERROR(OFFSET(LBS!$A$3,MATCH(LEFT(A446,LEN(A446)-2),Code_LBS,0),2),"abs")</f>
        <v>Boîte d'essieu équipée</v>
      </c>
      <c r="C446" s="2" t="str">
        <f ca="1">IFERROR(OFFSET(LBS!$A$3,MATCH($A446,Code_LBS,0),2),"abs")</f>
        <v>Corps de boîte d'essieu</v>
      </c>
      <c r="D446" s="4">
        <v>1</v>
      </c>
      <c r="E446" s="4" t="s">
        <v>4</v>
      </c>
      <c r="F446" s="7">
        <f ca="1">IFERROR(OFFSET(Kilométrage!$C$1,MATCH(('Base de données'!I446&amp;"/"&amp;'Base de données'!H446),GammeProj,0),1),0)</f>
        <v>1004567</v>
      </c>
      <c r="G446" s="2"/>
      <c r="H446" s="4" t="s">
        <v>5</v>
      </c>
      <c r="I446" s="4" t="s">
        <v>6</v>
      </c>
    </row>
    <row r="447" spans="1:9" x14ac:dyDescent="0.25">
      <c r="A447" s="4" t="s">
        <v>9</v>
      </c>
      <c r="B447" s="2" t="str">
        <f ca="1">IFERROR(OFFSET(LBS!$A$3,MATCH(LEFT(A447,LEN(A447)-2),Code_LBS,0),2),"abs")</f>
        <v>Suspension secondaire</v>
      </c>
      <c r="C447" s="2" t="str">
        <f ca="1">IFERROR(OFFSET(LBS!$A$3,MATCH($A447,Code_LBS,0),2),"abs")</f>
        <v>Bielle de barre anti-roulis équipée</v>
      </c>
      <c r="D447" s="4">
        <v>1</v>
      </c>
      <c r="E447" s="4" t="s">
        <v>4</v>
      </c>
      <c r="F447" s="7">
        <f ca="1">IFERROR(OFFSET(Kilométrage!$C$1,MATCH(('Base de données'!I447&amp;"/"&amp;'Base de données'!H447),GammeProj,0),1),0)</f>
        <v>1004567</v>
      </c>
      <c r="G447" s="2"/>
      <c r="H447" s="4" t="s">
        <v>5</v>
      </c>
      <c r="I447" s="4" t="s">
        <v>6</v>
      </c>
    </row>
    <row r="448" spans="1:9" x14ac:dyDescent="0.25">
      <c r="A448" s="4" t="s">
        <v>15</v>
      </c>
      <c r="B448" s="2" t="str">
        <f ca="1">IFERROR(OFFSET(LBS!$A$3,MATCH(LEFT(A448,LEN(A448)-2),Code_LBS,0),2),"abs")</f>
        <v>GRAISSEUR DE BOUDIN</v>
      </c>
      <c r="C448" s="2" t="str">
        <f ca="1">IFERROR(OFFSET(LBS!$A$3,MATCH($A448,Code_LBS,0),2),"abs")</f>
        <v>Ejecteur</v>
      </c>
      <c r="D448" s="4">
        <v>1</v>
      </c>
      <c r="E448" s="4" t="s">
        <v>4</v>
      </c>
      <c r="F448" s="7">
        <f ca="1">IFERROR(OFFSET(Kilométrage!$C$1,MATCH(('Base de données'!I448&amp;"/"&amp;'Base de données'!H448),GammeProj,0),1),0)</f>
        <v>1004567</v>
      </c>
      <c r="G448" s="2"/>
      <c r="H448" s="4" t="s">
        <v>5</v>
      </c>
      <c r="I448" s="4" t="s">
        <v>6</v>
      </c>
    </row>
    <row r="449" spans="1:9" x14ac:dyDescent="0.25">
      <c r="A449" s="4" t="s">
        <v>15</v>
      </c>
      <c r="B449" s="2" t="str">
        <f ca="1">IFERROR(OFFSET(LBS!$A$3,MATCH(LEFT(A449,LEN(A449)-2),Code_LBS,0),2),"abs")</f>
        <v>GRAISSEUR DE BOUDIN</v>
      </c>
      <c r="C449" s="2" t="str">
        <f ca="1">IFERROR(OFFSET(LBS!$A$3,MATCH($A449,Code_LBS,0),2),"abs")</f>
        <v>Ejecteur</v>
      </c>
      <c r="D449" s="4">
        <v>1</v>
      </c>
      <c r="E449" s="4" t="s">
        <v>4</v>
      </c>
      <c r="F449" s="7">
        <f ca="1">IFERROR(OFFSET(Kilométrage!$C$1,MATCH(('Base de données'!I449&amp;"/"&amp;'Base de données'!H449),GammeProj,0),1),0)</f>
        <v>1004567</v>
      </c>
      <c r="G449" s="2"/>
      <c r="H449" s="4" t="s">
        <v>5</v>
      </c>
      <c r="I449" s="4" t="s">
        <v>6</v>
      </c>
    </row>
    <row r="450" spans="1:9" x14ac:dyDescent="0.25">
      <c r="A450" s="4" t="s">
        <v>12</v>
      </c>
      <c r="B450" s="2" t="str">
        <f ca="1">IFERROR(OFFSET(LBS!$A$3,MATCH(LEFT(A450,LEN(A450)-2),Code_LBS,0),2),"abs")</f>
        <v>TRANSMISSION</v>
      </c>
      <c r="C450" s="2" t="str">
        <f ca="1">IFERROR(OFFSET(LBS!$A$3,MATCH($A450,Code_LBS,0),2),"abs")</f>
        <v>Réducteur équipé</v>
      </c>
      <c r="D450" s="4">
        <v>1</v>
      </c>
      <c r="E450" s="4" t="s">
        <v>4</v>
      </c>
      <c r="F450" s="7">
        <f ca="1">IFERROR(OFFSET(Kilométrage!$C$1,MATCH(('Base de données'!I450&amp;"/"&amp;'Base de données'!H450),GammeProj,0),1),0)</f>
        <v>1004567</v>
      </c>
      <c r="G450" s="2"/>
      <c r="H450" s="4" t="s">
        <v>5</v>
      </c>
      <c r="I450" s="4" t="s">
        <v>6</v>
      </c>
    </row>
    <row r="451" spans="1:9" x14ac:dyDescent="0.25">
      <c r="A451" s="4" t="s">
        <v>12</v>
      </c>
      <c r="B451" s="2" t="str">
        <f ca="1">IFERROR(OFFSET(LBS!$A$3,MATCH(LEFT(A451,LEN(A451)-2),Code_LBS,0),2),"abs")</f>
        <v>TRANSMISSION</v>
      </c>
      <c r="C451" s="2" t="str">
        <f ca="1">IFERROR(OFFSET(LBS!$A$3,MATCH($A451,Code_LBS,0),2),"abs")</f>
        <v>Réducteur équipé</v>
      </c>
      <c r="D451" s="4">
        <v>1</v>
      </c>
      <c r="E451" s="4" t="s">
        <v>4</v>
      </c>
      <c r="F451" s="7">
        <f ca="1">IFERROR(OFFSET(Kilométrage!$C$1,MATCH(('Base de données'!I451&amp;"/"&amp;'Base de données'!H451),GammeProj,0),1),0)</f>
        <v>1004567</v>
      </c>
      <c r="G451" s="2"/>
      <c r="H451" s="4" t="s">
        <v>5</v>
      </c>
      <c r="I451" s="4" t="s">
        <v>6</v>
      </c>
    </row>
    <row r="452" spans="1:9" x14ac:dyDescent="0.25">
      <c r="A452" s="4" t="s">
        <v>15</v>
      </c>
      <c r="B452" s="2" t="str">
        <f ca="1">IFERROR(OFFSET(LBS!$A$3,MATCH(LEFT(A452,LEN(A452)-2),Code_LBS,0),2),"abs")</f>
        <v>GRAISSEUR DE BOUDIN</v>
      </c>
      <c r="C452" s="2" t="str">
        <f ca="1">IFERROR(OFFSET(LBS!$A$3,MATCH($A452,Code_LBS,0),2),"abs")</f>
        <v>Ejecteur</v>
      </c>
      <c r="D452" s="4">
        <v>1</v>
      </c>
      <c r="E452" s="4" t="s">
        <v>4</v>
      </c>
      <c r="F452" s="7">
        <f ca="1">IFERROR(OFFSET(Kilométrage!$C$1,MATCH(('Base de données'!I452&amp;"/"&amp;'Base de données'!H452),GammeProj,0),1),0)</f>
        <v>1004567</v>
      </c>
      <c r="G452" s="2"/>
      <c r="H452" s="4" t="s">
        <v>5</v>
      </c>
      <c r="I452" s="4" t="s">
        <v>6</v>
      </c>
    </row>
    <row r="453" spans="1:9" x14ac:dyDescent="0.25">
      <c r="A453" s="4" t="s">
        <v>12</v>
      </c>
      <c r="B453" s="2" t="str">
        <f ca="1">IFERROR(OFFSET(LBS!$A$3,MATCH(LEFT(A453,LEN(A453)-2),Code_LBS,0),2),"abs")</f>
        <v>TRANSMISSION</v>
      </c>
      <c r="C453" s="2" t="str">
        <f ca="1">IFERROR(OFFSET(LBS!$A$3,MATCH($A453,Code_LBS,0),2),"abs")</f>
        <v>Réducteur équipé</v>
      </c>
      <c r="D453" s="4">
        <v>1</v>
      </c>
      <c r="E453" s="4" t="s">
        <v>4</v>
      </c>
      <c r="F453" s="7">
        <f ca="1">IFERROR(OFFSET(Kilométrage!$C$1,MATCH(('Base de données'!I453&amp;"/"&amp;'Base de données'!H453),GammeProj,0),1),0)</f>
        <v>1004567</v>
      </c>
      <c r="G453" s="2"/>
      <c r="H453" s="4" t="s">
        <v>5</v>
      </c>
      <c r="I453" s="4" t="s">
        <v>6</v>
      </c>
    </row>
    <row r="454" spans="1:9" x14ac:dyDescent="0.25">
      <c r="A454" s="4" t="s">
        <v>9</v>
      </c>
      <c r="B454" s="2" t="str">
        <f ca="1">IFERROR(OFFSET(LBS!$A$3,MATCH(LEFT(A454,LEN(A454)-2),Code_LBS,0),2),"abs")</f>
        <v>Suspension secondaire</v>
      </c>
      <c r="C454" s="2" t="str">
        <f ca="1">IFERROR(OFFSET(LBS!$A$3,MATCH($A454,Code_LBS,0),2),"abs")</f>
        <v>Bielle de barre anti-roulis équipée</v>
      </c>
      <c r="D454" s="4">
        <v>1</v>
      </c>
      <c r="E454" s="4" t="s">
        <v>4</v>
      </c>
      <c r="F454" s="7">
        <f ca="1">IFERROR(OFFSET(Kilométrage!$C$1,MATCH(('Base de données'!I454&amp;"/"&amp;'Base de données'!H454),GammeProj,0),1),0)</f>
        <v>1004567</v>
      </c>
      <c r="G454" s="2"/>
      <c r="H454" s="4" t="s">
        <v>5</v>
      </c>
      <c r="I454" s="4" t="s">
        <v>6</v>
      </c>
    </row>
    <row r="455" spans="1:9" x14ac:dyDescent="0.25">
      <c r="A455" s="4" t="s">
        <v>13</v>
      </c>
      <c r="B455" s="2" t="str">
        <f ca="1">IFERROR(OFFSET(LBS!$A$3,MATCH(LEFT(A455,LEN(A455)-2),Code_LBS,0),2),"abs")</f>
        <v>TRANSMISSION</v>
      </c>
      <c r="C455" s="2" t="str">
        <f ca="1">IFERROR(OFFSET(LBS!$A$3,MATCH($A455,Code_LBS,0),2),"abs")</f>
        <v>Suspension moteur</v>
      </c>
      <c r="D455" s="4">
        <v>1</v>
      </c>
      <c r="E455" s="4" t="s">
        <v>4</v>
      </c>
      <c r="F455" s="7">
        <f ca="1">IFERROR(OFFSET(Kilométrage!$C$1,MATCH(('Base de données'!I455&amp;"/"&amp;'Base de données'!H455),GammeProj,0),1),0)</f>
        <v>1004567</v>
      </c>
      <c r="G455" s="2"/>
      <c r="H455" s="4" t="s">
        <v>5</v>
      </c>
      <c r="I455" s="4" t="s">
        <v>6</v>
      </c>
    </row>
    <row r="456" spans="1:9" x14ac:dyDescent="0.25">
      <c r="A456" s="4" t="s">
        <v>12</v>
      </c>
      <c r="B456" s="2" t="str">
        <f ca="1">IFERROR(OFFSET(LBS!$A$3,MATCH(LEFT(A456,LEN(A456)-2),Code_LBS,0),2),"abs")</f>
        <v>TRANSMISSION</v>
      </c>
      <c r="C456" s="2" t="str">
        <f ca="1">IFERROR(OFFSET(LBS!$A$3,MATCH($A456,Code_LBS,0),2),"abs")</f>
        <v>Réducteur équipé</v>
      </c>
      <c r="D456" s="4">
        <v>1</v>
      </c>
      <c r="E456" s="4" t="s">
        <v>4</v>
      </c>
      <c r="F456" s="7">
        <f ca="1">IFERROR(OFFSET(Kilométrage!$C$1,MATCH(('Base de données'!I456&amp;"/"&amp;'Base de données'!H456),GammeProj,0),1),0)</f>
        <v>1004567</v>
      </c>
      <c r="G456" s="2"/>
      <c r="H456" s="4" t="s">
        <v>5</v>
      </c>
      <c r="I456" s="4" t="s">
        <v>6</v>
      </c>
    </row>
    <row r="457" spans="1:9" x14ac:dyDescent="0.25">
      <c r="A457" s="4" t="s">
        <v>9</v>
      </c>
      <c r="B457" s="2" t="str">
        <f ca="1">IFERROR(OFFSET(LBS!$A$3,MATCH(LEFT(A457,LEN(A457)-2),Code_LBS,0),2),"abs")</f>
        <v>Suspension secondaire</v>
      </c>
      <c r="C457" s="2" t="str">
        <f ca="1">IFERROR(OFFSET(LBS!$A$3,MATCH($A457,Code_LBS,0),2),"abs")</f>
        <v>Bielle de barre anti-roulis équipée</v>
      </c>
      <c r="D457" s="4">
        <v>1</v>
      </c>
      <c r="E457" s="4" t="s">
        <v>4</v>
      </c>
      <c r="F457" s="7">
        <f ca="1">IFERROR(OFFSET(Kilométrage!$C$1,MATCH(('Base de données'!I457&amp;"/"&amp;'Base de données'!H457),GammeProj,0),1),0)</f>
        <v>1004567</v>
      </c>
      <c r="G457" s="2"/>
      <c r="H457" s="4" t="s">
        <v>5</v>
      </c>
      <c r="I457" s="4" t="s">
        <v>6</v>
      </c>
    </row>
    <row r="458" spans="1:9" x14ac:dyDescent="0.25">
      <c r="A458" s="4" t="s">
        <v>9</v>
      </c>
      <c r="B458" s="2" t="str">
        <f ca="1">IFERROR(OFFSET(LBS!$A$3,MATCH(LEFT(A458,LEN(A458)-2),Code_LBS,0),2),"abs")</f>
        <v>Suspension secondaire</v>
      </c>
      <c r="C458" s="2" t="str">
        <f ca="1">IFERROR(OFFSET(LBS!$A$3,MATCH($A458,Code_LBS,0),2),"abs")</f>
        <v>Bielle de barre anti-roulis équipée</v>
      </c>
      <c r="D458" s="4">
        <v>1</v>
      </c>
      <c r="E458" s="4" t="s">
        <v>4</v>
      </c>
      <c r="F458" s="7">
        <f ca="1">IFERROR(OFFSET(Kilométrage!$C$1,MATCH(('Base de données'!I458&amp;"/"&amp;'Base de données'!H458),GammeProj,0),1),0)</f>
        <v>1004567</v>
      </c>
      <c r="G458" s="2"/>
      <c r="H458" s="4" t="s">
        <v>5</v>
      </c>
      <c r="I458" s="4" t="s">
        <v>6</v>
      </c>
    </row>
    <row r="459" spans="1:9" x14ac:dyDescent="0.25">
      <c r="A459" s="4" t="s">
        <v>9</v>
      </c>
      <c r="B459" s="2" t="str">
        <f ca="1">IFERROR(OFFSET(LBS!$A$3,MATCH(LEFT(A459,LEN(A459)-2),Code_LBS,0),2),"abs")</f>
        <v>Suspension secondaire</v>
      </c>
      <c r="C459" s="2" t="str">
        <f ca="1">IFERROR(OFFSET(LBS!$A$3,MATCH($A459,Code_LBS,0),2),"abs")</f>
        <v>Bielle de barre anti-roulis équipée</v>
      </c>
      <c r="D459" s="4">
        <v>1</v>
      </c>
      <c r="E459" s="4" t="s">
        <v>4</v>
      </c>
      <c r="F459" s="7">
        <f ca="1">IFERROR(OFFSET(Kilométrage!$C$1,MATCH(('Base de données'!I459&amp;"/"&amp;'Base de données'!H459),GammeProj,0),1),0)</f>
        <v>1004567</v>
      </c>
      <c r="G459" s="2"/>
      <c r="H459" s="4" t="s">
        <v>5</v>
      </c>
      <c r="I459" s="4" t="s">
        <v>6</v>
      </c>
    </row>
    <row r="460" spans="1:9" x14ac:dyDescent="0.25">
      <c r="A460" s="4" t="s">
        <v>13</v>
      </c>
      <c r="B460" s="2" t="str">
        <f ca="1">IFERROR(OFFSET(LBS!$A$3,MATCH(LEFT(A460,LEN(A460)-2),Code_LBS,0),2),"abs")</f>
        <v>TRANSMISSION</v>
      </c>
      <c r="C460" s="2" t="str">
        <f ca="1">IFERROR(OFFSET(LBS!$A$3,MATCH($A460,Code_LBS,0),2),"abs")</f>
        <v>Suspension moteur</v>
      </c>
      <c r="D460" s="4">
        <v>1</v>
      </c>
      <c r="E460" s="4" t="s">
        <v>4</v>
      </c>
      <c r="F460" s="7">
        <f ca="1">IFERROR(OFFSET(Kilométrage!$C$1,MATCH(('Base de données'!I460&amp;"/"&amp;'Base de données'!H460),GammeProj,0),1),0)</f>
        <v>1004567</v>
      </c>
      <c r="G460" s="2"/>
      <c r="H460" s="4" t="s">
        <v>5</v>
      </c>
      <c r="I460" s="4" t="s">
        <v>6</v>
      </c>
    </row>
    <row r="461" spans="1:9" x14ac:dyDescent="0.25">
      <c r="A461" s="4" t="s">
        <v>15</v>
      </c>
      <c r="B461" s="2" t="str">
        <f ca="1">IFERROR(OFFSET(LBS!$A$3,MATCH(LEFT(A461,LEN(A461)-2),Code_LBS,0),2),"abs")</f>
        <v>GRAISSEUR DE BOUDIN</v>
      </c>
      <c r="C461" s="2" t="str">
        <f ca="1">IFERROR(OFFSET(LBS!$A$3,MATCH($A461,Code_LBS,0),2),"abs")</f>
        <v>Ejecteur</v>
      </c>
      <c r="D461" s="4">
        <v>1</v>
      </c>
      <c r="E461" s="4" t="s">
        <v>4</v>
      </c>
      <c r="F461" s="7">
        <f ca="1">IFERROR(OFFSET(Kilométrage!$C$1,MATCH(('Base de données'!I461&amp;"/"&amp;'Base de données'!H461),GammeProj,0),1),0)</f>
        <v>1004567</v>
      </c>
      <c r="G461" s="2"/>
      <c r="H461" s="4" t="s">
        <v>5</v>
      </c>
      <c r="I461" s="4" t="s">
        <v>6</v>
      </c>
    </row>
    <row r="462" spans="1:9" x14ac:dyDescent="0.25">
      <c r="A462" s="4" t="s">
        <v>12</v>
      </c>
      <c r="B462" s="2" t="str">
        <f ca="1">IFERROR(OFFSET(LBS!$A$3,MATCH(LEFT(A462,LEN(A462)-2),Code_LBS,0),2),"abs")</f>
        <v>TRANSMISSION</v>
      </c>
      <c r="C462" s="2" t="str">
        <f ca="1">IFERROR(OFFSET(LBS!$A$3,MATCH($A462,Code_LBS,0),2),"abs")</f>
        <v>Réducteur équipé</v>
      </c>
      <c r="D462" s="4">
        <v>1</v>
      </c>
      <c r="E462" s="4" t="s">
        <v>4</v>
      </c>
      <c r="F462" s="7">
        <f ca="1">IFERROR(OFFSET(Kilométrage!$C$1,MATCH(('Base de données'!I462&amp;"/"&amp;'Base de données'!H462),GammeProj,0),1),0)</f>
        <v>1004567</v>
      </c>
      <c r="G462" s="2"/>
      <c r="H462" s="4" t="s">
        <v>5</v>
      </c>
      <c r="I462" s="4" t="s">
        <v>6</v>
      </c>
    </row>
    <row r="463" spans="1:9" x14ac:dyDescent="0.25">
      <c r="A463" s="4" t="s">
        <v>7</v>
      </c>
      <c r="B463" s="2" t="str">
        <f ca="1">IFERROR(OFFSET(LBS!$A$3,MATCH(LEFT(A463,LEN(A463)-2),Code_LBS,0),2),"abs")</f>
        <v>Suspension secondaire</v>
      </c>
      <c r="C463" s="2" t="str">
        <f ca="1">IFERROR(OFFSET(LBS!$A$3,MATCH($A463,Code_LBS,0),2),"abs")</f>
        <v>Amortisseur transversal équipé</v>
      </c>
      <c r="D463" s="4">
        <v>1</v>
      </c>
      <c r="E463" s="4" t="s">
        <v>4</v>
      </c>
      <c r="F463" s="7">
        <f ca="1">IFERROR(OFFSET(Kilométrage!$C$1,MATCH(('Base de données'!I463&amp;"/"&amp;'Base de données'!H463),GammeProj,0),1),0)</f>
        <v>1004567</v>
      </c>
      <c r="G463" s="2"/>
      <c r="H463" s="4" t="s">
        <v>5</v>
      </c>
      <c r="I463" s="4" t="s">
        <v>6</v>
      </c>
    </row>
    <row r="464" spans="1:9" x14ac:dyDescent="0.25">
      <c r="A464" s="4" t="s">
        <v>13</v>
      </c>
      <c r="B464" s="2" t="str">
        <f ca="1">IFERROR(OFFSET(LBS!$A$3,MATCH(LEFT(A464,LEN(A464)-2),Code_LBS,0),2),"abs")</f>
        <v>TRANSMISSION</v>
      </c>
      <c r="C464" s="2" t="str">
        <f ca="1">IFERROR(OFFSET(LBS!$A$3,MATCH($A464,Code_LBS,0),2),"abs")</f>
        <v>Suspension moteur</v>
      </c>
      <c r="D464" s="4">
        <v>1</v>
      </c>
      <c r="E464" s="4" t="s">
        <v>4</v>
      </c>
      <c r="F464" s="7">
        <f ca="1">IFERROR(OFFSET(Kilométrage!$C$1,MATCH(('Base de données'!I464&amp;"/"&amp;'Base de données'!H464),GammeProj,0),1),0)</f>
        <v>1004567</v>
      </c>
      <c r="G464" s="2"/>
      <c r="H464" s="4" t="s">
        <v>5</v>
      </c>
      <c r="I464" s="4" t="s">
        <v>6</v>
      </c>
    </row>
    <row r="465" spans="1:9" x14ac:dyDescent="0.25">
      <c r="A465" s="4" t="s">
        <v>13</v>
      </c>
      <c r="B465" s="2" t="str">
        <f ca="1">IFERROR(OFFSET(LBS!$A$3,MATCH(LEFT(A465,LEN(A465)-2),Code_LBS,0),2),"abs")</f>
        <v>TRANSMISSION</v>
      </c>
      <c r="C465" s="2" t="str">
        <f ca="1">IFERROR(OFFSET(LBS!$A$3,MATCH($A465,Code_LBS,0),2),"abs")</f>
        <v>Suspension moteur</v>
      </c>
      <c r="D465" s="4">
        <v>1</v>
      </c>
      <c r="E465" s="4" t="s">
        <v>4</v>
      </c>
      <c r="F465" s="7">
        <f ca="1">IFERROR(OFFSET(Kilométrage!$C$1,MATCH(('Base de données'!I465&amp;"/"&amp;'Base de données'!H465),GammeProj,0),1),0)</f>
        <v>1004567</v>
      </c>
      <c r="G465" s="2"/>
      <c r="H465" s="4" t="s">
        <v>5</v>
      </c>
      <c r="I465" s="4" t="s">
        <v>6</v>
      </c>
    </row>
    <row r="466" spans="1:9" x14ac:dyDescent="0.25">
      <c r="A466" s="4" t="s">
        <v>13</v>
      </c>
      <c r="B466" s="2" t="str">
        <f ca="1">IFERROR(OFFSET(LBS!$A$3,MATCH(LEFT(A466,LEN(A466)-2),Code_LBS,0),2),"abs")</f>
        <v>TRANSMISSION</v>
      </c>
      <c r="C466" s="2" t="str">
        <f ca="1">IFERROR(OFFSET(LBS!$A$3,MATCH($A466,Code_LBS,0),2),"abs")</f>
        <v>Suspension moteur</v>
      </c>
      <c r="D466" s="4">
        <v>1</v>
      </c>
      <c r="E466" s="4" t="s">
        <v>4</v>
      </c>
      <c r="F466" s="7">
        <f ca="1">IFERROR(OFFSET(Kilométrage!$C$1,MATCH(('Base de données'!I466&amp;"/"&amp;'Base de données'!H466),GammeProj,0),1),0)</f>
        <v>1004567</v>
      </c>
      <c r="G466" s="2"/>
      <c r="H466" s="4" t="s">
        <v>5</v>
      </c>
      <c r="I466" s="4" t="s">
        <v>6</v>
      </c>
    </row>
    <row r="467" spans="1:9" x14ac:dyDescent="0.25">
      <c r="A467" s="4" t="s">
        <v>13</v>
      </c>
      <c r="B467" s="2" t="str">
        <f ca="1">IFERROR(OFFSET(LBS!$A$3,MATCH(LEFT(A467,LEN(A467)-2),Code_LBS,0),2),"abs")</f>
        <v>TRANSMISSION</v>
      </c>
      <c r="C467" s="2" t="str">
        <f ca="1">IFERROR(OFFSET(LBS!$A$3,MATCH($A467,Code_LBS,0),2),"abs")</f>
        <v>Suspension moteur</v>
      </c>
      <c r="D467" s="4">
        <v>1</v>
      </c>
      <c r="E467" s="4" t="s">
        <v>4</v>
      </c>
      <c r="F467" s="7">
        <f ca="1">IFERROR(OFFSET(Kilométrage!$C$1,MATCH(('Base de données'!I467&amp;"/"&amp;'Base de données'!H467),GammeProj,0),1),0)</f>
        <v>1004567</v>
      </c>
      <c r="G467" s="2"/>
      <c r="H467" s="4" t="s">
        <v>5</v>
      </c>
      <c r="I467" s="4" t="s">
        <v>6</v>
      </c>
    </row>
    <row r="468" spans="1:9" x14ac:dyDescent="0.25">
      <c r="A468" s="4" t="s">
        <v>13</v>
      </c>
      <c r="B468" s="2" t="str">
        <f ca="1">IFERROR(OFFSET(LBS!$A$3,MATCH(LEFT(A468,LEN(A468)-2),Code_LBS,0),2),"abs")</f>
        <v>TRANSMISSION</v>
      </c>
      <c r="C468" s="2" t="str">
        <f ca="1">IFERROR(OFFSET(LBS!$A$3,MATCH($A468,Code_LBS,0),2),"abs")</f>
        <v>Suspension moteur</v>
      </c>
      <c r="D468" s="4">
        <v>1</v>
      </c>
      <c r="E468" s="4" t="s">
        <v>4</v>
      </c>
      <c r="F468" s="7">
        <f ca="1">IFERROR(OFFSET(Kilométrage!$C$1,MATCH(('Base de données'!I468&amp;"/"&amp;'Base de données'!H468),GammeProj,0),1),0)</f>
        <v>1004567</v>
      </c>
      <c r="G468" s="2"/>
      <c r="H468" s="4" t="s">
        <v>5</v>
      </c>
      <c r="I468" s="4" t="s">
        <v>6</v>
      </c>
    </row>
    <row r="469" spans="1:9" x14ac:dyDescent="0.25">
      <c r="A469" s="4" t="s">
        <v>13</v>
      </c>
      <c r="B469" s="2" t="str">
        <f ca="1">IFERROR(OFFSET(LBS!$A$3,MATCH(LEFT(A469,LEN(A469)-2),Code_LBS,0),2),"abs")</f>
        <v>TRANSMISSION</v>
      </c>
      <c r="C469" s="2" t="str">
        <f ca="1">IFERROR(OFFSET(LBS!$A$3,MATCH($A469,Code_LBS,0),2),"abs")</f>
        <v>Suspension moteur</v>
      </c>
      <c r="D469" s="4">
        <v>1</v>
      </c>
      <c r="E469" s="4" t="s">
        <v>4</v>
      </c>
      <c r="F469" s="7">
        <f ca="1">IFERROR(OFFSET(Kilométrage!$C$1,MATCH(('Base de données'!I469&amp;"/"&amp;'Base de données'!H469),GammeProj,0),1),0)</f>
        <v>1004567</v>
      </c>
      <c r="G469" s="2"/>
      <c r="H469" s="4" t="s">
        <v>5</v>
      </c>
      <c r="I469" s="4" t="s">
        <v>6</v>
      </c>
    </row>
    <row r="470" spans="1:9" x14ac:dyDescent="0.25">
      <c r="A470" s="4" t="s">
        <v>12</v>
      </c>
      <c r="B470" s="2" t="str">
        <f ca="1">IFERROR(OFFSET(LBS!$A$3,MATCH(LEFT(A470,LEN(A470)-2),Code_LBS,0),2),"abs")</f>
        <v>TRANSMISSION</v>
      </c>
      <c r="C470" s="2" t="str">
        <f ca="1">IFERROR(OFFSET(LBS!$A$3,MATCH($A470,Code_LBS,0),2),"abs")</f>
        <v>Réducteur équipé</v>
      </c>
      <c r="D470" s="4">
        <v>1</v>
      </c>
      <c r="E470" s="4" t="s">
        <v>4</v>
      </c>
      <c r="F470" s="7">
        <f ca="1">IFERROR(OFFSET(Kilométrage!$C$1,MATCH(('Base de données'!I470&amp;"/"&amp;'Base de données'!H470),GammeProj,0),1),0)</f>
        <v>1004567</v>
      </c>
      <c r="G470" s="2"/>
      <c r="H470" s="4" t="s">
        <v>5</v>
      </c>
      <c r="I470" s="4" t="s">
        <v>6</v>
      </c>
    </row>
    <row r="471" spans="1:9" x14ac:dyDescent="0.25">
      <c r="A471" s="4" t="s">
        <v>12</v>
      </c>
      <c r="B471" s="2" t="str">
        <f ca="1">IFERROR(OFFSET(LBS!$A$3,MATCH(LEFT(A471,LEN(A471)-2),Code_LBS,0),2),"abs")</f>
        <v>TRANSMISSION</v>
      </c>
      <c r="C471" s="2" t="str">
        <f ca="1">IFERROR(OFFSET(LBS!$A$3,MATCH($A471,Code_LBS,0),2),"abs")</f>
        <v>Réducteur équipé</v>
      </c>
      <c r="D471" s="4">
        <v>1</v>
      </c>
      <c r="E471" s="4" t="s">
        <v>4</v>
      </c>
      <c r="F471" s="7">
        <f ca="1">IFERROR(OFFSET(Kilométrage!$C$1,MATCH(('Base de données'!I471&amp;"/"&amp;'Base de données'!H471),GammeProj,0),1),0)</f>
        <v>1004567</v>
      </c>
      <c r="G471" s="2"/>
      <c r="H471" s="4" t="s">
        <v>5</v>
      </c>
      <c r="I471" s="4" t="s">
        <v>6</v>
      </c>
    </row>
    <row r="472" spans="1:9" x14ac:dyDescent="0.25">
      <c r="A472" s="4" t="s">
        <v>12</v>
      </c>
      <c r="B472" s="2" t="str">
        <f ca="1">IFERROR(OFFSET(LBS!$A$3,MATCH(LEFT(A472,LEN(A472)-2),Code_LBS,0),2),"abs")</f>
        <v>TRANSMISSION</v>
      </c>
      <c r="C472" s="2" t="str">
        <f ca="1">IFERROR(OFFSET(LBS!$A$3,MATCH($A472,Code_LBS,0),2),"abs")</f>
        <v>Réducteur équipé</v>
      </c>
      <c r="D472" s="4">
        <v>1</v>
      </c>
      <c r="E472" s="4" t="s">
        <v>4</v>
      </c>
      <c r="F472" s="7">
        <f ca="1">IFERROR(OFFSET(Kilométrage!$C$1,MATCH(('Base de données'!I472&amp;"/"&amp;'Base de données'!H472),GammeProj,0),1),0)</f>
        <v>1004567</v>
      </c>
      <c r="G472" s="2"/>
      <c r="H472" s="4" t="s">
        <v>5</v>
      </c>
      <c r="I472" s="4" t="s">
        <v>6</v>
      </c>
    </row>
    <row r="473" spans="1:9" x14ac:dyDescent="0.25">
      <c r="A473" s="4" t="s">
        <v>12</v>
      </c>
      <c r="B473" s="2" t="str">
        <f ca="1">IFERROR(OFFSET(LBS!$A$3,MATCH(LEFT(A473,LEN(A473)-2),Code_LBS,0),2),"abs")</f>
        <v>TRANSMISSION</v>
      </c>
      <c r="C473" s="2" t="str">
        <f ca="1">IFERROR(OFFSET(LBS!$A$3,MATCH($A473,Code_LBS,0),2),"abs")</f>
        <v>Réducteur équipé</v>
      </c>
      <c r="D473" s="4">
        <v>1</v>
      </c>
      <c r="E473" s="4" t="s">
        <v>4</v>
      </c>
      <c r="F473" s="7">
        <f ca="1">IFERROR(OFFSET(Kilométrage!$C$1,MATCH(('Base de données'!I473&amp;"/"&amp;'Base de données'!H473),GammeProj,0),1),0)</f>
        <v>1004567</v>
      </c>
      <c r="G473" s="2"/>
      <c r="H473" s="4" t="s">
        <v>5</v>
      </c>
      <c r="I473" s="4" t="s">
        <v>6</v>
      </c>
    </row>
    <row r="474" spans="1:9" x14ac:dyDescent="0.25">
      <c r="A474" s="4" t="s">
        <v>12</v>
      </c>
      <c r="B474" s="2" t="str">
        <f ca="1">IFERROR(OFFSET(LBS!$A$3,MATCH(LEFT(A474,LEN(A474)-2),Code_LBS,0),2),"abs")</f>
        <v>TRANSMISSION</v>
      </c>
      <c r="C474" s="2" t="str">
        <f ca="1">IFERROR(OFFSET(LBS!$A$3,MATCH($A474,Code_LBS,0),2),"abs")</f>
        <v>Réducteur équipé</v>
      </c>
      <c r="D474" s="4">
        <v>1</v>
      </c>
      <c r="E474" s="4" t="s">
        <v>4</v>
      </c>
      <c r="F474" s="7">
        <f ca="1">IFERROR(OFFSET(Kilométrage!$C$1,MATCH(('Base de données'!I474&amp;"/"&amp;'Base de données'!H474),GammeProj,0),1),0)</f>
        <v>1004567</v>
      </c>
      <c r="G474" s="2"/>
      <c r="H474" s="4" t="s">
        <v>5</v>
      </c>
      <c r="I474" s="4" t="s">
        <v>6</v>
      </c>
    </row>
    <row r="475" spans="1:9" x14ac:dyDescent="0.25">
      <c r="A475" s="4" t="s">
        <v>12</v>
      </c>
      <c r="B475" s="2" t="str">
        <f ca="1">IFERROR(OFFSET(LBS!$A$3,MATCH(LEFT(A475,LEN(A475)-2),Code_LBS,0),2),"abs")</f>
        <v>TRANSMISSION</v>
      </c>
      <c r="C475" s="2" t="str">
        <f ca="1">IFERROR(OFFSET(LBS!$A$3,MATCH($A475,Code_LBS,0),2),"abs")</f>
        <v>Réducteur équipé</v>
      </c>
      <c r="D475" s="4">
        <v>1</v>
      </c>
      <c r="E475" s="4" t="s">
        <v>4</v>
      </c>
      <c r="F475" s="7">
        <f ca="1">IFERROR(OFFSET(Kilométrage!$C$1,MATCH(('Base de données'!I475&amp;"/"&amp;'Base de données'!H475),GammeProj,0),1),0)</f>
        <v>1004567</v>
      </c>
      <c r="G475" s="2"/>
      <c r="H475" s="4" t="s">
        <v>5</v>
      </c>
      <c r="I475" s="4" t="s">
        <v>6</v>
      </c>
    </row>
    <row r="476" spans="1:9" x14ac:dyDescent="0.25">
      <c r="A476" s="4" t="s">
        <v>13</v>
      </c>
      <c r="B476" s="2" t="str">
        <f ca="1">IFERROR(OFFSET(LBS!$A$3,MATCH(LEFT(A476,LEN(A476)-2),Code_LBS,0),2),"abs")</f>
        <v>TRANSMISSION</v>
      </c>
      <c r="C476" s="2" t="str">
        <f ca="1">IFERROR(OFFSET(LBS!$A$3,MATCH($A476,Code_LBS,0),2),"abs")</f>
        <v>Suspension moteur</v>
      </c>
      <c r="D476" s="4">
        <v>1</v>
      </c>
      <c r="E476" s="4" t="s">
        <v>4</v>
      </c>
      <c r="F476" s="7">
        <f ca="1">IFERROR(OFFSET(Kilométrage!$C$1,MATCH(('Base de données'!I476&amp;"/"&amp;'Base de données'!H476),GammeProj,0),1),0)</f>
        <v>1004567</v>
      </c>
      <c r="G476" s="2"/>
      <c r="H476" s="4" t="s">
        <v>5</v>
      </c>
      <c r="I476" s="4" t="s">
        <v>6</v>
      </c>
    </row>
    <row r="477" spans="1:9" x14ac:dyDescent="0.25">
      <c r="A477" s="4" t="s">
        <v>13</v>
      </c>
      <c r="B477" s="2" t="str">
        <f ca="1">IFERROR(OFFSET(LBS!$A$3,MATCH(LEFT(A477,LEN(A477)-2),Code_LBS,0),2),"abs")</f>
        <v>TRANSMISSION</v>
      </c>
      <c r="C477" s="2" t="str">
        <f ca="1">IFERROR(OFFSET(LBS!$A$3,MATCH($A477,Code_LBS,0),2),"abs")</f>
        <v>Suspension moteur</v>
      </c>
      <c r="D477" s="4">
        <v>1</v>
      </c>
      <c r="E477" s="4" t="s">
        <v>4</v>
      </c>
      <c r="F477" s="7">
        <f ca="1">IFERROR(OFFSET(Kilométrage!$C$1,MATCH(('Base de données'!I477&amp;"/"&amp;'Base de données'!H477),GammeProj,0),1),0)</f>
        <v>1004567</v>
      </c>
      <c r="G477" s="2"/>
      <c r="H477" s="4" t="s">
        <v>5</v>
      </c>
      <c r="I477" s="4" t="s">
        <v>6</v>
      </c>
    </row>
    <row r="478" spans="1:9" x14ac:dyDescent="0.25">
      <c r="A478" s="4" t="s">
        <v>13</v>
      </c>
      <c r="B478" s="2" t="str">
        <f ca="1">IFERROR(OFFSET(LBS!$A$3,MATCH(LEFT(A478,LEN(A478)-2),Code_LBS,0),2),"abs")</f>
        <v>TRANSMISSION</v>
      </c>
      <c r="C478" s="2" t="str">
        <f ca="1">IFERROR(OFFSET(LBS!$A$3,MATCH($A478,Code_LBS,0),2),"abs")</f>
        <v>Suspension moteur</v>
      </c>
      <c r="D478" s="4">
        <v>1</v>
      </c>
      <c r="E478" s="4" t="s">
        <v>4</v>
      </c>
      <c r="F478" s="7">
        <f ca="1">IFERROR(OFFSET(Kilométrage!$C$1,MATCH(('Base de données'!I478&amp;"/"&amp;'Base de données'!H478),GammeProj,0),1),0)</f>
        <v>1004567</v>
      </c>
      <c r="G478" s="2"/>
      <c r="H478" s="4" t="s">
        <v>5</v>
      </c>
      <c r="I478" s="4" t="s">
        <v>6</v>
      </c>
    </row>
    <row r="479" spans="1:9" x14ac:dyDescent="0.25">
      <c r="A479" s="4" t="s">
        <v>13</v>
      </c>
      <c r="B479" s="2" t="str">
        <f ca="1">IFERROR(OFFSET(LBS!$A$3,MATCH(LEFT(A479,LEN(A479)-2),Code_LBS,0),2),"abs")</f>
        <v>TRANSMISSION</v>
      </c>
      <c r="C479" s="2" t="str">
        <f ca="1">IFERROR(OFFSET(LBS!$A$3,MATCH($A479,Code_LBS,0),2),"abs")</f>
        <v>Suspension moteur</v>
      </c>
      <c r="D479" s="4">
        <v>1</v>
      </c>
      <c r="E479" s="4" t="s">
        <v>4</v>
      </c>
      <c r="F479" s="7">
        <f ca="1">IFERROR(OFFSET(Kilométrage!$C$1,MATCH(('Base de données'!I479&amp;"/"&amp;'Base de données'!H479),GammeProj,0),1),0)</f>
        <v>1004567</v>
      </c>
      <c r="G479" s="2"/>
      <c r="H479" s="4" t="s">
        <v>5</v>
      </c>
      <c r="I479" s="4" t="s">
        <v>6</v>
      </c>
    </row>
    <row r="480" spans="1:9" x14ac:dyDescent="0.25">
      <c r="A480" s="4" t="s">
        <v>13</v>
      </c>
      <c r="B480" s="2" t="str">
        <f ca="1">IFERROR(OFFSET(LBS!$A$3,MATCH(LEFT(A480,LEN(A480)-2),Code_LBS,0),2),"abs")</f>
        <v>TRANSMISSION</v>
      </c>
      <c r="C480" s="2" t="str">
        <f ca="1">IFERROR(OFFSET(LBS!$A$3,MATCH($A480,Code_LBS,0),2),"abs")</f>
        <v>Suspension moteur</v>
      </c>
      <c r="D480" s="4">
        <v>1</v>
      </c>
      <c r="E480" s="4" t="s">
        <v>4</v>
      </c>
      <c r="F480" s="7">
        <f ca="1">IFERROR(OFFSET(Kilométrage!$C$1,MATCH(('Base de données'!I480&amp;"/"&amp;'Base de données'!H480),GammeProj,0),1),0)</f>
        <v>1004567</v>
      </c>
      <c r="G480" s="2"/>
      <c r="H480" s="4" t="s">
        <v>5</v>
      </c>
      <c r="I480" s="4" t="s">
        <v>6</v>
      </c>
    </row>
    <row r="481" spans="1:9" x14ac:dyDescent="0.25">
      <c r="A481" s="4" t="s">
        <v>12</v>
      </c>
      <c r="B481" s="2" t="str">
        <f ca="1">IFERROR(OFFSET(LBS!$A$3,MATCH(LEFT(A481,LEN(A481)-2),Code_LBS,0),2),"abs")</f>
        <v>TRANSMISSION</v>
      </c>
      <c r="C481" s="2" t="str">
        <f ca="1">IFERROR(OFFSET(LBS!$A$3,MATCH($A481,Code_LBS,0),2),"abs")</f>
        <v>Réducteur équipé</v>
      </c>
      <c r="D481" s="4">
        <v>1</v>
      </c>
      <c r="E481" s="4" t="s">
        <v>4</v>
      </c>
      <c r="F481" s="7">
        <f ca="1">IFERROR(OFFSET(Kilométrage!$C$1,MATCH(('Base de données'!I481&amp;"/"&amp;'Base de données'!H481),GammeProj,0),1),0)</f>
        <v>1004567</v>
      </c>
      <c r="G481" s="2"/>
      <c r="H481" s="4" t="s">
        <v>5</v>
      </c>
      <c r="I481" s="4" t="s">
        <v>6</v>
      </c>
    </row>
    <row r="482" spans="1:9" x14ac:dyDescent="0.25">
      <c r="A482" s="4" t="s">
        <v>13</v>
      </c>
      <c r="B482" s="2" t="str">
        <f ca="1">IFERROR(OFFSET(LBS!$A$3,MATCH(LEFT(A482,LEN(A482)-2),Code_LBS,0),2),"abs")</f>
        <v>TRANSMISSION</v>
      </c>
      <c r="C482" s="2" t="str">
        <f ca="1">IFERROR(OFFSET(LBS!$A$3,MATCH($A482,Code_LBS,0),2),"abs")</f>
        <v>Suspension moteur</v>
      </c>
      <c r="D482" s="4">
        <v>1</v>
      </c>
      <c r="E482" s="4" t="s">
        <v>4</v>
      </c>
      <c r="F482" s="7">
        <f ca="1">IFERROR(OFFSET(Kilométrage!$C$1,MATCH(('Base de données'!I482&amp;"/"&amp;'Base de données'!H482),GammeProj,0),1),0)</f>
        <v>1004567</v>
      </c>
      <c r="G482" s="2"/>
      <c r="H482" s="4" t="s">
        <v>5</v>
      </c>
      <c r="I482" s="4" t="s">
        <v>6</v>
      </c>
    </row>
    <row r="483" spans="1:9" x14ac:dyDescent="0.25">
      <c r="A483" s="4" t="s">
        <v>13</v>
      </c>
      <c r="B483" s="2" t="str">
        <f ca="1">IFERROR(OFFSET(LBS!$A$3,MATCH(LEFT(A483,LEN(A483)-2),Code_LBS,0),2),"abs")</f>
        <v>TRANSMISSION</v>
      </c>
      <c r="C483" s="2" t="str">
        <f ca="1">IFERROR(OFFSET(LBS!$A$3,MATCH($A483,Code_LBS,0),2),"abs")</f>
        <v>Suspension moteur</v>
      </c>
      <c r="D483" s="4">
        <v>1</v>
      </c>
      <c r="E483" s="4" t="s">
        <v>4</v>
      </c>
      <c r="F483" s="7">
        <f ca="1">IFERROR(OFFSET(Kilométrage!$C$1,MATCH(('Base de données'!I483&amp;"/"&amp;'Base de données'!H483),GammeProj,0),1),0)</f>
        <v>1004567</v>
      </c>
      <c r="G483" s="2"/>
      <c r="H483" s="4" t="s">
        <v>5</v>
      </c>
      <c r="I483" s="4" t="s">
        <v>6</v>
      </c>
    </row>
    <row r="484" spans="1:9" x14ac:dyDescent="0.25">
      <c r="A484" s="4" t="s">
        <v>13</v>
      </c>
      <c r="B484" s="2" t="str">
        <f ca="1">IFERROR(OFFSET(LBS!$A$3,MATCH(LEFT(A484,LEN(A484)-2),Code_LBS,0),2),"abs")</f>
        <v>TRANSMISSION</v>
      </c>
      <c r="C484" s="2" t="str">
        <f ca="1">IFERROR(OFFSET(LBS!$A$3,MATCH($A484,Code_LBS,0),2),"abs")</f>
        <v>Suspension moteur</v>
      </c>
      <c r="D484" s="4">
        <v>1</v>
      </c>
      <c r="E484" s="4" t="s">
        <v>4</v>
      </c>
      <c r="F484" s="7">
        <f ca="1">IFERROR(OFFSET(Kilométrage!$C$1,MATCH(('Base de données'!I484&amp;"/"&amp;'Base de données'!H484),GammeProj,0),1),0)</f>
        <v>1004567</v>
      </c>
      <c r="G484" s="2"/>
      <c r="H484" s="4" t="s">
        <v>5</v>
      </c>
      <c r="I484" s="4" t="s">
        <v>6</v>
      </c>
    </row>
    <row r="485" spans="1:9" x14ac:dyDescent="0.25">
      <c r="A485" s="4" t="s">
        <v>13</v>
      </c>
      <c r="B485" s="2" t="str">
        <f ca="1">IFERROR(OFFSET(LBS!$A$3,MATCH(LEFT(A485,LEN(A485)-2),Code_LBS,0),2),"abs")</f>
        <v>TRANSMISSION</v>
      </c>
      <c r="C485" s="2" t="str">
        <f ca="1">IFERROR(OFFSET(LBS!$A$3,MATCH($A485,Code_LBS,0),2),"abs")</f>
        <v>Suspension moteur</v>
      </c>
      <c r="D485" s="4">
        <v>1</v>
      </c>
      <c r="E485" s="4" t="s">
        <v>4</v>
      </c>
      <c r="F485" s="7">
        <f ca="1">IFERROR(OFFSET(Kilométrage!$C$1,MATCH(('Base de données'!I485&amp;"/"&amp;'Base de données'!H485),GammeProj,0),1),0)</f>
        <v>1004567</v>
      </c>
      <c r="G485" s="2"/>
      <c r="H485" s="4" t="s">
        <v>5</v>
      </c>
      <c r="I485" s="4" t="s">
        <v>6</v>
      </c>
    </row>
    <row r="486" spans="1:9" x14ac:dyDescent="0.25">
      <c r="A486" s="4" t="s">
        <v>13</v>
      </c>
      <c r="B486" s="2" t="str">
        <f ca="1">IFERROR(OFFSET(LBS!$A$3,MATCH(LEFT(A486,LEN(A486)-2),Code_LBS,0),2),"abs")</f>
        <v>TRANSMISSION</v>
      </c>
      <c r="C486" s="2" t="str">
        <f ca="1">IFERROR(OFFSET(LBS!$A$3,MATCH($A486,Code_LBS,0),2),"abs")</f>
        <v>Suspension moteur</v>
      </c>
      <c r="D486" s="4">
        <v>1</v>
      </c>
      <c r="E486" s="4" t="s">
        <v>4</v>
      </c>
      <c r="F486" s="7">
        <f ca="1">IFERROR(OFFSET(Kilométrage!$C$1,MATCH(('Base de données'!I486&amp;"/"&amp;'Base de données'!H486),GammeProj,0),1),0)</f>
        <v>1004567</v>
      </c>
      <c r="G486" s="2"/>
      <c r="H486" s="4" t="s">
        <v>5</v>
      </c>
      <c r="I486" s="4" t="s">
        <v>6</v>
      </c>
    </row>
    <row r="487" spans="1:9" x14ac:dyDescent="0.25">
      <c r="A487" s="4" t="s">
        <v>13</v>
      </c>
      <c r="B487" s="2" t="str">
        <f ca="1">IFERROR(OFFSET(LBS!$A$3,MATCH(LEFT(A487,LEN(A487)-2),Code_LBS,0),2),"abs")</f>
        <v>TRANSMISSION</v>
      </c>
      <c r="C487" s="2" t="str">
        <f ca="1">IFERROR(OFFSET(LBS!$A$3,MATCH($A487,Code_LBS,0),2),"abs")</f>
        <v>Suspension moteur</v>
      </c>
      <c r="D487" s="4">
        <v>1</v>
      </c>
      <c r="E487" s="4" t="s">
        <v>4</v>
      </c>
      <c r="F487" s="7">
        <f ca="1">IFERROR(OFFSET(Kilométrage!$C$1,MATCH(('Base de données'!I487&amp;"/"&amp;'Base de données'!H487),GammeProj,0),1),0)</f>
        <v>1004567</v>
      </c>
      <c r="G487" s="2"/>
      <c r="H487" s="4" t="s">
        <v>5</v>
      </c>
      <c r="I487" s="4" t="s">
        <v>6</v>
      </c>
    </row>
    <row r="488" spans="1:9" x14ac:dyDescent="0.25">
      <c r="A488" s="4" t="s">
        <v>13</v>
      </c>
      <c r="B488" s="2" t="str">
        <f ca="1">IFERROR(OFFSET(LBS!$A$3,MATCH(LEFT(A488,LEN(A488)-2),Code_LBS,0),2),"abs")</f>
        <v>TRANSMISSION</v>
      </c>
      <c r="C488" s="2" t="str">
        <f ca="1">IFERROR(OFFSET(LBS!$A$3,MATCH($A488,Code_LBS,0),2),"abs")</f>
        <v>Suspension moteur</v>
      </c>
      <c r="D488" s="4">
        <v>1</v>
      </c>
      <c r="E488" s="4" t="s">
        <v>4</v>
      </c>
      <c r="F488" s="7">
        <f ca="1">IFERROR(OFFSET(Kilométrage!$C$1,MATCH(('Base de données'!I488&amp;"/"&amp;'Base de données'!H488),GammeProj,0),1),0)</f>
        <v>1004567</v>
      </c>
      <c r="G488" s="2"/>
      <c r="H488" s="4" t="s">
        <v>5</v>
      </c>
      <c r="I488" s="4" t="s">
        <v>6</v>
      </c>
    </row>
    <row r="489" spans="1:9" x14ac:dyDescent="0.25">
      <c r="A489" s="4" t="s">
        <v>13</v>
      </c>
      <c r="B489" s="2" t="str">
        <f ca="1">IFERROR(OFFSET(LBS!$A$3,MATCH(LEFT(A489,LEN(A489)-2),Code_LBS,0),2),"abs")</f>
        <v>TRANSMISSION</v>
      </c>
      <c r="C489" s="2" t="str">
        <f ca="1">IFERROR(OFFSET(LBS!$A$3,MATCH($A489,Code_LBS,0),2),"abs")</f>
        <v>Suspension moteur</v>
      </c>
      <c r="D489" s="4">
        <v>1</v>
      </c>
      <c r="E489" s="4" t="s">
        <v>4</v>
      </c>
      <c r="F489" s="7">
        <f ca="1">IFERROR(OFFSET(Kilométrage!$C$1,MATCH(('Base de données'!I489&amp;"/"&amp;'Base de données'!H489),GammeProj,0),1),0)</f>
        <v>1004567</v>
      </c>
      <c r="G489" s="2"/>
      <c r="H489" s="4" t="s">
        <v>5</v>
      </c>
      <c r="I489" s="4" t="s">
        <v>6</v>
      </c>
    </row>
    <row r="490" spans="1:9" x14ac:dyDescent="0.25">
      <c r="A490" s="4" t="s">
        <v>11</v>
      </c>
      <c r="B490" s="2" t="str">
        <f ca="1">IFERROR(OFFSET(LBS!$A$3,MATCH(LEFT(A490,LEN(A490)-2),Code_LBS,0),2),"abs")</f>
        <v>ROUES - AXES D'ESSIEU - DISQUES DE FREIN</v>
      </c>
      <c r="C490" s="2" t="str">
        <f ca="1">IFERROR(OFFSET(LBS!$A$3,MATCH($A490,Code_LBS,0),2),"abs")</f>
        <v>Boîte d'essieu équipée</v>
      </c>
      <c r="D490" s="4">
        <v>1</v>
      </c>
      <c r="E490" s="4" t="s">
        <v>4</v>
      </c>
      <c r="F490" s="7">
        <f ca="1">IFERROR(OFFSET(Kilométrage!$C$1,MATCH(('Base de données'!I490&amp;"/"&amp;'Base de données'!H490),GammeProj,0),1),0)</f>
        <v>1004567</v>
      </c>
      <c r="G490" s="2"/>
      <c r="H490" s="4" t="s">
        <v>5</v>
      </c>
      <c r="I490" s="4" t="s">
        <v>6</v>
      </c>
    </row>
    <row r="491" spans="1:9" x14ac:dyDescent="0.25">
      <c r="A491" s="4" t="s">
        <v>13</v>
      </c>
      <c r="B491" s="2" t="str">
        <f ca="1">IFERROR(OFFSET(LBS!$A$3,MATCH(LEFT(A491,LEN(A491)-2),Code_LBS,0),2),"abs")</f>
        <v>TRANSMISSION</v>
      </c>
      <c r="C491" s="2" t="str">
        <f ca="1">IFERROR(OFFSET(LBS!$A$3,MATCH($A491,Code_LBS,0),2),"abs")</f>
        <v>Suspension moteur</v>
      </c>
      <c r="D491" s="4">
        <v>1</v>
      </c>
      <c r="E491" s="4" t="s">
        <v>4</v>
      </c>
      <c r="F491" s="7">
        <f ca="1">IFERROR(OFFSET(Kilométrage!$C$1,MATCH(('Base de données'!I491&amp;"/"&amp;'Base de données'!H491),GammeProj,0),1),0)</f>
        <v>1004567</v>
      </c>
      <c r="G491" s="2"/>
      <c r="H491" s="4" t="s">
        <v>5</v>
      </c>
      <c r="I491" s="4" t="s">
        <v>6</v>
      </c>
    </row>
    <row r="492" spans="1:9" x14ac:dyDescent="0.25">
      <c r="A492" s="4" t="s">
        <v>13</v>
      </c>
      <c r="B492" s="2" t="str">
        <f ca="1">IFERROR(OFFSET(LBS!$A$3,MATCH(LEFT(A492,LEN(A492)-2),Code_LBS,0),2),"abs")</f>
        <v>TRANSMISSION</v>
      </c>
      <c r="C492" s="2" t="str">
        <f ca="1">IFERROR(OFFSET(LBS!$A$3,MATCH($A492,Code_LBS,0),2),"abs")</f>
        <v>Suspension moteur</v>
      </c>
      <c r="D492" s="4">
        <v>1</v>
      </c>
      <c r="E492" s="4" t="s">
        <v>4</v>
      </c>
      <c r="F492" s="7">
        <f ca="1">IFERROR(OFFSET(Kilométrage!$C$1,MATCH(('Base de données'!I492&amp;"/"&amp;'Base de données'!H492),GammeProj,0),1),0)</f>
        <v>1004567</v>
      </c>
      <c r="G492" s="2"/>
      <c r="H492" s="4" t="s">
        <v>5</v>
      </c>
      <c r="I492" s="4" t="s">
        <v>6</v>
      </c>
    </row>
    <row r="493" spans="1:9" x14ac:dyDescent="0.25">
      <c r="A493" s="4" t="s">
        <v>12</v>
      </c>
      <c r="B493" s="2" t="str">
        <f ca="1">IFERROR(OFFSET(LBS!$A$3,MATCH(LEFT(A493,LEN(A493)-2),Code_LBS,0),2),"abs")</f>
        <v>TRANSMISSION</v>
      </c>
      <c r="C493" s="2" t="str">
        <f ca="1">IFERROR(OFFSET(LBS!$A$3,MATCH($A493,Code_LBS,0),2),"abs")</f>
        <v>Réducteur équipé</v>
      </c>
      <c r="D493" s="4">
        <v>1</v>
      </c>
      <c r="E493" s="4" t="s">
        <v>4</v>
      </c>
      <c r="F493" s="7">
        <f ca="1">IFERROR(OFFSET(Kilométrage!$C$1,MATCH(('Base de données'!I493&amp;"/"&amp;'Base de données'!H493),GammeProj,0),1),0)</f>
        <v>1004567</v>
      </c>
      <c r="G493" s="2"/>
      <c r="H493" s="4" t="s">
        <v>5</v>
      </c>
      <c r="I493" s="4" t="s">
        <v>6</v>
      </c>
    </row>
    <row r="494" spans="1:9" x14ac:dyDescent="0.25">
      <c r="A494" s="4" t="s">
        <v>8</v>
      </c>
      <c r="B494" s="2" t="str">
        <f ca="1">IFERROR(OFFSET(LBS!$A$3,MATCH(LEFT(A494,LEN(A494)-2),Code_LBS,0),2),"abs")</f>
        <v>Suspension secondaire</v>
      </c>
      <c r="C494" s="2" t="str">
        <f ca="1">IFERROR(OFFSET(LBS!$A$3,MATCH($A494,Code_LBS,0),2),"abs")</f>
        <v xml:space="preserve">Coussin pneumatique </v>
      </c>
      <c r="D494" s="4">
        <v>1</v>
      </c>
      <c r="E494" s="4" t="s">
        <v>4</v>
      </c>
      <c r="F494" s="7">
        <f ca="1">IFERROR(OFFSET(Kilométrage!$C$1,MATCH(('Base de données'!I494&amp;"/"&amp;'Base de données'!H494),GammeProj,0),1),0)</f>
        <v>1004567</v>
      </c>
      <c r="G494" s="2"/>
      <c r="H494" s="4" t="s">
        <v>5</v>
      </c>
      <c r="I494" s="4" t="s">
        <v>6</v>
      </c>
    </row>
    <row r="495" spans="1:9" x14ac:dyDescent="0.25">
      <c r="A495" s="4" t="s">
        <v>9</v>
      </c>
      <c r="B495" s="2" t="str">
        <f ca="1">IFERROR(OFFSET(LBS!$A$3,MATCH(LEFT(A495,LEN(A495)-2),Code_LBS,0),2),"abs")</f>
        <v>Suspension secondaire</v>
      </c>
      <c r="C495" s="2" t="str">
        <f ca="1">IFERROR(OFFSET(LBS!$A$3,MATCH($A495,Code_LBS,0),2),"abs")</f>
        <v>Bielle de barre anti-roulis équipée</v>
      </c>
      <c r="D495" s="4">
        <v>1</v>
      </c>
      <c r="E495" s="4" t="s">
        <v>4</v>
      </c>
      <c r="F495" s="7">
        <f ca="1">IFERROR(OFFSET(Kilométrage!$C$1,MATCH(('Base de données'!I495&amp;"/"&amp;'Base de données'!H495),GammeProj,0),1),0)</f>
        <v>1004567</v>
      </c>
      <c r="G495" s="2"/>
      <c r="H495" s="4" t="s">
        <v>5</v>
      </c>
      <c r="I495" s="4" t="s">
        <v>6</v>
      </c>
    </row>
    <row r="496" spans="1:9" x14ac:dyDescent="0.25">
      <c r="A496" s="4" t="s">
        <v>7</v>
      </c>
      <c r="B496" s="2" t="str">
        <f ca="1">IFERROR(OFFSET(LBS!$A$3,MATCH(LEFT(A496,LEN(A496)-2),Code_LBS,0),2),"abs")</f>
        <v>Suspension secondaire</v>
      </c>
      <c r="C496" s="2" t="str">
        <f ca="1">IFERROR(OFFSET(LBS!$A$3,MATCH($A496,Code_LBS,0),2),"abs")</f>
        <v>Amortisseur transversal équipé</v>
      </c>
      <c r="D496" s="4">
        <v>1</v>
      </c>
      <c r="E496" s="4" t="s">
        <v>4</v>
      </c>
      <c r="F496" s="7">
        <f ca="1">IFERROR(OFFSET(Kilométrage!$C$1,MATCH(('Base de données'!I496&amp;"/"&amp;'Base de données'!H496),GammeProj,0),1),0)</f>
        <v>1004567</v>
      </c>
      <c r="G496" s="2"/>
      <c r="H496" s="4" t="s">
        <v>5</v>
      </c>
      <c r="I496" s="4" t="s">
        <v>6</v>
      </c>
    </row>
    <row r="497" spans="1:9" x14ac:dyDescent="0.25">
      <c r="A497" s="4" t="s">
        <v>9</v>
      </c>
      <c r="B497" s="2" t="str">
        <f ca="1">IFERROR(OFFSET(LBS!$A$3,MATCH(LEFT(A497,LEN(A497)-2),Code_LBS,0),2),"abs")</f>
        <v>Suspension secondaire</v>
      </c>
      <c r="C497" s="2" t="str">
        <f ca="1">IFERROR(OFFSET(LBS!$A$3,MATCH($A497,Code_LBS,0),2),"abs")</f>
        <v>Bielle de barre anti-roulis équipée</v>
      </c>
      <c r="D497" s="4">
        <v>1</v>
      </c>
      <c r="E497" s="4" t="s">
        <v>4</v>
      </c>
      <c r="F497" s="7">
        <f ca="1">IFERROR(OFFSET(Kilométrage!$C$1,MATCH(('Base de données'!I497&amp;"/"&amp;'Base de données'!H497),GammeProj,0),1),0)</f>
        <v>1004567</v>
      </c>
      <c r="G497" s="2"/>
      <c r="H497" s="4" t="s">
        <v>5</v>
      </c>
      <c r="I497" s="4" t="s">
        <v>6</v>
      </c>
    </row>
    <row r="498" spans="1:9" x14ac:dyDescent="0.25">
      <c r="A498" s="4" t="s">
        <v>9</v>
      </c>
      <c r="B498" s="2" t="str">
        <f ca="1">IFERROR(OFFSET(LBS!$A$3,MATCH(LEFT(A498,LEN(A498)-2),Code_LBS,0),2),"abs")</f>
        <v>Suspension secondaire</v>
      </c>
      <c r="C498" s="2" t="str">
        <f ca="1">IFERROR(OFFSET(LBS!$A$3,MATCH($A498,Code_LBS,0),2),"abs")</f>
        <v>Bielle de barre anti-roulis équipée</v>
      </c>
      <c r="D498" s="4">
        <v>1</v>
      </c>
      <c r="E498" s="4" t="s">
        <v>4</v>
      </c>
      <c r="F498" s="7">
        <f ca="1">IFERROR(OFFSET(Kilométrage!$C$1,MATCH(('Base de données'!I498&amp;"/"&amp;'Base de données'!H498),GammeProj,0),1),0)</f>
        <v>1004567</v>
      </c>
      <c r="G498" s="2"/>
      <c r="H498" s="4" t="s">
        <v>5</v>
      </c>
      <c r="I498" s="4" t="s">
        <v>6</v>
      </c>
    </row>
    <row r="499" spans="1:9" x14ac:dyDescent="0.25">
      <c r="A499" s="4" t="s">
        <v>9</v>
      </c>
      <c r="B499" s="2" t="str">
        <f ca="1">IFERROR(OFFSET(LBS!$A$3,MATCH(LEFT(A499,LEN(A499)-2),Code_LBS,0),2),"abs")</f>
        <v>Suspension secondaire</v>
      </c>
      <c r="C499" s="2" t="str">
        <f ca="1">IFERROR(OFFSET(LBS!$A$3,MATCH($A499,Code_LBS,0),2),"abs")</f>
        <v>Bielle de barre anti-roulis équipée</v>
      </c>
      <c r="D499" s="4">
        <v>1</v>
      </c>
      <c r="E499" s="4" t="s">
        <v>4</v>
      </c>
      <c r="F499" s="7">
        <f ca="1">IFERROR(OFFSET(Kilométrage!$C$1,MATCH(('Base de données'!I499&amp;"/"&amp;'Base de données'!H499),GammeProj,0),1),0)</f>
        <v>1004567</v>
      </c>
      <c r="G499" s="2"/>
      <c r="H499" s="4" t="s">
        <v>5</v>
      </c>
      <c r="I499" s="4" t="s">
        <v>6</v>
      </c>
    </row>
    <row r="500" spans="1:9" x14ac:dyDescent="0.25">
      <c r="A500" s="4" t="s">
        <v>20</v>
      </c>
      <c r="B500" s="2" t="str">
        <f ca="1">IFERROR(OFFSET(LBS!$A$3,MATCH(LEFT(A500,LEN(A500)-2),Code_LBS,0),2),"abs")</f>
        <v>BOGIES &amp; SUSPENSION</v>
      </c>
      <c r="C500" s="2" t="str">
        <f ca="1">IFERROR(OFFSET(LBS!$A$3,MATCH($A500,Code_LBS,0),2),"abs")</f>
        <v>CÂBLE/CÂBLAGE</v>
      </c>
      <c r="D500" s="4">
        <v>1</v>
      </c>
      <c r="E500" s="4" t="s">
        <v>4</v>
      </c>
      <c r="F500" s="7">
        <f ca="1">IFERROR(OFFSET(Kilométrage!$C$1,MATCH(('Base de données'!I500&amp;"/"&amp;'Base de données'!H500),GammeProj,0),1),0)</f>
        <v>1004567</v>
      </c>
      <c r="G500" s="2"/>
      <c r="H500" s="4" t="s">
        <v>5</v>
      </c>
      <c r="I500" s="4" t="s">
        <v>6</v>
      </c>
    </row>
    <row r="501" spans="1:9" x14ac:dyDescent="0.25">
      <c r="A501" s="4" t="s">
        <v>20</v>
      </c>
      <c r="B501" s="2" t="str">
        <f ca="1">IFERROR(OFFSET(LBS!$A$3,MATCH(LEFT(A501,LEN(A501)-2),Code_LBS,0),2),"abs")</f>
        <v>BOGIES &amp; SUSPENSION</v>
      </c>
      <c r="C501" s="2" t="str">
        <f ca="1">IFERROR(OFFSET(LBS!$A$3,MATCH($A501,Code_LBS,0),2),"abs")</f>
        <v>CÂBLE/CÂBLAGE</v>
      </c>
      <c r="D501" s="4">
        <v>1</v>
      </c>
      <c r="E501" s="4" t="s">
        <v>4</v>
      </c>
      <c r="F501" s="7">
        <f ca="1">IFERROR(OFFSET(Kilométrage!$C$1,MATCH(('Base de données'!I501&amp;"/"&amp;'Base de données'!H501),GammeProj,0),1),0)</f>
        <v>1004567</v>
      </c>
      <c r="G501" s="2"/>
      <c r="H501" s="4" t="s">
        <v>5</v>
      </c>
      <c r="I501" s="4" t="s">
        <v>6</v>
      </c>
    </row>
    <row r="502" spans="1:9" x14ac:dyDescent="0.25">
      <c r="A502" s="4" t="s">
        <v>9</v>
      </c>
      <c r="B502" s="2" t="str">
        <f ca="1">IFERROR(OFFSET(LBS!$A$3,MATCH(LEFT(A502,LEN(A502)-2),Code_LBS,0),2),"abs")</f>
        <v>Suspension secondaire</v>
      </c>
      <c r="C502" s="2" t="str">
        <f ca="1">IFERROR(OFFSET(LBS!$A$3,MATCH($A502,Code_LBS,0),2),"abs")</f>
        <v>Bielle de barre anti-roulis équipée</v>
      </c>
      <c r="D502" s="4">
        <v>1</v>
      </c>
      <c r="E502" s="4" t="s">
        <v>4</v>
      </c>
      <c r="F502" s="7">
        <f ca="1">IFERROR(OFFSET(Kilométrage!$C$1,MATCH(('Base de données'!I502&amp;"/"&amp;'Base de données'!H502),GammeProj,0),1),0)</f>
        <v>1004567</v>
      </c>
      <c r="G502" s="2"/>
      <c r="H502" s="4" t="s">
        <v>5</v>
      </c>
      <c r="I502" s="4" t="s">
        <v>6</v>
      </c>
    </row>
    <row r="503" spans="1:9" x14ac:dyDescent="0.25">
      <c r="A503" s="4" t="s">
        <v>9</v>
      </c>
      <c r="B503" s="2" t="str">
        <f ca="1">IFERROR(OFFSET(LBS!$A$3,MATCH(LEFT(A503,LEN(A503)-2),Code_LBS,0),2),"abs")</f>
        <v>Suspension secondaire</v>
      </c>
      <c r="C503" s="2" t="str">
        <f ca="1">IFERROR(OFFSET(LBS!$A$3,MATCH($A503,Code_LBS,0),2),"abs")</f>
        <v>Bielle de barre anti-roulis équipée</v>
      </c>
      <c r="D503" s="4">
        <v>1</v>
      </c>
      <c r="E503" s="4" t="s">
        <v>4</v>
      </c>
      <c r="F503" s="7">
        <f ca="1">IFERROR(OFFSET(Kilométrage!$C$1,MATCH(('Base de données'!I503&amp;"/"&amp;'Base de données'!H503),GammeProj,0),1),0)</f>
        <v>1004567</v>
      </c>
      <c r="G503" s="2"/>
      <c r="H503" s="4" t="s">
        <v>5</v>
      </c>
      <c r="I503" s="4" t="s">
        <v>6</v>
      </c>
    </row>
    <row r="504" spans="1:9" x14ac:dyDescent="0.25">
      <c r="A504" s="4" t="s">
        <v>9</v>
      </c>
      <c r="B504" s="2" t="str">
        <f ca="1">IFERROR(OFFSET(LBS!$A$3,MATCH(LEFT(A504,LEN(A504)-2),Code_LBS,0),2),"abs")</f>
        <v>Suspension secondaire</v>
      </c>
      <c r="C504" s="2" t="str">
        <f ca="1">IFERROR(OFFSET(LBS!$A$3,MATCH($A504,Code_LBS,0),2),"abs")</f>
        <v>Bielle de barre anti-roulis équipée</v>
      </c>
      <c r="D504" s="4">
        <v>1</v>
      </c>
      <c r="E504" s="4" t="s">
        <v>4</v>
      </c>
      <c r="F504" s="7">
        <f ca="1">IFERROR(OFFSET(Kilométrage!$C$1,MATCH(('Base de données'!I504&amp;"/"&amp;'Base de données'!H504),GammeProj,0),1),0)</f>
        <v>1004567</v>
      </c>
      <c r="G504" s="2"/>
      <c r="H504" s="4" t="s">
        <v>5</v>
      </c>
      <c r="I504" s="4" t="s">
        <v>6</v>
      </c>
    </row>
    <row r="505" spans="1:9" x14ac:dyDescent="0.25">
      <c r="A505" s="4" t="s">
        <v>9</v>
      </c>
      <c r="B505" s="2" t="str">
        <f ca="1">IFERROR(OFFSET(LBS!$A$3,MATCH(LEFT(A505,LEN(A505)-2),Code_LBS,0),2),"abs")</f>
        <v>Suspension secondaire</v>
      </c>
      <c r="C505" s="2" t="str">
        <f ca="1">IFERROR(OFFSET(LBS!$A$3,MATCH($A505,Code_LBS,0),2),"abs")</f>
        <v>Bielle de barre anti-roulis équipée</v>
      </c>
      <c r="D505" s="4">
        <v>1</v>
      </c>
      <c r="E505" s="4" t="s">
        <v>4</v>
      </c>
      <c r="F505" s="7">
        <f ca="1">IFERROR(OFFSET(Kilométrage!$C$1,MATCH(('Base de données'!I505&amp;"/"&amp;'Base de données'!H505),GammeProj,0),1),0)</f>
        <v>1004567</v>
      </c>
      <c r="G505" s="2"/>
      <c r="H505" s="4" t="s">
        <v>5</v>
      </c>
      <c r="I505" s="4" t="s">
        <v>6</v>
      </c>
    </row>
    <row r="506" spans="1:9" x14ac:dyDescent="0.25">
      <c r="A506" s="4" t="s">
        <v>12</v>
      </c>
      <c r="B506" s="2" t="str">
        <f ca="1">IFERROR(OFFSET(LBS!$A$3,MATCH(LEFT(A506,LEN(A506)-2),Code_LBS,0),2),"abs")</f>
        <v>TRANSMISSION</v>
      </c>
      <c r="C506" s="2" t="str">
        <f ca="1">IFERROR(OFFSET(LBS!$A$3,MATCH($A506,Code_LBS,0),2),"abs")</f>
        <v>Réducteur équipé</v>
      </c>
      <c r="D506" s="4">
        <v>1</v>
      </c>
      <c r="E506" s="4" t="s">
        <v>4</v>
      </c>
      <c r="F506" s="7">
        <f ca="1">IFERROR(OFFSET(Kilométrage!$C$1,MATCH(('Base de données'!I506&amp;"/"&amp;'Base de données'!H506),GammeProj,0),1),0)</f>
        <v>1004567</v>
      </c>
      <c r="G506" s="2"/>
      <c r="H506" s="4" t="s">
        <v>5</v>
      </c>
      <c r="I506" s="4" t="s">
        <v>6</v>
      </c>
    </row>
    <row r="507" spans="1:9" x14ac:dyDescent="0.25">
      <c r="A507" s="4" t="s">
        <v>15</v>
      </c>
      <c r="B507" s="2" t="str">
        <f ca="1">IFERROR(OFFSET(LBS!$A$3,MATCH(LEFT(A507,LEN(A507)-2),Code_LBS,0),2),"abs")</f>
        <v>GRAISSEUR DE BOUDIN</v>
      </c>
      <c r="C507" s="2" t="str">
        <f ca="1">IFERROR(OFFSET(LBS!$A$3,MATCH($A507,Code_LBS,0),2),"abs")</f>
        <v>Ejecteur</v>
      </c>
      <c r="D507" s="4">
        <v>1</v>
      </c>
      <c r="E507" s="4" t="s">
        <v>4</v>
      </c>
      <c r="F507" s="7">
        <f ca="1">IFERROR(OFFSET(Kilométrage!$C$1,MATCH(('Base de données'!I507&amp;"/"&amp;'Base de données'!H507),GammeProj,0),1),0)</f>
        <v>1004567</v>
      </c>
      <c r="G507" s="2"/>
      <c r="H507" s="4" t="s">
        <v>5</v>
      </c>
      <c r="I507" s="4" t="s">
        <v>6</v>
      </c>
    </row>
    <row r="508" spans="1:9" x14ac:dyDescent="0.25">
      <c r="A508" s="4" t="s">
        <v>15</v>
      </c>
      <c r="B508" s="2" t="str">
        <f ca="1">IFERROR(OFFSET(LBS!$A$3,MATCH(LEFT(A508,LEN(A508)-2),Code_LBS,0),2),"abs")</f>
        <v>GRAISSEUR DE BOUDIN</v>
      </c>
      <c r="C508" s="2" t="str">
        <f ca="1">IFERROR(OFFSET(LBS!$A$3,MATCH($A508,Code_LBS,0),2),"abs")</f>
        <v>Ejecteur</v>
      </c>
      <c r="D508" s="4">
        <v>1</v>
      </c>
      <c r="E508" s="4" t="s">
        <v>4</v>
      </c>
      <c r="F508" s="7">
        <f ca="1">IFERROR(OFFSET(Kilométrage!$C$1,MATCH(('Base de données'!I508&amp;"/"&amp;'Base de données'!H508),GammeProj,0),1),0)</f>
        <v>1004567</v>
      </c>
      <c r="G508" s="2"/>
      <c r="H508" s="4" t="s">
        <v>5</v>
      </c>
      <c r="I508" s="4" t="s">
        <v>6</v>
      </c>
    </row>
    <row r="509" spans="1:9" x14ac:dyDescent="0.25">
      <c r="A509" s="4" t="s">
        <v>9</v>
      </c>
      <c r="B509" s="2" t="str">
        <f ca="1">IFERROR(OFFSET(LBS!$A$3,MATCH(LEFT(A509,LEN(A509)-2),Code_LBS,0),2),"abs")</f>
        <v>Suspension secondaire</v>
      </c>
      <c r="C509" s="2" t="str">
        <f ca="1">IFERROR(OFFSET(LBS!$A$3,MATCH($A509,Code_LBS,0),2),"abs")</f>
        <v>Bielle de barre anti-roulis équipée</v>
      </c>
      <c r="D509" s="4">
        <v>1</v>
      </c>
      <c r="E509" s="4" t="s">
        <v>4</v>
      </c>
      <c r="F509" s="7">
        <f ca="1">IFERROR(OFFSET(Kilométrage!$C$1,MATCH(('Base de données'!I509&amp;"/"&amp;'Base de données'!H509),GammeProj,0),1),0)</f>
        <v>1004567</v>
      </c>
      <c r="G509" s="2"/>
      <c r="H509" s="4" t="s">
        <v>5</v>
      </c>
      <c r="I509" s="4" t="s">
        <v>6</v>
      </c>
    </row>
    <row r="510" spans="1:9" x14ac:dyDescent="0.25">
      <c r="A510" s="4" t="s">
        <v>9</v>
      </c>
      <c r="B510" s="2" t="str">
        <f ca="1">IFERROR(OFFSET(LBS!$A$3,MATCH(LEFT(A510,LEN(A510)-2),Code_LBS,0),2),"abs")</f>
        <v>Suspension secondaire</v>
      </c>
      <c r="C510" s="2" t="str">
        <f ca="1">IFERROR(OFFSET(LBS!$A$3,MATCH($A510,Code_LBS,0),2),"abs")</f>
        <v>Bielle de barre anti-roulis équipée</v>
      </c>
      <c r="D510" s="4">
        <v>1</v>
      </c>
      <c r="E510" s="4" t="s">
        <v>4</v>
      </c>
      <c r="F510" s="7">
        <f ca="1">IFERROR(OFFSET(Kilométrage!$C$1,MATCH(('Base de données'!I510&amp;"/"&amp;'Base de données'!H510),GammeProj,0),1),0)</f>
        <v>1004567</v>
      </c>
      <c r="G510" s="2"/>
      <c r="H510" s="4" t="s">
        <v>5</v>
      </c>
      <c r="I510" s="4" t="s">
        <v>6</v>
      </c>
    </row>
    <row r="511" spans="1:9" x14ac:dyDescent="0.25">
      <c r="A511" s="4" t="s">
        <v>9</v>
      </c>
      <c r="B511" s="2" t="str">
        <f ca="1">IFERROR(OFFSET(LBS!$A$3,MATCH(LEFT(A511,LEN(A511)-2),Code_LBS,0),2),"abs")</f>
        <v>Suspension secondaire</v>
      </c>
      <c r="C511" s="2" t="str">
        <f ca="1">IFERROR(OFFSET(LBS!$A$3,MATCH($A511,Code_LBS,0),2),"abs")</f>
        <v>Bielle de barre anti-roulis équipée</v>
      </c>
      <c r="D511" s="4">
        <v>1</v>
      </c>
      <c r="E511" s="4" t="s">
        <v>4</v>
      </c>
      <c r="F511" s="7">
        <f ca="1">IFERROR(OFFSET(Kilométrage!$C$1,MATCH(('Base de données'!I511&amp;"/"&amp;'Base de données'!H511),GammeProj,0),1),0)</f>
        <v>1004567</v>
      </c>
      <c r="G511" s="2"/>
      <c r="H511" s="4" t="s">
        <v>5</v>
      </c>
      <c r="I511" s="4" t="s">
        <v>6</v>
      </c>
    </row>
    <row r="512" spans="1:9" x14ac:dyDescent="0.25">
      <c r="A512" s="4" t="s">
        <v>12</v>
      </c>
      <c r="B512" s="2" t="str">
        <f ca="1">IFERROR(OFFSET(LBS!$A$3,MATCH(LEFT(A512,LEN(A512)-2),Code_LBS,0),2),"abs")</f>
        <v>TRANSMISSION</v>
      </c>
      <c r="C512" s="2" t="str">
        <f ca="1">IFERROR(OFFSET(LBS!$A$3,MATCH($A512,Code_LBS,0),2),"abs")</f>
        <v>Réducteur équipé</v>
      </c>
      <c r="D512" s="4">
        <v>1</v>
      </c>
      <c r="E512" s="4" t="s">
        <v>4</v>
      </c>
      <c r="F512" s="7">
        <f ca="1">IFERROR(OFFSET(Kilométrage!$C$1,MATCH(('Base de données'!I512&amp;"/"&amp;'Base de données'!H512),GammeProj,0),1),0)</f>
        <v>1004567</v>
      </c>
      <c r="G512" s="2"/>
      <c r="H512" s="4" t="s">
        <v>5</v>
      </c>
      <c r="I512" s="4" t="s">
        <v>6</v>
      </c>
    </row>
    <row r="513" spans="1:9" x14ac:dyDescent="0.25">
      <c r="A513" s="4" t="s">
        <v>9</v>
      </c>
      <c r="B513" s="2" t="str">
        <f ca="1">IFERROR(OFFSET(LBS!$A$3,MATCH(LEFT(A513,LEN(A513)-2),Code_LBS,0),2),"abs")</f>
        <v>Suspension secondaire</v>
      </c>
      <c r="C513" s="2" t="str">
        <f ca="1">IFERROR(OFFSET(LBS!$A$3,MATCH($A513,Code_LBS,0),2),"abs")</f>
        <v>Bielle de barre anti-roulis équipée</v>
      </c>
      <c r="D513" s="4">
        <v>1</v>
      </c>
      <c r="E513" s="4" t="s">
        <v>4</v>
      </c>
      <c r="F513" s="7">
        <f ca="1">IFERROR(OFFSET(Kilométrage!$C$1,MATCH(('Base de données'!I513&amp;"/"&amp;'Base de données'!H513),GammeProj,0),1),0)</f>
        <v>1004567</v>
      </c>
      <c r="G513" s="2"/>
      <c r="H513" s="4" t="s">
        <v>5</v>
      </c>
      <c r="I513" s="4" t="s">
        <v>6</v>
      </c>
    </row>
    <row r="514" spans="1:9" x14ac:dyDescent="0.25">
      <c r="A514" s="4" t="s">
        <v>15</v>
      </c>
      <c r="B514" s="2" t="str">
        <f ca="1">IFERROR(OFFSET(LBS!$A$3,MATCH(LEFT(A514,LEN(A514)-2),Code_LBS,0),2),"abs")</f>
        <v>GRAISSEUR DE BOUDIN</v>
      </c>
      <c r="C514" s="2" t="str">
        <f ca="1">IFERROR(OFFSET(LBS!$A$3,MATCH($A514,Code_LBS,0),2),"abs")</f>
        <v>Ejecteur</v>
      </c>
      <c r="D514" s="4">
        <v>1</v>
      </c>
      <c r="E514" s="4" t="s">
        <v>4</v>
      </c>
      <c r="F514" s="7">
        <f ca="1">IFERROR(OFFSET(Kilométrage!$C$1,MATCH(('Base de données'!I514&amp;"/"&amp;'Base de données'!H514),GammeProj,0),1),0)</f>
        <v>1004567</v>
      </c>
      <c r="G514" s="2"/>
      <c r="H514" s="4" t="s">
        <v>5</v>
      </c>
      <c r="I514" s="4" t="s">
        <v>6</v>
      </c>
    </row>
    <row r="515" spans="1:9" x14ac:dyDescent="0.25">
      <c r="A515" s="4" t="s">
        <v>15</v>
      </c>
      <c r="B515" s="2" t="str">
        <f ca="1">IFERROR(OFFSET(LBS!$A$3,MATCH(LEFT(A515,LEN(A515)-2),Code_LBS,0),2),"abs")</f>
        <v>GRAISSEUR DE BOUDIN</v>
      </c>
      <c r="C515" s="2" t="str">
        <f ca="1">IFERROR(OFFSET(LBS!$A$3,MATCH($A515,Code_LBS,0),2),"abs")</f>
        <v>Ejecteur</v>
      </c>
      <c r="D515" s="4">
        <v>1</v>
      </c>
      <c r="E515" s="4" t="s">
        <v>4</v>
      </c>
      <c r="F515" s="7">
        <f ca="1">IFERROR(OFFSET(Kilométrage!$C$1,MATCH(('Base de données'!I515&amp;"/"&amp;'Base de données'!H515),GammeProj,0),1),0)</f>
        <v>1004567</v>
      </c>
      <c r="G515" s="2"/>
      <c r="H515" s="4" t="s">
        <v>5</v>
      </c>
      <c r="I515" s="4" t="s">
        <v>6</v>
      </c>
    </row>
    <row r="516" spans="1:9" x14ac:dyDescent="0.25">
      <c r="A516" s="4" t="s">
        <v>3</v>
      </c>
      <c r="B516" s="2" t="str">
        <f ca="1">IFERROR(OFFSET(LBS!$A$3,MATCH(LEFT(A516,LEN(A516)-2),Code_LBS,0),2),"abs")</f>
        <v>Suspension secondaire</v>
      </c>
      <c r="C516" s="2" t="str">
        <f ca="1">IFERROR(OFFSET(LBS!$A$3,MATCH($A516,Code_LBS,0),2),"abs")</f>
        <v>Amortisseur secondaire vertical équipé</v>
      </c>
      <c r="D516" s="4">
        <v>1</v>
      </c>
      <c r="E516" s="4" t="s">
        <v>4</v>
      </c>
      <c r="F516" s="7">
        <f ca="1">IFERROR(OFFSET(Kilométrage!$C$1,MATCH(('Base de données'!I516&amp;"/"&amp;'Base de données'!H516),GammeProj,0),1),0)</f>
        <v>1004567</v>
      </c>
      <c r="G516" s="2"/>
      <c r="H516" s="4" t="s">
        <v>5</v>
      </c>
      <c r="I516" s="4" t="s">
        <v>6</v>
      </c>
    </row>
    <row r="517" spans="1:9" x14ac:dyDescent="0.25">
      <c r="A517" s="4" t="s">
        <v>9</v>
      </c>
      <c r="B517" s="2" t="str">
        <f ca="1">IFERROR(OFFSET(LBS!$A$3,MATCH(LEFT(A517,LEN(A517)-2),Code_LBS,0),2),"abs")</f>
        <v>Suspension secondaire</v>
      </c>
      <c r="C517" s="2" t="str">
        <f ca="1">IFERROR(OFFSET(LBS!$A$3,MATCH($A517,Code_LBS,0),2),"abs")</f>
        <v>Bielle de barre anti-roulis équipée</v>
      </c>
      <c r="D517" s="4">
        <v>1</v>
      </c>
      <c r="E517" s="4" t="s">
        <v>4</v>
      </c>
      <c r="F517" s="7">
        <f ca="1">IFERROR(OFFSET(Kilométrage!$C$1,MATCH(('Base de données'!I517&amp;"/"&amp;'Base de données'!H517),GammeProj,0),1),0)</f>
        <v>1004567</v>
      </c>
      <c r="G517" s="2"/>
      <c r="H517" s="4" t="s">
        <v>5</v>
      </c>
      <c r="I517" s="4" t="s">
        <v>6</v>
      </c>
    </row>
    <row r="518" spans="1:9" x14ac:dyDescent="0.25">
      <c r="A518" s="4" t="s">
        <v>13</v>
      </c>
      <c r="B518" s="2" t="str">
        <f ca="1">IFERROR(OFFSET(LBS!$A$3,MATCH(LEFT(A518,LEN(A518)-2),Code_LBS,0),2),"abs")</f>
        <v>TRANSMISSION</v>
      </c>
      <c r="C518" s="2" t="str">
        <f ca="1">IFERROR(OFFSET(LBS!$A$3,MATCH($A518,Code_LBS,0),2),"abs")</f>
        <v>Suspension moteur</v>
      </c>
      <c r="D518" s="4">
        <v>1</v>
      </c>
      <c r="E518" s="4" t="s">
        <v>4</v>
      </c>
      <c r="F518" s="7">
        <f ca="1">IFERROR(OFFSET(Kilométrage!$C$1,MATCH(('Base de données'!I518&amp;"/"&amp;'Base de données'!H518),GammeProj,0),1),0)</f>
        <v>1004567</v>
      </c>
      <c r="G518" s="2"/>
      <c r="H518" s="4" t="s">
        <v>5</v>
      </c>
      <c r="I518" s="4" t="s">
        <v>6</v>
      </c>
    </row>
    <row r="519" spans="1:9" x14ac:dyDescent="0.25">
      <c r="A519" s="4" t="s">
        <v>13</v>
      </c>
      <c r="B519" s="2" t="str">
        <f ca="1">IFERROR(OFFSET(LBS!$A$3,MATCH(LEFT(A519,LEN(A519)-2),Code_LBS,0),2),"abs")</f>
        <v>TRANSMISSION</v>
      </c>
      <c r="C519" s="2" t="str">
        <f ca="1">IFERROR(OFFSET(LBS!$A$3,MATCH($A519,Code_LBS,0),2),"abs")</f>
        <v>Suspension moteur</v>
      </c>
      <c r="D519" s="4">
        <v>1</v>
      </c>
      <c r="E519" s="4" t="s">
        <v>4</v>
      </c>
      <c r="F519" s="7">
        <f ca="1">IFERROR(OFFSET(Kilométrage!$C$1,MATCH(('Base de données'!I519&amp;"/"&amp;'Base de données'!H519),GammeProj,0),1),0)</f>
        <v>1004567</v>
      </c>
      <c r="G519" s="2"/>
      <c r="H519" s="4" t="s">
        <v>5</v>
      </c>
      <c r="I519" s="4" t="s">
        <v>6</v>
      </c>
    </row>
    <row r="520" spans="1:9" x14ac:dyDescent="0.25">
      <c r="A520" s="4" t="s">
        <v>13</v>
      </c>
      <c r="B520" s="2" t="str">
        <f ca="1">IFERROR(OFFSET(LBS!$A$3,MATCH(LEFT(A520,LEN(A520)-2),Code_LBS,0),2),"abs")</f>
        <v>TRANSMISSION</v>
      </c>
      <c r="C520" s="2" t="str">
        <f ca="1">IFERROR(OFFSET(LBS!$A$3,MATCH($A520,Code_LBS,0),2),"abs")</f>
        <v>Suspension moteur</v>
      </c>
      <c r="D520" s="4">
        <v>1</v>
      </c>
      <c r="E520" s="4" t="s">
        <v>4</v>
      </c>
      <c r="F520" s="7">
        <f ca="1">IFERROR(OFFSET(Kilométrage!$C$1,MATCH(('Base de données'!I520&amp;"/"&amp;'Base de données'!H520),GammeProj,0),1),0)</f>
        <v>1004567</v>
      </c>
      <c r="G520" s="2"/>
      <c r="H520" s="4" t="s">
        <v>5</v>
      </c>
      <c r="I520" s="4" t="s">
        <v>6</v>
      </c>
    </row>
    <row r="521" spans="1:9" x14ac:dyDescent="0.25">
      <c r="A521" s="4" t="s">
        <v>13</v>
      </c>
      <c r="B521" s="2" t="str">
        <f ca="1">IFERROR(OFFSET(LBS!$A$3,MATCH(LEFT(A521,LEN(A521)-2),Code_LBS,0),2),"abs")</f>
        <v>TRANSMISSION</v>
      </c>
      <c r="C521" s="2" t="str">
        <f ca="1">IFERROR(OFFSET(LBS!$A$3,MATCH($A521,Code_LBS,0),2),"abs")</f>
        <v>Suspension moteur</v>
      </c>
      <c r="D521" s="4">
        <v>1</v>
      </c>
      <c r="E521" s="4" t="s">
        <v>4</v>
      </c>
      <c r="F521" s="7">
        <f ca="1">IFERROR(OFFSET(Kilométrage!$C$1,MATCH(('Base de données'!I521&amp;"/"&amp;'Base de données'!H521),GammeProj,0),1),0)</f>
        <v>1004567</v>
      </c>
      <c r="G521" s="2"/>
      <c r="H521" s="4" t="s">
        <v>5</v>
      </c>
      <c r="I521" s="4" t="s">
        <v>6</v>
      </c>
    </row>
    <row r="522" spans="1:9" x14ac:dyDescent="0.25">
      <c r="A522" s="4" t="s">
        <v>13</v>
      </c>
      <c r="B522" s="2" t="str">
        <f ca="1">IFERROR(OFFSET(LBS!$A$3,MATCH(LEFT(A522,LEN(A522)-2),Code_LBS,0),2),"abs")</f>
        <v>TRANSMISSION</v>
      </c>
      <c r="C522" s="2" t="str">
        <f ca="1">IFERROR(OFFSET(LBS!$A$3,MATCH($A522,Code_LBS,0),2),"abs")</f>
        <v>Suspension moteur</v>
      </c>
      <c r="D522" s="4">
        <v>1</v>
      </c>
      <c r="E522" s="4" t="s">
        <v>4</v>
      </c>
      <c r="F522" s="7">
        <f ca="1">IFERROR(OFFSET(Kilométrage!$C$1,MATCH(('Base de données'!I522&amp;"/"&amp;'Base de données'!H522),GammeProj,0),1),0)</f>
        <v>1004567</v>
      </c>
      <c r="G522" s="2"/>
      <c r="H522" s="4" t="s">
        <v>5</v>
      </c>
      <c r="I522" s="4" t="s">
        <v>6</v>
      </c>
    </row>
    <row r="523" spans="1:9" x14ac:dyDescent="0.25">
      <c r="A523" s="4" t="s">
        <v>13</v>
      </c>
      <c r="B523" s="2" t="str">
        <f ca="1">IFERROR(OFFSET(LBS!$A$3,MATCH(LEFT(A523,LEN(A523)-2),Code_LBS,0),2),"abs")</f>
        <v>TRANSMISSION</v>
      </c>
      <c r="C523" s="2" t="str">
        <f ca="1">IFERROR(OFFSET(LBS!$A$3,MATCH($A523,Code_LBS,0),2),"abs")</f>
        <v>Suspension moteur</v>
      </c>
      <c r="D523" s="4">
        <v>1</v>
      </c>
      <c r="E523" s="4" t="s">
        <v>4</v>
      </c>
      <c r="F523" s="7">
        <f ca="1">IFERROR(OFFSET(Kilométrage!$C$1,MATCH(('Base de données'!I523&amp;"/"&amp;'Base de données'!H523),GammeProj,0),1),0)</f>
        <v>1004567</v>
      </c>
      <c r="G523" s="2"/>
      <c r="H523" s="4" t="s">
        <v>5</v>
      </c>
      <c r="I523" s="4" t="s">
        <v>6</v>
      </c>
    </row>
    <row r="524" spans="1:9" x14ac:dyDescent="0.25">
      <c r="A524" s="4" t="s">
        <v>13</v>
      </c>
      <c r="B524" s="2" t="str">
        <f ca="1">IFERROR(OFFSET(LBS!$A$3,MATCH(LEFT(A524,LEN(A524)-2),Code_LBS,0),2),"abs")</f>
        <v>TRANSMISSION</v>
      </c>
      <c r="C524" s="2" t="str">
        <f ca="1">IFERROR(OFFSET(LBS!$A$3,MATCH($A524,Code_LBS,0),2),"abs")</f>
        <v>Suspension moteur</v>
      </c>
      <c r="D524" s="4">
        <v>1</v>
      </c>
      <c r="E524" s="4" t="s">
        <v>4</v>
      </c>
      <c r="F524" s="7">
        <f ca="1">IFERROR(OFFSET(Kilométrage!$C$1,MATCH(('Base de données'!I524&amp;"/"&amp;'Base de données'!H524),GammeProj,0),1),0)</f>
        <v>1004567</v>
      </c>
      <c r="G524" s="2"/>
      <c r="H524" s="4" t="s">
        <v>5</v>
      </c>
      <c r="I524" s="4" t="s">
        <v>6</v>
      </c>
    </row>
    <row r="525" spans="1:9" x14ac:dyDescent="0.25">
      <c r="A525" s="4" t="s">
        <v>13</v>
      </c>
      <c r="B525" s="2" t="str">
        <f ca="1">IFERROR(OFFSET(LBS!$A$3,MATCH(LEFT(A525,LEN(A525)-2),Code_LBS,0),2),"abs")</f>
        <v>TRANSMISSION</v>
      </c>
      <c r="C525" s="2" t="str">
        <f ca="1">IFERROR(OFFSET(LBS!$A$3,MATCH($A525,Code_LBS,0),2),"abs")</f>
        <v>Suspension moteur</v>
      </c>
      <c r="D525" s="4">
        <v>1</v>
      </c>
      <c r="E525" s="4" t="s">
        <v>4</v>
      </c>
      <c r="F525" s="7">
        <f ca="1">IFERROR(OFFSET(Kilométrage!$C$1,MATCH(('Base de données'!I525&amp;"/"&amp;'Base de données'!H525),GammeProj,0),1),0)</f>
        <v>1004567</v>
      </c>
      <c r="G525" s="2"/>
      <c r="H525" s="4" t="s">
        <v>5</v>
      </c>
      <c r="I525" s="4" t="s">
        <v>6</v>
      </c>
    </row>
    <row r="526" spans="1:9" x14ac:dyDescent="0.25">
      <c r="A526" s="4" t="s">
        <v>13</v>
      </c>
      <c r="B526" s="2" t="str">
        <f ca="1">IFERROR(OFFSET(LBS!$A$3,MATCH(LEFT(A526,LEN(A526)-2),Code_LBS,0),2),"abs")</f>
        <v>TRANSMISSION</v>
      </c>
      <c r="C526" s="2" t="str">
        <f ca="1">IFERROR(OFFSET(LBS!$A$3,MATCH($A526,Code_LBS,0),2),"abs")</f>
        <v>Suspension moteur</v>
      </c>
      <c r="D526" s="4">
        <v>1</v>
      </c>
      <c r="E526" s="4" t="s">
        <v>4</v>
      </c>
      <c r="F526" s="7">
        <f ca="1">IFERROR(OFFSET(Kilométrage!$C$1,MATCH(('Base de données'!I526&amp;"/"&amp;'Base de données'!H526),GammeProj,0),1),0)</f>
        <v>1004567</v>
      </c>
      <c r="G526" s="2"/>
      <c r="H526" s="4" t="s">
        <v>5</v>
      </c>
      <c r="I526" s="4" t="s">
        <v>6</v>
      </c>
    </row>
    <row r="527" spans="1:9" x14ac:dyDescent="0.25">
      <c r="A527" s="4" t="s">
        <v>13</v>
      </c>
      <c r="B527" s="2" t="str">
        <f ca="1">IFERROR(OFFSET(LBS!$A$3,MATCH(LEFT(A527,LEN(A527)-2),Code_LBS,0),2),"abs")</f>
        <v>TRANSMISSION</v>
      </c>
      <c r="C527" s="2" t="str">
        <f ca="1">IFERROR(OFFSET(LBS!$A$3,MATCH($A527,Code_LBS,0),2),"abs")</f>
        <v>Suspension moteur</v>
      </c>
      <c r="D527" s="4">
        <v>1</v>
      </c>
      <c r="E527" s="4" t="s">
        <v>4</v>
      </c>
      <c r="F527" s="7">
        <f ca="1">IFERROR(OFFSET(Kilométrage!$C$1,MATCH(('Base de données'!I527&amp;"/"&amp;'Base de données'!H527),GammeProj,0),1),0)</f>
        <v>1004567</v>
      </c>
      <c r="G527" s="2"/>
      <c r="H527" s="4" t="s">
        <v>5</v>
      </c>
      <c r="I527" s="4" t="s">
        <v>6</v>
      </c>
    </row>
    <row r="528" spans="1:9" x14ac:dyDescent="0.25">
      <c r="A528" s="4" t="s">
        <v>13</v>
      </c>
      <c r="B528" s="2" t="str">
        <f ca="1">IFERROR(OFFSET(LBS!$A$3,MATCH(LEFT(A528,LEN(A528)-2),Code_LBS,0),2),"abs")</f>
        <v>TRANSMISSION</v>
      </c>
      <c r="C528" s="2" t="str">
        <f ca="1">IFERROR(OFFSET(LBS!$A$3,MATCH($A528,Code_LBS,0),2),"abs")</f>
        <v>Suspension moteur</v>
      </c>
      <c r="D528" s="4">
        <v>1</v>
      </c>
      <c r="E528" s="4" t="s">
        <v>4</v>
      </c>
      <c r="F528" s="7">
        <f ca="1">IFERROR(OFFSET(Kilométrage!$C$1,MATCH(('Base de données'!I528&amp;"/"&amp;'Base de données'!H528),GammeProj,0),1),0)</f>
        <v>1004567</v>
      </c>
      <c r="G528" s="2"/>
      <c r="H528" s="4" t="s">
        <v>5</v>
      </c>
      <c r="I528" s="4" t="s">
        <v>6</v>
      </c>
    </row>
    <row r="529" spans="1:9" x14ac:dyDescent="0.25">
      <c r="A529" s="4" t="s">
        <v>13</v>
      </c>
      <c r="B529" s="2" t="str">
        <f ca="1">IFERROR(OFFSET(LBS!$A$3,MATCH(LEFT(A529,LEN(A529)-2),Code_LBS,0),2),"abs")</f>
        <v>TRANSMISSION</v>
      </c>
      <c r="C529" s="2" t="str">
        <f ca="1">IFERROR(OFFSET(LBS!$A$3,MATCH($A529,Code_LBS,0),2),"abs")</f>
        <v>Suspension moteur</v>
      </c>
      <c r="D529" s="4">
        <v>1</v>
      </c>
      <c r="E529" s="4" t="s">
        <v>4</v>
      </c>
      <c r="F529" s="7">
        <f ca="1">IFERROR(OFFSET(Kilométrage!$C$1,MATCH(('Base de données'!I529&amp;"/"&amp;'Base de données'!H529),GammeProj,0),1),0)</f>
        <v>1004567</v>
      </c>
      <c r="G529" s="2"/>
      <c r="H529" s="4" t="s">
        <v>5</v>
      </c>
      <c r="I529" s="4" t="s">
        <v>6</v>
      </c>
    </row>
    <row r="530" spans="1:9" x14ac:dyDescent="0.25">
      <c r="A530" s="4" t="s">
        <v>13</v>
      </c>
      <c r="B530" s="2" t="str">
        <f ca="1">IFERROR(OFFSET(LBS!$A$3,MATCH(LEFT(A530,LEN(A530)-2),Code_LBS,0),2),"abs")</f>
        <v>TRANSMISSION</v>
      </c>
      <c r="C530" s="2" t="str">
        <f ca="1">IFERROR(OFFSET(LBS!$A$3,MATCH($A530,Code_LBS,0),2),"abs")</f>
        <v>Suspension moteur</v>
      </c>
      <c r="D530" s="4">
        <v>1</v>
      </c>
      <c r="E530" s="4" t="s">
        <v>4</v>
      </c>
      <c r="F530" s="7">
        <f ca="1">IFERROR(OFFSET(Kilométrage!$C$1,MATCH(('Base de données'!I530&amp;"/"&amp;'Base de données'!H530),GammeProj,0),1),0)</f>
        <v>1004567</v>
      </c>
      <c r="G530" s="2"/>
      <c r="H530" s="4" t="s">
        <v>5</v>
      </c>
      <c r="I530" s="4" t="s">
        <v>6</v>
      </c>
    </row>
    <row r="531" spans="1:9" x14ac:dyDescent="0.25">
      <c r="A531" s="4" t="s">
        <v>13</v>
      </c>
      <c r="B531" s="2" t="str">
        <f ca="1">IFERROR(OFFSET(LBS!$A$3,MATCH(LEFT(A531,LEN(A531)-2),Code_LBS,0),2),"abs")</f>
        <v>TRANSMISSION</v>
      </c>
      <c r="C531" s="2" t="str">
        <f ca="1">IFERROR(OFFSET(LBS!$A$3,MATCH($A531,Code_LBS,0),2),"abs")</f>
        <v>Suspension moteur</v>
      </c>
      <c r="D531" s="4">
        <v>1</v>
      </c>
      <c r="E531" s="4" t="s">
        <v>4</v>
      </c>
      <c r="F531" s="7">
        <f ca="1">IFERROR(OFFSET(Kilométrage!$C$1,MATCH(('Base de données'!I531&amp;"/"&amp;'Base de données'!H531),GammeProj,0),1),0)</f>
        <v>1004567</v>
      </c>
      <c r="G531" s="2"/>
      <c r="H531" s="4" t="s">
        <v>5</v>
      </c>
      <c r="I531" s="4" t="s">
        <v>6</v>
      </c>
    </row>
    <row r="532" spans="1:9" x14ac:dyDescent="0.25">
      <c r="A532" s="4" t="s">
        <v>13</v>
      </c>
      <c r="B532" s="2" t="str">
        <f ca="1">IFERROR(OFFSET(LBS!$A$3,MATCH(LEFT(A532,LEN(A532)-2),Code_LBS,0),2),"abs")</f>
        <v>TRANSMISSION</v>
      </c>
      <c r="C532" s="2" t="str">
        <f ca="1">IFERROR(OFFSET(LBS!$A$3,MATCH($A532,Code_LBS,0),2),"abs")</f>
        <v>Suspension moteur</v>
      </c>
      <c r="D532" s="4">
        <v>1</v>
      </c>
      <c r="E532" s="4" t="s">
        <v>4</v>
      </c>
      <c r="F532" s="7">
        <f ca="1">IFERROR(OFFSET(Kilométrage!$C$1,MATCH(('Base de données'!I532&amp;"/"&amp;'Base de données'!H532),GammeProj,0),1),0)</f>
        <v>1004567</v>
      </c>
      <c r="G532" s="2"/>
      <c r="H532" s="4" t="s">
        <v>5</v>
      </c>
      <c r="I532" s="4" t="s">
        <v>6</v>
      </c>
    </row>
    <row r="533" spans="1:9" x14ac:dyDescent="0.25">
      <c r="A533" s="4" t="s">
        <v>13</v>
      </c>
      <c r="B533" s="2" t="str">
        <f ca="1">IFERROR(OFFSET(LBS!$A$3,MATCH(LEFT(A533,LEN(A533)-2),Code_LBS,0),2),"abs")</f>
        <v>TRANSMISSION</v>
      </c>
      <c r="C533" s="2" t="str">
        <f ca="1">IFERROR(OFFSET(LBS!$A$3,MATCH($A533,Code_LBS,0),2),"abs")</f>
        <v>Suspension moteur</v>
      </c>
      <c r="D533" s="4">
        <v>1</v>
      </c>
      <c r="E533" s="4" t="s">
        <v>4</v>
      </c>
      <c r="F533" s="7">
        <f ca="1">IFERROR(OFFSET(Kilométrage!$C$1,MATCH(('Base de données'!I533&amp;"/"&amp;'Base de données'!H533),GammeProj,0),1),0)</f>
        <v>1004567</v>
      </c>
      <c r="G533" s="2"/>
      <c r="H533" s="4" t="s">
        <v>5</v>
      </c>
      <c r="I533" s="4" t="s">
        <v>6</v>
      </c>
    </row>
    <row r="534" spans="1:9" x14ac:dyDescent="0.25">
      <c r="A534" s="4" t="s">
        <v>32</v>
      </c>
      <c r="B534" s="2" t="str">
        <f ca="1">IFERROR(OFFSET(LBS!$A$3,MATCH(LEFT(A534,LEN(A534)-2),Code_LBS,0),2),"abs")</f>
        <v>Suspension secondaire</v>
      </c>
      <c r="C534" s="2" t="str">
        <f ca="1">IFERROR(OFFSET(LBS!$A$3,MATCH($A534,Code_LBS,0),2),"abs")</f>
        <v>Amortisseur anti-lacet équipé</v>
      </c>
      <c r="D534" s="4">
        <v>1</v>
      </c>
      <c r="E534" s="4" t="s">
        <v>4</v>
      </c>
      <c r="F534" s="7">
        <f ca="1">IFERROR(OFFSET(Kilométrage!$C$1,MATCH(('Base de données'!I534&amp;"/"&amp;'Base de données'!H534),GammeProj,0),1),0)</f>
        <v>1004567</v>
      </c>
      <c r="G534" s="2"/>
      <c r="H534" s="4" t="s">
        <v>5</v>
      </c>
      <c r="I534" s="4" t="s">
        <v>6</v>
      </c>
    </row>
    <row r="535" spans="1:9" x14ac:dyDescent="0.25">
      <c r="A535" s="4" t="s">
        <v>13</v>
      </c>
      <c r="B535" s="2" t="str">
        <f ca="1">IFERROR(OFFSET(LBS!$A$3,MATCH(LEFT(A535,LEN(A535)-2),Code_LBS,0),2),"abs")</f>
        <v>TRANSMISSION</v>
      </c>
      <c r="C535" s="2" t="str">
        <f ca="1">IFERROR(OFFSET(LBS!$A$3,MATCH($A535,Code_LBS,0),2),"abs")</f>
        <v>Suspension moteur</v>
      </c>
      <c r="D535" s="4">
        <v>1</v>
      </c>
      <c r="E535" s="4" t="s">
        <v>4</v>
      </c>
      <c r="F535" s="7">
        <f ca="1">IFERROR(OFFSET(Kilométrage!$C$1,MATCH(('Base de données'!I535&amp;"/"&amp;'Base de données'!H535),GammeProj,0),1),0)</f>
        <v>1004567</v>
      </c>
      <c r="G535" s="2"/>
      <c r="H535" s="4" t="s">
        <v>5</v>
      </c>
      <c r="I535" s="4" t="s">
        <v>6</v>
      </c>
    </row>
    <row r="536" spans="1:9" x14ac:dyDescent="0.25">
      <c r="A536" s="4" t="s">
        <v>13</v>
      </c>
      <c r="B536" s="2" t="str">
        <f ca="1">IFERROR(OFFSET(LBS!$A$3,MATCH(LEFT(A536,LEN(A536)-2),Code_LBS,0),2),"abs")</f>
        <v>TRANSMISSION</v>
      </c>
      <c r="C536" s="2" t="str">
        <f ca="1">IFERROR(OFFSET(LBS!$A$3,MATCH($A536,Code_LBS,0),2),"abs")</f>
        <v>Suspension moteur</v>
      </c>
      <c r="D536" s="4">
        <v>1</v>
      </c>
      <c r="E536" s="4" t="s">
        <v>4</v>
      </c>
      <c r="F536" s="7">
        <f ca="1">IFERROR(OFFSET(Kilométrage!$C$1,MATCH(('Base de données'!I536&amp;"/"&amp;'Base de données'!H536),GammeProj,0),1),0)</f>
        <v>1004567</v>
      </c>
      <c r="G536" s="2"/>
      <c r="H536" s="4" t="s">
        <v>5</v>
      </c>
      <c r="I536" s="4" t="s">
        <v>6</v>
      </c>
    </row>
    <row r="537" spans="1:9" x14ac:dyDescent="0.25">
      <c r="A537" s="4" t="s">
        <v>13</v>
      </c>
      <c r="B537" s="2" t="str">
        <f ca="1">IFERROR(OFFSET(LBS!$A$3,MATCH(LEFT(A537,LEN(A537)-2),Code_LBS,0),2),"abs")</f>
        <v>TRANSMISSION</v>
      </c>
      <c r="C537" s="2" t="str">
        <f ca="1">IFERROR(OFFSET(LBS!$A$3,MATCH($A537,Code_LBS,0),2),"abs")</f>
        <v>Suspension moteur</v>
      </c>
      <c r="D537" s="4">
        <v>1</v>
      </c>
      <c r="E537" s="4" t="s">
        <v>4</v>
      </c>
      <c r="F537" s="7">
        <f ca="1">IFERROR(OFFSET(Kilométrage!$C$1,MATCH(('Base de données'!I537&amp;"/"&amp;'Base de données'!H537),GammeProj,0),1),0)</f>
        <v>1004567</v>
      </c>
      <c r="G537" s="2"/>
      <c r="H537" s="4" t="s">
        <v>5</v>
      </c>
      <c r="I537" s="4" t="s">
        <v>6</v>
      </c>
    </row>
    <row r="538" spans="1:9" x14ac:dyDescent="0.25">
      <c r="A538" s="4" t="s">
        <v>12</v>
      </c>
      <c r="B538" s="2" t="str">
        <f ca="1">IFERROR(OFFSET(LBS!$A$3,MATCH(LEFT(A538,LEN(A538)-2),Code_LBS,0),2),"abs")</f>
        <v>TRANSMISSION</v>
      </c>
      <c r="C538" s="2" t="str">
        <f ca="1">IFERROR(OFFSET(LBS!$A$3,MATCH($A538,Code_LBS,0),2),"abs")</f>
        <v>Réducteur équipé</v>
      </c>
      <c r="D538" s="4">
        <v>1</v>
      </c>
      <c r="E538" s="4" t="s">
        <v>4</v>
      </c>
      <c r="F538" s="7">
        <f ca="1">IFERROR(OFFSET(Kilométrage!$C$1,MATCH(('Base de données'!I538&amp;"/"&amp;'Base de données'!H538),GammeProj,0),1),0)</f>
        <v>1004567</v>
      </c>
      <c r="G538" s="2"/>
      <c r="H538" s="4" t="s">
        <v>5</v>
      </c>
      <c r="I538" s="4" t="s">
        <v>6</v>
      </c>
    </row>
    <row r="539" spans="1:9" x14ac:dyDescent="0.25">
      <c r="A539" s="4" t="s">
        <v>12</v>
      </c>
      <c r="B539" s="2" t="str">
        <f ca="1">IFERROR(OFFSET(LBS!$A$3,MATCH(LEFT(A539,LEN(A539)-2),Code_LBS,0),2),"abs")</f>
        <v>TRANSMISSION</v>
      </c>
      <c r="C539" s="2" t="str">
        <f ca="1">IFERROR(OFFSET(LBS!$A$3,MATCH($A539,Code_LBS,0),2),"abs")</f>
        <v>Réducteur équipé</v>
      </c>
      <c r="D539" s="4">
        <v>1</v>
      </c>
      <c r="E539" s="4" t="s">
        <v>4</v>
      </c>
      <c r="F539" s="7">
        <f ca="1">IFERROR(OFFSET(Kilométrage!$C$1,MATCH(('Base de données'!I539&amp;"/"&amp;'Base de données'!H539),GammeProj,0),1),0)</f>
        <v>1004567</v>
      </c>
      <c r="G539" s="2"/>
      <c r="H539" s="4" t="s">
        <v>5</v>
      </c>
      <c r="I539" s="4" t="s">
        <v>6</v>
      </c>
    </row>
    <row r="540" spans="1:9" x14ac:dyDescent="0.25">
      <c r="A540" s="4" t="s">
        <v>12</v>
      </c>
      <c r="B540" s="2" t="str">
        <f ca="1">IFERROR(OFFSET(LBS!$A$3,MATCH(LEFT(A540,LEN(A540)-2),Code_LBS,0),2),"abs")</f>
        <v>TRANSMISSION</v>
      </c>
      <c r="C540" s="2" t="str">
        <f ca="1">IFERROR(OFFSET(LBS!$A$3,MATCH($A540,Code_LBS,0),2),"abs")</f>
        <v>Réducteur équipé</v>
      </c>
      <c r="D540" s="4">
        <v>1</v>
      </c>
      <c r="E540" s="4" t="s">
        <v>4</v>
      </c>
      <c r="F540" s="7">
        <f ca="1">IFERROR(OFFSET(Kilométrage!$C$1,MATCH(('Base de données'!I540&amp;"/"&amp;'Base de données'!H540),GammeProj,0),1),0)</f>
        <v>1004567</v>
      </c>
      <c r="G540" s="2"/>
      <c r="H540" s="4" t="s">
        <v>5</v>
      </c>
      <c r="I540" s="4" t="s">
        <v>6</v>
      </c>
    </row>
    <row r="541" spans="1:9" x14ac:dyDescent="0.25">
      <c r="A541" s="4" t="s">
        <v>12</v>
      </c>
      <c r="B541" s="2" t="str">
        <f ca="1">IFERROR(OFFSET(LBS!$A$3,MATCH(LEFT(A541,LEN(A541)-2),Code_LBS,0),2),"abs")</f>
        <v>TRANSMISSION</v>
      </c>
      <c r="C541" s="2" t="str">
        <f ca="1">IFERROR(OFFSET(LBS!$A$3,MATCH($A541,Code_LBS,0),2),"abs")</f>
        <v>Réducteur équipé</v>
      </c>
      <c r="D541" s="4">
        <v>1</v>
      </c>
      <c r="E541" s="4" t="s">
        <v>4</v>
      </c>
      <c r="F541" s="7">
        <f ca="1">IFERROR(OFFSET(Kilométrage!$C$1,MATCH(('Base de données'!I541&amp;"/"&amp;'Base de données'!H541),GammeProj,0),1),0)</f>
        <v>1004567</v>
      </c>
      <c r="G541" s="2"/>
      <c r="H541" s="4" t="s">
        <v>5</v>
      </c>
      <c r="I541" s="4" t="s">
        <v>6</v>
      </c>
    </row>
    <row r="542" spans="1:9" x14ac:dyDescent="0.25">
      <c r="A542" s="4" t="s">
        <v>13</v>
      </c>
      <c r="B542" s="2" t="str">
        <f ca="1">IFERROR(OFFSET(LBS!$A$3,MATCH(LEFT(A542,LEN(A542)-2),Code_LBS,0),2),"abs")</f>
        <v>TRANSMISSION</v>
      </c>
      <c r="C542" s="2" t="str">
        <f ca="1">IFERROR(OFFSET(LBS!$A$3,MATCH($A542,Code_LBS,0),2),"abs")</f>
        <v>Suspension moteur</v>
      </c>
      <c r="D542" s="4">
        <v>1</v>
      </c>
      <c r="E542" s="4" t="s">
        <v>4</v>
      </c>
      <c r="F542" s="7">
        <f ca="1">IFERROR(OFFSET(Kilométrage!$C$1,MATCH(('Base de données'!I542&amp;"/"&amp;'Base de données'!H542),GammeProj,0),1),0)</f>
        <v>1004567</v>
      </c>
      <c r="G542" s="2"/>
      <c r="H542" s="4" t="s">
        <v>5</v>
      </c>
      <c r="I542" s="4" t="s">
        <v>6</v>
      </c>
    </row>
    <row r="543" spans="1:9" x14ac:dyDescent="0.25">
      <c r="A543" s="4" t="s">
        <v>13</v>
      </c>
      <c r="B543" s="2" t="str">
        <f ca="1">IFERROR(OFFSET(LBS!$A$3,MATCH(LEFT(A543,LEN(A543)-2),Code_LBS,0),2),"abs")</f>
        <v>TRANSMISSION</v>
      </c>
      <c r="C543" s="2" t="str">
        <f ca="1">IFERROR(OFFSET(LBS!$A$3,MATCH($A543,Code_LBS,0),2),"abs")</f>
        <v>Suspension moteur</v>
      </c>
      <c r="D543" s="4">
        <v>1</v>
      </c>
      <c r="E543" s="4" t="s">
        <v>4</v>
      </c>
      <c r="F543" s="7">
        <f ca="1">IFERROR(OFFSET(Kilométrage!$C$1,MATCH(('Base de données'!I543&amp;"/"&amp;'Base de données'!H543),GammeProj,0),1),0)</f>
        <v>1004567</v>
      </c>
      <c r="G543" s="2"/>
      <c r="H543" s="4" t="s">
        <v>5</v>
      </c>
      <c r="I543" s="4" t="s">
        <v>6</v>
      </c>
    </row>
    <row r="544" spans="1:9" x14ac:dyDescent="0.25">
      <c r="A544" s="4" t="s">
        <v>13</v>
      </c>
      <c r="B544" s="2" t="str">
        <f ca="1">IFERROR(OFFSET(LBS!$A$3,MATCH(LEFT(A544,LEN(A544)-2),Code_LBS,0),2),"abs")</f>
        <v>TRANSMISSION</v>
      </c>
      <c r="C544" s="2" t="str">
        <f ca="1">IFERROR(OFFSET(LBS!$A$3,MATCH($A544,Code_LBS,0),2),"abs")</f>
        <v>Suspension moteur</v>
      </c>
      <c r="D544" s="4">
        <v>1</v>
      </c>
      <c r="E544" s="4" t="s">
        <v>4</v>
      </c>
      <c r="F544" s="7">
        <f ca="1">IFERROR(OFFSET(Kilométrage!$C$1,MATCH(('Base de données'!I544&amp;"/"&amp;'Base de données'!H544),GammeProj,0),1),0)</f>
        <v>1004567</v>
      </c>
      <c r="G544" s="2"/>
      <c r="H544" s="4" t="s">
        <v>5</v>
      </c>
      <c r="I544" s="4" t="s">
        <v>6</v>
      </c>
    </row>
    <row r="545" spans="1:9" x14ac:dyDescent="0.25">
      <c r="A545" s="4" t="s">
        <v>13</v>
      </c>
      <c r="B545" s="2" t="str">
        <f ca="1">IFERROR(OFFSET(LBS!$A$3,MATCH(LEFT(A545,LEN(A545)-2),Code_LBS,0),2),"abs")</f>
        <v>TRANSMISSION</v>
      </c>
      <c r="C545" s="2" t="str">
        <f ca="1">IFERROR(OFFSET(LBS!$A$3,MATCH($A545,Code_LBS,0),2),"abs")</f>
        <v>Suspension moteur</v>
      </c>
      <c r="D545" s="4">
        <v>1</v>
      </c>
      <c r="E545" s="4" t="s">
        <v>4</v>
      </c>
      <c r="F545" s="7">
        <f ca="1">IFERROR(OFFSET(Kilométrage!$C$1,MATCH(('Base de données'!I545&amp;"/"&amp;'Base de données'!H545),GammeProj,0),1),0)</f>
        <v>1004567</v>
      </c>
      <c r="G545" s="2"/>
      <c r="H545" s="4" t="s">
        <v>5</v>
      </c>
      <c r="I545" s="4" t="s">
        <v>6</v>
      </c>
    </row>
    <row r="546" spans="1:9" x14ac:dyDescent="0.25">
      <c r="A546" s="4" t="s">
        <v>27</v>
      </c>
      <c r="B546" s="2" t="str">
        <f ca="1">IFERROR(OFFSET(LBS!$A$3,MATCH(LEFT(A546,LEN(A546)-2),Code_LBS,0),2),"abs")</f>
        <v>Boîte d'essieu équipée</v>
      </c>
      <c r="C546" s="2" t="str">
        <f ca="1">IFERROR(OFFSET(LBS!$A$3,MATCH($A546,Code_LBS,0),2),"abs")</f>
        <v>Couvercle avant</v>
      </c>
      <c r="D546" s="4">
        <v>1</v>
      </c>
      <c r="E546" s="4" t="s">
        <v>4</v>
      </c>
      <c r="F546" s="7">
        <f ca="1">IFERROR(OFFSET(Kilométrage!$C$1,MATCH(('Base de données'!I546&amp;"/"&amp;'Base de données'!H546),GammeProj,0),1),0)</f>
        <v>1004567</v>
      </c>
      <c r="G546" s="2"/>
      <c r="H546" s="4" t="s">
        <v>5</v>
      </c>
      <c r="I546" s="4" t="s">
        <v>6</v>
      </c>
    </row>
    <row r="547" spans="1:9" x14ac:dyDescent="0.25">
      <c r="A547" s="4" t="s">
        <v>12</v>
      </c>
      <c r="B547" s="2" t="str">
        <f ca="1">IFERROR(OFFSET(LBS!$A$3,MATCH(LEFT(A547,LEN(A547)-2),Code_LBS,0),2),"abs")</f>
        <v>TRANSMISSION</v>
      </c>
      <c r="C547" s="2" t="str">
        <f ca="1">IFERROR(OFFSET(LBS!$A$3,MATCH($A547,Code_LBS,0),2),"abs")</f>
        <v>Réducteur équipé</v>
      </c>
      <c r="D547" s="4">
        <v>1</v>
      </c>
      <c r="E547" s="4" t="s">
        <v>4</v>
      </c>
      <c r="F547" s="7">
        <f ca="1">IFERROR(OFFSET(Kilométrage!$C$1,MATCH(('Base de données'!I547&amp;"/"&amp;'Base de données'!H547),GammeProj,0),1),0)</f>
        <v>1004567</v>
      </c>
      <c r="G547" s="2"/>
      <c r="H547" s="4" t="s">
        <v>5</v>
      </c>
      <c r="I547" s="4" t="s">
        <v>6</v>
      </c>
    </row>
    <row r="548" spans="1:9" x14ac:dyDescent="0.25">
      <c r="A548" s="4" t="s">
        <v>19</v>
      </c>
      <c r="B548" s="2" t="str">
        <f ca="1">IFERROR(OFFSET(LBS!$A$3,MATCH(LEFT(A548,LEN(A548)-2),Code_LBS,0),2),"abs")</f>
        <v>Boîte d'essieu équipée</v>
      </c>
      <c r="C548" s="2" t="str">
        <f ca="1">IFERROR(OFFSET(LBS!$A$3,MATCH($A548,Code_LBS,0),2),"abs")</f>
        <v>Roulements</v>
      </c>
      <c r="D548" s="4">
        <v>1</v>
      </c>
      <c r="E548" s="4" t="s">
        <v>4</v>
      </c>
      <c r="F548" s="7">
        <f ca="1">IFERROR(OFFSET(Kilométrage!$C$1,MATCH(('Base de données'!I548&amp;"/"&amp;'Base de données'!H548),GammeProj,0),1),0)</f>
        <v>1004567</v>
      </c>
      <c r="G548" s="2"/>
      <c r="H548" s="4" t="s">
        <v>5</v>
      </c>
      <c r="I548" s="4" t="s">
        <v>6</v>
      </c>
    </row>
    <row r="549" spans="1:9" x14ac:dyDescent="0.25">
      <c r="A549" s="4" t="s">
        <v>18</v>
      </c>
      <c r="B549" s="2" t="str">
        <f ca="1">IFERROR(OFFSET(LBS!$A$3,MATCH(LEFT(A549,LEN(A549)-2),Code_LBS,0),2),"abs")</f>
        <v>GRAISSEUR DE BOUDIN</v>
      </c>
      <c r="C549" s="2" t="str">
        <f ca="1">IFERROR(OFFSET(LBS!$A$3,MATCH($A549,Code_LBS,0),2),"abs")</f>
        <v>Tuyau</v>
      </c>
      <c r="D549" s="4">
        <v>1</v>
      </c>
      <c r="E549" s="4" t="s">
        <v>4</v>
      </c>
      <c r="F549" s="7">
        <f ca="1">IFERROR(OFFSET(Kilométrage!$C$1,MATCH(('Base de données'!I549&amp;"/"&amp;'Base de données'!H549),GammeProj,0),1),0)</f>
        <v>1004567</v>
      </c>
      <c r="G549" s="2"/>
      <c r="H549" s="4" t="s">
        <v>5</v>
      </c>
      <c r="I549" s="4" t="s">
        <v>6</v>
      </c>
    </row>
    <row r="550" spans="1:9" x14ac:dyDescent="0.25">
      <c r="A550" s="4" t="s">
        <v>20</v>
      </c>
      <c r="B550" s="2" t="str">
        <f ca="1">IFERROR(OFFSET(LBS!$A$3,MATCH(LEFT(A550,LEN(A550)-2),Code_LBS,0),2),"abs")</f>
        <v>BOGIES &amp; SUSPENSION</v>
      </c>
      <c r="C550" s="2" t="str">
        <f ca="1">IFERROR(OFFSET(LBS!$A$3,MATCH($A550,Code_LBS,0),2),"abs")</f>
        <v>CÂBLE/CÂBLAGE</v>
      </c>
      <c r="D550" s="4">
        <v>1</v>
      </c>
      <c r="E550" s="4" t="s">
        <v>4</v>
      </c>
      <c r="F550" s="7">
        <f ca="1">IFERROR(OFFSET(Kilométrage!$C$1,MATCH(('Base de données'!I550&amp;"/"&amp;'Base de données'!H550),GammeProj,0),1),0)</f>
        <v>1004567</v>
      </c>
      <c r="G550" s="2"/>
      <c r="H550" s="4" t="s">
        <v>5</v>
      </c>
      <c r="I550" s="4" t="s">
        <v>6</v>
      </c>
    </row>
    <row r="551" spans="1:9" x14ac:dyDescent="0.25">
      <c r="A551" s="4" t="s">
        <v>9</v>
      </c>
      <c r="B551" s="2" t="str">
        <f ca="1">IFERROR(OFFSET(LBS!$A$3,MATCH(LEFT(A551,LEN(A551)-2),Code_LBS,0),2),"abs")</f>
        <v>Suspension secondaire</v>
      </c>
      <c r="C551" s="2" t="str">
        <f ca="1">IFERROR(OFFSET(LBS!$A$3,MATCH($A551,Code_LBS,0),2),"abs")</f>
        <v>Bielle de barre anti-roulis équipée</v>
      </c>
      <c r="D551" s="4">
        <v>1</v>
      </c>
      <c r="E551" s="4" t="s">
        <v>4</v>
      </c>
      <c r="F551" s="7">
        <f ca="1">IFERROR(OFFSET(Kilométrage!$C$1,MATCH(('Base de données'!I551&amp;"/"&amp;'Base de données'!H551),GammeProj,0),1),0)</f>
        <v>1004567</v>
      </c>
      <c r="G551" s="2"/>
      <c r="H551" s="4" t="s">
        <v>5</v>
      </c>
      <c r="I551" s="4" t="s">
        <v>6</v>
      </c>
    </row>
    <row r="552" spans="1:9" x14ac:dyDescent="0.25">
      <c r="A552" s="4" t="s">
        <v>13</v>
      </c>
      <c r="B552" s="2" t="str">
        <f ca="1">IFERROR(OFFSET(LBS!$A$3,MATCH(LEFT(A552,LEN(A552)-2),Code_LBS,0),2),"abs")</f>
        <v>TRANSMISSION</v>
      </c>
      <c r="C552" s="2" t="str">
        <f ca="1">IFERROR(OFFSET(LBS!$A$3,MATCH($A552,Code_LBS,0),2),"abs")</f>
        <v>Suspension moteur</v>
      </c>
      <c r="D552" s="4">
        <v>1</v>
      </c>
      <c r="E552" s="4" t="s">
        <v>4</v>
      </c>
      <c r="F552" s="7">
        <f ca="1">IFERROR(OFFSET(Kilométrage!$C$1,MATCH(('Base de données'!I552&amp;"/"&amp;'Base de données'!H552),GammeProj,0),1),0)</f>
        <v>1004567</v>
      </c>
      <c r="G552" s="2"/>
      <c r="H552" s="4" t="s">
        <v>5</v>
      </c>
      <c r="I552" s="4" t="s">
        <v>6</v>
      </c>
    </row>
    <row r="553" spans="1:9" x14ac:dyDescent="0.25">
      <c r="A553" s="4" t="s">
        <v>13</v>
      </c>
      <c r="B553" s="2" t="str">
        <f ca="1">IFERROR(OFFSET(LBS!$A$3,MATCH(LEFT(A553,LEN(A553)-2),Code_LBS,0),2),"abs")</f>
        <v>TRANSMISSION</v>
      </c>
      <c r="C553" s="2" t="str">
        <f ca="1">IFERROR(OFFSET(LBS!$A$3,MATCH($A553,Code_LBS,0),2),"abs")</f>
        <v>Suspension moteur</v>
      </c>
      <c r="D553" s="4">
        <v>1</v>
      </c>
      <c r="E553" s="4" t="s">
        <v>4</v>
      </c>
      <c r="F553" s="7">
        <f ca="1">IFERROR(OFFSET(Kilométrage!$C$1,MATCH(('Base de données'!I553&amp;"/"&amp;'Base de données'!H553),GammeProj,0),1),0)</f>
        <v>1004567</v>
      </c>
      <c r="G553" s="2"/>
      <c r="H553" s="4" t="s">
        <v>5</v>
      </c>
      <c r="I553" s="4" t="s">
        <v>6</v>
      </c>
    </row>
    <row r="554" spans="1:9" x14ac:dyDescent="0.25">
      <c r="A554" s="4" t="s">
        <v>9</v>
      </c>
      <c r="B554" s="2" t="str">
        <f ca="1">IFERROR(OFFSET(LBS!$A$3,MATCH(LEFT(A554,LEN(A554)-2),Code_LBS,0),2),"abs")</f>
        <v>Suspension secondaire</v>
      </c>
      <c r="C554" s="2" t="str">
        <f ca="1">IFERROR(OFFSET(LBS!$A$3,MATCH($A554,Code_LBS,0),2),"abs")</f>
        <v>Bielle de barre anti-roulis équipée</v>
      </c>
      <c r="D554" s="4">
        <v>1</v>
      </c>
      <c r="E554" s="4" t="s">
        <v>4</v>
      </c>
      <c r="F554" s="7">
        <f ca="1">IFERROR(OFFSET(Kilométrage!$C$1,MATCH(('Base de données'!I554&amp;"/"&amp;'Base de données'!H554),GammeProj,0),1),0)</f>
        <v>1004567</v>
      </c>
      <c r="G554" s="2"/>
      <c r="H554" s="4" t="s">
        <v>5</v>
      </c>
      <c r="I554" s="4" t="s">
        <v>6</v>
      </c>
    </row>
    <row r="555" spans="1:9" x14ac:dyDescent="0.25">
      <c r="A555" s="4" t="s">
        <v>9</v>
      </c>
      <c r="B555" s="2" t="str">
        <f ca="1">IFERROR(OFFSET(LBS!$A$3,MATCH(LEFT(A555,LEN(A555)-2),Code_LBS,0),2),"abs")</f>
        <v>Suspension secondaire</v>
      </c>
      <c r="C555" s="2" t="str">
        <f ca="1">IFERROR(OFFSET(LBS!$A$3,MATCH($A555,Code_LBS,0),2),"abs")</f>
        <v>Bielle de barre anti-roulis équipée</v>
      </c>
      <c r="D555" s="4">
        <v>1</v>
      </c>
      <c r="E555" s="4" t="s">
        <v>4</v>
      </c>
      <c r="F555" s="7">
        <f ca="1">IFERROR(OFFSET(Kilométrage!$C$1,MATCH(('Base de données'!I555&amp;"/"&amp;'Base de données'!H555),GammeProj,0),1),0)</f>
        <v>1004567</v>
      </c>
      <c r="G555" s="2"/>
      <c r="H555" s="4" t="s">
        <v>5</v>
      </c>
      <c r="I555" s="4" t="s">
        <v>6</v>
      </c>
    </row>
    <row r="556" spans="1:9" x14ac:dyDescent="0.25">
      <c r="A556" s="4" t="s">
        <v>9</v>
      </c>
      <c r="B556" s="2" t="str">
        <f ca="1">IFERROR(OFFSET(LBS!$A$3,MATCH(LEFT(A556,LEN(A556)-2),Code_LBS,0),2),"abs")</f>
        <v>Suspension secondaire</v>
      </c>
      <c r="C556" s="2" t="str">
        <f ca="1">IFERROR(OFFSET(LBS!$A$3,MATCH($A556,Code_LBS,0),2),"abs")</f>
        <v>Bielle de barre anti-roulis équipée</v>
      </c>
      <c r="D556" s="4">
        <v>1</v>
      </c>
      <c r="E556" s="4" t="s">
        <v>4</v>
      </c>
      <c r="F556" s="7">
        <f ca="1">IFERROR(OFFSET(Kilométrage!$C$1,MATCH(('Base de données'!I556&amp;"/"&amp;'Base de données'!H556),GammeProj,0),1),0)</f>
        <v>1004567</v>
      </c>
      <c r="G556" s="2"/>
      <c r="H556" s="4" t="s">
        <v>5</v>
      </c>
      <c r="I556" s="4" t="s">
        <v>6</v>
      </c>
    </row>
    <row r="557" spans="1:9" x14ac:dyDescent="0.25">
      <c r="A557" s="4" t="s">
        <v>17</v>
      </c>
      <c r="B557" s="2" t="str">
        <f ca="1">IFERROR(OFFSET(LBS!$A$3,MATCH(LEFT(A557,LEN(A557)-2),Code_LBS,0),2),"abs")</f>
        <v>LIAISON CAISSE-BOGIE</v>
      </c>
      <c r="C557" s="2" t="str">
        <f ca="1">IFERROR(OFFSET(LBS!$A$3,MATCH($A557,Code_LBS,0),2),"abs")</f>
        <v>Pivot</v>
      </c>
      <c r="D557" s="4">
        <v>1</v>
      </c>
      <c r="E557" s="4" t="s">
        <v>4</v>
      </c>
      <c r="F557" s="7">
        <f ca="1">IFERROR(OFFSET(Kilométrage!$C$1,MATCH(('Base de données'!I557&amp;"/"&amp;'Base de données'!H557),GammeProj,0),1),0)</f>
        <v>1004567</v>
      </c>
      <c r="G557" s="2"/>
      <c r="H557" s="4" t="s">
        <v>5</v>
      </c>
      <c r="I557" s="4" t="s">
        <v>6</v>
      </c>
    </row>
    <row r="558" spans="1:9" x14ac:dyDescent="0.25">
      <c r="A558" s="4" t="s">
        <v>21</v>
      </c>
      <c r="B558" s="2" t="str">
        <f ca="1">IFERROR(OFFSET(LBS!$A$3,MATCH(LEFT(A558,LEN(A558)-2),Code_LBS,0),2),"abs")</f>
        <v>Suspension primaire</v>
      </c>
      <c r="C558" s="2" t="str">
        <f ca="1">IFERROR(OFFSET(LBS!$A$3,MATCH($A558,Code_LBS,0),2),"abs")</f>
        <v>Amortisseur primaire antigalop</v>
      </c>
      <c r="D558" s="4">
        <v>1</v>
      </c>
      <c r="E558" s="4" t="s">
        <v>4</v>
      </c>
      <c r="F558" s="7">
        <f ca="1">IFERROR(OFFSET(Kilométrage!$C$1,MATCH(('Base de données'!I558&amp;"/"&amp;'Base de données'!H558),GammeProj,0),1),0)</f>
        <v>1004567</v>
      </c>
      <c r="G558" s="2"/>
      <c r="H558" s="4" t="s">
        <v>5</v>
      </c>
      <c r="I558" s="4" t="s">
        <v>6</v>
      </c>
    </row>
    <row r="559" spans="1:9" x14ac:dyDescent="0.25">
      <c r="A559" s="4" t="s">
        <v>21</v>
      </c>
      <c r="B559" s="2" t="str">
        <f ca="1">IFERROR(OFFSET(LBS!$A$3,MATCH(LEFT(A559,LEN(A559)-2),Code_LBS,0),2),"abs")</f>
        <v>Suspension primaire</v>
      </c>
      <c r="C559" s="2" t="str">
        <f ca="1">IFERROR(OFFSET(LBS!$A$3,MATCH($A559,Code_LBS,0),2),"abs")</f>
        <v>Amortisseur primaire antigalop</v>
      </c>
      <c r="D559" s="4">
        <v>1</v>
      </c>
      <c r="E559" s="4" t="s">
        <v>4</v>
      </c>
      <c r="F559" s="7">
        <f ca="1">IFERROR(OFFSET(Kilométrage!$C$1,MATCH(('Base de données'!I559&amp;"/"&amp;'Base de données'!H559),GammeProj,0),1),0)</f>
        <v>1004567</v>
      </c>
      <c r="G559" s="2"/>
      <c r="H559" s="4" t="s">
        <v>5</v>
      </c>
      <c r="I559" s="4" t="s">
        <v>6</v>
      </c>
    </row>
    <row r="560" spans="1:9" x14ac:dyDescent="0.25">
      <c r="A560" s="4" t="s">
        <v>9</v>
      </c>
      <c r="B560" s="2" t="str">
        <f ca="1">IFERROR(OFFSET(LBS!$A$3,MATCH(LEFT(A560,LEN(A560)-2),Code_LBS,0),2),"abs")</f>
        <v>Suspension secondaire</v>
      </c>
      <c r="C560" s="2" t="str">
        <f ca="1">IFERROR(OFFSET(LBS!$A$3,MATCH($A560,Code_LBS,0),2),"abs")</f>
        <v>Bielle de barre anti-roulis équipée</v>
      </c>
      <c r="D560" s="4">
        <v>1</v>
      </c>
      <c r="E560" s="4" t="s">
        <v>4</v>
      </c>
      <c r="F560" s="7">
        <f ca="1">IFERROR(OFFSET(Kilométrage!$C$1,MATCH(('Base de données'!I560&amp;"/"&amp;'Base de données'!H560),GammeProj,0),1),0)</f>
        <v>1004567</v>
      </c>
      <c r="G560" s="2"/>
      <c r="H560" s="4" t="s">
        <v>5</v>
      </c>
      <c r="I560" s="4" t="s">
        <v>6</v>
      </c>
    </row>
    <row r="561" spans="1:9" x14ac:dyDescent="0.25">
      <c r="A561" s="4" t="s">
        <v>9</v>
      </c>
      <c r="B561" s="2" t="str">
        <f ca="1">IFERROR(OFFSET(LBS!$A$3,MATCH(LEFT(A561,LEN(A561)-2),Code_LBS,0),2),"abs")</f>
        <v>Suspension secondaire</v>
      </c>
      <c r="C561" s="2" t="str">
        <f ca="1">IFERROR(OFFSET(LBS!$A$3,MATCH($A561,Code_LBS,0),2),"abs")</f>
        <v>Bielle de barre anti-roulis équipée</v>
      </c>
      <c r="D561" s="4">
        <v>1</v>
      </c>
      <c r="E561" s="4" t="s">
        <v>4</v>
      </c>
      <c r="F561" s="7">
        <f ca="1">IFERROR(OFFSET(Kilométrage!$C$1,MATCH(('Base de données'!I561&amp;"/"&amp;'Base de données'!H561),GammeProj,0),1),0)</f>
        <v>1004567</v>
      </c>
      <c r="G561" s="2"/>
      <c r="H561" s="4" t="s">
        <v>5</v>
      </c>
      <c r="I561" s="4" t="s">
        <v>6</v>
      </c>
    </row>
    <row r="562" spans="1:9" x14ac:dyDescent="0.25">
      <c r="A562" s="4" t="s">
        <v>9</v>
      </c>
      <c r="B562" s="2" t="str">
        <f ca="1">IFERROR(OFFSET(LBS!$A$3,MATCH(LEFT(A562,LEN(A562)-2),Code_LBS,0),2),"abs")</f>
        <v>Suspension secondaire</v>
      </c>
      <c r="C562" s="2" t="str">
        <f ca="1">IFERROR(OFFSET(LBS!$A$3,MATCH($A562,Code_LBS,0),2),"abs")</f>
        <v>Bielle de barre anti-roulis équipée</v>
      </c>
      <c r="D562" s="4">
        <v>1</v>
      </c>
      <c r="E562" s="4" t="s">
        <v>4</v>
      </c>
      <c r="F562" s="7">
        <f ca="1">IFERROR(OFFSET(Kilométrage!$C$1,MATCH(('Base de données'!I562&amp;"/"&amp;'Base de données'!H562),GammeProj,0),1),0)</f>
        <v>1004567</v>
      </c>
      <c r="G562" s="2"/>
      <c r="H562" s="4" t="s">
        <v>5</v>
      </c>
      <c r="I562" s="4" t="s">
        <v>6</v>
      </c>
    </row>
    <row r="563" spans="1:9" x14ac:dyDescent="0.25">
      <c r="A563" s="4" t="s">
        <v>13</v>
      </c>
      <c r="B563" s="2" t="str">
        <f ca="1">IFERROR(OFFSET(LBS!$A$3,MATCH(LEFT(A563,LEN(A563)-2),Code_LBS,0),2),"abs")</f>
        <v>TRANSMISSION</v>
      </c>
      <c r="C563" s="2" t="str">
        <f ca="1">IFERROR(OFFSET(LBS!$A$3,MATCH($A563,Code_LBS,0),2),"abs")</f>
        <v>Suspension moteur</v>
      </c>
      <c r="D563" s="4">
        <v>1</v>
      </c>
      <c r="E563" s="4" t="s">
        <v>4</v>
      </c>
      <c r="F563" s="7">
        <f ca="1">IFERROR(OFFSET(Kilométrage!$C$1,MATCH(('Base de données'!I563&amp;"/"&amp;'Base de données'!H563),GammeProj,0),1),0)</f>
        <v>1004567</v>
      </c>
      <c r="G563" s="2"/>
      <c r="H563" s="4" t="s">
        <v>5</v>
      </c>
      <c r="I563" s="4" t="s">
        <v>6</v>
      </c>
    </row>
    <row r="564" spans="1:9" x14ac:dyDescent="0.25">
      <c r="A564" s="4" t="s">
        <v>13</v>
      </c>
      <c r="B564" s="2" t="str">
        <f ca="1">IFERROR(OFFSET(LBS!$A$3,MATCH(LEFT(A564,LEN(A564)-2),Code_LBS,0),2),"abs")</f>
        <v>TRANSMISSION</v>
      </c>
      <c r="C564" s="2" t="str">
        <f ca="1">IFERROR(OFFSET(LBS!$A$3,MATCH($A564,Code_LBS,0),2),"abs")</f>
        <v>Suspension moteur</v>
      </c>
      <c r="D564" s="4">
        <v>1</v>
      </c>
      <c r="E564" s="4" t="s">
        <v>4</v>
      </c>
      <c r="F564" s="7">
        <f ca="1">IFERROR(OFFSET(Kilométrage!$C$1,MATCH(('Base de données'!I564&amp;"/"&amp;'Base de données'!H564),GammeProj,0),1),0)</f>
        <v>1004567</v>
      </c>
      <c r="G564" s="2"/>
      <c r="H564" s="4" t="s">
        <v>5</v>
      </c>
      <c r="I564" s="4" t="s">
        <v>6</v>
      </c>
    </row>
    <row r="565" spans="1:9" x14ac:dyDescent="0.25">
      <c r="A565" s="4" t="s">
        <v>13</v>
      </c>
      <c r="B565" s="2" t="str">
        <f ca="1">IFERROR(OFFSET(LBS!$A$3,MATCH(LEFT(A565,LEN(A565)-2),Code_LBS,0),2),"abs")</f>
        <v>TRANSMISSION</v>
      </c>
      <c r="C565" s="2" t="str">
        <f ca="1">IFERROR(OFFSET(LBS!$A$3,MATCH($A565,Code_LBS,0),2),"abs")</f>
        <v>Suspension moteur</v>
      </c>
      <c r="D565" s="4">
        <v>1</v>
      </c>
      <c r="E565" s="4" t="s">
        <v>4</v>
      </c>
      <c r="F565" s="7">
        <f ca="1">IFERROR(OFFSET(Kilométrage!$C$1,MATCH(('Base de données'!I565&amp;"/"&amp;'Base de données'!H565),GammeProj,0),1),0)</f>
        <v>1004567</v>
      </c>
      <c r="G565" s="2"/>
      <c r="H565" s="4" t="s">
        <v>5</v>
      </c>
      <c r="I565" s="4" t="s">
        <v>6</v>
      </c>
    </row>
    <row r="566" spans="1:9" x14ac:dyDescent="0.25">
      <c r="A566" s="4" t="s">
        <v>13</v>
      </c>
      <c r="B566" s="2" t="str">
        <f ca="1">IFERROR(OFFSET(LBS!$A$3,MATCH(LEFT(A566,LEN(A566)-2),Code_LBS,0),2),"abs")</f>
        <v>TRANSMISSION</v>
      </c>
      <c r="C566" s="2" t="str">
        <f ca="1">IFERROR(OFFSET(LBS!$A$3,MATCH($A566,Code_LBS,0),2),"abs")</f>
        <v>Suspension moteur</v>
      </c>
      <c r="D566" s="4">
        <v>1</v>
      </c>
      <c r="E566" s="4" t="s">
        <v>4</v>
      </c>
      <c r="F566" s="7">
        <f ca="1">IFERROR(OFFSET(Kilométrage!$C$1,MATCH(('Base de données'!I566&amp;"/"&amp;'Base de données'!H566),GammeProj,0),1),0)</f>
        <v>1004567</v>
      </c>
      <c r="G566" s="2"/>
      <c r="H566" s="4" t="s">
        <v>5</v>
      </c>
      <c r="I566" s="4" t="s">
        <v>6</v>
      </c>
    </row>
    <row r="567" spans="1:9" x14ac:dyDescent="0.25">
      <c r="A567" s="4" t="s">
        <v>13</v>
      </c>
      <c r="B567" s="2" t="str">
        <f ca="1">IFERROR(OFFSET(LBS!$A$3,MATCH(LEFT(A567,LEN(A567)-2),Code_LBS,0),2),"abs")</f>
        <v>TRANSMISSION</v>
      </c>
      <c r="C567" s="2" t="str">
        <f ca="1">IFERROR(OFFSET(LBS!$A$3,MATCH($A567,Code_LBS,0),2),"abs")</f>
        <v>Suspension moteur</v>
      </c>
      <c r="D567" s="4">
        <v>1</v>
      </c>
      <c r="E567" s="4" t="s">
        <v>4</v>
      </c>
      <c r="F567" s="7">
        <f ca="1">IFERROR(OFFSET(Kilométrage!$C$1,MATCH(('Base de données'!I567&amp;"/"&amp;'Base de données'!H567),GammeProj,0),1),0)</f>
        <v>1004567</v>
      </c>
      <c r="G567" s="2"/>
      <c r="H567" s="4" t="s">
        <v>5</v>
      </c>
      <c r="I567" s="4" t="s">
        <v>6</v>
      </c>
    </row>
    <row r="568" spans="1:9" x14ac:dyDescent="0.25">
      <c r="A568" s="4" t="s">
        <v>13</v>
      </c>
      <c r="B568" s="2" t="str">
        <f ca="1">IFERROR(OFFSET(LBS!$A$3,MATCH(LEFT(A568,LEN(A568)-2),Code_LBS,0),2),"abs")</f>
        <v>TRANSMISSION</v>
      </c>
      <c r="C568" s="2" t="str">
        <f ca="1">IFERROR(OFFSET(LBS!$A$3,MATCH($A568,Code_LBS,0),2),"abs")</f>
        <v>Suspension moteur</v>
      </c>
      <c r="D568" s="4">
        <v>1</v>
      </c>
      <c r="E568" s="4" t="s">
        <v>4</v>
      </c>
      <c r="F568" s="7">
        <f ca="1">IFERROR(OFFSET(Kilométrage!$C$1,MATCH(('Base de données'!I568&amp;"/"&amp;'Base de données'!H568),GammeProj,0),1),0)</f>
        <v>1004567</v>
      </c>
      <c r="G568" s="2"/>
      <c r="H568" s="4" t="s">
        <v>5</v>
      </c>
      <c r="I568" s="4" t="s">
        <v>6</v>
      </c>
    </row>
    <row r="569" spans="1:9" x14ac:dyDescent="0.25">
      <c r="A569" s="4" t="s">
        <v>13</v>
      </c>
      <c r="B569" s="2" t="str">
        <f ca="1">IFERROR(OFFSET(LBS!$A$3,MATCH(LEFT(A569,LEN(A569)-2),Code_LBS,0),2),"abs")</f>
        <v>TRANSMISSION</v>
      </c>
      <c r="C569" s="2" t="str">
        <f ca="1">IFERROR(OFFSET(LBS!$A$3,MATCH($A569,Code_LBS,0),2),"abs")</f>
        <v>Suspension moteur</v>
      </c>
      <c r="D569" s="4">
        <v>1</v>
      </c>
      <c r="E569" s="4" t="s">
        <v>4</v>
      </c>
      <c r="F569" s="7">
        <f ca="1">IFERROR(OFFSET(Kilométrage!$C$1,MATCH(('Base de données'!I569&amp;"/"&amp;'Base de données'!H569),GammeProj,0),1),0)</f>
        <v>1004567</v>
      </c>
      <c r="G569" s="2"/>
      <c r="H569" s="4" t="s">
        <v>5</v>
      </c>
      <c r="I569" s="4" t="s">
        <v>6</v>
      </c>
    </row>
    <row r="570" spans="1:9" x14ac:dyDescent="0.25">
      <c r="A570" s="4" t="s">
        <v>13</v>
      </c>
      <c r="B570" s="2" t="str">
        <f ca="1">IFERROR(OFFSET(LBS!$A$3,MATCH(LEFT(A570,LEN(A570)-2),Code_LBS,0),2),"abs")</f>
        <v>TRANSMISSION</v>
      </c>
      <c r="C570" s="2" t="str">
        <f ca="1">IFERROR(OFFSET(LBS!$A$3,MATCH($A570,Code_LBS,0),2),"abs")</f>
        <v>Suspension moteur</v>
      </c>
      <c r="D570" s="4">
        <v>1</v>
      </c>
      <c r="E570" s="4" t="s">
        <v>4</v>
      </c>
      <c r="F570" s="7">
        <f ca="1">IFERROR(OFFSET(Kilométrage!$C$1,MATCH(('Base de données'!I570&amp;"/"&amp;'Base de données'!H570),GammeProj,0),1),0)</f>
        <v>1004567</v>
      </c>
      <c r="G570" s="2"/>
      <c r="H570" s="4" t="s">
        <v>5</v>
      </c>
      <c r="I570" s="4" t="s">
        <v>6</v>
      </c>
    </row>
    <row r="571" spans="1:9" x14ac:dyDescent="0.25">
      <c r="A571" s="4" t="s">
        <v>13</v>
      </c>
      <c r="B571" s="2" t="str">
        <f ca="1">IFERROR(OFFSET(LBS!$A$3,MATCH(LEFT(A571,LEN(A571)-2),Code_LBS,0),2),"abs")</f>
        <v>TRANSMISSION</v>
      </c>
      <c r="C571" s="2" t="str">
        <f ca="1">IFERROR(OFFSET(LBS!$A$3,MATCH($A571,Code_LBS,0),2),"abs")</f>
        <v>Suspension moteur</v>
      </c>
      <c r="D571" s="4">
        <v>1</v>
      </c>
      <c r="E571" s="4" t="s">
        <v>4</v>
      </c>
      <c r="F571" s="7">
        <f ca="1">IFERROR(OFFSET(Kilométrage!$C$1,MATCH(('Base de données'!I571&amp;"/"&amp;'Base de données'!H571),GammeProj,0),1),0)</f>
        <v>1004567</v>
      </c>
      <c r="G571" s="2"/>
      <c r="H571" s="4" t="s">
        <v>5</v>
      </c>
      <c r="I571" s="4" t="s">
        <v>6</v>
      </c>
    </row>
    <row r="572" spans="1:9" x14ac:dyDescent="0.25">
      <c r="A572" s="4" t="s">
        <v>12</v>
      </c>
      <c r="B572" s="2" t="str">
        <f ca="1">IFERROR(OFFSET(LBS!$A$3,MATCH(LEFT(A572,LEN(A572)-2),Code_LBS,0),2),"abs")</f>
        <v>TRANSMISSION</v>
      </c>
      <c r="C572" s="2" t="str">
        <f ca="1">IFERROR(OFFSET(LBS!$A$3,MATCH($A572,Code_LBS,0),2),"abs")</f>
        <v>Réducteur équipé</v>
      </c>
      <c r="D572" s="4">
        <v>1</v>
      </c>
      <c r="E572" s="4" t="s">
        <v>4</v>
      </c>
      <c r="F572" s="7">
        <f ca="1">IFERROR(OFFSET(Kilométrage!$C$1,MATCH(('Base de données'!I572&amp;"/"&amp;'Base de données'!H572),GammeProj,0),1),0)</f>
        <v>1004567</v>
      </c>
      <c r="G572" s="2"/>
      <c r="H572" s="4" t="s">
        <v>5</v>
      </c>
      <c r="I572" s="4" t="s">
        <v>6</v>
      </c>
    </row>
    <row r="573" spans="1:9" x14ac:dyDescent="0.25">
      <c r="A573" s="4" t="s">
        <v>12</v>
      </c>
      <c r="B573" s="2" t="str">
        <f ca="1">IFERROR(OFFSET(LBS!$A$3,MATCH(LEFT(A573,LEN(A573)-2),Code_LBS,0),2),"abs")</f>
        <v>TRANSMISSION</v>
      </c>
      <c r="C573" s="2" t="str">
        <f ca="1">IFERROR(OFFSET(LBS!$A$3,MATCH($A573,Code_LBS,0),2),"abs")</f>
        <v>Réducteur équipé</v>
      </c>
      <c r="D573" s="4">
        <v>1</v>
      </c>
      <c r="E573" s="4" t="s">
        <v>4</v>
      </c>
      <c r="F573" s="7">
        <f ca="1">IFERROR(OFFSET(Kilométrage!$C$1,MATCH(('Base de données'!I573&amp;"/"&amp;'Base de données'!H573),GammeProj,0),1),0)</f>
        <v>1004567</v>
      </c>
      <c r="G573" s="2"/>
      <c r="H573" s="4" t="s">
        <v>5</v>
      </c>
      <c r="I573" s="4" t="s">
        <v>6</v>
      </c>
    </row>
    <row r="574" spans="1:9" x14ac:dyDescent="0.25">
      <c r="A574" s="4" t="s">
        <v>12</v>
      </c>
      <c r="B574" s="2" t="str">
        <f ca="1">IFERROR(OFFSET(LBS!$A$3,MATCH(LEFT(A574,LEN(A574)-2),Code_LBS,0),2),"abs")</f>
        <v>TRANSMISSION</v>
      </c>
      <c r="C574" s="2" t="str">
        <f ca="1">IFERROR(OFFSET(LBS!$A$3,MATCH($A574,Code_LBS,0),2),"abs")</f>
        <v>Réducteur équipé</v>
      </c>
      <c r="D574" s="4">
        <v>1</v>
      </c>
      <c r="E574" s="4" t="s">
        <v>4</v>
      </c>
      <c r="F574" s="7">
        <f ca="1">IFERROR(OFFSET(Kilométrage!$C$1,MATCH(('Base de données'!I574&amp;"/"&amp;'Base de données'!H574),GammeProj,0),1),0)</f>
        <v>1004567</v>
      </c>
      <c r="G574" s="2"/>
      <c r="H574" s="4" t="s">
        <v>5</v>
      </c>
      <c r="I574" s="4" t="s">
        <v>6</v>
      </c>
    </row>
    <row r="575" spans="1:9" x14ac:dyDescent="0.25">
      <c r="A575" s="4" t="s">
        <v>13</v>
      </c>
      <c r="B575" s="2" t="str">
        <f ca="1">IFERROR(OFFSET(LBS!$A$3,MATCH(LEFT(A575,LEN(A575)-2),Code_LBS,0),2),"abs")</f>
        <v>TRANSMISSION</v>
      </c>
      <c r="C575" s="2" t="str">
        <f ca="1">IFERROR(OFFSET(LBS!$A$3,MATCH($A575,Code_LBS,0),2),"abs")</f>
        <v>Suspension moteur</v>
      </c>
      <c r="D575" s="4">
        <v>1</v>
      </c>
      <c r="E575" s="4" t="s">
        <v>4</v>
      </c>
      <c r="F575" s="7">
        <f ca="1">IFERROR(OFFSET(Kilométrage!$C$1,MATCH(('Base de données'!I575&amp;"/"&amp;'Base de données'!H575),GammeProj,0),1),0)</f>
        <v>1004567</v>
      </c>
      <c r="G575" s="2"/>
      <c r="H575" s="4" t="s">
        <v>5</v>
      </c>
      <c r="I575" s="4" t="s">
        <v>6</v>
      </c>
    </row>
    <row r="576" spans="1:9" x14ac:dyDescent="0.25">
      <c r="A576" s="4" t="s">
        <v>13</v>
      </c>
      <c r="B576" s="2" t="str">
        <f ca="1">IFERROR(OFFSET(LBS!$A$3,MATCH(LEFT(A576,LEN(A576)-2),Code_LBS,0),2),"abs")</f>
        <v>TRANSMISSION</v>
      </c>
      <c r="C576" s="2" t="str">
        <f ca="1">IFERROR(OFFSET(LBS!$A$3,MATCH($A576,Code_LBS,0),2),"abs")</f>
        <v>Suspension moteur</v>
      </c>
      <c r="D576" s="4">
        <v>1</v>
      </c>
      <c r="E576" s="4" t="s">
        <v>4</v>
      </c>
      <c r="F576" s="7">
        <f ca="1">IFERROR(OFFSET(Kilométrage!$C$1,MATCH(('Base de données'!I576&amp;"/"&amp;'Base de données'!H576),GammeProj,0),1),0)</f>
        <v>1004567</v>
      </c>
      <c r="G576" s="2"/>
      <c r="H576" s="4" t="s">
        <v>5</v>
      </c>
      <c r="I576" s="4" t="s">
        <v>6</v>
      </c>
    </row>
    <row r="577" spans="1:9" x14ac:dyDescent="0.25">
      <c r="A577" s="4" t="s">
        <v>13</v>
      </c>
      <c r="B577" s="2" t="str">
        <f ca="1">IFERROR(OFFSET(LBS!$A$3,MATCH(LEFT(A577,LEN(A577)-2),Code_LBS,0),2),"abs")</f>
        <v>TRANSMISSION</v>
      </c>
      <c r="C577" s="2" t="str">
        <f ca="1">IFERROR(OFFSET(LBS!$A$3,MATCH($A577,Code_LBS,0),2),"abs")</f>
        <v>Suspension moteur</v>
      </c>
      <c r="D577" s="4">
        <v>1</v>
      </c>
      <c r="E577" s="4" t="s">
        <v>4</v>
      </c>
      <c r="F577" s="7">
        <f ca="1">IFERROR(OFFSET(Kilométrage!$C$1,MATCH(('Base de données'!I577&amp;"/"&amp;'Base de données'!H577),GammeProj,0),1),0)</f>
        <v>1004567</v>
      </c>
      <c r="G577" s="2"/>
      <c r="H577" s="4" t="s">
        <v>5</v>
      </c>
      <c r="I577" s="4" t="s">
        <v>6</v>
      </c>
    </row>
    <row r="578" spans="1:9" x14ac:dyDescent="0.25">
      <c r="A578" s="4" t="s">
        <v>13</v>
      </c>
      <c r="B578" s="2" t="str">
        <f ca="1">IFERROR(OFFSET(LBS!$A$3,MATCH(LEFT(A578,LEN(A578)-2),Code_LBS,0),2),"abs")</f>
        <v>TRANSMISSION</v>
      </c>
      <c r="C578" s="2" t="str">
        <f ca="1">IFERROR(OFFSET(LBS!$A$3,MATCH($A578,Code_LBS,0),2),"abs")</f>
        <v>Suspension moteur</v>
      </c>
      <c r="D578" s="4">
        <v>1</v>
      </c>
      <c r="E578" s="4" t="s">
        <v>4</v>
      </c>
      <c r="F578" s="7">
        <f ca="1">IFERROR(OFFSET(Kilométrage!$C$1,MATCH(('Base de données'!I578&amp;"/"&amp;'Base de données'!H578),GammeProj,0),1),0)</f>
        <v>1004567</v>
      </c>
      <c r="G578" s="2"/>
      <c r="H578" s="4" t="s">
        <v>5</v>
      </c>
      <c r="I578" s="4" t="s">
        <v>6</v>
      </c>
    </row>
    <row r="579" spans="1:9" x14ac:dyDescent="0.25">
      <c r="A579" s="4" t="s">
        <v>13</v>
      </c>
      <c r="B579" s="2" t="str">
        <f ca="1">IFERROR(OFFSET(LBS!$A$3,MATCH(LEFT(A579,LEN(A579)-2),Code_LBS,0),2),"abs")</f>
        <v>TRANSMISSION</v>
      </c>
      <c r="C579" s="2" t="str">
        <f ca="1">IFERROR(OFFSET(LBS!$A$3,MATCH($A579,Code_LBS,0),2),"abs")</f>
        <v>Suspension moteur</v>
      </c>
      <c r="D579" s="4">
        <v>1</v>
      </c>
      <c r="E579" s="4" t="s">
        <v>4</v>
      </c>
      <c r="F579" s="7">
        <f ca="1">IFERROR(OFFSET(Kilométrage!$C$1,MATCH(('Base de données'!I579&amp;"/"&amp;'Base de données'!H579),GammeProj,0),1),0)</f>
        <v>1004567</v>
      </c>
      <c r="G579" s="2"/>
      <c r="H579" s="4" t="s">
        <v>5</v>
      </c>
      <c r="I579" s="4" t="s">
        <v>6</v>
      </c>
    </row>
    <row r="580" spans="1:9" x14ac:dyDescent="0.25">
      <c r="A580" s="4" t="s">
        <v>13</v>
      </c>
      <c r="B580" s="2" t="str">
        <f ca="1">IFERROR(OFFSET(LBS!$A$3,MATCH(LEFT(A580,LEN(A580)-2),Code_LBS,0),2),"abs")</f>
        <v>TRANSMISSION</v>
      </c>
      <c r="C580" s="2" t="str">
        <f ca="1">IFERROR(OFFSET(LBS!$A$3,MATCH($A580,Code_LBS,0),2),"abs")</f>
        <v>Suspension moteur</v>
      </c>
      <c r="D580" s="4">
        <v>1</v>
      </c>
      <c r="E580" s="4" t="s">
        <v>4</v>
      </c>
      <c r="F580" s="7">
        <f ca="1">IFERROR(OFFSET(Kilométrage!$C$1,MATCH(('Base de données'!I580&amp;"/"&amp;'Base de données'!H580),GammeProj,0),1),0)</f>
        <v>1004567</v>
      </c>
      <c r="G580" s="2"/>
      <c r="H580" s="4" t="s">
        <v>5</v>
      </c>
      <c r="I580" s="4" t="s">
        <v>6</v>
      </c>
    </row>
    <row r="581" spans="1:9" x14ac:dyDescent="0.25">
      <c r="A581" s="4" t="s">
        <v>13</v>
      </c>
      <c r="B581" s="2" t="str">
        <f ca="1">IFERROR(OFFSET(LBS!$A$3,MATCH(LEFT(A581,LEN(A581)-2),Code_LBS,0),2),"abs")</f>
        <v>TRANSMISSION</v>
      </c>
      <c r="C581" s="2" t="str">
        <f ca="1">IFERROR(OFFSET(LBS!$A$3,MATCH($A581,Code_LBS,0),2),"abs")</f>
        <v>Suspension moteur</v>
      </c>
      <c r="D581" s="4">
        <v>1</v>
      </c>
      <c r="E581" s="4" t="s">
        <v>4</v>
      </c>
      <c r="F581" s="7">
        <f ca="1">IFERROR(OFFSET(Kilométrage!$C$1,MATCH(('Base de données'!I581&amp;"/"&amp;'Base de données'!H581),GammeProj,0),1),0)</f>
        <v>1004567</v>
      </c>
      <c r="G581" s="2"/>
      <c r="H581" s="4" t="s">
        <v>5</v>
      </c>
      <c r="I581" s="4" t="s">
        <v>6</v>
      </c>
    </row>
    <row r="582" spans="1:9" x14ac:dyDescent="0.25">
      <c r="A582" s="4" t="s">
        <v>19</v>
      </c>
      <c r="B582" s="2" t="str">
        <f ca="1">IFERROR(OFFSET(LBS!$A$3,MATCH(LEFT(A582,LEN(A582)-2),Code_LBS,0),2),"abs")</f>
        <v>Boîte d'essieu équipée</v>
      </c>
      <c r="C582" s="2" t="str">
        <f ca="1">IFERROR(OFFSET(LBS!$A$3,MATCH($A582,Code_LBS,0),2),"abs")</f>
        <v>Roulements</v>
      </c>
      <c r="D582" s="4">
        <v>1</v>
      </c>
      <c r="E582" s="4" t="s">
        <v>4</v>
      </c>
      <c r="F582" s="7">
        <f ca="1">IFERROR(OFFSET(Kilométrage!$C$1,MATCH(('Base de données'!I582&amp;"/"&amp;'Base de données'!H582),GammeProj,0),1),0)</f>
        <v>1004567</v>
      </c>
      <c r="G582" s="2"/>
      <c r="H582" s="4" t="s">
        <v>5</v>
      </c>
      <c r="I582" s="4" t="s">
        <v>6</v>
      </c>
    </row>
    <row r="583" spans="1:9" x14ac:dyDescent="0.25">
      <c r="A583" s="4" t="s">
        <v>12</v>
      </c>
      <c r="B583" s="2" t="str">
        <f ca="1">IFERROR(OFFSET(LBS!$A$3,MATCH(LEFT(A583,LEN(A583)-2),Code_LBS,0),2),"abs")</f>
        <v>TRANSMISSION</v>
      </c>
      <c r="C583" s="2" t="str">
        <f ca="1">IFERROR(OFFSET(LBS!$A$3,MATCH($A583,Code_LBS,0),2),"abs")</f>
        <v>Réducteur équipé</v>
      </c>
      <c r="D583" s="4">
        <v>1</v>
      </c>
      <c r="E583" s="4" t="s">
        <v>4</v>
      </c>
      <c r="F583" s="7">
        <f ca="1">IFERROR(OFFSET(Kilométrage!$C$1,MATCH(('Base de données'!I583&amp;"/"&amp;'Base de données'!H583),GammeProj,0),1),0)</f>
        <v>1004567</v>
      </c>
      <c r="G583" s="2"/>
      <c r="H583" s="4" t="s">
        <v>5</v>
      </c>
      <c r="I583" s="4" t="s">
        <v>6</v>
      </c>
    </row>
    <row r="584" spans="1:9" x14ac:dyDescent="0.25">
      <c r="A584" s="4" t="s">
        <v>12</v>
      </c>
      <c r="B584" s="2" t="str">
        <f ca="1">IFERROR(OFFSET(LBS!$A$3,MATCH(LEFT(A584,LEN(A584)-2),Code_LBS,0),2),"abs")</f>
        <v>TRANSMISSION</v>
      </c>
      <c r="C584" s="2" t="str">
        <f ca="1">IFERROR(OFFSET(LBS!$A$3,MATCH($A584,Code_LBS,0),2),"abs")</f>
        <v>Réducteur équipé</v>
      </c>
      <c r="D584" s="4">
        <v>1</v>
      </c>
      <c r="E584" s="4" t="s">
        <v>4</v>
      </c>
      <c r="F584" s="7">
        <f ca="1">IFERROR(OFFSET(Kilométrage!$C$1,MATCH(('Base de données'!I584&amp;"/"&amp;'Base de données'!H584),GammeProj,0),1),0)</f>
        <v>1004567</v>
      </c>
      <c r="G584" s="2"/>
      <c r="H584" s="4" t="s">
        <v>5</v>
      </c>
      <c r="I584" s="4" t="s">
        <v>6</v>
      </c>
    </row>
    <row r="585" spans="1:9" x14ac:dyDescent="0.25">
      <c r="A585" s="4" t="s">
        <v>20</v>
      </c>
      <c r="B585" s="2" t="str">
        <f ca="1">IFERROR(OFFSET(LBS!$A$3,MATCH(LEFT(A585,LEN(A585)-2),Code_LBS,0),2),"abs")</f>
        <v>BOGIES &amp; SUSPENSION</v>
      </c>
      <c r="C585" s="2" t="str">
        <f ca="1">IFERROR(OFFSET(LBS!$A$3,MATCH($A585,Code_LBS,0),2),"abs")</f>
        <v>CÂBLE/CÂBLAGE</v>
      </c>
      <c r="D585" s="4">
        <v>1</v>
      </c>
      <c r="E585" s="4" t="s">
        <v>4</v>
      </c>
      <c r="F585" s="7">
        <f ca="1">IFERROR(OFFSET(Kilométrage!$C$1,MATCH(('Base de données'!I585&amp;"/"&amp;'Base de données'!H585),GammeProj,0),1),0)</f>
        <v>1004567</v>
      </c>
      <c r="G585" s="2"/>
      <c r="H585" s="4" t="s">
        <v>5</v>
      </c>
      <c r="I585" s="4" t="s">
        <v>6</v>
      </c>
    </row>
    <row r="586" spans="1:9" x14ac:dyDescent="0.25">
      <c r="A586" s="4" t="s">
        <v>12</v>
      </c>
      <c r="B586" s="2" t="str">
        <f ca="1">IFERROR(OFFSET(LBS!$A$3,MATCH(LEFT(A586,LEN(A586)-2),Code_LBS,0),2),"abs")</f>
        <v>TRANSMISSION</v>
      </c>
      <c r="C586" s="2" t="str">
        <f ca="1">IFERROR(OFFSET(LBS!$A$3,MATCH($A586,Code_LBS,0),2),"abs")</f>
        <v>Réducteur équipé</v>
      </c>
      <c r="D586" s="4">
        <v>1</v>
      </c>
      <c r="E586" s="4" t="s">
        <v>4</v>
      </c>
      <c r="F586" s="7">
        <f ca="1">IFERROR(OFFSET(Kilométrage!$C$1,MATCH(('Base de données'!I586&amp;"/"&amp;'Base de données'!H586),GammeProj,0),1),0)</f>
        <v>1004567</v>
      </c>
      <c r="G586" s="2"/>
      <c r="H586" s="4" t="s">
        <v>5</v>
      </c>
      <c r="I586" s="4" t="s">
        <v>6</v>
      </c>
    </row>
    <row r="587" spans="1:9" x14ac:dyDescent="0.25">
      <c r="A587" s="4" t="s">
        <v>11</v>
      </c>
      <c r="B587" s="2" t="str">
        <f ca="1">IFERROR(OFFSET(LBS!$A$3,MATCH(LEFT(A587,LEN(A587)-2),Code_LBS,0),2),"abs")</f>
        <v>ROUES - AXES D'ESSIEU - DISQUES DE FREIN</v>
      </c>
      <c r="C587" s="2" t="str">
        <f ca="1">IFERROR(OFFSET(LBS!$A$3,MATCH($A587,Code_LBS,0),2),"abs")</f>
        <v>Boîte d'essieu équipée</v>
      </c>
      <c r="D587" s="4">
        <v>1</v>
      </c>
      <c r="E587" s="4" t="s">
        <v>4</v>
      </c>
      <c r="F587" s="7">
        <f ca="1">IFERROR(OFFSET(Kilométrage!$C$1,MATCH(('Base de données'!I587&amp;"/"&amp;'Base de données'!H587),GammeProj,0),1),0)</f>
        <v>1004567</v>
      </c>
      <c r="G587" s="2"/>
      <c r="H587" s="4" t="s">
        <v>5</v>
      </c>
      <c r="I587" s="4" t="s">
        <v>6</v>
      </c>
    </row>
    <row r="588" spans="1:9" x14ac:dyDescent="0.25">
      <c r="A588" s="4" t="s">
        <v>12</v>
      </c>
      <c r="B588" s="2" t="str">
        <f ca="1">IFERROR(OFFSET(LBS!$A$3,MATCH(LEFT(A588,LEN(A588)-2),Code_LBS,0),2),"abs")</f>
        <v>TRANSMISSION</v>
      </c>
      <c r="C588" s="2" t="str">
        <f ca="1">IFERROR(OFFSET(LBS!$A$3,MATCH($A588,Code_LBS,0),2),"abs")</f>
        <v>Réducteur équipé</v>
      </c>
      <c r="D588" s="4">
        <v>1</v>
      </c>
      <c r="E588" s="4" t="s">
        <v>4</v>
      </c>
      <c r="F588" s="7">
        <f ca="1">IFERROR(OFFSET(Kilométrage!$C$1,MATCH(('Base de données'!I588&amp;"/"&amp;'Base de données'!H588),GammeProj,0),1),0)</f>
        <v>1004567</v>
      </c>
      <c r="G588" s="2"/>
      <c r="H588" s="4" t="s">
        <v>5</v>
      </c>
      <c r="I588" s="4" t="s">
        <v>6</v>
      </c>
    </row>
    <row r="589" spans="1:9" x14ac:dyDescent="0.25">
      <c r="A589" s="4" t="s">
        <v>9</v>
      </c>
      <c r="B589" s="2" t="str">
        <f ca="1">IFERROR(OFFSET(LBS!$A$3,MATCH(LEFT(A589,LEN(A589)-2),Code_LBS,0),2),"abs")</f>
        <v>Suspension secondaire</v>
      </c>
      <c r="C589" s="2" t="str">
        <f ca="1">IFERROR(OFFSET(LBS!$A$3,MATCH($A589,Code_LBS,0),2),"abs")</f>
        <v>Bielle de barre anti-roulis équipée</v>
      </c>
      <c r="D589" s="4">
        <v>1</v>
      </c>
      <c r="E589" s="4" t="s">
        <v>4</v>
      </c>
      <c r="F589" s="7">
        <f ca="1">IFERROR(OFFSET(Kilométrage!$C$1,MATCH(('Base de données'!I589&amp;"/"&amp;'Base de données'!H589),GammeProj,0),1),0)</f>
        <v>1004567</v>
      </c>
      <c r="G589" s="2"/>
      <c r="H589" s="4" t="s">
        <v>5</v>
      </c>
      <c r="I589" s="4" t="s">
        <v>6</v>
      </c>
    </row>
    <row r="590" spans="1:9" x14ac:dyDescent="0.25">
      <c r="A590" s="4" t="s">
        <v>11</v>
      </c>
      <c r="B590" s="2" t="str">
        <f ca="1">IFERROR(OFFSET(LBS!$A$3,MATCH(LEFT(A590,LEN(A590)-2),Code_LBS,0),2),"abs")</f>
        <v>ROUES - AXES D'ESSIEU - DISQUES DE FREIN</v>
      </c>
      <c r="C590" s="2" t="str">
        <f ca="1">IFERROR(OFFSET(LBS!$A$3,MATCH($A590,Code_LBS,0),2),"abs")</f>
        <v>Boîte d'essieu équipée</v>
      </c>
      <c r="D590" s="4">
        <v>1</v>
      </c>
      <c r="E590" s="4" t="s">
        <v>4</v>
      </c>
      <c r="F590" s="7">
        <f ca="1">IFERROR(OFFSET(Kilométrage!$C$1,MATCH(('Base de données'!I590&amp;"/"&amp;'Base de données'!H590),GammeProj,0),1),0)</f>
        <v>1004567</v>
      </c>
      <c r="G590" s="2"/>
      <c r="H590" s="4" t="s">
        <v>5</v>
      </c>
      <c r="I590" s="4" t="s">
        <v>6</v>
      </c>
    </row>
    <row r="591" spans="1:9" x14ac:dyDescent="0.25">
      <c r="A591" s="4" t="s">
        <v>9</v>
      </c>
      <c r="B591" s="2" t="str">
        <f ca="1">IFERROR(OFFSET(LBS!$A$3,MATCH(LEFT(A591,LEN(A591)-2),Code_LBS,0),2),"abs")</f>
        <v>Suspension secondaire</v>
      </c>
      <c r="C591" s="2" t="str">
        <f ca="1">IFERROR(OFFSET(LBS!$A$3,MATCH($A591,Code_LBS,0),2),"abs")</f>
        <v>Bielle de barre anti-roulis équipée</v>
      </c>
      <c r="D591" s="4">
        <v>1</v>
      </c>
      <c r="E591" s="4" t="s">
        <v>4</v>
      </c>
      <c r="F591" s="7">
        <f ca="1">IFERROR(OFFSET(Kilométrage!$C$1,MATCH(('Base de données'!I591&amp;"/"&amp;'Base de données'!H591),GammeProj,0),1),0)</f>
        <v>1004567</v>
      </c>
      <c r="G591" s="2"/>
      <c r="H591" s="4" t="s">
        <v>5</v>
      </c>
      <c r="I591" s="4" t="s">
        <v>6</v>
      </c>
    </row>
    <row r="592" spans="1:9" x14ac:dyDescent="0.25">
      <c r="A592" s="4" t="s">
        <v>9</v>
      </c>
      <c r="B592" s="2" t="str">
        <f ca="1">IFERROR(OFFSET(LBS!$A$3,MATCH(LEFT(A592,LEN(A592)-2),Code_LBS,0),2),"abs")</f>
        <v>Suspension secondaire</v>
      </c>
      <c r="C592" s="2" t="str">
        <f ca="1">IFERROR(OFFSET(LBS!$A$3,MATCH($A592,Code_LBS,0),2),"abs")</f>
        <v>Bielle de barre anti-roulis équipée</v>
      </c>
      <c r="D592" s="4">
        <v>1</v>
      </c>
      <c r="E592" s="4" t="s">
        <v>4</v>
      </c>
      <c r="F592" s="7">
        <f ca="1">IFERROR(OFFSET(Kilométrage!$C$1,MATCH(('Base de données'!I592&amp;"/"&amp;'Base de données'!H592),GammeProj,0),1),0)</f>
        <v>1004567</v>
      </c>
      <c r="G592" s="2"/>
      <c r="H592" s="4" t="s">
        <v>5</v>
      </c>
      <c r="I592" s="4" t="s">
        <v>6</v>
      </c>
    </row>
    <row r="593" spans="1:9" x14ac:dyDescent="0.25">
      <c r="A593" s="4" t="s">
        <v>9</v>
      </c>
      <c r="B593" s="2" t="str">
        <f ca="1">IFERROR(OFFSET(LBS!$A$3,MATCH(LEFT(A593,LEN(A593)-2),Code_LBS,0),2),"abs")</f>
        <v>Suspension secondaire</v>
      </c>
      <c r="C593" s="2" t="str">
        <f ca="1">IFERROR(OFFSET(LBS!$A$3,MATCH($A593,Code_LBS,0),2),"abs")</f>
        <v>Bielle de barre anti-roulis équipée</v>
      </c>
      <c r="D593" s="4">
        <v>1</v>
      </c>
      <c r="E593" s="4" t="s">
        <v>4</v>
      </c>
      <c r="F593" s="7">
        <f ca="1">IFERROR(OFFSET(Kilométrage!$C$1,MATCH(('Base de données'!I593&amp;"/"&amp;'Base de données'!H593),GammeProj,0),1),0)</f>
        <v>1004567</v>
      </c>
      <c r="G593" s="2"/>
      <c r="H593" s="4" t="s">
        <v>5</v>
      </c>
      <c r="I593" s="4" t="s">
        <v>6</v>
      </c>
    </row>
    <row r="594" spans="1:9" x14ac:dyDescent="0.25">
      <c r="A594" s="4" t="s">
        <v>9</v>
      </c>
      <c r="B594" s="2" t="str">
        <f ca="1">IFERROR(OFFSET(LBS!$A$3,MATCH(LEFT(A594,LEN(A594)-2),Code_LBS,0),2),"abs")</f>
        <v>Suspension secondaire</v>
      </c>
      <c r="C594" s="2" t="str">
        <f ca="1">IFERROR(OFFSET(LBS!$A$3,MATCH($A594,Code_LBS,0),2),"abs")</f>
        <v>Bielle de barre anti-roulis équipée</v>
      </c>
      <c r="D594" s="4">
        <v>1</v>
      </c>
      <c r="E594" s="4" t="s">
        <v>4</v>
      </c>
      <c r="F594" s="7">
        <f ca="1">IFERROR(OFFSET(Kilométrage!$C$1,MATCH(('Base de données'!I594&amp;"/"&amp;'Base de données'!H594),GammeProj,0),1),0)</f>
        <v>1004567</v>
      </c>
      <c r="G594" s="2"/>
      <c r="H594" s="4" t="s">
        <v>5</v>
      </c>
      <c r="I594" s="4" t="s">
        <v>6</v>
      </c>
    </row>
    <row r="595" spans="1:9" x14ac:dyDescent="0.25">
      <c r="A595" s="4" t="s">
        <v>9</v>
      </c>
      <c r="B595" s="2" t="str">
        <f ca="1">IFERROR(OFFSET(LBS!$A$3,MATCH(LEFT(A595,LEN(A595)-2),Code_LBS,0),2),"abs")</f>
        <v>Suspension secondaire</v>
      </c>
      <c r="C595" s="2" t="str">
        <f ca="1">IFERROR(OFFSET(LBS!$A$3,MATCH($A595,Code_LBS,0),2),"abs")</f>
        <v>Bielle de barre anti-roulis équipée</v>
      </c>
      <c r="D595" s="4">
        <v>1</v>
      </c>
      <c r="E595" s="4" t="s">
        <v>4</v>
      </c>
      <c r="F595" s="7">
        <f ca="1">IFERROR(OFFSET(Kilométrage!$C$1,MATCH(('Base de données'!I595&amp;"/"&amp;'Base de données'!H595),GammeProj,0),1),0)</f>
        <v>1004567</v>
      </c>
      <c r="G595" s="2"/>
      <c r="H595" s="4" t="s">
        <v>5</v>
      </c>
      <c r="I595" s="4" t="s">
        <v>6</v>
      </c>
    </row>
    <row r="596" spans="1:9" x14ac:dyDescent="0.25">
      <c r="A596" s="4" t="s">
        <v>14</v>
      </c>
      <c r="B596" s="2" t="str">
        <f ca="1">IFERROR(OFFSET(LBS!$A$3,MATCH(LEFT(A596,LEN(A596)-2),Code_LBS,0),2),"abs")</f>
        <v>ÉQUIPEMENT DE SABLAGE</v>
      </c>
      <c r="C596" s="2" t="str">
        <f ca="1">IFERROR(OFFSET(LBS!$A$3,MATCH($A596,Code_LBS,0),2),"abs")</f>
        <v xml:space="preserve">Ejecteur </v>
      </c>
      <c r="D596" s="4">
        <v>1</v>
      </c>
      <c r="E596" s="4" t="s">
        <v>4</v>
      </c>
      <c r="F596" s="7">
        <f ca="1">IFERROR(OFFSET(Kilométrage!$C$1,MATCH(('Base de données'!I596&amp;"/"&amp;'Base de données'!H596),GammeProj,0),1),0)</f>
        <v>1004567</v>
      </c>
      <c r="G596" s="2"/>
      <c r="H596" s="4" t="s">
        <v>5</v>
      </c>
      <c r="I596" s="4" t="s">
        <v>6</v>
      </c>
    </row>
    <row r="597" spans="1:9" x14ac:dyDescent="0.25">
      <c r="A597" s="4" t="s">
        <v>12</v>
      </c>
      <c r="B597" s="2" t="str">
        <f ca="1">IFERROR(OFFSET(LBS!$A$3,MATCH(LEFT(A597,LEN(A597)-2),Code_LBS,0),2),"abs")</f>
        <v>TRANSMISSION</v>
      </c>
      <c r="C597" s="2" t="str">
        <f ca="1">IFERROR(OFFSET(LBS!$A$3,MATCH($A597,Code_LBS,0),2),"abs")</f>
        <v>Réducteur équipé</v>
      </c>
      <c r="D597" s="4">
        <v>1</v>
      </c>
      <c r="E597" s="4" t="s">
        <v>4</v>
      </c>
      <c r="F597" s="7">
        <f ca="1">IFERROR(OFFSET(Kilométrage!$C$1,MATCH(('Base de données'!I597&amp;"/"&amp;'Base de données'!H597),GammeProj,0),1),0)</f>
        <v>1004567</v>
      </c>
      <c r="G597" s="2"/>
      <c r="H597" s="4" t="s">
        <v>5</v>
      </c>
      <c r="I597" s="4" t="s">
        <v>6</v>
      </c>
    </row>
    <row r="598" spans="1:9" x14ac:dyDescent="0.25">
      <c r="A598" s="4" t="s">
        <v>14</v>
      </c>
      <c r="B598" s="2" t="str">
        <f ca="1">IFERROR(OFFSET(LBS!$A$3,MATCH(LEFT(A598,LEN(A598)-2),Code_LBS,0),2),"abs")</f>
        <v>ÉQUIPEMENT DE SABLAGE</v>
      </c>
      <c r="C598" s="2" t="str">
        <f ca="1">IFERROR(OFFSET(LBS!$A$3,MATCH($A598,Code_LBS,0),2),"abs")</f>
        <v xml:space="preserve">Ejecteur </v>
      </c>
      <c r="D598" s="4">
        <v>1</v>
      </c>
      <c r="E598" s="4" t="s">
        <v>4</v>
      </c>
      <c r="F598" s="7">
        <f ca="1">IFERROR(OFFSET(Kilométrage!$C$1,MATCH(('Base de données'!I598&amp;"/"&amp;'Base de données'!H598),GammeProj,0),1),0)</f>
        <v>1004567</v>
      </c>
      <c r="G598" s="2"/>
      <c r="H598" s="4" t="s">
        <v>5</v>
      </c>
      <c r="I598" s="4" t="s">
        <v>6</v>
      </c>
    </row>
    <row r="599" spans="1:9" x14ac:dyDescent="0.25">
      <c r="A599" s="4" t="s">
        <v>13</v>
      </c>
      <c r="B599" s="2" t="str">
        <f ca="1">IFERROR(OFFSET(LBS!$A$3,MATCH(LEFT(A599,LEN(A599)-2),Code_LBS,0),2),"abs")</f>
        <v>TRANSMISSION</v>
      </c>
      <c r="C599" s="2" t="str">
        <f ca="1">IFERROR(OFFSET(LBS!$A$3,MATCH($A599,Code_LBS,0),2),"abs")</f>
        <v>Suspension moteur</v>
      </c>
      <c r="D599" s="4">
        <v>1</v>
      </c>
      <c r="E599" s="4" t="s">
        <v>4</v>
      </c>
      <c r="F599" s="7">
        <f ca="1">IFERROR(OFFSET(Kilométrage!$C$1,MATCH(('Base de données'!I599&amp;"/"&amp;'Base de données'!H599),GammeProj,0),1),0)</f>
        <v>1004567</v>
      </c>
      <c r="G599" s="2"/>
      <c r="H599" s="4" t="s">
        <v>5</v>
      </c>
      <c r="I599" s="4" t="s">
        <v>6</v>
      </c>
    </row>
    <row r="600" spans="1:9" x14ac:dyDescent="0.25">
      <c r="A600" s="4" t="s">
        <v>9</v>
      </c>
      <c r="B600" s="2" t="str">
        <f ca="1">IFERROR(OFFSET(LBS!$A$3,MATCH(LEFT(A600,LEN(A600)-2),Code_LBS,0),2),"abs")</f>
        <v>Suspension secondaire</v>
      </c>
      <c r="C600" s="2" t="str">
        <f ca="1">IFERROR(OFFSET(LBS!$A$3,MATCH($A600,Code_LBS,0),2),"abs")</f>
        <v>Bielle de barre anti-roulis équipée</v>
      </c>
      <c r="D600" s="4">
        <v>1</v>
      </c>
      <c r="E600" s="4" t="s">
        <v>4</v>
      </c>
      <c r="F600" s="7">
        <f ca="1">IFERROR(OFFSET(Kilométrage!$C$1,MATCH(('Base de données'!I600&amp;"/"&amp;'Base de données'!H600),GammeProj,0),1),0)</f>
        <v>1004567</v>
      </c>
      <c r="G600" s="2"/>
      <c r="H600" s="4" t="s">
        <v>5</v>
      </c>
      <c r="I600" s="4" t="s">
        <v>6</v>
      </c>
    </row>
    <row r="601" spans="1:9" x14ac:dyDescent="0.25">
      <c r="A601" s="4" t="s">
        <v>9</v>
      </c>
      <c r="B601" s="2" t="str">
        <f ca="1">IFERROR(OFFSET(LBS!$A$3,MATCH(LEFT(A601,LEN(A601)-2),Code_LBS,0),2),"abs")</f>
        <v>Suspension secondaire</v>
      </c>
      <c r="C601" s="2" t="str">
        <f ca="1">IFERROR(OFFSET(LBS!$A$3,MATCH($A601,Code_LBS,0),2),"abs")</f>
        <v>Bielle de barre anti-roulis équipée</v>
      </c>
      <c r="D601" s="4">
        <v>1</v>
      </c>
      <c r="E601" s="4" t="s">
        <v>4</v>
      </c>
      <c r="F601" s="7">
        <f ca="1">IFERROR(OFFSET(Kilométrage!$C$1,MATCH(('Base de données'!I601&amp;"/"&amp;'Base de données'!H601),GammeProj,0),1),0)</f>
        <v>1004567</v>
      </c>
      <c r="G601" s="2"/>
      <c r="H601" s="4" t="s">
        <v>5</v>
      </c>
      <c r="I601" s="4" t="s">
        <v>6</v>
      </c>
    </row>
    <row r="602" spans="1:9" x14ac:dyDescent="0.25">
      <c r="A602" s="4" t="s">
        <v>13</v>
      </c>
      <c r="B602" s="2" t="str">
        <f ca="1">IFERROR(OFFSET(LBS!$A$3,MATCH(LEFT(A602,LEN(A602)-2),Code_LBS,0),2),"abs")</f>
        <v>TRANSMISSION</v>
      </c>
      <c r="C602" s="2" t="str">
        <f ca="1">IFERROR(OFFSET(LBS!$A$3,MATCH($A602,Code_LBS,0),2),"abs")</f>
        <v>Suspension moteur</v>
      </c>
      <c r="D602" s="4">
        <v>1</v>
      </c>
      <c r="E602" s="4" t="s">
        <v>4</v>
      </c>
      <c r="F602" s="7">
        <f ca="1">IFERROR(OFFSET(Kilométrage!$C$1,MATCH(('Base de données'!I602&amp;"/"&amp;'Base de données'!H602),GammeProj,0),1),0)</f>
        <v>1004567</v>
      </c>
      <c r="G602" s="2"/>
      <c r="H602" s="4" t="s">
        <v>5</v>
      </c>
      <c r="I602" s="4" t="s">
        <v>6</v>
      </c>
    </row>
    <row r="603" spans="1:9" x14ac:dyDescent="0.25">
      <c r="A603" s="4" t="s">
        <v>12</v>
      </c>
      <c r="B603" s="2" t="str">
        <f ca="1">IFERROR(OFFSET(LBS!$A$3,MATCH(LEFT(A603,LEN(A603)-2),Code_LBS,0),2),"abs")</f>
        <v>TRANSMISSION</v>
      </c>
      <c r="C603" s="2" t="str">
        <f ca="1">IFERROR(OFFSET(LBS!$A$3,MATCH($A603,Code_LBS,0),2),"abs")</f>
        <v>Réducteur équipé</v>
      </c>
      <c r="D603" s="4">
        <v>1</v>
      </c>
      <c r="E603" s="4" t="s">
        <v>4</v>
      </c>
      <c r="F603" s="7">
        <f ca="1">IFERROR(OFFSET(Kilométrage!$C$1,MATCH(('Base de données'!I603&amp;"/"&amp;'Base de données'!H603),GammeProj,0),1),0)</f>
        <v>1004567</v>
      </c>
      <c r="G603" s="2"/>
      <c r="H603" s="4" t="s">
        <v>5</v>
      </c>
      <c r="I603" s="4" t="s">
        <v>6</v>
      </c>
    </row>
    <row r="604" spans="1:9" x14ac:dyDescent="0.25">
      <c r="A604" s="4" t="s">
        <v>9</v>
      </c>
      <c r="B604" s="2" t="str">
        <f ca="1">IFERROR(OFFSET(LBS!$A$3,MATCH(LEFT(A604,LEN(A604)-2),Code_LBS,0),2),"abs")</f>
        <v>Suspension secondaire</v>
      </c>
      <c r="C604" s="2" t="str">
        <f ca="1">IFERROR(OFFSET(LBS!$A$3,MATCH($A604,Code_LBS,0),2),"abs")</f>
        <v>Bielle de barre anti-roulis équipée</v>
      </c>
      <c r="D604" s="4">
        <v>1</v>
      </c>
      <c r="E604" s="4" t="s">
        <v>4</v>
      </c>
      <c r="F604" s="7">
        <f ca="1">IFERROR(OFFSET(Kilométrage!$C$1,MATCH(('Base de données'!I604&amp;"/"&amp;'Base de données'!H604),GammeProj,0),1),0)</f>
        <v>1004567</v>
      </c>
      <c r="G604" s="2"/>
      <c r="H604" s="4" t="s">
        <v>5</v>
      </c>
      <c r="I604" s="4" t="s">
        <v>6</v>
      </c>
    </row>
    <row r="605" spans="1:9" x14ac:dyDescent="0.25">
      <c r="A605" s="4" t="s">
        <v>32</v>
      </c>
      <c r="B605" s="2" t="str">
        <f ca="1">IFERROR(OFFSET(LBS!$A$3,MATCH(LEFT(A605,LEN(A605)-2),Code_LBS,0),2),"abs")</f>
        <v>Suspension secondaire</v>
      </c>
      <c r="C605" s="2" t="str">
        <f ca="1">IFERROR(OFFSET(LBS!$A$3,MATCH($A605,Code_LBS,0),2),"abs")</f>
        <v>Amortisseur anti-lacet équipé</v>
      </c>
      <c r="D605" s="4">
        <v>1</v>
      </c>
      <c r="E605" s="4" t="s">
        <v>4</v>
      </c>
      <c r="F605" s="7">
        <f ca="1">IFERROR(OFFSET(Kilométrage!$C$1,MATCH(('Base de données'!I605&amp;"/"&amp;'Base de données'!H605),GammeProj,0),1),0)</f>
        <v>1004567</v>
      </c>
      <c r="G605" s="2"/>
      <c r="H605" s="4" t="s">
        <v>5</v>
      </c>
      <c r="I605" s="4" t="s">
        <v>6</v>
      </c>
    </row>
    <row r="606" spans="1:9" x14ac:dyDescent="0.25">
      <c r="A606" s="4" t="s">
        <v>13</v>
      </c>
      <c r="B606" s="2" t="str">
        <f ca="1">IFERROR(OFFSET(LBS!$A$3,MATCH(LEFT(A606,LEN(A606)-2),Code_LBS,0),2),"abs")</f>
        <v>TRANSMISSION</v>
      </c>
      <c r="C606" s="2" t="str">
        <f ca="1">IFERROR(OFFSET(LBS!$A$3,MATCH($A606,Code_LBS,0),2),"abs")</f>
        <v>Suspension moteur</v>
      </c>
      <c r="D606" s="4">
        <v>1</v>
      </c>
      <c r="E606" s="4" t="s">
        <v>4</v>
      </c>
      <c r="F606" s="7">
        <f ca="1">IFERROR(OFFSET(Kilométrage!$C$1,MATCH(('Base de données'!I606&amp;"/"&amp;'Base de données'!H606),GammeProj,0),1),0)</f>
        <v>1004567</v>
      </c>
      <c r="G606" s="2"/>
      <c r="H606" s="4" t="s">
        <v>5</v>
      </c>
      <c r="I606" s="4" t="s">
        <v>6</v>
      </c>
    </row>
    <row r="607" spans="1:9" x14ac:dyDescent="0.25">
      <c r="A607" s="4" t="s">
        <v>9</v>
      </c>
      <c r="B607" s="2" t="str">
        <f ca="1">IFERROR(OFFSET(LBS!$A$3,MATCH(LEFT(A607,LEN(A607)-2),Code_LBS,0),2),"abs")</f>
        <v>Suspension secondaire</v>
      </c>
      <c r="C607" s="2" t="str">
        <f ca="1">IFERROR(OFFSET(LBS!$A$3,MATCH($A607,Code_LBS,0),2),"abs")</f>
        <v>Bielle de barre anti-roulis équipée</v>
      </c>
      <c r="D607" s="4">
        <v>1</v>
      </c>
      <c r="E607" s="4" t="s">
        <v>4</v>
      </c>
      <c r="F607" s="7">
        <f ca="1">IFERROR(OFFSET(Kilométrage!$C$1,MATCH(('Base de données'!I607&amp;"/"&amp;'Base de données'!H607),GammeProj,0),1),0)</f>
        <v>1004567</v>
      </c>
      <c r="G607" s="2"/>
      <c r="H607" s="4" t="s">
        <v>5</v>
      </c>
      <c r="I607" s="4" t="s">
        <v>6</v>
      </c>
    </row>
    <row r="608" spans="1:9" x14ac:dyDescent="0.25">
      <c r="A608" s="4" t="s">
        <v>13</v>
      </c>
      <c r="B608" s="2" t="str">
        <f ca="1">IFERROR(OFFSET(LBS!$A$3,MATCH(LEFT(A608,LEN(A608)-2),Code_LBS,0),2),"abs")</f>
        <v>TRANSMISSION</v>
      </c>
      <c r="C608" s="2" t="str">
        <f ca="1">IFERROR(OFFSET(LBS!$A$3,MATCH($A608,Code_LBS,0),2),"abs")</f>
        <v>Suspension moteur</v>
      </c>
      <c r="D608" s="4">
        <v>1</v>
      </c>
      <c r="E608" s="4" t="s">
        <v>4</v>
      </c>
      <c r="F608" s="7">
        <f ca="1">IFERROR(OFFSET(Kilométrage!$C$1,MATCH(('Base de données'!I608&amp;"/"&amp;'Base de données'!H608),GammeProj,0),1),0)</f>
        <v>1004567</v>
      </c>
      <c r="G608" s="2"/>
      <c r="H608" s="4" t="s">
        <v>5</v>
      </c>
      <c r="I608" s="4" t="s">
        <v>6</v>
      </c>
    </row>
    <row r="609" spans="1:9" x14ac:dyDescent="0.25">
      <c r="A609" s="4" t="s">
        <v>20</v>
      </c>
      <c r="B609" s="2" t="str">
        <f ca="1">IFERROR(OFFSET(LBS!$A$3,MATCH(LEFT(A609,LEN(A609)-2),Code_LBS,0),2),"abs")</f>
        <v>BOGIES &amp; SUSPENSION</v>
      </c>
      <c r="C609" s="2" t="str">
        <f ca="1">IFERROR(OFFSET(LBS!$A$3,MATCH($A609,Code_LBS,0),2),"abs")</f>
        <v>CÂBLE/CÂBLAGE</v>
      </c>
      <c r="D609" s="4">
        <v>1</v>
      </c>
      <c r="E609" s="4" t="s">
        <v>4</v>
      </c>
      <c r="F609" s="7">
        <f ca="1">IFERROR(OFFSET(Kilométrage!$C$1,MATCH(('Base de données'!I609&amp;"/"&amp;'Base de données'!H609),GammeProj,0),1),0)</f>
        <v>1004567</v>
      </c>
      <c r="G609" s="2"/>
      <c r="H609" s="4" t="s">
        <v>5</v>
      </c>
      <c r="I609" s="4" t="s">
        <v>6</v>
      </c>
    </row>
    <row r="610" spans="1:9" x14ac:dyDescent="0.25">
      <c r="A610" s="4" t="s">
        <v>13</v>
      </c>
      <c r="B610" s="2" t="str">
        <f ca="1">IFERROR(OFFSET(LBS!$A$3,MATCH(LEFT(A610,LEN(A610)-2),Code_LBS,0),2),"abs")</f>
        <v>TRANSMISSION</v>
      </c>
      <c r="C610" s="2" t="str">
        <f ca="1">IFERROR(OFFSET(LBS!$A$3,MATCH($A610,Code_LBS,0),2),"abs")</f>
        <v>Suspension moteur</v>
      </c>
      <c r="D610" s="4">
        <v>1</v>
      </c>
      <c r="E610" s="4" t="s">
        <v>4</v>
      </c>
      <c r="F610" s="7">
        <f ca="1">IFERROR(OFFSET(Kilométrage!$C$1,MATCH(('Base de données'!I610&amp;"/"&amp;'Base de données'!H610),GammeProj,0),1),0)</f>
        <v>1004567</v>
      </c>
      <c r="G610" s="2"/>
      <c r="H610" s="4" t="s">
        <v>5</v>
      </c>
      <c r="I610" s="4" t="s">
        <v>6</v>
      </c>
    </row>
    <row r="611" spans="1:9" x14ac:dyDescent="0.25">
      <c r="A611" s="4" t="s">
        <v>26</v>
      </c>
      <c r="B611" s="2" t="str">
        <f ca="1">IFERROR(OFFSET(LBS!$A$3,MATCH(LEFT(A611,LEN(A611)-2),Code_LBS,0),2),"abs")</f>
        <v>LIAISON CAISSE-BOGIE</v>
      </c>
      <c r="C611" s="2" t="str">
        <f ca="1">IFERROR(OFFSET(LBS!$A$3,MATCH($A611,Code_LBS,0),2),"abs")</f>
        <v>Broche d'entraînement</v>
      </c>
      <c r="D611" s="4">
        <v>1</v>
      </c>
      <c r="E611" s="4" t="s">
        <v>4</v>
      </c>
      <c r="F611" s="7">
        <f ca="1">IFERROR(OFFSET(Kilométrage!$C$1,MATCH(('Base de données'!I611&amp;"/"&amp;'Base de données'!H611),GammeProj,0),1),0)</f>
        <v>1004567</v>
      </c>
      <c r="G611" s="2"/>
      <c r="H611" s="4" t="s">
        <v>5</v>
      </c>
      <c r="I611" s="4" t="s">
        <v>6</v>
      </c>
    </row>
    <row r="612" spans="1:9" x14ac:dyDescent="0.25">
      <c r="A612" s="4" t="s">
        <v>9</v>
      </c>
      <c r="B612" s="2" t="str">
        <f ca="1">IFERROR(OFFSET(LBS!$A$3,MATCH(LEFT(A612,LEN(A612)-2),Code_LBS,0),2),"abs")</f>
        <v>Suspension secondaire</v>
      </c>
      <c r="C612" s="2" t="str">
        <f ca="1">IFERROR(OFFSET(LBS!$A$3,MATCH($A612,Code_LBS,0),2),"abs")</f>
        <v>Bielle de barre anti-roulis équipée</v>
      </c>
      <c r="D612" s="4">
        <v>1</v>
      </c>
      <c r="E612" s="4" t="s">
        <v>4</v>
      </c>
      <c r="F612" s="7">
        <f ca="1">IFERROR(OFFSET(Kilométrage!$C$1,MATCH(('Base de données'!I612&amp;"/"&amp;'Base de données'!H612),GammeProj,0),1),0)</f>
        <v>1004567</v>
      </c>
      <c r="G612" s="2"/>
      <c r="H612" s="4" t="s">
        <v>5</v>
      </c>
      <c r="I612" s="4" t="s">
        <v>6</v>
      </c>
    </row>
    <row r="613" spans="1:9" x14ac:dyDescent="0.25">
      <c r="A613" s="4" t="s">
        <v>13</v>
      </c>
      <c r="B613" s="2" t="str">
        <f ca="1">IFERROR(OFFSET(LBS!$A$3,MATCH(LEFT(A613,LEN(A613)-2),Code_LBS,0),2),"abs")</f>
        <v>TRANSMISSION</v>
      </c>
      <c r="C613" s="2" t="str">
        <f ca="1">IFERROR(OFFSET(LBS!$A$3,MATCH($A613,Code_LBS,0),2),"abs")</f>
        <v>Suspension moteur</v>
      </c>
      <c r="D613" s="4">
        <v>1</v>
      </c>
      <c r="E613" s="4" t="s">
        <v>4</v>
      </c>
      <c r="F613" s="7">
        <f ca="1">IFERROR(OFFSET(Kilométrage!$C$1,MATCH(('Base de données'!I613&amp;"/"&amp;'Base de données'!H613),GammeProj,0),1),0)</f>
        <v>1004567</v>
      </c>
      <c r="G613" s="2"/>
      <c r="H613" s="4" t="s">
        <v>5</v>
      </c>
      <c r="I613" s="4" t="s">
        <v>6</v>
      </c>
    </row>
    <row r="614" spans="1:9" x14ac:dyDescent="0.25">
      <c r="A614" s="4" t="s">
        <v>33</v>
      </c>
      <c r="B614" s="2" t="str">
        <f ca="1">IFERROR(OFFSET(LBS!$A$3,MATCH(LEFT(A614,LEN(A614)-2),Code_LBS,0),2),"abs")</f>
        <v>BOGIES &amp; SUSPENSION</v>
      </c>
      <c r="C614" s="2" t="str">
        <f ca="1">IFERROR(OFFSET(LBS!$A$3,MATCH($A614,Code_LBS,0),2),"abs")</f>
        <v>GRAISSEUR DE BOUDIN</v>
      </c>
      <c r="D614" s="4">
        <v>1</v>
      </c>
      <c r="E614" s="4" t="s">
        <v>4</v>
      </c>
      <c r="F614" s="7">
        <f ca="1">IFERROR(OFFSET(Kilométrage!$C$1,MATCH(('Base de données'!I614&amp;"/"&amp;'Base de données'!H614),GammeProj,0),1),0)</f>
        <v>1004567</v>
      </c>
      <c r="G614" s="2"/>
      <c r="H614" s="4" t="s">
        <v>5</v>
      </c>
      <c r="I614" s="4" t="s">
        <v>6</v>
      </c>
    </row>
    <row r="615" spans="1:9" x14ac:dyDescent="0.25">
      <c r="A615" s="4" t="s">
        <v>9</v>
      </c>
      <c r="B615" s="2" t="str">
        <f ca="1">IFERROR(OFFSET(LBS!$A$3,MATCH(LEFT(A615,LEN(A615)-2),Code_LBS,0),2),"abs")</f>
        <v>Suspension secondaire</v>
      </c>
      <c r="C615" s="2" t="str">
        <f ca="1">IFERROR(OFFSET(LBS!$A$3,MATCH($A615,Code_LBS,0),2),"abs")</f>
        <v>Bielle de barre anti-roulis équipée</v>
      </c>
      <c r="D615" s="4">
        <v>1</v>
      </c>
      <c r="E615" s="4" t="s">
        <v>4</v>
      </c>
      <c r="F615" s="7">
        <f ca="1">IFERROR(OFFSET(Kilométrage!$C$1,MATCH(('Base de données'!I615&amp;"/"&amp;'Base de données'!H615),GammeProj,0),1),0)</f>
        <v>1004567</v>
      </c>
      <c r="G615" s="2"/>
      <c r="H615" s="4" t="s">
        <v>5</v>
      </c>
      <c r="I615" s="4" t="s">
        <v>6</v>
      </c>
    </row>
    <row r="616" spans="1:9" x14ac:dyDescent="0.25">
      <c r="A616" s="4" t="s">
        <v>12</v>
      </c>
      <c r="B616" s="2" t="str">
        <f ca="1">IFERROR(OFFSET(LBS!$A$3,MATCH(LEFT(A616,LEN(A616)-2),Code_LBS,0),2),"abs")</f>
        <v>TRANSMISSION</v>
      </c>
      <c r="C616" s="2" t="str">
        <f ca="1">IFERROR(OFFSET(LBS!$A$3,MATCH($A616,Code_LBS,0),2),"abs")</f>
        <v>Réducteur équipé</v>
      </c>
      <c r="D616" s="4">
        <v>1</v>
      </c>
      <c r="E616" s="4" t="s">
        <v>4</v>
      </c>
      <c r="F616" s="7">
        <f ca="1">IFERROR(OFFSET(Kilométrage!$C$1,MATCH(('Base de données'!I616&amp;"/"&amp;'Base de données'!H616),GammeProj,0),1),0)</f>
        <v>1004567</v>
      </c>
      <c r="G616" s="2"/>
      <c r="H616" s="4" t="s">
        <v>5</v>
      </c>
      <c r="I616" s="4" t="s">
        <v>6</v>
      </c>
    </row>
    <row r="617" spans="1:9" x14ac:dyDescent="0.25">
      <c r="A617" s="4" t="s">
        <v>12</v>
      </c>
      <c r="B617" s="2" t="str">
        <f ca="1">IFERROR(OFFSET(LBS!$A$3,MATCH(LEFT(A617,LEN(A617)-2),Code_LBS,0),2),"abs")</f>
        <v>TRANSMISSION</v>
      </c>
      <c r="C617" s="2" t="str">
        <f ca="1">IFERROR(OFFSET(LBS!$A$3,MATCH($A617,Code_LBS,0),2),"abs")</f>
        <v>Réducteur équipé</v>
      </c>
      <c r="D617" s="4">
        <v>1</v>
      </c>
      <c r="E617" s="4" t="s">
        <v>4</v>
      </c>
      <c r="F617" s="7">
        <f ca="1">IFERROR(OFFSET(Kilométrage!$C$1,MATCH(('Base de données'!I617&amp;"/"&amp;'Base de données'!H617),GammeProj,0),1),0)</f>
        <v>1004567</v>
      </c>
      <c r="G617" s="2"/>
      <c r="H617" s="4" t="s">
        <v>5</v>
      </c>
      <c r="I617" s="4" t="s">
        <v>6</v>
      </c>
    </row>
    <row r="618" spans="1:9" x14ac:dyDescent="0.25">
      <c r="A618" s="4" t="s">
        <v>13</v>
      </c>
      <c r="B618" s="2" t="str">
        <f ca="1">IFERROR(OFFSET(LBS!$A$3,MATCH(LEFT(A618,LEN(A618)-2),Code_LBS,0),2),"abs")</f>
        <v>TRANSMISSION</v>
      </c>
      <c r="C618" s="2" t="str">
        <f ca="1">IFERROR(OFFSET(LBS!$A$3,MATCH($A618,Code_LBS,0),2),"abs")</f>
        <v>Suspension moteur</v>
      </c>
      <c r="D618" s="4">
        <v>1</v>
      </c>
      <c r="E618" s="4" t="s">
        <v>4</v>
      </c>
      <c r="F618" s="7">
        <f ca="1">IFERROR(OFFSET(Kilométrage!$C$1,MATCH(('Base de données'!I618&amp;"/"&amp;'Base de données'!H618),GammeProj,0),1),0)</f>
        <v>1004567</v>
      </c>
      <c r="G618" s="2"/>
      <c r="H618" s="4" t="s">
        <v>5</v>
      </c>
      <c r="I618" s="4" t="s">
        <v>6</v>
      </c>
    </row>
    <row r="619" spans="1:9" x14ac:dyDescent="0.25">
      <c r="A619" s="4" t="s">
        <v>13</v>
      </c>
      <c r="B619" s="2" t="str">
        <f ca="1">IFERROR(OFFSET(LBS!$A$3,MATCH(LEFT(A619,LEN(A619)-2),Code_LBS,0),2),"abs")</f>
        <v>TRANSMISSION</v>
      </c>
      <c r="C619" s="2" t="str">
        <f ca="1">IFERROR(OFFSET(LBS!$A$3,MATCH($A619,Code_LBS,0),2),"abs")</f>
        <v>Suspension moteur</v>
      </c>
      <c r="D619" s="4">
        <v>1</v>
      </c>
      <c r="E619" s="4" t="s">
        <v>4</v>
      </c>
      <c r="F619" s="7">
        <f ca="1">IFERROR(OFFSET(Kilométrage!$C$1,MATCH(('Base de données'!I619&amp;"/"&amp;'Base de données'!H619),GammeProj,0),1),0)</f>
        <v>1004567</v>
      </c>
      <c r="G619" s="2"/>
      <c r="H619" s="4" t="s">
        <v>5</v>
      </c>
      <c r="I619" s="4" t="s">
        <v>6</v>
      </c>
    </row>
    <row r="620" spans="1:9" x14ac:dyDescent="0.25">
      <c r="A620" s="4" t="s">
        <v>13</v>
      </c>
      <c r="B620" s="2" t="str">
        <f ca="1">IFERROR(OFFSET(LBS!$A$3,MATCH(LEFT(A620,LEN(A620)-2),Code_LBS,0),2),"abs")</f>
        <v>TRANSMISSION</v>
      </c>
      <c r="C620" s="2" t="str">
        <f ca="1">IFERROR(OFFSET(LBS!$A$3,MATCH($A620,Code_LBS,0),2),"abs")</f>
        <v>Suspension moteur</v>
      </c>
      <c r="D620" s="4">
        <v>1</v>
      </c>
      <c r="E620" s="4" t="s">
        <v>4</v>
      </c>
      <c r="F620" s="7">
        <f ca="1">IFERROR(OFFSET(Kilométrage!$C$1,MATCH(('Base de données'!I620&amp;"/"&amp;'Base de données'!H620),GammeProj,0),1),0)</f>
        <v>1004567</v>
      </c>
      <c r="G620" s="2"/>
      <c r="H620" s="4" t="s">
        <v>5</v>
      </c>
      <c r="I620" s="4" t="s">
        <v>6</v>
      </c>
    </row>
    <row r="621" spans="1:9" x14ac:dyDescent="0.25">
      <c r="A621" s="4" t="s">
        <v>13</v>
      </c>
      <c r="B621" s="2" t="str">
        <f ca="1">IFERROR(OFFSET(LBS!$A$3,MATCH(LEFT(A621,LEN(A621)-2),Code_LBS,0),2),"abs")</f>
        <v>TRANSMISSION</v>
      </c>
      <c r="C621" s="2" t="str">
        <f ca="1">IFERROR(OFFSET(LBS!$A$3,MATCH($A621,Code_LBS,0),2),"abs")</f>
        <v>Suspension moteur</v>
      </c>
      <c r="D621" s="4">
        <v>1</v>
      </c>
      <c r="E621" s="4" t="s">
        <v>4</v>
      </c>
      <c r="F621" s="7">
        <f ca="1">IFERROR(OFFSET(Kilométrage!$C$1,MATCH(('Base de données'!I621&amp;"/"&amp;'Base de données'!H621),GammeProj,0),1),0)</f>
        <v>1004567</v>
      </c>
      <c r="G621" s="2"/>
      <c r="H621" s="4" t="s">
        <v>5</v>
      </c>
      <c r="I621" s="4" t="s">
        <v>6</v>
      </c>
    </row>
    <row r="622" spans="1:9" x14ac:dyDescent="0.25">
      <c r="A622" s="4" t="s">
        <v>13</v>
      </c>
      <c r="B622" s="2" t="str">
        <f ca="1">IFERROR(OFFSET(LBS!$A$3,MATCH(LEFT(A622,LEN(A622)-2),Code_LBS,0),2),"abs")</f>
        <v>TRANSMISSION</v>
      </c>
      <c r="C622" s="2" t="str">
        <f ca="1">IFERROR(OFFSET(LBS!$A$3,MATCH($A622,Code_LBS,0),2),"abs")</f>
        <v>Suspension moteur</v>
      </c>
      <c r="D622" s="4">
        <v>1</v>
      </c>
      <c r="E622" s="4" t="s">
        <v>4</v>
      </c>
      <c r="F622" s="7">
        <f ca="1">IFERROR(OFFSET(Kilométrage!$C$1,MATCH(('Base de données'!I622&amp;"/"&amp;'Base de données'!H622),GammeProj,0),1),0)</f>
        <v>1004567</v>
      </c>
      <c r="G622" s="2"/>
      <c r="H622" s="4" t="s">
        <v>5</v>
      </c>
      <c r="I622" s="4" t="s">
        <v>6</v>
      </c>
    </row>
    <row r="623" spans="1:9" x14ac:dyDescent="0.25">
      <c r="A623" s="4" t="s">
        <v>13</v>
      </c>
      <c r="B623" s="2" t="str">
        <f ca="1">IFERROR(OFFSET(LBS!$A$3,MATCH(LEFT(A623,LEN(A623)-2),Code_LBS,0),2),"abs")</f>
        <v>TRANSMISSION</v>
      </c>
      <c r="C623" s="2" t="str">
        <f ca="1">IFERROR(OFFSET(LBS!$A$3,MATCH($A623,Code_LBS,0),2),"abs")</f>
        <v>Suspension moteur</v>
      </c>
      <c r="D623" s="4">
        <v>1</v>
      </c>
      <c r="E623" s="4" t="s">
        <v>4</v>
      </c>
      <c r="F623" s="7">
        <f ca="1">IFERROR(OFFSET(Kilométrage!$C$1,MATCH(('Base de données'!I623&amp;"/"&amp;'Base de données'!H623),GammeProj,0),1),0)</f>
        <v>1004567</v>
      </c>
      <c r="G623" s="2"/>
      <c r="H623" s="4" t="s">
        <v>5</v>
      </c>
      <c r="I623" s="4" t="s">
        <v>6</v>
      </c>
    </row>
    <row r="624" spans="1:9" x14ac:dyDescent="0.25">
      <c r="A624" s="4" t="s">
        <v>13</v>
      </c>
      <c r="B624" s="2" t="str">
        <f ca="1">IFERROR(OFFSET(LBS!$A$3,MATCH(LEFT(A624,LEN(A624)-2),Code_LBS,0),2),"abs")</f>
        <v>TRANSMISSION</v>
      </c>
      <c r="C624" s="2" t="str">
        <f ca="1">IFERROR(OFFSET(LBS!$A$3,MATCH($A624,Code_LBS,0),2),"abs")</f>
        <v>Suspension moteur</v>
      </c>
      <c r="D624" s="4">
        <v>1</v>
      </c>
      <c r="E624" s="4" t="s">
        <v>4</v>
      </c>
      <c r="F624" s="7">
        <f ca="1">IFERROR(OFFSET(Kilométrage!$C$1,MATCH(('Base de données'!I624&amp;"/"&amp;'Base de données'!H624),GammeProj,0),1),0)</f>
        <v>1004567</v>
      </c>
      <c r="G624" s="2"/>
      <c r="H624" s="4" t="s">
        <v>5</v>
      </c>
      <c r="I624" s="4" t="s">
        <v>6</v>
      </c>
    </row>
    <row r="625" spans="1:9" x14ac:dyDescent="0.25">
      <c r="A625" s="4" t="s">
        <v>20</v>
      </c>
      <c r="B625" s="2" t="str">
        <f ca="1">IFERROR(OFFSET(LBS!$A$3,MATCH(LEFT(A625,LEN(A625)-2),Code_LBS,0),2),"abs")</f>
        <v>BOGIES &amp; SUSPENSION</v>
      </c>
      <c r="C625" s="2" t="str">
        <f ca="1">IFERROR(OFFSET(LBS!$A$3,MATCH($A625,Code_LBS,0),2),"abs")</f>
        <v>CÂBLE/CÂBLAGE</v>
      </c>
      <c r="D625" s="4">
        <v>1</v>
      </c>
      <c r="E625" s="4" t="s">
        <v>4</v>
      </c>
      <c r="F625" s="7">
        <f ca="1">IFERROR(OFFSET(Kilométrage!$C$1,MATCH(('Base de données'!I625&amp;"/"&amp;'Base de données'!H625),GammeProj,0),1),0)</f>
        <v>1004567</v>
      </c>
      <c r="G625" s="2"/>
      <c r="H625" s="4" t="s">
        <v>5</v>
      </c>
      <c r="I625" s="4" t="s">
        <v>6</v>
      </c>
    </row>
    <row r="626" spans="1:9" x14ac:dyDescent="0.25">
      <c r="A626" s="4" t="s">
        <v>13</v>
      </c>
      <c r="B626" s="2" t="str">
        <f ca="1">IFERROR(OFFSET(LBS!$A$3,MATCH(LEFT(A626,LEN(A626)-2),Code_LBS,0),2),"abs")</f>
        <v>TRANSMISSION</v>
      </c>
      <c r="C626" s="2" t="str">
        <f ca="1">IFERROR(OFFSET(LBS!$A$3,MATCH($A626,Code_LBS,0),2),"abs")</f>
        <v>Suspension moteur</v>
      </c>
      <c r="D626" s="4">
        <v>1</v>
      </c>
      <c r="E626" s="4" t="s">
        <v>4</v>
      </c>
      <c r="F626" s="7">
        <f ca="1">IFERROR(OFFSET(Kilométrage!$C$1,MATCH(('Base de données'!I626&amp;"/"&amp;'Base de données'!H626),GammeProj,0),1),0)</f>
        <v>1004567</v>
      </c>
      <c r="G626" s="2"/>
      <c r="H626" s="4" t="s">
        <v>5</v>
      </c>
      <c r="I626" s="4" t="s">
        <v>6</v>
      </c>
    </row>
    <row r="627" spans="1:9" x14ac:dyDescent="0.25">
      <c r="A627" s="4" t="s">
        <v>13</v>
      </c>
      <c r="B627" s="2" t="str">
        <f ca="1">IFERROR(OFFSET(LBS!$A$3,MATCH(LEFT(A627,LEN(A627)-2),Code_LBS,0),2),"abs")</f>
        <v>TRANSMISSION</v>
      </c>
      <c r="C627" s="2" t="str">
        <f ca="1">IFERROR(OFFSET(LBS!$A$3,MATCH($A627,Code_LBS,0),2),"abs")</f>
        <v>Suspension moteur</v>
      </c>
      <c r="D627" s="4">
        <v>1</v>
      </c>
      <c r="E627" s="4" t="s">
        <v>4</v>
      </c>
      <c r="F627" s="7">
        <f ca="1">IFERROR(OFFSET(Kilométrage!$C$1,MATCH(('Base de données'!I627&amp;"/"&amp;'Base de données'!H627),GammeProj,0),1),0)</f>
        <v>1004567</v>
      </c>
      <c r="G627" s="2"/>
      <c r="H627" s="4" t="s">
        <v>5</v>
      </c>
      <c r="I627" s="4" t="s">
        <v>6</v>
      </c>
    </row>
    <row r="628" spans="1:9" x14ac:dyDescent="0.25">
      <c r="A628" s="4" t="s">
        <v>13</v>
      </c>
      <c r="B628" s="2" t="str">
        <f ca="1">IFERROR(OFFSET(LBS!$A$3,MATCH(LEFT(A628,LEN(A628)-2),Code_LBS,0),2),"abs")</f>
        <v>TRANSMISSION</v>
      </c>
      <c r="C628" s="2" t="str">
        <f ca="1">IFERROR(OFFSET(LBS!$A$3,MATCH($A628,Code_LBS,0),2),"abs")</f>
        <v>Suspension moteur</v>
      </c>
      <c r="D628" s="4">
        <v>1</v>
      </c>
      <c r="E628" s="4" t="s">
        <v>4</v>
      </c>
      <c r="F628" s="7">
        <f ca="1">IFERROR(OFFSET(Kilométrage!$C$1,MATCH(('Base de données'!I628&amp;"/"&amp;'Base de données'!H628),GammeProj,0),1),0)</f>
        <v>1004567</v>
      </c>
      <c r="G628" s="2"/>
      <c r="H628" s="4" t="s">
        <v>5</v>
      </c>
      <c r="I628" s="4" t="s">
        <v>6</v>
      </c>
    </row>
    <row r="629" spans="1:9" x14ac:dyDescent="0.25">
      <c r="A629" s="4" t="s">
        <v>13</v>
      </c>
      <c r="B629" s="2" t="str">
        <f ca="1">IFERROR(OFFSET(LBS!$A$3,MATCH(LEFT(A629,LEN(A629)-2),Code_LBS,0),2),"abs")</f>
        <v>TRANSMISSION</v>
      </c>
      <c r="C629" s="2" t="str">
        <f ca="1">IFERROR(OFFSET(LBS!$A$3,MATCH($A629,Code_LBS,0),2),"abs")</f>
        <v>Suspension moteur</v>
      </c>
      <c r="D629" s="4">
        <v>1</v>
      </c>
      <c r="E629" s="4" t="s">
        <v>4</v>
      </c>
      <c r="F629" s="7">
        <f ca="1">IFERROR(OFFSET(Kilométrage!$C$1,MATCH(('Base de données'!I629&amp;"/"&amp;'Base de données'!H629),GammeProj,0),1),0)</f>
        <v>1004567</v>
      </c>
      <c r="G629" s="2"/>
      <c r="H629" s="4" t="s">
        <v>5</v>
      </c>
      <c r="I629" s="4" t="s">
        <v>6</v>
      </c>
    </row>
    <row r="630" spans="1:9" x14ac:dyDescent="0.25">
      <c r="A630" s="4" t="s">
        <v>13</v>
      </c>
      <c r="B630" s="2" t="str">
        <f ca="1">IFERROR(OFFSET(LBS!$A$3,MATCH(LEFT(A630,LEN(A630)-2),Code_LBS,0),2),"abs")</f>
        <v>TRANSMISSION</v>
      </c>
      <c r="C630" s="2" t="str">
        <f ca="1">IFERROR(OFFSET(LBS!$A$3,MATCH($A630,Code_LBS,0),2),"abs")</f>
        <v>Suspension moteur</v>
      </c>
      <c r="D630" s="4">
        <v>1</v>
      </c>
      <c r="E630" s="4" t="s">
        <v>4</v>
      </c>
      <c r="F630" s="7">
        <f ca="1">IFERROR(OFFSET(Kilométrage!$C$1,MATCH(('Base de données'!I630&amp;"/"&amp;'Base de données'!H630),GammeProj,0),1),0)</f>
        <v>1004567</v>
      </c>
      <c r="G630" s="2"/>
      <c r="H630" s="4" t="s">
        <v>5</v>
      </c>
      <c r="I630" s="4" t="s">
        <v>6</v>
      </c>
    </row>
    <row r="631" spans="1:9" x14ac:dyDescent="0.25">
      <c r="A631" s="4" t="s">
        <v>13</v>
      </c>
      <c r="B631" s="2" t="str">
        <f ca="1">IFERROR(OFFSET(LBS!$A$3,MATCH(LEFT(A631,LEN(A631)-2),Code_LBS,0),2),"abs")</f>
        <v>TRANSMISSION</v>
      </c>
      <c r="C631" s="2" t="str">
        <f ca="1">IFERROR(OFFSET(LBS!$A$3,MATCH($A631,Code_LBS,0),2),"abs")</f>
        <v>Suspension moteur</v>
      </c>
      <c r="D631" s="4">
        <v>1</v>
      </c>
      <c r="E631" s="4" t="s">
        <v>4</v>
      </c>
      <c r="F631" s="7">
        <f ca="1">IFERROR(OFFSET(Kilométrage!$C$1,MATCH(('Base de données'!I631&amp;"/"&amp;'Base de données'!H631),GammeProj,0),1),0)</f>
        <v>1004567</v>
      </c>
      <c r="G631" s="2"/>
      <c r="H631" s="4" t="s">
        <v>5</v>
      </c>
      <c r="I631" s="4" t="s">
        <v>6</v>
      </c>
    </row>
    <row r="632" spans="1:9" x14ac:dyDescent="0.25">
      <c r="A632" s="4" t="s">
        <v>13</v>
      </c>
      <c r="B632" s="2" t="str">
        <f ca="1">IFERROR(OFFSET(LBS!$A$3,MATCH(LEFT(A632,LEN(A632)-2),Code_LBS,0),2),"abs")</f>
        <v>TRANSMISSION</v>
      </c>
      <c r="C632" s="2" t="str">
        <f ca="1">IFERROR(OFFSET(LBS!$A$3,MATCH($A632,Code_LBS,0),2),"abs")</f>
        <v>Suspension moteur</v>
      </c>
      <c r="D632" s="4">
        <v>1</v>
      </c>
      <c r="E632" s="4" t="s">
        <v>4</v>
      </c>
      <c r="F632" s="7">
        <f ca="1">IFERROR(OFFSET(Kilométrage!$C$1,MATCH(('Base de données'!I632&amp;"/"&amp;'Base de données'!H632),GammeProj,0),1),0)</f>
        <v>1004567</v>
      </c>
      <c r="G632" s="2"/>
      <c r="H632" s="4" t="s">
        <v>5</v>
      </c>
      <c r="I632" s="4" t="s">
        <v>6</v>
      </c>
    </row>
    <row r="633" spans="1:9" x14ac:dyDescent="0.25">
      <c r="A633" s="4" t="s">
        <v>13</v>
      </c>
      <c r="B633" s="2" t="str">
        <f ca="1">IFERROR(OFFSET(LBS!$A$3,MATCH(LEFT(A633,LEN(A633)-2),Code_LBS,0),2),"abs")</f>
        <v>TRANSMISSION</v>
      </c>
      <c r="C633" s="2" t="str">
        <f ca="1">IFERROR(OFFSET(LBS!$A$3,MATCH($A633,Code_LBS,0),2),"abs")</f>
        <v>Suspension moteur</v>
      </c>
      <c r="D633" s="4">
        <v>1</v>
      </c>
      <c r="E633" s="4" t="s">
        <v>4</v>
      </c>
      <c r="F633" s="7">
        <f ca="1">IFERROR(OFFSET(Kilométrage!$C$1,MATCH(('Base de données'!I633&amp;"/"&amp;'Base de données'!H633),GammeProj,0),1),0)</f>
        <v>1004567</v>
      </c>
      <c r="G633" s="2"/>
      <c r="H633" s="4" t="s">
        <v>5</v>
      </c>
      <c r="I633" s="4" t="s">
        <v>6</v>
      </c>
    </row>
    <row r="634" spans="1:9" x14ac:dyDescent="0.25">
      <c r="A634" s="4" t="s">
        <v>13</v>
      </c>
      <c r="B634" s="2" t="str">
        <f ca="1">IFERROR(OFFSET(LBS!$A$3,MATCH(LEFT(A634,LEN(A634)-2),Code_LBS,0),2),"abs")</f>
        <v>TRANSMISSION</v>
      </c>
      <c r="C634" s="2" t="str">
        <f ca="1">IFERROR(OFFSET(LBS!$A$3,MATCH($A634,Code_LBS,0),2),"abs")</f>
        <v>Suspension moteur</v>
      </c>
      <c r="D634" s="4">
        <v>1</v>
      </c>
      <c r="E634" s="4" t="s">
        <v>4</v>
      </c>
      <c r="F634" s="7">
        <f ca="1">IFERROR(OFFSET(Kilométrage!$C$1,MATCH(('Base de données'!I634&amp;"/"&amp;'Base de données'!H634),GammeProj,0),1),0)</f>
        <v>1004567</v>
      </c>
      <c r="G634" s="2"/>
      <c r="H634" s="4" t="s">
        <v>5</v>
      </c>
      <c r="I634" s="4" t="s">
        <v>6</v>
      </c>
    </row>
    <row r="635" spans="1:9" x14ac:dyDescent="0.25">
      <c r="A635" s="4" t="s">
        <v>13</v>
      </c>
      <c r="B635" s="2" t="str">
        <f ca="1">IFERROR(OFFSET(LBS!$A$3,MATCH(LEFT(A635,LEN(A635)-2),Code_LBS,0),2),"abs")</f>
        <v>TRANSMISSION</v>
      </c>
      <c r="C635" s="2" t="str">
        <f ca="1">IFERROR(OFFSET(LBS!$A$3,MATCH($A635,Code_LBS,0),2),"abs")</f>
        <v>Suspension moteur</v>
      </c>
      <c r="D635" s="4">
        <v>1</v>
      </c>
      <c r="E635" s="4" t="s">
        <v>4</v>
      </c>
      <c r="F635" s="7">
        <f ca="1">IFERROR(OFFSET(Kilométrage!$C$1,MATCH(('Base de données'!I635&amp;"/"&amp;'Base de données'!H635),GammeProj,0),1),0)</f>
        <v>1004567</v>
      </c>
      <c r="G635" s="2"/>
      <c r="H635" s="4" t="s">
        <v>5</v>
      </c>
      <c r="I635" s="4" t="s">
        <v>6</v>
      </c>
    </row>
    <row r="636" spans="1:9" x14ac:dyDescent="0.25">
      <c r="A636" s="4" t="s">
        <v>20</v>
      </c>
      <c r="B636" s="2" t="str">
        <f ca="1">IFERROR(OFFSET(LBS!$A$3,MATCH(LEFT(A636,LEN(A636)-2),Code_LBS,0),2),"abs")</f>
        <v>BOGIES &amp; SUSPENSION</v>
      </c>
      <c r="C636" s="2" t="str">
        <f ca="1">IFERROR(OFFSET(LBS!$A$3,MATCH($A636,Code_LBS,0),2),"abs")</f>
        <v>CÂBLE/CÂBLAGE</v>
      </c>
      <c r="D636" s="4">
        <v>1</v>
      </c>
      <c r="E636" s="4" t="s">
        <v>4</v>
      </c>
      <c r="F636" s="7">
        <f ca="1">IFERROR(OFFSET(Kilométrage!$C$1,MATCH(('Base de données'!I636&amp;"/"&amp;'Base de données'!H636),GammeProj,0),1),0)</f>
        <v>1004567</v>
      </c>
      <c r="G636" s="2"/>
      <c r="H636" s="4" t="s">
        <v>5</v>
      </c>
      <c r="I636" s="4" t="s">
        <v>6</v>
      </c>
    </row>
    <row r="637" spans="1:9" x14ac:dyDescent="0.25">
      <c r="A637" s="4" t="s">
        <v>20</v>
      </c>
      <c r="B637" s="2" t="str">
        <f ca="1">IFERROR(OFFSET(LBS!$A$3,MATCH(LEFT(A637,LEN(A637)-2),Code_LBS,0),2),"abs")</f>
        <v>BOGIES &amp; SUSPENSION</v>
      </c>
      <c r="C637" s="2" t="str">
        <f ca="1">IFERROR(OFFSET(LBS!$A$3,MATCH($A637,Code_LBS,0),2),"abs")</f>
        <v>CÂBLE/CÂBLAGE</v>
      </c>
      <c r="D637" s="4">
        <v>1</v>
      </c>
      <c r="E637" s="4" t="s">
        <v>4</v>
      </c>
      <c r="F637" s="7">
        <f ca="1">IFERROR(OFFSET(Kilométrage!$C$1,MATCH(('Base de données'!I637&amp;"/"&amp;'Base de données'!H637),GammeProj,0),1),0)</f>
        <v>1004567</v>
      </c>
      <c r="G637" s="2"/>
      <c r="H637" s="4" t="s">
        <v>5</v>
      </c>
      <c r="I637" s="4" t="s">
        <v>6</v>
      </c>
    </row>
    <row r="638" spans="1:9" x14ac:dyDescent="0.25">
      <c r="A638" s="4" t="s">
        <v>20</v>
      </c>
      <c r="B638" s="2" t="str">
        <f ca="1">IFERROR(OFFSET(LBS!$A$3,MATCH(LEFT(A638,LEN(A638)-2),Code_LBS,0),2),"abs")</f>
        <v>BOGIES &amp; SUSPENSION</v>
      </c>
      <c r="C638" s="2" t="str">
        <f ca="1">IFERROR(OFFSET(LBS!$A$3,MATCH($A638,Code_LBS,0),2),"abs")</f>
        <v>CÂBLE/CÂBLAGE</v>
      </c>
      <c r="D638" s="4">
        <v>1</v>
      </c>
      <c r="E638" s="4" t="s">
        <v>4</v>
      </c>
      <c r="F638" s="7">
        <f ca="1">IFERROR(OFFSET(Kilométrage!$C$1,MATCH(('Base de données'!I638&amp;"/"&amp;'Base de données'!H638),GammeProj,0),1),0)</f>
        <v>1004567</v>
      </c>
      <c r="G638" s="2"/>
      <c r="H638" s="4" t="s">
        <v>5</v>
      </c>
      <c r="I638" s="4" t="s">
        <v>6</v>
      </c>
    </row>
    <row r="639" spans="1:9" x14ac:dyDescent="0.25">
      <c r="A639" s="4" t="s">
        <v>20</v>
      </c>
      <c r="B639" s="2" t="str">
        <f ca="1">IFERROR(OFFSET(LBS!$A$3,MATCH(LEFT(A639,LEN(A639)-2),Code_LBS,0),2),"abs")</f>
        <v>BOGIES &amp; SUSPENSION</v>
      </c>
      <c r="C639" s="2" t="str">
        <f ca="1">IFERROR(OFFSET(LBS!$A$3,MATCH($A639,Code_LBS,0),2),"abs")</f>
        <v>CÂBLE/CÂBLAGE</v>
      </c>
      <c r="D639" s="4">
        <v>1</v>
      </c>
      <c r="E639" s="4" t="s">
        <v>4</v>
      </c>
      <c r="F639" s="7">
        <f ca="1">IFERROR(OFFSET(Kilométrage!$C$1,MATCH(('Base de données'!I639&amp;"/"&amp;'Base de données'!H639),GammeProj,0),1),0)</f>
        <v>1004567</v>
      </c>
      <c r="G639" s="2"/>
      <c r="H639" s="4" t="s">
        <v>5</v>
      </c>
      <c r="I639" s="4" t="s">
        <v>6</v>
      </c>
    </row>
    <row r="640" spans="1:9" x14ac:dyDescent="0.25">
      <c r="A640" s="4" t="s">
        <v>20</v>
      </c>
      <c r="B640" s="2" t="str">
        <f ca="1">IFERROR(OFFSET(LBS!$A$3,MATCH(LEFT(A640,LEN(A640)-2),Code_LBS,0),2),"abs")</f>
        <v>BOGIES &amp; SUSPENSION</v>
      </c>
      <c r="C640" s="2" t="str">
        <f ca="1">IFERROR(OFFSET(LBS!$A$3,MATCH($A640,Code_LBS,0),2),"abs")</f>
        <v>CÂBLE/CÂBLAGE</v>
      </c>
      <c r="D640" s="4">
        <v>1</v>
      </c>
      <c r="E640" s="4" t="s">
        <v>4</v>
      </c>
      <c r="F640" s="7">
        <f ca="1">IFERROR(OFFSET(Kilométrage!$C$1,MATCH(('Base de données'!I640&amp;"/"&amp;'Base de données'!H640),GammeProj,0),1),0)</f>
        <v>1004567</v>
      </c>
      <c r="G640" s="2"/>
      <c r="H640" s="4" t="s">
        <v>5</v>
      </c>
      <c r="I640" s="4" t="s">
        <v>6</v>
      </c>
    </row>
    <row r="641" spans="1:9" x14ac:dyDescent="0.25">
      <c r="A641" s="4" t="s">
        <v>20</v>
      </c>
      <c r="B641" s="2" t="str">
        <f ca="1">IFERROR(OFFSET(LBS!$A$3,MATCH(LEFT(A641,LEN(A641)-2),Code_LBS,0),2),"abs")</f>
        <v>BOGIES &amp; SUSPENSION</v>
      </c>
      <c r="C641" s="2" t="str">
        <f ca="1">IFERROR(OFFSET(LBS!$A$3,MATCH($A641,Code_LBS,0),2),"abs")</f>
        <v>CÂBLE/CÂBLAGE</v>
      </c>
      <c r="D641" s="4">
        <v>1</v>
      </c>
      <c r="E641" s="4" t="s">
        <v>4</v>
      </c>
      <c r="F641" s="7">
        <f ca="1">IFERROR(OFFSET(Kilométrage!$C$1,MATCH(('Base de données'!I641&amp;"/"&amp;'Base de données'!H641),GammeProj,0),1),0)</f>
        <v>1004567</v>
      </c>
      <c r="G641" s="2"/>
      <c r="H641" s="4" t="s">
        <v>5</v>
      </c>
      <c r="I641" s="4" t="s">
        <v>6</v>
      </c>
    </row>
    <row r="642" spans="1:9" x14ac:dyDescent="0.25">
      <c r="A642" s="4" t="s">
        <v>18</v>
      </c>
      <c r="B642" s="2" t="str">
        <f ca="1">IFERROR(OFFSET(LBS!$A$3,MATCH(LEFT(A642,LEN(A642)-2),Code_LBS,0),2),"abs")</f>
        <v>GRAISSEUR DE BOUDIN</v>
      </c>
      <c r="C642" s="2" t="str">
        <f ca="1">IFERROR(OFFSET(LBS!$A$3,MATCH($A642,Code_LBS,0),2),"abs")</f>
        <v>Tuyau</v>
      </c>
      <c r="D642" s="4">
        <v>1</v>
      </c>
      <c r="E642" s="4" t="s">
        <v>4</v>
      </c>
      <c r="F642" s="7">
        <f ca="1">IFERROR(OFFSET(Kilométrage!$C$1,MATCH(('Base de données'!I642&amp;"/"&amp;'Base de données'!H642),GammeProj,0),1),0)</f>
        <v>1004567</v>
      </c>
      <c r="G642" s="2"/>
      <c r="H642" s="4" t="s">
        <v>5</v>
      </c>
      <c r="I642" s="4" t="s">
        <v>6</v>
      </c>
    </row>
    <row r="643" spans="1:9" x14ac:dyDescent="0.25">
      <c r="A643" s="4" t="s">
        <v>12</v>
      </c>
      <c r="B643" s="2" t="str">
        <f ca="1">IFERROR(OFFSET(LBS!$A$3,MATCH(LEFT(A643,LEN(A643)-2),Code_LBS,0),2),"abs")</f>
        <v>TRANSMISSION</v>
      </c>
      <c r="C643" s="2" t="str">
        <f ca="1">IFERROR(OFFSET(LBS!$A$3,MATCH($A643,Code_LBS,0),2),"abs")</f>
        <v>Réducteur équipé</v>
      </c>
      <c r="D643" s="4">
        <v>1</v>
      </c>
      <c r="E643" s="4" t="s">
        <v>4</v>
      </c>
      <c r="F643" s="7">
        <f ca="1">IFERROR(OFFSET(Kilométrage!$C$1,MATCH(('Base de données'!I643&amp;"/"&amp;'Base de données'!H643),GammeProj,0),1),0)</f>
        <v>1004567</v>
      </c>
      <c r="G643" s="2"/>
      <c r="H643" s="4" t="s">
        <v>5</v>
      </c>
      <c r="I643" s="4" t="s">
        <v>6</v>
      </c>
    </row>
    <row r="644" spans="1:9" x14ac:dyDescent="0.25">
      <c r="A644" s="4" t="s">
        <v>12</v>
      </c>
      <c r="B644" s="2" t="str">
        <f ca="1">IFERROR(OFFSET(LBS!$A$3,MATCH(LEFT(A644,LEN(A644)-2),Code_LBS,0),2),"abs")</f>
        <v>TRANSMISSION</v>
      </c>
      <c r="C644" s="2" t="str">
        <f ca="1">IFERROR(OFFSET(LBS!$A$3,MATCH($A644,Code_LBS,0),2),"abs")</f>
        <v>Réducteur équipé</v>
      </c>
      <c r="D644" s="4">
        <v>1</v>
      </c>
      <c r="E644" s="4" t="s">
        <v>4</v>
      </c>
      <c r="F644" s="7">
        <f ca="1">IFERROR(OFFSET(Kilométrage!$C$1,MATCH(('Base de données'!I644&amp;"/"&amp;'Base de données'!H644),GammeProj,0),1),0)</f>
        <v>1004567</v>
      </c>
      <c r="G644" s="2"/>
      <c r="H644" s="4" t="s">
        <v>5</v>
      </c>
      <c r="I644" s="4" t="s">
        <v>6</v>
      </c>
    </row>
    <row r="645" spans="1:9" x14ac:dyDescent="0.25">
      <c r="A645" s="4" t="s">
        <v>19</v>
      </c>
      <c r="B645" s="2" t="str">
        <f ca="1">IFERROR(OFFSET(LBS!$A$3,MATCH(LEFT(A645,LEN(A645)-2),Code_LBS,0),2),"abs")</f>
        <v>Boîte d'essieu équipée</v>
      </c>
      <c r="C645" s="2" t="str">
        <f ca="1">IFERROR(OFFSET(LBS!$A$3,MATCH($A645,Code_LBS,0),2),"abs")</f>
        <v>Roulements</v>
      </c>
      <c r="D645" s="4">
        <v>1</v>
      </c>
      <c r="E645" s="4" t="s">
        <v>4</v>
      </c>
      <c r="F645" s="7">
        <f ca="1">IFERROR(OFFSET(Kilométrage!$C$1,MATCH(('Base de données'!I645&amp;"/"&amp;'Base de données'!H645),GammeProj,0),1),0)</f>
        <v>1004567</v>
      </c>
      <c r="G645" s="2"/>
      <c r="H645" s="4" t="s">
        <v>5</v>
      </c>
      <c r="I645" s="4" t="s">
        <v>6</v>
      </c>
    </row>
    <row r="646" spans="1:9" x14ac:dyDescent="0.25">
      <c r="A646" s="4" t="s">
        <v>29</v>
      </c>
      <c r="B646" s="2" t="str">
        <f ca="1">IFERROR(OFFSET(LBS!$A$3,MATCH(LEFT(A646,LEN(A646)-2),Code_LBS,0),2),"abs")</f>
        <v>ÉQUIPEMENT SUR ESSIEU</v>
      </c>
      <c r="C646" s="2" t="str">
        <f ca="1">IFERROR(OFFSET(LBS!$A$3,MATCH($A646,Code_LBS,0),2),"abs")</f>
        <v>Retour de courant</v>
      </c>
      <c r="D646" s="4">
        <v>1</v>
      </c>
      <c r="E646" s="4" t="s">
        <v>4</v>
      </c>
      <c r="F646" s="7">
        <f ca="1">IFERROR(OFFSET(Kilométrage!$C$1,MATCH(('Base de données'!I646&amp;"/"&amp;'Base de données'!H646),GammeProj,0),1),0)</f>
        <v>1004567</v>
      </c>
      <c r="G646" s="2"/>
      <c r="H646" s="4" t="s">
        <v>5</v>
      </c>
      <c r="I646" s="4" t="s">
        <v>6</v>
      </c>
    </row>
    <row r="647" spans="1:9" x14ac:dyDescent="0.25">
      <c r="A647" s="4" t="s">
        <v>8</v>
      </c>
      <c r="B647" s="2" t="str">
        <f ca="1">IFERROR(OFFSET(LBS!$A$3,MATCH(LEFT(A647,LEN(A647)-2),Code_LBS,0),2),"abs")</f>
        <v>Suspension secondaire</v>
      </c>
      <c r="C647" s="2" t="str">
        <f ca="1">IFERROR(OFFSET(LBS!$A$3,MATCH($A647,Code_LBS,0),2),"abs")</f>
        <v xml:space="preserve">Coussin pneumatique </v>
      </c>
      <c r="D647" s="4">
        <v>1</v>
      </c>
      <c r="E647" s="4" t="s">
        <v>4</v>
      </c>
      <c r="F647" s="7">
        <f ca="1">IFERROR(OFFSET(Kilométrage!$C$1,MATCH(('Base de données'!I647&amp;"/"&amp;'Base de données'!H647),GammeProj,0),1),0)</f>
        <v>1004567</v>
      </c>
      <c r="G647" s="2"/>
      <c r="H647" s="4" t="s">
        <v>5</v>
      </c>
      <c r="I647" s="4" t="s">
        <v>6</v>
      </c>
    </row>
    <row r="648" spans="1:9" x14ac:dyDescent="0.25">
      <c r="A648" s="4" t="s">
        <v>11</v>
      </c>
      <c r="B648" s="2" t="str">
        <f ca="1">IFERROR(OFFSET(LBS!$A$3,MATCH(LEFT(A648,LEN(A648)-2),Code_LBS,0),2),"abs")</f>
        <v>ROUES - AXES D'ESSIEU - DISQUES DE FREIN</v>
      </c>
      <c r="C648" s="2" t="str">
        <f ca="1">IFERROR(OFFSET(LBS!$A$3,MATCH($A648,Code_LBS,0),2),"abs")</f>
        <v>Boîte d'essieu équipée</v>
      </c>
      <c r="D648" s="4">
        <v>1</v>
      </c>
      <c r="E648" s="4" t="s">
        <v>4</v>
      </c>
      <c r="F648" s="7">
        <f ca="1">IFERROR(OFFSET(Kilométrage!$C$1,MATCH(('Base de données'!I648&amp;"/"&amp;'Base de données'!H648),GammeProj,0),1),0)</f>
        <v>1004567</v>
      </c>
      <c r="G648" s="2"/>
      <c r="H648" s="4" t="s">
        <v>5</v>
      </c>
      <c r="I648" s="4" t="s">
        <v>6</v>
      </c>
    </row>
    <row r="649" spans="1:9" x14ac:dyDescent="0.25">
      <c r="A649" s="4" t="s">
        <v>12</v>
      </c>
      <c r="B649" s="2" t="str">
        <f ca="1">IFERROR(OFFSET(LBS!$A$3,MATCH(LEFT(A649,LEN(A649)-2),Code_LBS,0),2),"abs")</f>
        <v>TRANSMISSION</v>
      </c>
      <c r="C649" s="2" t="str">
        <f ca="1">IFERROR(OFFSET(LBS!$A$3,MATCH($A649,Code_LBS,0),2),"abs")</f>
        <v>Réducteur équipé</v>
      </c>
      <c r="D649" s="4">
        <v>1</v>
      </c>
      <c r="E649" s="4" t="s">
        <v>4</v>
      </c>
      <c r="F649" s="7">
        <f ca="1">IFERROR(OFFSET(Kilométrage!$C$1,MATCH(('Base de données'!I649&amp;"/"&amp;'Base de données'!H649),GammeProj,0),1),0)</f>
        <v>1004567</v>
      </c>
      <c r="G649" s="2"/>
      <c r="H649" s="4" t="s">
        <v>5</v>
      </c>
      <c r="I649" s="4" t="s">
        <v>6</v>
      </c>
    </row>
    <row r="650" spans="1:9" x14ac:dyDescent="0.25">
      <c r="A650" s="4" t="s">
        <v>9</v>
      </c>
      <c r="B650" s="2" t="str">
        <f ca="1">IFERROR(OFFSET(LBS!$A$3,MATCH(LEFT(A650,LEN(A650)-2),Code_LBS,0),2),"abs")</f>
        <v>Suspension secondaire</v>
      </c>
      <c r="C650" s="2" t="str">
        <f ca="1">IFERROR(OFFSET(LBS!$A$3,MATCH($A650,Code_LBS,0),2),"abs")</f>
        <v>Bielle de barre anti-roulis équipée</v>
      </c>
      <c r="D650" s="4">
        <v>1</v>
      </c>
      <c r="E650" s="4" t="s">
        <v>4</v>
      </c>
      <c r="F650" s="7">
        <f ca="1">IFERROR(OFFSET(Kilométrage!$C$1,MATCH(('Base de données'!I650&amp;"/"&amp;'Base de données'!H650),GammeProj,0),1),0)</f>
        <v>1004567</v>
      </c>
      <c r="G650" s="2"/>
      <c r="H650" s="4" t="s">
        <v>5</v>
      </c>
      <c r="I650" s="4" t="s">
        <v>6</v>
      </c>
    </row>
    <row r="651" spans="1:9" x14ac:dyDescent="0.25">
      <c r="A651" s="4" t="s">
        <v>17</v>
      </c>
      <c r="B651" s="2" t="str">
        <f ca="1">IFERROR(OFFSET(LBS!$A$3,MATCH(LEFT(A651,LEN(A651)-2),Code_LBS,0),2),"abs")</f>
        <v>LIAISON CAISSE-BOGIE</v>
      </c>
      <c r="C651" s="2" t="str">
        <f ca="1">IFERROR(OFFSET(LBS!$A$3,MATCH($A651,Code_LBS,0),2),"abs")</f>
        <v>Pivot</v>
      </c>
      <c r="D651" s="4">
        <v>1</v>
      </c>
      <c r="E651" s="4" t="s">
        <v>4</v>
      </c>
      <c r="F651" s="7">
        <f ca="1">IFERROR(OFFSET(Kilométrage!$C$1,MATCH(('Base de données'!I651&amp;"/"&amp;'Base de données'!H651),GammeProj,0),1),0)</f>
        <v>1004567</v>
      </c>
      <c r="G651" s="2"/>
      <c r="H651" s="4" t="s">
        <v>5</v>
      </c>
      <c r="I651" s="4" t="s">
        <v>6</v>
      </c>
    </row>
    <row r="652" spans="1:9" x14ac:dyDescent="0.25">
      <c r="A652" s="4" t="s">
        <v>9</v>
      </c>
      <c r="B652" s="2" t="str">
        <f ca="1">IFERROR(OFFSET(LBS!$A$3,MATCH(LEFT(A652,LEN(A652)-2),Code_LBS,0),2),"abs")</f>
        <v>Suspension secondaire</v>
      </c>
      <c r="C652" s="2" t="str">
        <f ca="1">IFERROR(OFFSET(LBS!$A$3,MATCH($A652,Code_LBS,0),2),"abs")</f>
        <v>Bielle de barre anti-roulis équipée</v>
      </c>
      <c r="D652" s="4">
        <v>1</v>
      </c>
      <c r="E652" s="4" t="s">
        <v>4</v>
      </c>
      <c r="F652" s="7">
        <f ca="1">IFERROR(OFFSET(Kilométrage!$C$1,MATCH(('Base de données'!I652&amp;"/"&amp;'Base de données'!H652),GammeProj,0),1),0)</f>
        <v>1004567</v>
      </c>
      <c r="G652" s="2"/>
      <c r="H652" s="4" t="s">
        <v>5</v>
      </c>
      <c r="I652" s="4" t="s">
        <v>6</v>
      </c>
    </row>
    <row r="653" spans="1:9" x14ac:dyDescent="0.25">
      <c r="A653" s="4" t="s">
        <v>9</v>
      </c>
      <c r="B653" s="2" t="str">
        <f ca="1">IFERROR(OFFSET(LBS!$A$3,MATCH(LEFT(A653,LEN(A653)-2),Code_LBS,0),2),"abs")</f>
        <v>Suspension secondaire</v>
      </c>
      <c r="C653" s="2" t="str">
        <f ca="1">IFERROR(OFFSET(LBS!$A$3,MATCH($A653,Code_LBS,0),2),"abs")</f>
        <v>Bielle de barre anti-roulis équipée</v>
      </c>
      <c r="D653" s="4">
        <v>1</v>
      </c>
      <c r="E653" s="4" t="s">
        <v>4</v>
      </c>
      <c r="F653" s="7">
        <f ca="1">IFERROR(OFFSET(Kilométrage!$C$1,MATCH(('Base de données'!I653&amp;"/"&amp;'Base de données'!H653),GammeProj,0),1),0)</f>
        <v>1004567</v>
      </c>
      <c r="G653" s="2"/>
      <c r="H653" s="4" t="s">
        <v>5</v>
      </c>
      <c r="I653" s="4" t="s">
        <v>6</v>
      </c>
    </row>
    <row r="654" spans="1:9" x14ac:dyDescent="0.25">
      <c r="A654" s="4" t="s">
        <v>9</v>
      </c>
      <c r="B654" s="2" t="str">
        <f ca="1">IFERROR(OFFSET(LBS!$A$3,MATCH(LEFT(A654,LEN(A654)-2),Code_LBS,0),2),"abs")</f>
        <v>Suspension secondaire</v>
      </c>
      <c r="C654" s="2" t="str">
        <f ca="1">IFERROR(OFFSET(LBS!$A$3,MATCH($A654,Code_LBS,0),2),"abs")</f>
        <v>Bielle de barre anti-roulis équipée</v>
      </c>
      <c r="D654" s="4">
        <v>1</v>
      </c>
      <c r="E654" s="4" t="s">
        <v>4</v>
      </c>
      <c r="F654" s="7">
        <f ca="1">IFERROR(OFFSET(Kilométrage!$C$1,MATCH(('Base de données'!I654&amp;"/"&amp;'Base de données'!H654),GammeProj,0),1),0)</f>
        <v>1004567</v>
      </c>
      <c r="G654" s="2"/>
      <c r="H654" s="4" t="s">
        <v>5</v>
      </c>
      <c r="I654" s="4" t="s">
        <v>6</v>
      </c>
    </row>
    <row r="655" spans="1:9" x14ac:dyDescent="0.25">
      <c r="A655" s="4" t="s">
        <v>13</v>
      </c>
      <c r="B655" s="2" t="str">
        <f ca="1">IFERROR(OFFSET(LBS!$A$3,MATCH(LEFT(A655,LEN(A655)-2),Code_LBS,0),2),"abs")</f>
        <v>TRANSMISSION</v>
      </c>
      <c r="C655" s="2" t="str">
        <f ca="1">IFERROR(OFFSET(LBS!$A$3,MATCH($A655,Code_LBS,0),2),"abs")</f>
        <v>Suspension moteur</v>
      </c>
      <c r="D655" s="4">
        <v>1</v>
      </c>
      <c r="E655" s="4" t="s">
        <v>4</v>
      </c>
      <c r="F655" s="7">
        <f ca="1">IFERROR(OFFSET(Kilométrage!$C$1,MATCH(('Base de données'!I655&amp;"/"&amp;'Base de données'!H655),GammeProj,0),1),0)</f>
        <v>1004567</v>
      </c>
      <c r="G655" s="2"/>
      <c r="H655" s="4" t="s">
        <v>5</v>
      </c>
      <c r="I655" s="4" t="s">
        <v>6</v>
      </c>
    </row>
    <row r="656" spans="1:9" x14ac:dyDescent="0.25">
      <c r="A656" s="4" t="s">
        <v>9</v>
      </c>
      <c r="B656" s="2" t="str">
        <f ca="1">IFERROR(OFFSET(LBS!$A$3,MATCH(LEFT(A656,LEN(A656)-2),Code_LBS,0),2),"abs")</f>
        <v>Suspension secondaire</v>
      </c>
      <c r="C656" s="2" t="str">
        <f ca="1">IFERROR(OFFSET(LBS!$A$3,MATCH($A656,Code_LBS,0),2),"abs")</f>
        <v>Bielle de barre anti-roulis équipée</v>
      </c>
      <c r="D656" s="4">
        <v>1</v>
      </c>
      <c r="E656" s="4" t="s">
        <v>4</v>
      </c>
      <c r="F656" s="7">
        <f ca="1">IFERROR(OFFSET(Kilométrage!$C$1,MATCH(('Base de données'!I656&amp;"/"&amp;'Base de données'!H656),GammeProj,0),1),0)</f>
        <v>1004567</v>
      </c>
      <c r="G656" s="2"/>
      <c r="H656" s="4" t="s">
        <v>5</v>
      </c>
      <c r="I656" s="4" t="s">
        <v>6</v>
      </c>
    </row>
    <row r="657" spans="1:9" x14ac:dyDescent="0.25">
      <c r="A657" s="4" t="s">
        <v>15</v>
      </c>
      <c r="B657" s="2" t="str">
        <f ca="1">IFERROR(OFFSET(LBS!$A$3,MATCH(LEFT(A657,LEN(A657)-2),Code_LBS,0),2),"abs")</f>
        <v>GRAISSEUR DE BOUDIN</v>
      </c>
      <c r="C657" s="2" t="str">
        <f ca="1">IFERROR(OFFSET(LBS!$A$3,MATCH($A657,Code_LBS,0),2),"abs")</f>
        <v>Ejecteur</v>
      </c>
      <c r="D657" s="4">
        <v>1</v>
      </c>
      <c r="E657" s="4" t="s">
        <v>4</v>
      </c>
      <c r="F657" s="7">
        <f ca="1">IFERROR(OFFSET(Kilométrage!$C$1,MATCH(('Base de données'!I657&amp;"/"&amp;'Base de données'!H657),GammeProj,0),1),0)</f>
        <v>1004567</v>
      </c>
      <c r="G657" s="2"/>
      <c r="H657" s="4" t="s">
        <v>5</v>
      </c>
      <c r="I657" s="4" t="s">
        <v>6</v>
      </c>
    </row>
    <row r="658" spans="1:9" x14ac:dyDescent="0.25">
      <c r="A658" s="4" t="s">
        <v>9</v>
      </c>
      <c r="B658" s="2" t="str">
        <f ca="1">IFERROR(OFFSET(LBS!$A$3,MATCH(LEFT(A658,LEN(A658)-2),Code_LBS,0),2),"abs")</f>
        <v>Suspension secondaire</v>
      </c>
      <c r="C658" s="2" t="str">
        <f ca="1">IFERROR(OFFSET(LBS!$A$3,MATCH($A658,Code_LBS,0),2),"abs")</f>
        <v>Bielle de barre anti-roulis équipée</v>
      </c>
      <c r="D658" s="4">
        <v>1</v>
      </c>
      <c r="E658" s="4" t="s">
        <v>4</v>
      </c>
      <c r="F658" s="7">
        <f ca="1">IFERROR(OFFSET(Kilométrage!$C$1,MATCH(('Base de données'!I658&amp;"/"&amp;'Base de données'!H658),GammeProj,0),1),0)</f>
        <v>1004567</v>
      </c>
      <c r="G658" s="2"/>
      <c r="H658" s="4" t="s">
        <v>5</v>
      </c>
      <c r="I658" s="4" t="s">
        <v>6</v>
      </c>
    </row>
    <row r="659" spans="1:9" x14ac:dyDescent="0.25">
      <c r="A659" s="4" t="s">
        <v>13</v>
      </c>
      <c r="B659" s="2" t="str">
        <f ca="1">IFERROR(OFFSET(LBS!$A$3,MATCH(LEFT(A659,LEN(A659)-2),Code_LBS,0),2),"abs")</f>
        <v>TRANSMISSION</v>
      </c>
      <c r="C659" s="2" t="str">
        <f ca="1">IFERROR(OFFSET(LBS!$A$3,MATCH($A659,Code_LBS,0),2),"abs")</f>
        <v>Suspension moteur</v>
      </c>
      <c r="D659" s="4">
        <v>1</v>
      </c>
      <c r="E659" s="4" t="s">
        <v>4</v>
      </c>
      <c r="F659" s="7">
        <f ca="1">IFERROR(OFFSET(Kilométrage!$C$1,MATCH(('Base de données'!I659&amp;"/"&amp;'Base de données'!H659),GammeProj,0),1),0)</f>
        <v>1004567</v>
      </c>
      <c r="G659" s="2"/>
      <c r="H659" s="4" t="s">
        <v>5</v>
      </c>
      <c r="I659" s="4" t="s">
        <v>6</v>
      </c>
    </row>
    <row r="660" spans="1:9" x14ac:dyDescent="0.25">
      <c r="A660" s="4" t="s">
        <v>20</v>
      </c>
      <c r="B660" s="2" t="str">
        <f ca="1">IFERROR(OFFSET(LBS!$A$3,MATCH(LEFT(A660,LEN(A660)-2),Code_LBS,0),2),"abs")</f>
        <v>BOGIES &amp; SUSPENSION</v>
      </c>
      <c r="C660" s="2" t="str">
        <f ca="1">IFERROR(OFFSET(LBS!$A$3,MATCH($A660,Code_LBS,0),2),"abs")</f>
        <v>CÂBLE/CÂBLAGE</v>
      </c>
      <c r="D660" s="4">
        <v>1</v>
      </c>
      <c r="E660" s="4" t="s">
        <v>4</v>
      </c>
      <c r="F660" s="7">
        <f ca="1">IFERROR(OFFSET(Kilométrage!$C$1,MATCH(('Base de données'!I660&amp;"/"&amp;'Base de données'!H660),GammeProj,0),1),0)</f>
        <v>1004567</v>
      </c>
      <c r="G660" s="2"/>
      <c r="H660" s="4" t="s">
        <v>5</v>
      </c>
      <c r="I660" s="4" t="s">
        <v>6</v>
      </c>
    </row>
    <row r="661" spans="1:9" x14ac:dyDescent="0.25">
      <c r="A661" s="4" t="s">
        <v>29</v>
      </c>
      <c r="B661" s="2" t="str">
        <f ca="1">IFERROR(OFFSET(LBS!$A$3,MATCH(LEFT(A661,LEN(A661)-2),Code_LBS,0),2),"abs")</f>
        <v>ÉQUIPEMENT SUR ESSIEU</v>
      </c>
      <c r="C661" s="2" t="str">
        <f ca="1">IFERROR(OFFSET(LBS!$A$3,MATCH($A661,Code_LBS,0),2),"abs")</f>
        <v>Retour de courant</v>
      </c>
      <c r="D661" s="4">
        <v>1</v>
      </c>
      <c r="E661" s="4" t="s">
        <v>4</v>
      </c>
      <c r="F661" s="7">
        <f ca="1">IFERROR(OFFSET(Kilométrage!$C$1,MATCH(('Base de données'!I661&amp;"/"&amp;'Base de données'!H661),GammeProj,0),1),0)</f>
        <v>1004567</v>
      </c>
      <c r="G661" s="2"/>
      <c r="H661" s="4" t="s">
        <v>5</v>
      </c>
      <c r="I661" s="4" t="s">
        <v>6</v>
      </c>
    </row>
    <row r="662" spans="1:9" x14ac:dyDescent="0.25">
      <c r="A662" s="4" t="s">
        <v>12</v>
      </c>
      <c r="B662" s="2" t="str">
        <f ca="1">IFERROR(OFFSET(LBS!$A$3,MATCH(LEFT(A662,LEN(A662)-2),Code_LBS,0),2),"abs")</f>
        <v>TRANSMISSION</v>
      </c>
      <c r="C662" s="2" t="str">
        <f ca="1">IFERROR(OFFSET(LBS!$A$3,MATCH($A662,Code_LBS,0),2),"abs")</f>
        <v>Réducteur équipé</v>
      </c>
      <c r="D662" s="4">
        <v>1</v>
      </c>
      <c r="E662" s="4" t="s">
        <v>4</v>
      </c>
      <c r="F662" s="7">
        <f ca="1">IFERROR(OFFSET(Kilométrage!$C$1,MATCH(('Base de données'!I662&amp;"/"&amp;'Base de données'!H662),GammeProj,0),1),0)</f>
        <v>1004567</v>
      </c>
      <c r="G662" s="2"/>
      <c r="H662" s="4" t="s">
        <v>5</v>
      </c>
      <c r="I662" s="4" t="s">
        <v>6</v>
      </c>
    </row>
    <row r="663" spans="1:9" x14ac:dyDescent="0.25">
      <c r="A663" s="4" t="s">
        <v>9</v>
      </c>
      <c r="B663" s="2" t="str">
        <f ca="1">IFERROR(OFFSET(LBS!$A$3,MATCH(LEFT(A663,LEN(A663)-2),Code_LBS,0),2),"abs")</f>
        <v>Suspension secondaire</v>
      </c>
      <c r="C663" s="2" t="str">
        <f ca="1">IFERROR(OFFSET(LBS!$A$3,MATCH($A663,Code_LBS,0),2),"abs")</f>
        <v>Bielle de barre anti-roulis équipée</v>
      </c>
      <c r="D663" s="4">
        <v>1</v>
      </c>
      <c r="E663" s="4" t="s">
        <v>4</v>
      </c>
      <c r="F663" s="7">
        <f ca="1">IFERROR(OFFSET(Kilométrage!$C$1,MATCH(('Base de données'!I663&amp;"/"&amp;'Base de données'!H663),GammeProj,0),1),0)</f>
        <v>1004567</v>
      </c>
      <c r="G663" s="2"/>
      <c r="H663" s="4" t="s">
        <v>5</v>
      </c>
      <c r="I663" s="4" t="s">
        <v>6</v>
      </c>
    </row>
    <row r="664" spans="1:9" x14ac:dyDescent="0.25">
      <c r="A664" s="4" t="s">
        <v>12</v>
      </c>
      <c r="B664" s="2" t="str">
        <f ca="1">IFERROR(OFFSET(LBS!$A$3,MATCH(LEFT(A664,LEN(A664)-2),Code_LBS,0),2),"abs")</f>
        <v>TRANSMISSION</v>
      </c>
      <c r="C664" s="2" t="str">
        <f ca="1">IFERROR(OFFSET(LBS!$A$3,MATCH($A664,Code_LBS,0),2),"abs")</f>
        <v>Réducteur équipé</v>
      </c>
      <c r="D664" s="4">
        <v>1</v>
      </c>
      <c r="E664" s="4" t="s">
        <v>4</v>
      </c>
      <c r="F664" s="7">
        <f ca="1">IFERROR(OFFSET(Kilométrage!$C$1,MATCH(('Base de données'!I664&amp;"/"&amp;'Base de données'!H664),GammeProj,0),1),0)</f>
        <v>1004567</v>
      </c>
      <c r="G664" s="2"/>
      <c r="H664" s="4" t="s">
        <v>5</v>
      </c>
      <c r="I664" s="4" t="s">
        <v>6</v>
      </c>
    </row>
    <row r="665" spans="1:9" x14ac:dyDescent="0.25">
      <c r="A665" s="4" t="s">
        <v>9</v>
      </c>
      <c r="B665" s="2" t="str">
        <f ca="1">IFERROR(OFFSET(LBS!$A$3,MATCH(LEFT(A665,LEN(A665)-2),Code_LBS,0),2),"abs")</f>
        <v>Suspension secondaire</v>
      </c>
      <c r="C665" s="2" t="str">
        <f ca="1">IFERROR(OFFSET(LBS!$A$3,MATCH($A665,Code_LBS,0),2),"abs")</f>
        <v>Bielle de barre anti-roulis équipée</v>
      </c>
      <c r="D665" s="4">
        <v>1</v>
      </c>
      <c r="E665" s="4" t="s">
        <v>4</v>
      </c>
      <c r="F665" s="7">
        <f ca="1">IFERROR(OFFSET(Kilométrage!$C$1,MATCH(('Base de données'!I665&amp;"/"&amp;'Base de données'!H665),GammeProj,0),1),0)</f>
        <v>1004567</v>
      </c>
      <c r="G665" s="2"/>
      <c r="H665" s="4" t="s">
        <v>5</v>
      </c>
      <c r="I665" s="4" t="s">
        <v>6</v>
      </c>
    </row>
    <row r="666" spans="1:9" x14ac:dyDescent="0.25">
      <c r="A666" s="4" t="s">
        <v>9</v>
      </c>
      <c r="B666" s="2" t="str">
        <f ca="1">IFERROR(OFFSET(LBS!$A$3,MATCH(LEFT(A666,LEN(A666)-2),Code_LBS,0),2),"abs")</f>
        <v>Suspension secondaire</v>
      </c>
      <c r="C666" s="2" t="str">
        <f ca="1">IFERROR(OFFSET(LBS!$A$3,MATCH($A666,Code_LBS,0),2),"abs")</f>
        <v>Bielle de barre anti-roulis équipée</v>
      </c>
      <c r="D666" s="4">
        <v>1</v>
      </c>
      <c r="E666" s="4" t="s">
        <v>4</v>
      </c>
      <c r="F666" s="7">
        <f ca="1">IFERROR(OFFSET(Kilométrage!$C$1,MATCH(('Base de données'!I666&amp;"/"&amp;'Base de données'!H666),GammeProj,0),1),0)</f>
        <v>1004567</v>
      </c>
      <c r="G666" s="2"/>
      <c r="H666" s="4" t="s">
        <v>5</v>
      </c>
      <c r="I666" s="4" t="s">
        <v>6</v>
      </c>
    </row>
    <row r="667" spans="1:9" x14ac:dyDescent="0.25">
      <c r="A667" s="4" t="s">
        <v>9</v>
      </c>
      <c r="B667" s="2" t="str">
        <f ca="1">IFERROR(OFFSET(LBS!$A$3,MATCH(LEFT(A667,LEN(A667)-2),Code_LBS,0),2),"abs")</f>
        <v>Suspension secondaire</v>
      </c>
      <c r="C667" s="2" t="str">
        <f ca="1">IFERROR(OFFSET(LBS!$A$3,MATCH($A667,Code_LBS,0),2),"abs")</f>
        <v>Bielle de barre anti-roulis équipée</v>
      </c>
      <c r="D667" s="4">
        <v>1</v>
      </c>
      <c r="E667" s="4" t="s">
        <v>4</v>
      </c>
      <c r="F667" s="7">
        <f ca="1">IFERROR(OFFSET(Kilométrage!$C$1,MATCH(('Base de données'!I667&amp;"/"&amp;'Base de données'!H667),GammeProj,0),1),0)</f>
        <v>1004567</v>
      </c>
      <c r="G667" s="2"/>
      <c r="H667" s="4" t="s">
        <v>5</v>
      </c>
      <c r="I667" s="4" t="s">
        <v>6</v>
      </c>
    </row>
    <row r="668" spans="1:9" x14ac:dyDescent="0.25">
      <c r="A668" s="4" t="s">
        <v>33</v>
      </c>
      <c r="B668" s="2" t="str">
        <f ca="1">IFERROR(OFFSET(LBS!$A$3,MATCH(LEFT(A668,LEN(A668)-2),Code_LBS,0),2),"abs")</f>
        <v>BOGIES &amp; SUSPENSION</v>
      </c>
      <c r="C668" s="2" t="str">
        <f ca="1">IFERROR(OFFSET(LBS!$A$3,MATCH($A668,Code_LBS,0),2),"abs")</f>
        <v>GRAISSEUR DE BOUDIN</v>
      </c>
      <c r="D668" s="4">
        <v>1</v>
      </c>
      <c r="E668" s="4" t="s">
        <v>4</v>
      </c>
      <c r="F668" s="7">
        <f ca="1">IFERROR(OFFSET(Kilométrage!$C$1,MATCH(('Base de données'!I668&amp;"/"&amp;'Base de données'!H668),GammeProj,0),1),0)</f>
        <v>1004567</v>
      </c>
      <c r="G668" s="2"/>
      <c r="H668" s="4" t="s">
        <v>5</v>
      </c>
      <c r="I668" s="4" t="s">
        <v>6</v>
      </c>
    </row>
    <row r="669" spans="1:9" x14ac:dyDescent="0.25">
      <c r="A669" s="4" t="s">
        <v>13</v>
      </c>
      <c r="B669" s="2" t="str">
        <f ca="1">IFERROR(OFFSET(LBS!$A$3,MATCH(LEFT(A669,LEN(A669)-2),Code_LBS,0),2),"abs")</f>
        <v>TRANSMISSION</v>
      </c>
      <c r="C669" s="2" t="str">
        <f ca="1">IFERROR(OFFSET(LBS!$A$3,MATCH($A669,Code_LBS,0),2),"abs")</f>
        <v>Suspension moteur</v>
      </c>
      <c r="D669" s="4">
        <v>1</v>
      </c>
      <c r="E669" s="4" t="s">
        <v>4</v>
      </c>
      <c r="F669" s="7">
        <f ca="1">IFERROR(OFFSET(Kilométrage!$C$1,MATCH(('Base de données'!I669&amp;"/"&amp;'Base de données'!H669),GammeProj,0),1),0)</f>
        <v>1004567</v>
      </c>
      <c r="G669" s="2"/>
      <c r="H669" s="4" t="s">
        <v>5</v>
      </c>
      <c r="I669" s="4" t="s">
        <v>6</v>
      </c>
    </row>
    <row r="670" spans="1:9" x14ac:dyDescent="0.25">
      <c r="A670" s="4" t="s">
        <v>13</v>
      </c>
      <c r="B670" s="2" t="str">
        <f ca="1">IFERROR(OFFSET(LBS!$A$3,MATCH(LEFT(A670,LEN(A670)-2),Code_LBS,0),2),"abs")</f>
        <v>TRANSMISSION</v>
      </c>
      <c r="C670" s="2" t="str">
        <f ca="1">IFERROR(OFFSET(LBS!$A$3,MATCH($A670,Code_LBS,0),2),"abs")</f>
        <v>Suspension moteur</v>
      </c>
      <c r="D670" s="4">
        <v>1</v>
      </c>
      <c r="E670" s="4" t="s">
        <v>4</v>
      </c>
      <c r="F670" s="7">
        <f ca="1">IFERROR(OFFSET(Kilométrage!$C$1,MATCH(('Base de données'!I670&amp;"/"&amp;'Base de données'!H670),GammeProj,0),1),0)</f>
        <v>1004567</v>
      </c>
      <c r="G670" s="2"/>
      <c r="H670" s="4" t="s">
        <v>5</v>
      </c>
      <c r="I670" s="4" t="s">
        <v>6</v>
      </c>
    </row>
    <row r="671" spans="1:9" x14ac:dyDescent="0.25">
      <c r="A671" s="4" t="s">
        <v>13</v>
      </c>
      <c r="B671" s="2" t="str">
        <f ca="1">IFERROR(OFFSET(LBS!$A$3,MATCH(LEFT(A671,LEN(A671)-2),Code_LBS,0),2),"abs")</f>
        <v>TRANSMISSION</v>
      </c>
      <c r="C671" s="2" t="str">
        <f ca="1">IFERROR(OFFSET(LBS!$A$3,MATCH($A671,Code_LBS,0),2),"abs")</f>
        <v>Suspension moteur</v>
      </c>
      <c r="D671" s="4">
        <v>1</v>
      </c>
      <c r="E671" s="4" t="s">
        <v>4</v>
      </c>
      <c r="F671" s="7">
        <f ca="1">IFERROR(OFFSET(Kilométrage!$C$1,MATCH(('Base de données'!I671&amp;"/"&amp;'Base de données'!H671),GammeProj,0),1),0)</f>
        <v>1004567</v>
      </c>
      <c r="G671" s="2"/>
      <c r="H671" s="4" t="s">
        <v>5</v>
      </c>
      <c r="I671" s="4" t="s">
        <v>6</v>
      </c>
    </row>
    <row r="672" spans="1:9" x14ac:dyDescent="0.25">
      <c r="A672" s="4" t="s">
        <v>13</v>
      </c>
      <c r="B672" s="2" t="str">
        <f ca="1">IFERROR(OFFSET(LBS!$A$3,MATCH(LEFT(A672,LEN(A672)-2),Code_LBS,0),2),"abs")</f>
        <v>TRANSMISSION</v>
      </c>
      <c r="C672" s="2" t="str">
        <f ca="1">IFERROR(OFFSET(LBS!$A$3,MATCH($A672,Code_LBS,0),2),"abs")</f>
        <v>Suspension moteur</v>
      </c>
      <c r="D672" s="4">
        <v>1</v>
      </c>
      <c r="E672" s="4" t="s">
        <v>4</v>
      </c>
      <c r="F672" s="7">
        <f ca="1">IFERROR(OFFSET(Kilométrage!$C$1,MATCH(('Base de données'!I672&amp;"/"&amp;'Base de données'!H672),GammeProj,0),1),0)</f>
        <v>1004567</v>
      </c>
      <c r="G672" s="2"/>
      <c r="H672" s="4" t="s">
        <v>5</v>
      </c>
      <c r="I672" s="4" t="s">
        <v>6</v>
      </c>
    </row>
    <row r="673" spans="1:9" x14ac:dyDescent="0.25">
      <c r="A673" s="4" t="s">
        <v>13</v>
      </c>
      <c r="B673" s="2" t="str">
        <f ca="1">IFERROR(OFFSET(LBS!$A$3,MATCH(LEFT(A673,LEN(A673)-2),Code_LBS,0),2),"abs")</f>
        <v>TRANSMISSION</v>
      </c>
      <c r="C673" s="2" t="str">
        <f ca="1">IFERROR(OFFSET(LBS!$A$3,MATCH($A673,Code_LBS,0),2),"abs")</f>
        <v>Suspension moteur</v>
      </c>
      <c r="D673" s="4">
        <v>1</v>
      </c>
      <c r="E673" s="4" t="s">
        <v>4</v>
      </c>
      <c r="F673" s="7">
        <f ca="1">IFERROR(OFFSET(Kilométrage!$C$1,MATCH(('Base de données'!I673&amp;"/"&amp;'Base de données'!H673),GammeProj,0),1),0)</f>
        <v>1004567</v>
      </c>
      <c r="G673" s="2"/>
      <c r="H673" s="4" t="s">
        <v>5</v>
      </c>
      <c r="I673" s="4" t="s">
        <v>6</v>
      </c>
    </row>
    <row r="674" spans="1:9" x14ac:dyDescent="0.25">
      <c r="A674" s="4" t="s">
        <v>13</v>
      </c>
      <c r="B674" s="2" t="str">
        <f ca="1">IFERROR(OFFSET(LBS!$A$3,MATCH(LEFT(A674,LEN(A674)-2),Code_LBS,0),2),"abs")</f>
        <v>TRANSMISSION</v>
      </c>
      <c r="C674" s="2" t="str">
        <f ca="1">IFERROR(OFFSET(LBS!$A$3,MATCH($A674,Code_LBS,0),2),"abs")</f>
        <v>Suspension moteur</v>
      </c>
      <c r="D674" s="4">
        <v>1</v>
      </c>
      <c r="E674" s="4" t="s">
        <v>4</v>
      </c>
      <c r="F674" s="7">
        <f ca="1">IFERROR(OFFSET(Kilométrage!$C$1,MATCH(('Base de données'!I674&amp;"/"&amp;'Base de données'!H674),GammeProj,0),1),0)</f>
        <v>1004567</v>
      </c>
      <c r="G674" s="2"/>
      <c r="H674" s="4" t="s">
        <v>5</v>
      </c>
      <c r="I674" s="4" t="s">
        <v>6</v>
      </c>
    </row>
    <row r="675" spans="1:9" x14ac:dyDescent="0.25">
      <c r="A675" s="4" t="s">
        <v>13</v>
      </c>
      <c r="B675" s="2" t="str">
        <f ca="1">IFERROR(OFFSET(LBS!$A$3,MATCH(LEFT(A675,LEN(A675)-2),Code_LBS,0),2),"abs")</f>
        <v>TRANSMISSION</v>
      </c>
      <c r="C675" s="2" t="str">
        <f ca="1">IFERROR(OFFSET(LBS!$A$3,MATCH($A675,Code_LBS,0),2),"abs")</f>
        <v>Suspension moteur</v>
      </c>
      <c r="D675" s="4">
        <v>1</v>
      </c>
      <c r="E675" s="4" t="s">
        <v>4</v>
      </c>
      <c r="F675" s="7">
        <f ca="1">IFERROR(OFFSET(Kilométrage!$C$1,MATCH(('Base de données'!I675&amp;"/"&amp;'Base de données'!H675),GammeProj,0),1),0)</f>
        <v>1004567</v>
      </c>
      <c r="G675" s="2"/>
      <c r="H675" s="4" t="s">
        <v>5</v>
      </c>
      <c r="I675" s="4" t="s">
        <v>6</v>
      </c>
    </row>
    <row r="676" spans="1:9" x14ac:dyDescent="0.25">
      <c r="A676" s="4" t="s">
        <v>13</v>
      </c>
      <c r="B676" s="2" t="str">
        <f ca="1">IFERROR(OFFSET(LBS!$A$3,MATCH(LEFT(A676,LEN(A676)-2),Code_LBS,0),2),"abs")</f>
        <v>TRANSMISSION</v>
      </c>
      <c r="C676" s="2" t="str">
        <f ca="1">IFERROR(OFFSET(LBS!$A$3,MATCH($A676,Code_LBS,0),2),"abs")</f>
        <v>Suspension moteur</v>
      </c>
      <c r="D676" s="4">
        <v>1</v>
      </c>
      <c r="E676" s="4" t="s">
        <v>4</v>
      </c>
      <c r="F676" s="7">
        <f ca="1">IFERROR(OFFSET(Kilométrage!$C$1,MATCH(('Base de données'!I676&amp;"/"&amp;'Base de données'!H676),GammeProj,0),1),0)</f>
        <v>1004567</v>
      </c>
      <c r="G676" s="2"/>
      <c r="H676" s="4" t="s">
        <v>5</v>
      </c>
      <c r="I676" s="4" t="s">
        <v>6</v>
      </c>
    </row>
    <row r="677" spans="1:9" x14ac:dyDescent="0.25">
      <c r="A677" s="4" t="s">
        <v>13</v>
      </c>
      <c r="B677" s="2" t="str">
        <f ca="1">IFERROR(OFFSET(LBS!$A$3,MATCH(LEFT(A677,LEN(A677)-2),Code_LBS,0),2),"abs")</f>
        <v>TRANSMISSION</v>
      </c>
      <c r="C677" s="2" t="str">
        <f ca="1">IFERROR(OFFSET(LBS!$A$3,MATCH($A677,Code_LBS,0),2),"abs")</f>
        <v>Suspension moteur</v>
      </c>
      <c r="D677" s="4">
        <v>1</v>
      </c>
      <c r="E677" s="4" t="s">
        <v>4</v>
      </c>
      <c r="F677" s="7">
        <f ca="1">IFERROR(OFFSET(Kilométrage!$C$1,MATCH(('Base de données'!I677&amp;"/"&amp;'Base de données'!H677),GammeProj,0),1),0)</f>
        <v>1004567</v>
      </c>
      <c r="G677" s="2"/>
      <c r="H677" s="4" t="s">
        <v>5</v>
      </c>
      <c r="I677" s="4" t="s">
        <v>6</v>
      </c>
    </row>
    <row r="678" spans="1:9" x14ac:dyDescent="0.25">
      <c r="A678" s="4" t="s">
        <v>13</v>
      </c>
      <c r="B678" s="2" t="str">
        <f ca="1">IFERROR(OFFSET(LBS!$A$3,MATCH(LEFT(A678,LEN(A678)-2),Code_LBS,0),2),"abs")</f>
        <v>TRANSMISSION</v>
      </c>
      <c r="C678" s="2" t="str">
        <f ca="1">IFERROR(OFFSET(LBS!$A$3,MATCH($A678,Code_LBS,0),2),"abs")</f>
        <v>Suspension moteur</v>
      </c>
      <c r="D678" s="4">
        <v>1</v>
      </c>
      <c r="E678" s="4" t="s">
        <v>4</v>
      </c>
      <c r="F678" s="7">
        <f ca="1">IFERROR(OFFSET(Kilométrage!$C$1,MATCH(('Base de données'!I678&amp;"/"&amp;'Base de données'!H678),GammeProj,0),1),0)</f>
        <v>1004567</v>
      </c>
      <c r="G678" s="2"/>
      <c r="H678" s="4" t="s">
        <v>5</v>
      </c>
      <c r="I678" s="4" t="s">
        <v>6</v>
      </c>
    </row>
    <row r="679" spans="1:9" x14ac:dyDescent="0.25">
      <c r="A679" s="4" t="s">
        <v>13</v>
      </c>
      <c r="B679" s="2" t="str">
        <f ca="1">IFERROR(OFFSET(LBS!$A$3,MATCH(LEFT(A679,LEN(A679)-2),Code_LBS,0),2),"abs")</f>
        <v>TRANSMISSION</v>
      </c>
      <c r="C679" s="2" t="str">
        <f ca="1">IFERROR(OFFSET(LBS!$A$3,MATCH($A679,Code_LBS,0),2),"abs")</f>
        <v>Suspension moteur</v>
      </c>
      <c r="D679" s="4">
        <v>1</v>
      </c>
      <c r="E679" s="4" t="s">
        <v>4</v>
      </c>
      <c r="F679" s="7">
        <f ca="1">IFERROR(OFFSET(Kilométrage!$C$1,MATCH(('Base de données'!I679&amp;"/"&amp;'Base de données'!H679),GammeProj,0),1),0)</f>
        <v>1004567</v>
      </c>
      <c r="G679" s="2"/>
      <c r="H679" s="4" t="s">
        <v>5</v>
      </c>
      <c r="I679" s="4" t="s">
        <v>6</v>
      </c>
    </row>
    <row r="680" spans="1:9" x14ac:dyDescent="0.25">
      <c r="A680" s="4" t="s">
        <v>18</v>
      </c>
      <c r="B680" s="2" t="str">
        <f ca="1">IFERROR(OFFSET(LBS!$A$3,MATCH(LEFT(A680,LEN(A680)-2),Code_LBS,0),2),"abs")</f>
        <v>GRAISSEUR DE BOUDIN</v>
      </c>
      <c r="C680" s="2" t="str">
        <f ca="1">IFERROR(OFFSET(LBS!$A$3,MATCH($A680,Code_LBS,0),2),"abs")</f>
        <v>Tuyau</v>
      </c>
      <c r="D680" s="4">
        <v>1</v>
      </c>
      <c r="E680" s="4" t="s">
        <v>4</v>
      </c>
      <c r="F680" s="7">
        <f ca="1">IFERROR(OFFSET(Kilométrage!$C$1,MATCH(('Base de données'!I680&amp;"/"&amp;'Base de données'!H680),GammeProj,0),1),0)</f>
        <v>1004567</v>
      </c>
      <c r="G680" s="2"/>
      <c r="H680" s="4" t="s">
        <v>5</v>
      </c>
      <c r="I680" s="4" t="s">
        <v>6</v>
      </c>
    </row>
    <row r="681" spans="1:9" x14ac:dyDescent="0.25">
      <c r="A681" s="4" t="s">
        <v>13</v>
      </c>
      <c r="B681" s="2" t="str">
        <f ca="1">IFERROR(OFFSET(LBS!$A$3,MATCH(LEFT(A681,LEN(A681)-2),Code_LBS,0),2),"abs")</f>
        <v>TRANSMISSION</v>
      </c>
      <c r="C681" s="2" t="str">
        <f ca="1">IFERROR(OFFSET(LBS!$A$3,MATCH($A681,Code_LBS,0),2),"abs")</f>
        <v>Suspension moteur</v>
      </c>
      <c r="D681" s="4">
        <v>1</v>
      </c>
      <c r="E681" s="4" t="s">
        <v>4</v>
      </c>
      <c r="F681" s="7">
        <f ca="1">IFERROR(OFFSET(Kilométrage!$C$1,MATCH(('Base de données'!I681&amp;"/"&amp;'Base de données'!H681),GammeProj,0),1),0)</f>
        <v>1004567</v>
      </c>
      <c r="G681" s="2"/>
      <c r="H681" s="4" t="s">
        <v>5</v>
      </c>
      <c r="I681" s="4" t="s">
        <v>6</v>
      </c>
    </row>
    <row r="682" spans="1:9" x14ac:dyDescent="0.25">
      <c r="A682" s="4" t="s">
        <v>13</v>
      </c>
      <c r="B682" s="2" t="str">
        <f ca="1">IFERROR(OFFSET(LBS!$A$3,MATCH(LEFT(A682,LEN(A682)-2),Code_LBS,0),2),"abs")</f>
        <v>TRANSMISSION</v>
      </c>
      <c r="C682" s="2" t="str">
        <f ca="1">IFERROR(OFFSET(LBS!$A$3,MATCH($A682,Code_LBS,0),2),"abs")</f>
        <v>Suspension moteur</v>
      </c>
      <c r="D682" s="4">
        <v>1</v>
      </c>
      <c r="E682" s="4" t="s">
        <v>4</v>
      </c>
      <c r="F682" s="7">
        <f ca="1">IFERROR(OFFSET(Kilométrage!$C$1,MATCH(('Base de données'!I682&amp;"/"&amp;'Base de données'!H682),GammeProj,0),1),0)</f>
        <v>1004567</v>
      </c>
      <c r="G682" s="2"/>
      <c r="H682" s="4" t="s">
        <v>5</v>
      </c>
      <c r="I682" s="4" t="s">
        <v>6</v>
      </c>
    </row>
    <row r="683" spans="1:9" x14ac:dyDescent="0.25">
      <c r="A683" s="4" t="s">
        <v>13</v>
      </c>
      <c r="B683" s="2" t="str">
        <f ca="1">IFERROR(OFFSET(LBS!$A$3,MATCH(LEFT(A683,LEN(A683)-2),Code_LBS,0),2),"abs")</f>
        <v>TRANSMISSION</v>
      </c>
      <c r="C683" s="2" t="str">
        <f ca="1">IFERROR(OFFSET(LBS!$A$3,MATCH($A683,Code_LBS,0),2),"abs")</f>
        <v>Suspension moteur</v>
      </c>
      <c r="D683" s="4">
        <v>1</v>
      </c>
      <c r="E683" s="4" t="s">
        <v>4</v>
      </c>
      <c r="F683" s="7">
        <f ca="1">IFERROR(OFFSET(Kilométrage!$C$1,MATCH(('Base de données'!I683&amp;"/"&amp;'Base de données'!H683),GammeProj,0),1),0)</f>
        <v>1004567</v>
      </c>
      <c r="G683" s="2"/>
      <c r="H683" s="4" t="s">
        <v>5</v>
      </c>
      <c r="I683" s="4" t="s">
        <v>6</v>
      </c>
    </row>
    <row r="684" spans="1:9" x14ac:dyDescent="0.25">
      <c r="A684" s="4" t="s">
        <v>12</v>
      </c>
      <c r="B684" s="2" t="str">
        <f ca="1">IFERROR(OFFSET(LBS!$A$3,MATCH(LEFT(A684,LEN(A684)-2),Code_LBS,0),2),"abs")</f>
        <v>TRANSMISSION</v>
      </c>
      <c r="C684" s="2" t="str">
        <f ca="1">IFERROR(OFFSET(LBS!$A$3,MATCH($A684,Code_LBS,0),2),"abs")</f>
        <v>Réducteur équipé</v>
      </c>
      <c r="D684" s="4">
        <v>1</v>
      </c>
      <c r="E684" s="4" t="s">
        <v>4</v>
      </c>
      <c r="F684" s="7">
        <f ca="1">IFERROR(OFFSET(Kilométrage!$C$1,MATCH(('Base de données'!I684&amp;"/"&amp;'Base de données'!H684),GammeProj,0),1),0)</f>
        <v>1004567</v>
      </c>
      <c r="G684" s="2"/>
      <c r="H684" s="4" t="s">
        <v>5</v>
      </c>
      <c r="I684" s="4" t="s">
        <v>6</v>
      </c>
    </row>
    <row r="685" spans="1:9" x14ac:dyDescent="0.25">
      <c r="A685" s="4" t="s">
        <v>12</v>
      </c>
      <c r="B685" s="2" t="str">
        <f ca="1">IFERROR(OFFSET(LBS!$A$3,MATCH(LEFT(A685,LEN(A685)-2),Code_LBS,0),2),"abs")</f>
        <v>TRANSMISSION</v>
      </c>
      <c r="C685" s="2" t="str">
        <f ca="1">IFERROR(OFFSET(LBS!$A$3,MATCH($A685,Code_LBS,0),2),"abs")</f>
        <v>Réducteur équipé</v>
      </c>
      <c r="D685" s="4">
        <v>1</v>
      </c>
      <c r="E685" s="4" t="s">
        <v>4</v>
      </c>
      <c r="F685" s="7">
        <f ca="1">IFERROR(OFFSET(Kilométrage!$C$1,MATCH(('Base de données'!I685&amp;"/"&amp;'Base de données'!H685),GammeProj,0),1),0)</f>
        <v>1004567</v>
      </c>
      <c r="G685" s="2"/>
      <c r="H685" s="4" t="s">
        <v>5</v>
      </c>
      <c r="I685" s="4" t="s">
        <v>6</v>
      </c>
    </row>
    <row r="686" spans="1:9" x14ac:dyDescent="0.25">
      <c r="A686" s="4" t="s">
        <v>20</v>
      </c>
      <c r="B686" s="2" t="str">
        <f ca="1">IFERROR(OFFSET(LBS!$A$3,MATCH(LEFT(A686,LEN(A686)-2),Code_LBS,0),2),"abs")</f>
        <v>BOGIES &amp; SUSPENSION</v>
      </c>
      <c r="C686" s="2" t="str">
        <f ca="1">IFERROR(OFFSET(LBS!$A$3,MATCH($A686,Code_LBS,0),2),"abs")</f>
        <v>CÂBLE/CÂBLAGE</v>
      </c>
      <c r="D686" s="4">
        <v>1</v>
      </c>
      <c r="E686" s="4" t="s">
        <v>4</v>
      </c>
      <c r="F686" s="7">
        <f ca="1">IFERROR(OFFSET(Kilométrage!$C$1,MATCH(('Base de données'!I686&amp;"/"&amp;'Base de données'!H686),GammeProj,0),1),0)</f>
        <v>1004567</v>
      </c>
      <c r="G686" s="2"/>
      <c r="H686" s="4" t="s">
        <v>5</v>
      </c>
      <c r="I686" s="4" t="s">
        <v>6</v>
      </c>
    </row>
    <row r="687" spans="1:9" x14ac:dyDescent="0.25">
      <c r="A687" s="4" t="s">
        <v>21</v>
      </c>
      <c r="B687" s="2" t="str">
        <f ca="1">IFERROR(OFFSET(LBS!$A$3,MATCH(LEFT(A687,LEN(A687)-2),Code_LBS,0),2),"abs")</f>
        <v>Suspension primaire</v>
      </c>
      <c r="C687" s="2" t="str">
        <f ca="1">IFERROR(OFFSET(LBS!$A$3,MATCH($A687,Code_LBS,0),2),"abs")</f>
        <v>Amortisseur primaire antigalop</v>
      </c>
      <c r="D687" s="4">
        <v>1</v>
      </c>
      <c r="E687" s="4" t="s">
        <v>4</v>
      </c>
      <c r="F687" s="7">
        <f ca="1">IFERROR(OFFSET(Kilométrage!$C$1,MATCH(('Base de données'!I687&amp;"/"&amp;'Base de données'!H687),GammeProj,0),1),0)</f>
        <v>1004567</v>
      </c>
      <c r="G687" s="2"/>
      <c r="H687" s="4" t="s">
        <v>5</v>
      </c>
      <c r="I687" s="4" t="s">
        <v>6</v>
      </c>
    </row>
    <row r="688" spans="1:9" x14ac:dyDescent="0.25">
      <c r="A688" s="4" t="s">
        <v>12</v>
      </c>
      <c r="B688" s="2" t="str">
        <f ca="1">IFERROR(OFFSET(LBS!$A$3,MATCH(LEFT(A688,LEN(A688)-2),Code_LBS,0),2),"abs")</f>
        <v>TRANSMISSION</v>
      </c>
      <c r="C688" s="2" t="str">
        <f ca="1">IFERROR(OFFSET(LBS!$A$3,MATCH($A688,Code_LBS,0),2),"abs")</f>
        <v>Réducteur équipé</v>
      </c>
      <c r="D688" s="4">
        <v>1</v>
      </c>
      <c r="E688" s="4" t="s">
        <v>4</v>
      </c>
      <c r="F688" s="7">
        <f ca="1">IFERROR(OFFSET(Kilométrage!$C$1,MATCH(('Base de données'!I688&amp;"/"&amp;'Base de données'!H688),GammeProj,0),1),0)</f>
        <v>1004567</v>
      </c>
      <c r="G688" s="2"/>
      <c r="H688" s="4" t="s">
        <v>5</v>
      </c>
      <c r="I688" s="4" t="s">
        <v>6</v>
      </c>
    </row>
    <row r="689" spans="1:9" x14ac:dyDescent="0.25">
      <c r="A689" s="4" t="s">
        <v>9</v>
      </c>
      <c r="B689" s="2" t="str">
        <f ca="1">IFERROR(OFFSET(LBS!$A$3,MATCH(LEFT(A689,LEN(A689)-2),Code_LBS,0),2),"abs")</f>
        <v>Suspension secondaire</v>
      </c>
      <c r="C689" s="2" t="str">
        <f ca="1">IFERROR(OFFSET(LBS!$A$3,MATCH($A689,Code_LBS,0),2),"abs")</f>
        <v>Bielle de barre anti-roulis équipée</v>
      </c>
      <c r="D689" s="4">
        <v>1</v>
      </c>
      <c r="E689" s="4" t="s">
        <v>4</v>
      </c>
      <c r="F689" s="7">
        <f ca="1">IFERROR(OFFSET(Kilométrage!$C$1,MATCH(('Base de données'!I689&amp;"/"&amp;'Base de données'!H689),GammeProj,0),1),0)</f>
        <v>1004567</v>
      </c>
      <c r="G689" s="2"/>
      <c r="H689" s="4" t="s">
        <v>5</v>
      </c>
      <c r="I689" s="4" t="s">
        <v>6</v>
      </c>
    </row>
    <row r="690" spans="1:9" x14ac:dyDescent="0.25">
      <c r="A690" s="4" t="s">
        <v>9</v>
      </c>
      <c r="B690" s="2" t="str">
        <f ca="1">IFERROR(OFFSET(LBS!$A$3,MATCH(LEFT(A690,LEN(A690)-2),Code_LBS,0),2),"abs")</f>
        <v>Suspension secondaire</v>
      </c>
      <c r="C690" s="2" t="str">
        <f ca="1">IFERROR(OFFSET(LBS!$A$3,MATCH($A690,Code_LBS,0),2),"abs")</f>
        <v>Bielle de barre anti-roulis équipée</v>
      </c>
      <c r="D690" s="4">
        <v>1</v>
      </c>
      <c r="E690" s="4" t="s">
        <v>4</v>
      </c>
      <c r="F690" s="7">
        <f ca="1">IFERROR(OFFSET(Kilométrage!$C$1,MATCH(('Base de données'!I690&amp;"/"&amp;'Base de données'!H690),GammeProj,0),1),0)</f>
        <v>1004567</v>
      </c>
      <c r="G690" s="2"/>
      <c r="H690" s="4" t="s">
        <v>5</v>
      </c>
      <c r="I690" s="4" t="s">
        <v>6</v>
      </c>
    </row>
    <row r="691" spans="1:9" x14ac:dyDescent="0.25">
      <c r="A691" s="4" t="s">
        <v>9</v>
      </c>
      <c r="B691" s="2" t="str">
        <f ca="1">IFERROR(OFFSET(LBS!$A$3,MATCH(LEFT(A691,LEN(A691)-2),Code_LBS,0),2),"abs")</f>
        <v>Suspension secondaire</v>
      </c>
      <c r="C691" s="2" t="str">
        <f ca="1">IFERROR(OFFSET(LBS!$A$3,MATCH($A691,Code_LBS,0),2),"abs")</f>
        <v>Bielle de barre anti-roulis équipée</v>
      </c>
      <c r="D691" s="4">
        <v>1</v>
      </c>
      <c r="E691" s="4" t="s">
        <v>4</v>
      </c>
      <c r="F691" s="7">
        <f ca="1">IFERROR(OFFSET(Kilométrage!$C$1,MATCH(('Base de données'!I691&amp;"/"&amp;'Base de données'!H691),GammeProj,0),1),0)</f>
        <v>1004567</v>
      </c>
      <c r="G691" s="2"/>
      <c r="H691" s="4" t="s">
        <v>5</v>
      </c>
      <c r="I691" s="4" t="s">
        <v>6</v>
      </c>
    </row>
    <row r="692" spans="1:9" x14ac:dyDescent="0.25">
      <c r="A692" s="4" t="s">
        <v>9</v>
      </c>
      <c r="B692" s="2" t="str">
        <f ca="1">IFERROR(OFFSET(LBS!$A$3,MATCH(LEFT(A692,LEN(A692)-2),Code_LBS,0),2),"abs")</f>
        <v>Suspension secondaire</v>
      </c>
      <c r="C692" s="2" t="str">
        <f ca="1">IFERROR(OFFSET(LBS!$A$3,MATCH($A692,Code_LBS,0),2),"abs")</f>
        <v>Bielle de barre anti-roulis équipée</v>
      </c>
      <c r="D692" s="4">
        <v>1</v>
      </c>
      <c r="E692" s="4" t="s">
        <v>4</v>
      </c>
      <c r="F692" s="7">
        <f ca="1">IFERROR(OFFSET(Kilométrage!$C$1,MATCH(('Base de données'!I692&amp;"/"&amp;'Base de données'!H692),GammeProj,0),1),0)</f>
        <v>1004567</v>
      </c>
      <c r="G692" s="2"/>
      <c r="H692" s="4" t="s">
        <v>5</v>
      </c>
      <c r="I692" s="4" t="s">
        <v>6</v>
      </c>
    </row>
    <row r="693" spans="1:9" x14ac:dyDescent="0.25">
      <c r="A693" s="4" t="s">
        <v>15</v>
      </c>
      <c r="B693" s="2" t="str">
        <f ca="1">IFERROR(OFFSET(LBS!$A$3,MATCH(LEFT(A693,LEN(A693)-2),Code_LBS,0),2),"abs")</f>
        <v>GRAISSEUR DE BOUDIN</v>
      </c>
      <c r="C693" s="2" t="str">
        <f ca="1">IFERROR(OFFSET(LBS!$A$3,MATCH($A693,Code_LBS,0),2),"abs")</f>
        <v>Ejecteur</v>
      </c>
      <c r="D693" s="4">
        <v>1</v>
      </c>
      <c r="E693" s="4" t="s">
        <v>4</v>
      </c>
      <c r="F693" s="7">
        <f ca="1">IFERROR(OFFSET(Kilométrage!$C$1,MATCH(('Base de données'!I693&amp;"/"&amp;'Base de données'!H693),GammeProj,0),1),0)</f>
        <v>1004567</v>
      </c>
      <c r="G693" s="2"/>
      <c r="H693" s="4" t="s">
        <v>5</v>
      </c>
      <c r="I693" s="4" t="s">
        <v>6</v>
      </c>
    </row>
    <row r="694" spans="1:9" x14ac:dyDescent="0.25">
      <c r="A694" s="4" t="s">
        <v>9</v>
      </c>
      <c r="B694" s="2" t="str">
        <f ca="1">IFERROR(OFFSET(LBS!$A$3,MATCH(LEFT(A694,LEN(A694)-2),Code_LBS,0),2),"abs")</f>
        <v>Suspension secondaire</v>
      </c>
      <c r="C694" s="2" t="str">
        <f ca="1">IFERROR(OFFSET(LBS!$A$3,MATCH($A694,Code_LBS,0),2),"abs")</f>
        <v>Bielle de barre anti-roulis équipée</v>
      </c>
      <c r="D694" s="4">
        <v>1</v>
      </c>
      <c r="E694" s="4" t="s">
        <v>4</v>
      </c>
      <c r="F694" s="7">
        <f ca="1">IFERROR(OFFSET(Kilométrage!$C$1,MATCH(('Base de données'!I694&amp;"/"&amp;'Base de données'!H694),GammeProj,0),1),0)</f>
        <v>1004567</v>
      </c>
      <c r="G694" s="2"/>
      <c r="H694" s="4" t="s">
        <v>5</v>
      </c>
      <c r="I694" s="4" t="s">
        <v>6</v>
      </c>
    </row>
    <row r="695" spans="1:9" x14ac:dyDescent="0.25">
      <c r="A695" s="4" t="s">
        <v>9</v>
      </c>
      <c r="B695" s="2" t="str">
        <f ca="1">IFERROR(OFFSET(LBS!$A$3,MATCH(LEFT(A695,LEN(A695)-2),Code_LBS,0),2),"abs")</f>
        <v>Suspension secondaire</v>
      </c>
      <c r="C695" s="2" t="str">
        <f ca="1">IFERROR(OFFSET(LBS!$A$3,MATCH($A695,Code_LBS,0),2),"abs")</f>
        <v>Bielle de barre anti-roulis équipée</v>
      </c>
      <c r="D695" s="4">
        <v>1</v>
      </c>
      <c r="E695" s="4" t="s">
        <v>4</v>
      </c>
      <c r="F695" s="7">
        <f ca="1">IFERROR(OFFSET(Kilométrage!$C$1,MATCH(('Base de données'!I695&amp;"/"&amp;'Base de données'!H695),GammeProj,0),1),0)</f>
        <v>1004567</v>
      </c>
      <c r="G695" s="2"/>
      <c r="H695" s="4" t="s">
        <v>5</v>
      </c>
      <c r="I695" s="4" t="s">
        <v>6</v>
      </c>
    </row>
    <row r="696" spans="1:9" x14ac:dyDescent="0.25">
      <c r="A696" s="4" t="s">
        <v>9</v>
      </c>
      <c r="B696" s="2" t="str">
        <f ca="1">IFERROR(OFFSET(LBS!$A$3,MATCH(LEFT(A696,LEN(A696)-2),Code_LBS,0),2),"abs")</f>
        <v>Suspension secondaire</v>
      </c>
      <c r="C696" s="2" t="str">
        <f ca="1">IFERROR(OFFSET(LBS!$A$3,MATCH($A696,Code_LBS,0),2),"abs")</f>
        <v>Bielle de barre anti-roulis équipée</v>
      </c>
      <c r="D696" s="4">
        <v>1</v>
      </c>
      <c r="E696" s="4" t="s">
        <v>4</v>
      </c>
      <c r="F696" s="7">
        <f ca="1">IFERROR(OFFSET(Kilométrage!$C$1,MATCH(('Base de données'!I696&amp;"/"&amp;'Base de données'!H696),GammeProj,0),1),0)</f>
        <v>1004567</v>
      </c>
      <c r="G696" s="2"/>
      <c r="H696" s="4" t="s">
        <v>5</v>
      </c>
      <c r="I696" s="4" t="s">
        <v>6</v>
      </c>
    </row>
    <row r="697" spans="1:9" x14ac:dyDescent="0.25">
      <c r="A697" s="4" t="s">
        <v>15</v>
      </c>
      <c r="B697" s="2" t="str">
        <f ca="1">IFERROR(OFFSET(LBS!$A$3,MATCH(LEFT(A697,LEN(A697)-2),Code_LBS,0),2),"abs")</f>
        <v>GRAISSEUR DE BOUDIN</v>
      </c>
      <c r="C697" s="2" t="str">
        <f ca="1">IFERROR(OFFSET(LBS!$A$3,MATCH($A697,Code_LBS,0),2),"abs")</f>
        <v>Ejecteur</v>
      </c>
      <c r="D697" s="4">
        <v>1</v>
      </c>
      <c r="E697" s="4" t="s">
        <v>4</v>
      </c>
      <c r="F697" s="7">
        <f ca="1">IFERROR(OFFSET(Kilométrage!$C$1,MATCH(('Base de données'!I697&amp;"/"&amp;'Base de données'!H697),GammeProj,0),1),0)</f>
        <v>1004567</v>
      </c>
      <c r="G697" s="2"/>
      <c r="H697" s="4" t="s">
        <v>5</v>
      </c>
      <c r="I697" s="4" t="s">
        <v>6</v>
      </c>
    </row>
    <row r="698" spans="1:9" x14ac:dyDescent="0.25">
      <c r="A698" s="4" t="s">
        <v>9</v>
      </c>
      <c r="B698" s="2" t="str">
        <f ca="1">IFERROR(OFFSET(LBS!$A$3,MATCH(LEFT(A698,LEN(A698)-2),Code_LBS,0),2),"abs")</f>
        <v>Suspension secondaire</v>
      </c>
      <c r="C698" s="2" t="str">
        <f ca="1">IFERROR(OFFSET(LBS!$A$3,MATCH($A698,Code_LBS,0),2),"abs")</f>
        <v>Bielle de barre anti-roulis équipée</v>
      </c>
      <c r="D698" s="4">
        <v>1</v>
      </c>
      <c r="E698" s="4" t="s">
        <v>4</v>
      </c>
      <c r="F698" s="7">
        <f ca="1">IFERROR(OFFSET(Kilométrage!$C$1,MATCH(('Base de données'!I698&amp;"/"&amp;'Base de données'!H698),GammeProj,0),1),0)</f>
        <v>1004567</v>
      </c>
      <c r="G698" s="2"/>
      <c r="H698" s="4" t="s">
        <v>5</v>
      </c>
      <c r="I698" s="4" t="s">
        <v>6</v>
      </c>
    </row>
    <row r="699" spans="1:9" x14ac:dyDescent="0.25">
      <c r="A699" s="4" t="s">
        <v>9</v>
      </c>
      <c r="B699" s="2" t="str">
        <f ca="1">IFERROR(OFFSET(LBS!$A$3,MATCH(LEFT(A699,LEN(A699)-2),Code_LBS,0),2),"abs")</f>
        <v>Suspension secondaire</v>
      </c>
      <c r="C699" s="2" t="str">
        <f ca="1">IFERROR(OFFSET(LBS!$A$3,MATCH($A699,Code_LBS,0),2),"abs")</f>
        <v>Bielle de barre anti-roulis équipée</v>
      </c>
      <c r="D699" s="4">
        <v>1</v>
      </c>
      <c r="E699" s="4" t="s">
        <v>4</v>
      </c>
      <c r="F699" s="7">
        <f ca="1">IFERROR(OFFSET(Kilométrage!$C$1,MATCH(('Base de données'!I699&amp;"/"&amp;'Base de données'!H699),GammeProj,0),1),0)</f>
        <v>1004567</v>
      </c>
      <c r="G699" s="2"/>
      <c r="H699" s="4" t="s">
        <v>5</v>
      </c>
      <c r="I699" s="4" t="s">
        <v>6</v>
      </c>
    </row>
    <row r="700" spans="1:9" x14ac:dyDescent="0.25">
      <c r="A700" s="4" t="s">
        <v>9</v>
      </c>
      <c r="B700" s="2" t="str">
        <f ca="1">IFERROR(OFFSET(LBS!$A$3,MATCH(LEFT(A700,LEN(A700)-2),Code_LBS,0),2),"abs")</f>
        <v>Suspension secondaire</v>
      </c>
      <c r="C700" s="2" t="str">
        <f ca="1">IFERROR(OFFSET(LBS!$A$3,MATCH($A700,Code_LBS,0),2),"abs")</f>
        <v>Bielle de barre anti-roulis équipée</v>
      </c>
      <c r="D700" s="4">
        <v>1</v>
      </c>
      <c r="E700" s="4" t="s">
        <v>4</v>
      </c>
      <c r="F700" s="7">
        <f ca="1">IFERROR(OFFSET(Kilométrage!$C$1,MATCH(('Base de données'!I700&amp;"/"&amp;'Base de données'!H700),GammeProj,0),1),0)</f>
        <v>1004567</v>
      </c>
      <c r="G700" s="2"/>
      <c r="H700" s="4" t="s">
        <v>5</v>
      </c>
      <c r="I700" s="4" t="s">
        <v>6</v>
      </c>
    </row>
    <row r="701" spans="1:9" x14ac:dyDescent="0.25">
      <c r="A701" s="4" t="s">
        <v>9</v>
      </c>
      <c r="B701" s="2" t="str">
        <f ca="1">IFERROR(OFFSET(LBS!$A$3,MATCH(LEFT(A701,LEN(A701)-2),Code_LBS,0),2),"abs")</f>
        <v>Suspension secondaire</v>
      </c>
      <c r="C701" s="2" t="str">
        <f ca="1">IFERROR(OFFSET(LBS!$A$3,MATCH($A701,Code_LBS,0),2),"abs")</f>
        <v>Bielle de barre anti-roulis équipée</v>
      </c>
      <c r="D701" s="4">
        <v>1</v>
      </c>
      <c r="E701" s="4" t="s">
        <v>4</v>
      </c>
      <c r="F701" s="7">
        <f ca="1">IFERROR(OFFSET(Kilométrage!$C$1,MATCH(('Base de données'!I701&amp;"/"&amp;'Base de données'!H701),GammeProj,0),1),0)</f>
        <v>1004567</v>
      </c>
      <c r="G701" s="2"/>
      <c r="H701" s="4" t="s">
        <v>5</v>
      </c>
      <c r="I701" s="4" t="s">
        <v>6</v>
      </c>
    </row>
    <row r="702" spans="1:9" x14ac:dyDescent="0.25">
      <c r="A702" s="4" t="s">
        <v>9</v>
      </c>
      <c r="B702" s="2" t="str">
        <f ca="1">IFERROR(OFFSET(LBS!$A$3,MATCH(LEFT(A702,LEN(A702)-2),Code_LBS,0),2),"abs")</f>
        <v>Suspension secondaire</v>
      </c>
      <c r="C702" s="2" t="str">
        <f ca="1">IFERROR(OFFSET(LBS!$A$3,MATCH($A702,Code_LBS,0),2),"abs")</f>
        <v>Bielle de barre anti-roulis équipée</v>
      </c>
      <c r="D702" s="4">
        <v>1</v>
      </c>
      <c r="E702" s="4" t="s">
        <v>4</v>
      </c>
      <c r="F702" s="7">
        <f ca="1">IFERROR(OFFSET(Kilométrage!$C$1,MATCH(('Base de données'!I702&amp;"/"&amp;'Base de données'!H702),GammeProj,0),1),0)</f>
        <v>1004567</v>
      </c>
      <c r="G702" s="2"/>
      <c r="H702" s="4" t="s">
        <v>5</v>
      </c>
      <c r="I702" s="4" t="s">
        <v>6</v>
      </c>
    </row>
    <row r="703" spans="1:9" x14ac:dyDescent="0.25">
      <c r="A703" s="4" t="s">
        <v>13</v>
      </c>
      <c r="B703" s="2" t="str">
        <f ca="1">IFERROR(OFFSET(LBS!$A$3,MATCH(LEFT(A703,LEN(A703)-2),Code_LBS,0),2),"abs")</f>
        <v>TRANSMISSION</v>
      </c>
      <c r="C703" s="2" t="str">
        <f ca="1">IFERROR(OFFSET(LBS!$A$3,MATCH($A703,Code_LBS,0),2),"abs")</f>
        <v>Suspension moteur</v>
      </c>
      <c r="D703" s="4">
        <v>1</v>
      </c>
      <c r="E703" s="4" t="s">
        <v>4</v>
      </c>
      <c r="F703" s="7">
        <f ca="1">IFERROR(OFFSET(Kilométrage!$C$1,MATCH(('Base de données'!I703&amp;"/"&amp;'Base de données'!H703),GammeProj,0),1),0)</f>
        <v>1004567</v>
      </c>
      <c r="G703" s="2"/>
      <c r="H703" s="4" t="s">
        <v>5</v>
      </c>
      <c r="I703" s="4" t="s">
        <v>6</v>
      </c>
    </row>
    <row r="704" spans="1:9" x14ac:dyDescent="0.25">
      <c r="A704" s="4" t="s">
        <v>13</v>
      </c>
      <c r="B704" s="2" t="str">
        <f ca="1">IFERROR(OFFSET(LBS!$A$3,MATCH(LEFT(A704,LEN(A704)-2),Code_LBS,0),2),"abs")</f>
        <v>TRANSMISSION</v>
      </c>
      <c r="C704" s="2" t="str">
        <f ca="1">IFERROR(OFFSET(LBS!$A$3,MATCH($A704,Code_LBS,0),2),"abs")</f>
        <v>Suspension moteur</v>
      </c>
      <c r="D704" s="4">
        <v>1</v>
      </c>
      <c r="E704" s="4" t="s">
        <v>4</v>
      </c>
      <c r="F704" s="7">
        <f ca="1">IFERROR(OFFSET(Kilométrage!$C$1,MATCH(('Base de données'!I704&amp;"/"&amp;'Base de données'!H704),GammeProj,0),1),0)</f>
        <v>1004567</v>
      </c>
      <c r="G704" s="2"/>
      <c r="H704" s="4" t="s">
        <v>5</v>
      </c>
      <c r="I704" s="4" t="s">
        <v>6</v>
      </c>
    </row>
    <row r="705" spans="1:9" x14ac:dyDescent="0.25">
      <c r="A705" s="4" t="s">
        <v>13</v>
      </c>
      <c r="B705" s="2" t="str">
        <f ca="1">IFERROR(OFFSET(LBS!$A$3,MATCH(LEFT(A705,LEN(A705)-2),Code_LBS,0),2),"abs")</f>
        <v>TRANSMISSION</v>
      </c>
      <c r="C705" s="2" t="str">
        <f ca="1">IFERROR(OFFSET(LBS!$A$3,MATCH($A705,Code_LBS,0),2),"abs")</f>
        <v>Suspension moteur</v>
      </c>
      <c r="D705" s="4">
        <v>1</v>
      </c>
      <c r="E705" s="4" t="s">
        <v>4</v>
      </c>
      <c r="F705" s="7">
        <f ca="1">IFERROR(OFFSET(Kilométrage!$C$1,MATCH(('Base de données'!I705&amp;"/"&amp;'Base de données'!H705),GammeProj,0),1),0)</f>
        <v>1004567</v>
      </c>
      <c r="G705" s="2"/>
      <c r="H705" s="4" t="s">
        <v>5</v>
      </c>
      <c r="I705" s="4" t="s">
        <v>6</v>
      </c>
    </row>
    <row r="706" spans="1:9" x14ac:dyDescent="0.25">
      <c r="A706" s="4" t="s">
        <v>13</v>
      </c>
      <c r="B706" s="2" t="str">
        <f ca="1">IFERROR(OFFSET(LBS!$A$3,MATCH(LEFT(A706,LEN(A706)-2),Code_LBS,0),2),"abs")</f>
        <v>TRANSMISSION</v>
      </c>
      <c r="C706" s="2" t="str">
        <f ca="1">IFERROR(OFFSET(LBS!$A$3,MATCH($A706,Code_LBS,0),2),"abs")</f>
        <v>Suspension moteur</v>
      </c>
      <c r="D706" s="4">
        <v>1</v>
      </c>
      <c r="E706" s="4" t="s">
        <v>4</v>
      </c>
      <c r="F706" s="7">
        <f ca="1">IFERROR(OFFSET(Kilométrage!$C$1,MATCH(('Base de données'!I706&amp;"/"&amp;'Base de données'!H706),GammeProj,0),1),0)</f>
        <v>1004567</v>
      </c>
      <c r="G706" s="2"/>
      <c r="H706" s="4" t="s">
        <v>5</v>
      </c>
      <c r="I706" s="4" t="s">
        <v>6</v>
      </c>
    </row>
    <row r="707" spans="1:9" x14ac:dyDescent="0.25">
      <c r="A707" s="4" t="s">
        <v>13</v>
      </c>
      <c r="B707" s="2" t="str">
        <f ca="1">IFERROR(OFFSET(LBS!$A$3,MATCH(LEFT(A707,LEN(A707)-2),Code_LBS,0),2),"abs")</f>
        <v>TRANSMISSION</v>
      </c>
      <c r="C707" s="2" t="str">
        <f ca="1">IFERROR(OFFSET(LBS!$A$3,MATCH($A707,Code_LBS,0),2),"abs")</f>
        <v>Suspension moteur</v>
      </c>
      <c r="D707" s="4">
        <v>1</v>
      </c>
      <c r="E707" s="4" t="s">
        <v>4</v>
      </c>
      <c r="F707" s="7">
        <f ca="1">IFERROR(OFFSET(Kilométrage!$C$1,MATCH(('Base de données'!I707&amp;"/"&amp;'Base de données'!H707),GammeProj,0),1),0)</f>
        <v>1004567</v>
      </c>
      <c r="G707" s="2"/>
      <c r="H707" s="4" t="s">
        <v>5</v>
      </c>
      <c r="I707" s="4" t="s">
        <v>6</v>
      </c>
    </row>
    <row r="708" spans="1:9" x14ac:dyDescent="0.25">
      <c r="A708" s="4" t="s">
        <v>13</v>
      </c>
      <c r="B708" s="2" t="str">
        <f ca="1">IFERROR(OFFSET(LBS!$A$3,MATCH(LEFT(A708,LEN(A708)-2),Code_LBS,0),2),"abs")</f>
        <v>TRANSMISSION</v>
      </c>
      <c r="C708" s="2" t="str">
        <f ca="1">IFERROR(OFFSET(LBS!$A$3,MATCH($A708,Code_LBS,0),2),"abs")</f>
        <v>Suspension moteur</v>
      </c>
      <c r="D708" s="4">
        <v>1</v>
      </c>
      <c r="E708" s="4" t="s">
        <v>4</v>
      </c>
      <c r="F708" s="7">
        <f ca="1">IFERROR(OFFSET(Kilométrage!$C$1,MATCH(('Base de données'!I708&amp;"/"&amp;'Base de données'!H708),GammeProj,0),1),0)</f>
        <v>1004567</v>
      </c>
      <c r="G708" s="2"/>
      <c r="H708" s="4" t="s">
        <v>5</v>
      </c>
      <c r="I708" s="4" t="s">
        <v>6</v>
      </c>
    </row>
    <row r="709" spans="1:9" x14ac:dyDescent="0.25">
      <c r="A709" s="4" t="s">
        <v>12</v>
      </c>
      <c r="B709" s="2" t="str">
        <f ca="1">IFERROR(OFFSET(LBS!$A$3,MATCH(LEFT(A709,LEN(A709)-2),Code_LBS,0),2),"abs")</f>
        <v>TRANSMISSION</v>
      </c>
      <c r="C709" s="2" t="str">
        <f ca="1">IFERROR(OFFSET(LBS!$A$3,MATCH($A709,Code_LBS,0),2),"abs")</f>
        <v>Réducteur équipé</v>
      </c>
      <c r="D709" s="4">
        <v>1</v>
      </c>
      <c r="E709" s="4" t="s">
        <v>4</v>
      </c>
      <c r="F709" s="7">
        <f ca="1">IFERROR(OFFSET(Kilométrage!$C$1,MATCH(('Base de données'!I709&amp;"/"&amp;'Base de données'!H709),GammeProj,0),1),0)</f>
        <v>1004567</v>
      </c>
      <c r="G709" s="2"/>
      <c r="H709" s="4" t="s">
        <v>5</v>
      </c>
      <c r="I709" s="4" t="s">
        <v>6</v>
      </c>
    </row>
    <row r="710" spans="1:9" x14ac:dyDescent="0.25">
      <c r="A710" s="4" t="s">
        <v>12</v>
      </c>
      <c r="B710" s="2" t="str">
        <f ca="1">IFERROR(OFFSET(LBS!$A$3,MATCH(LEFT(A710,LEN(A710)-2),Code_LBS,0),2),"abs")</f>
        <v>TRANSMISSION</v>
      </c>
      <c r="C710" s="2" t="str">
        <f ca="1">IFERROR(OFFSET(LBS!$A$3,MATCH($A710,Code_LBS,0),2),"abs")</f>
        <v>Réducteur équipé</v>
      </c>
      <c r="D710" s="4">
        <v>1</v>
      </c>
      <c r="E710" s="4" t="s">
        <v>4</v>
      </c>
      <c r="F710" s="7">
        <f ca="1">IFERROR(OFFSET(Kilométrage!$C$1,MATCH(('Base de données'!I710&amp;"/"&amp;'Base de données'!H710),GammeProj,0),1),0)</f>
        <v>1004567</v>
      </c>
      <c r="G710" s="2"/>
      <c r="H710" s="4" t="s">
        <v>5</v>
      </c>
      <c r="I710" s="4" t="s">
        <v>6</v>
      </c>
    </row>
    <row r="711" spans="1:9" x14ac:dyDescent="0.25">
      <c r="A711" s="4" t="s">
        <v>13</v>
      </c>
      <c r="B711" s="2" t="str">
        <f ca="1">IFERROR(OFFSET(LBS!$A$3,MATCH(LEFT(A711,LEN(A711)-2),Code_LBS,0),2),"abs")</f>
        <v>TRANSMISSION</v>
      </c>
      <c r="C711" s="2" t="str">
        <f ca="1">IFERROR(OFFSET(LBS!$A$3,MATCH($A711,Code_LBS,0),2),"abs")</f>
        <v>Suspension moteur</v>
      </c>
      <c r="D711" s="4">
        <v>1</v>
      </c>
      <c r="E711" s="4" t="s">
        <v>4</v>
      </c>
      <c r="F711" s="7">
        <f ca="1">IFERROR(OFFSET(Kilométrage!$C$1,MATCH(('Base de données'!I711&amp;"/"&amp;'Base de données'!H711),GammeProj,0),1),0)</f>
        <v>1004567</v>
      </c>
      <c r="G711" s="2"/>
      <c r="H711" s="4" t="s">
        <v>5</v>
      </c>
      <c r="I711" s="4" t="s">
        <v>6</v>
      </c>
    </row>
    <row r="712" spans="1:9" x14ac:dyDescent="0.25">
      <c r="A712" s="4" t="s">
        <v>13</v>
      </c>
      <c r="B712" s="2" t="str">
        <f ca="1">IFERROR(OFFSET(LBS!$A$3,MATCH(LEFT(A712,LEN(A712)-2),Code_LBS,0),2),"abs")</f>
        <v>TRANSMISSION</v>
      </c>
      <c r="C712" s="2" t="str">
        <f ca="1">IFERROR(OFFSET(LBS!$A$3,MATCH($A712,Code_LBS,0),2),"abs")</f>
        <v>Suspension moteur</v>
      </c>
      <c r="D712" s="4">
        <v>1</v>
      </c>
      <c r="E712" s="4" t="s">
        <v>4</v>
      </c>
      <c r="F712" s="7">
        <f ca="1">IFERROR(OFFSET(Kilométrage!$C$1,MATCH(('Base de données'!I712&amp;"/"&amp;'Base de données'!H712),GammeProj,0),1),0)</f>
        <v>1004567</v>
      </c>
      <c r="G712" s="2"/>
      <c r="H712" s="4" t="s">
        <v>5</v>
      </c>
      <c r="I712" s="4" t="s">
        <v>6</v>
      </c>
    </row>
    <row r="713" spans="1:9" x14ac:dyDescent="0.25">
      <c r="A713" s="4" t="s">
        <v>13</v>
      </c>
      <c r="B713" s="2" t="str">
        <f ca="1">IFERROR(OFFSET(LBS!$A$3,MATCH(LEFT(A713,LEN(A713)-2),Code_LBS,0),2),"abs")</f>
        <v>TRANSMISSION</v>
      </c>
      <c r="C713" s="2" t="str">
        <f ca="1">IFERROR(OFFSET(LBS!$A$3,MATCH($A713,Code_LBS,0),2),"abs")</f>
        <v>Suspension moteur</v>
      </c>
      <c r="D713" s="4">
        <v>1</v>
      </c>
      <c r="E713" s="4" t="s">
        <v>4</v>
      </c>
      <c r="F713" s="7">
        <f ca="1">IFERROR(OFFSET(Kilométrage!$C$1,MATCH(('Base de données'!I713&amp;"/"&amp;'Base de données'!H713),GammeProj,0),1),0)</f>
        <v>1004567</v>
      </c>
      <c r="G713" s="2"/>
      <c r="H713" s="4" t="s">
        <v>5</v>
      </c>
      <c r="I713" s="4" t="s">
        <v>6</v>
      </c>
    </row>
    <row r="714" spans="1:9" x14ac:dyDescent="0.25">
      <c r="A714" s="4" t="s">
        <v>13</v>
      </c>
      <c r="B714" s="2" t="str">
        <f ca="1">IFERROR(OFFSET(LBS!$A$3,MATCH(LEFT(A714,LEN(A714)-2),Code_LBS,0),2),"abs")</f>
        <v>TRANSMISSION</v>
      </c>
      <c r="C714" s="2" t="str">
        <f ca="1">IFERROR(OFFSET(LBS!$A$3,MATCH($A714,Code_LBS,0),2),"abs")</f>
        <v>Suspension moteur</v>
      </c>
      <c r="D714" s="4">
        <v>1</v>
      </c>
      <c r="E714" s="4" t="s">
        <v>4</v>
      </c>
      <c r="F714" s="7">
        <f ca="1">IFERROR(OFFSET(Kilométrage!$C$1,MATCH(('Base de données'!I714&amp;"/"&amp;'Base de données'!H714),GammeProj,0),1),0)</f>
        <v>1004567</v>
      </c>
      <c r="G714" s="2"/>
      <c r="H714" s="4" t="s">
        <v>5</v>
      </c>
      <c r="I714" s="4" t="s">
        <v>6</v>
      </c>
    </row>
    <row r="715" spans="1:9" x14ac:dyDescent="0.25">
      <c r="A715" s="4" t="s">
        <v>13</v>
      </c>
      <c r="B715" s="2" t="str">
        <f ca="1">IFERROR(OFFSET(LBS!$A$3,MATCH(LEFT(A715,LEN(A715)-2),Code_LBS,0),2),"abs")</f>
        <v>TRANSMISSION</v>
      </c>
      <c r="C715" s="2" t="str">
        <f ca="1">IFERROR(OFFSET(LBS!$A$3,MATCH($A715,Code_LBS,0),2),"abs")</f>
        <v>Suspension moteur</v>
      </c>
      <c r="D715" s="4">
        <v>1</v>
      </c>
      <c r="E715" s="4" t="s">
        <v>4</v>
      </c>
      <c r="F715" s="7">
        <f ca="1">IFERROR(OFFSET(Kilométrage!$C$1,MATCH(('Base de données'!I715&amp;"/"&amp;'Base de données'!H715),GammeProj,0),1),0)</f>
        <v>1004567</v>
      </c>
      <c r="G715" s="2"/>
      <c r="H715" s="4" t="s">
        <v>5</v>
      </c>
      <c r="I715" s="4" t="s">
        <v>6</v>
      </c>
    </row>
    <row r="716" spans="1:9" x14ac:dyDescent="0.25">
      <c r="A716" s="4" t="s">
        <v>13</v>
      </c>
      <c r="B716" s="2" t="str">
        <f ca="1">IFERROR(OFFSET(LBS!$A$3,MATCH(LEFT(A716,LEN(A716)-2),Code_LBS,0),2),"abs")</f>
        <v>TRANSMISSION</v>
      </c>
      <c r="C716" s="2" t="str">
        <f ca="1">IFERROR(OFFSET(LBS!$A$3,MATCH($A716,Code_LBS,0),2),"abs")</f>
        <v>Suspension moteur</v>
      </c>
      <c r="D716" s="4">
        <v>1</v>
      </c>
      <c r="E716" s="4" t="s">
        <v>4</v>
      </c>
      <c r="F716" s="7">
        <f ca="1">IFERROR(OFFSET(Kilométrage!$C$1,MATCH(('Base de données'!I716&amp;"/"&amp;'Base de données'!H716),GammeProj,0),1),0)</f>
        <v>1004567</v>
      </c>
      <c r="G716" s="2"/>
      <c r="H716" s="4" t="s">
        <v>5</v>
      </c>
      <c r="I716" s="4" t="s">
        <v>6</v>
      </c>
    </row>
    <row r="717" spans="1:9" x14ac:dyDescent="0.25">
      <c r="A717" s="4" t="s">
        <v>12</v>
      </c>
      <c r="B717" s="2" t="str">
        <f ca="1">IFERROR(OFFSET(LBS!$A$3,MATCH(LEFT(A717,LEN(A717)-2),Code_LBS,0),2),"abs")</f>
        <v>TRANSMISSION</v>
      </c>
      <c r="C717" s="2" t="str">
        <f ca="1">IFERROR(OFFSET(LBS!$A$3,MATCH($A717,Code_LBS,0),2),"abs")</f>
        <v>Réducteur équipé</v>
      </c>
      <c r="D717" s="4">
        <v>1</v>
      </c>
      <c r="E717" s="4" t="s">
        <v>4</v>
      </c>
      <c r="F717" s="7">
        <f ca="1">IFERROR(OFFSET(Kilométrage!$C$1,MATCH(('Base de données'!I717&amp;"/"&amp;'Base de données'!H717),GammeProj,0),1),0)</f>
        <v>1004567</v>
      </c>
      <c r="G717" s="2"/>
      <c r="H717" s="4" t="s">
        <v>5</v>
      </c>
      <c r="I717" s="4" t="s">
        <v>6</v>
      </c>
    </row>
    <row r="718" spans="1:9" x14ac:dyDescent="0.25">
      <c r="A718" s="4" t="s">
        <v>12</v>
      </c>
      <c r="B718" s="2" t="str">
        <f ca="1">IFERROR(OFFSET(LBS!$A$3,MATCH(LEFT(A718,LEN(A718)-2),Code_LBS,0),2),"abs")</f>
        <v>TRANSMISSION</v>
      </c>
      <c r="C718" s="2" t="str">
        <f ca="1">IFERROR(OFFSET(LBS!$A$3,MATCH($A718,Code_LBS,0),2),"abs")</f>
        <v>Réducteur équipé</v>
      </c>
      <c r="D718" s="4">
        <v>1</v>
      </c>
      <c r="E718" s="4" t="s">
        <v>4</v>
      </c>
      <c r="F718" s="7">
        <f ca="1">IFERROR(OFFSET(Kilométrage!$C$1,MATCH(('Base de données'!I718&amp;"/"&amp;'Base de données'!H718),GammeProj,0),1),0)</f>
        <v>1004567</v>
      </c>
      <c r="G718" s="2"/>
      <c r="H718" s="4" t="s">
        <v>5</v>
      </c>
      <c r="I718" s="4" t="s">
        <v>6</v>
      </c>
    </row>
    <row r="719" spans="1:9" x14ac:dyDescent="0.25">
      <c r="A719" s="4" t="s">
        <v>11</v>
      </c>
      <c r="B719" s="2" t="str">
        <f ca="1">IFERROR(OFFSET(LBS!$A$3,MATCH(LEFT(A719,LEN(A719)-2),Code_LBS,0),2),"abs")</f>
        <v>ROUES - AXES D'ESSIEU - DISQUES DE FREIN</v>
      </c>
      <c r="C719" s="2" t="str">
        <f ca="1">IFERROR(OFFSET(LBS!$A$3,MATCH($A719,Code_LBS,0),2),"abs")</f>
        <v>Boîte d'essieu équipée</v>
      </c>
      <c r="D719" s="4">
        <v>1</v>
      </c>
      <c r="E719" s="4" t="s">
        <v>4</v>
      </c>
      <c r="F719" s="7">
        <f ca="1">IFERROR(OFFSET(Kilométrage!$C$1,MATCH(('Base de données'!I719&amp;"/"&amp;'Base de données'!H719),GammeProj,0),1),0)</f>
        <v>1004567</v>
      </c>
      <c r="G719" s="2"/>
      <c r="H719" s="4" t="s">
        <v>5</v>
      </c>
      <c r="I719" s="4" t="s">
        <v>6</v>
      </c>
    </row>
    <row r="720" spans="1:9" x14ac:dyDescent="0.25">
      <c r="A720" s="4" t="s">
        <v>11</v>
      </c>
      <c r="B720" s="2" t="str">
        <f ca="1">IFERROR(OFFSET(LBS!$A$3,MATCH(LEFT(A720,LEN(A720)-2),Code_LBS,0),2),"abs")</f>
        <v>ROUES - AXES D'ESSIEU - DISQUES DE FREIN</v>
      </c>
      <c r="C720" s="2" t="str">
        <f ca="1">IFERROR(OFFSET(LBS!$A$3,MATCH($A720,Code_LBS,0),2),"abs")</f>
        <v>Boîte d'essieu équipée</v>
      </c>
      <c r="D720" s="4">
        <v>1</v>
      </c>
      <c r="E720" s="4" t="s">
        <v>4</v>
      </c>
      <c r="F720" s="7">
        <f ca="1">IFERROR(OFFSET(Kilométrage!$C$1,MATCH(('Base de données'!I720&amp;"/"&amp;'Base de données'!H720),GammeProj,0),1),0)</f>
        <v>1004567</v>
      </c>
      <c r="G720" s="2"/>
      <c r="H720" s="4" t="s">
        <v>5</v>
      </c>
      <c r="I720" s="4" t="s">
        <v>6</v>
      </c>
    </row>
    <row r="721" spans="1:9" x14ac:dyDescent="0.25">
      <c r="A721" s="4" t="s">
        <v>11</v>
      </c>
      <c r="B721" s="2" t="str">
        <f ca="1">IFERROR(OFFSET(LBS!$A$3,MATCH(LEFT(A721,LEN(A721)-2),Code_LBS,0),2),"abs")</f>
        <v>ROUES - AXES D'ESSIEU - DISQUES DE FREIN</v>
      </c>
      <c r="C721" s="2" t="str">
        <f ca="1">IFERROR(OFFSET(LBS!$A$3,MATCH($A721,Code_LBS,0),2),"abs")</f>
        <v>Boîte d'essieu équipée</v>
      </c>
      <c r="D721" s="4">
        <v>1</v>
      </c>
      <c r="E721" s="4" t="s">
        <v>4</v>
      </c>
      <c r="F721" s="7">
        <f ca="1">IFERROR(OFFSET(Kilométrage!$C$1,MATCH(('Base de données'!I721&amp;"/"&amp;'Base de données'!H721),GammeProj,0),1),0)</f>
        <v>1004567</v>
      </c>
      <c r="G721" s="2"/>
      <c r="H721" s="4" t="s">
        <v>5</v>
      </c>
      <c r="I721" s="4" t="s">
        <v>6</v>
      </c>
    </row>
    <row r="722" spans="1:9" x14ac:dyDescent="0.25">
      <c r="A722" s="4" t="s">
        <v>12</v>
      </c>
      <c r="B722" s="2" t="str">
        <f ca="1">IFERROR(OFFSET(LBS!$A$3,MATCH(LEFT(A722,LEN(A722)-2),Code_LBS,0),2),"abs")</f>
        <v>TRANSMISSION</v>
      </c>
      <c r="C722" s="2" t="str">
        <f ca="1">IFERROR(OFFSET(LBS!$A$3,MATCH($A722,Code_LBS,0),2),"abs")</f>
        <v>Réducteur équipé</v>
      </c>
      <c r="D722" s="4">
        <v>1</v>
      </c>
      <c r="E722" s="4" t="s">
        <v>4</v>
      </c>
      <c r="F722" s="7">
        <f ca="1">IFERROR(OFFSET(Kilométrage!$C$1,MATCH(('Base de données'!I722&amp;"/"&amp;'Base de données'!H722),GammeProj,0),1),0)</f>
        <v>1004567</v>
      </c>
      <c r="G722" s="2"/>
      <c r="H722" s="4" t="s">
        <v>5</v>
      </c>
      <c r="I722" s="4" t="s">
        <v>6</v>
      </c>
    </row>
    <row r="723" spans="1:9" x14ac:dyDescent="0.25">
      <c r="A723" s="4" t="s">
        <v>20</v>
      </c>
      <c r="B723" s="2" t="str">
        <f ca="1">IFERROR(OFFSET(LBS!$A$3,MATCH(LEFT(A723,LEN(A723)-2),Code_LBS,0),2),"abs")</f>
        <v>BOGIES &amp; SUSPENSION</v>
      </c>
      <c r="C723" s="2" t="str">
        <f ca="1">IFERROR(OFFSET(LBS!$A$3,MATCH($A723,Code_LBS,0),2),"abs")</f>
        <v>CÂBLE/CÂBLAGE</v>
      </c>
      <c r="D723" s="4">
        <v>1</v>
      </c>
      <c r="E723" s="4" t="s">
        <v>4</v>
      </c>
      <c r="F723" s="7">
        <f ca="1">IFERROR(OFFSET(Kilométrage!$C$1,MATCH(('Base de données'!I723&amp;"/"&amp;'Base de données'!H723),GammeProj,0),1),0)</f>
        <v>1004567</v>
      </c>
      <c r="G723" s="2"/>
      <c r="H723" s="4" t="s">
        <v>5</v>
      </c>
      <c r="I723" s="4" t="s">
        <v>6</v>
      </c>
    </row>
    <row r="724" spans="1:9" x14ac:dyDescent="0.25">
      <c r="A724" s="4" t="s">
        <v>13</v>
      </c>
      <c r="B724" s="2" t="str">
        <f ca="1">IFERROR(OFFSET(LBS!$A$3,MATCH(LEFT(A724,LEN(A724)-2),Code_LBS,0),2),"abs")</f>
        <v>TRANSMISSION</v>
      </c>
      <c r="C724" s="2" t="str">
        <f ca="1">IFERROR(OFFSET(LBS!$A$3,MATCH($A724,Code_LBS,0),2),"abs")</f>
        <v>Suspension moteur</v>
      </c>
      <c r="D724" s="4">
        <v>1</v>
      </c>
      <c r="E724" s="4" t="s">
        <v>4</v>
      </c>
      <c r="F724" s="7">
        <f ca="1">IFERROR(OFFSET(Kilométrage!$C$1,MATCH(('Base de données'!I724&amp;"/"&amp;'Base de données'!H724),GammeProj,0),1),0)</f>
        <v>1004567</v>
      </c>
      <c r="G724" s="2"/>
      <c r="H724" s="4" t="s">
        <v>5</v>
      </c>
      <c r="I724" s="4" t="s">
        <v>6</v>
      </c>
    </row>
    <row r="725" spans="1:9" x14ac:dyDescent="0.25">
      <c r="A725" s="4" t="s">
        <v>9</v>
      </c>
      <c r="B725" s="2" t="str">
        <f ca="1">IFERROR(OFFSET(LBS!$A$3,MATCH(LEFT(A725,LEN(A725)-2),Code_LBS,0),2),"abs")</f>
        <v>Suspension secondaire</v>
      </c>
      <c r="C725" s="2" t="str">
        <f ca="1">IFERROR(OFFSET(LBS!$A$3,MATCH($A725,Code_LBS,0),2),"abs")</f>
        <v>Bielle de barre anti-roulis équipée</v>
      </c>
      <c r="D725" s="4">
        <v>1</v>
      </c>
      <c r="E725" s="4" t="s">
        <v>4</v>
      </c>
      <c r="F725" s="7">
        <f ca="1">IFERROR(OFFSET(Kilométrage!$C$1,MATCH(('Base de données'!I725&amp;"/"&amp;'Base de données'!H725),GammeProj,0),1),0)</f>
        <v>1004567</v>
      </c>
      <c r="G725" s="2"/>
      <c r="H725" s="4" t="s">
        <v>5</v>
      </c>
      <c r="I725" s="4" t="s">
        <v>6</v>
      </c>
    </row>
    <row r="726" spans="1:9" x14ac:dyDescent="0.25">
      <c r="A726" s="4" t="s">
        <v>9</v>
      </c>
      <c r="B726" s="2" t="str">
        <f ca="1">IFERROR(OFFSET(LBS!$A$3,MATCH(LEFT(A726,LEN(A726)-2),Code_LBS,0),2),"abs")</f>
        <v>Suspension secondaire</v>
      </c>
      <c r="C726" s="2" t="str">
        <f ca="1">IFERROR(OFFSET(LBS!$A$3,MATCH($A726,Code_LBS,0),2),"abs")</f>
        <v>Bielle de barre anti-roulis équipée</v>
      </c>
      <c r="D726" s="4">
        <v>1</v>
      </c>
      <c r="E726" s="4" t="s">
        <v>4</v>
      </c>
      <c r="F726" s="7">
        <f ca="1">IFERROR(OFFSET(Kilométrage!$C$1,MATCH(('Base de données'!I726&amp;"/"&amp;'Base de données'!H726),GammeProj,0),1),0)</f>
        <v>1004567</v>
      </c>
      <c r="G726" s="2"/>
      <c r="H726" s="4" t="s">
        <v>5</v>
      </c>
      <c r="I726" s="4" t="s">
        <v>6</v>
      </c>
    </row>
    <row r="727" spans="1:9" x14ac:dyDescent="0.25">
      <c r="A727" s="4" t="s">
        <v>9</v>
      </c>
      <c r="B727" s="2" t="str">
        <f ca="1">IFERROR(OFFSET(LBS!$A$3,MATCH(LEFT(A727,LEN(A727)-2),Code_LBS,0),2),"abs")</f>
        <v>Suspension secondaire</v>
      </c>
      <c r="C727" s="2" t="str">
        <f ca="1">IFERROR(OFFSET(LBS!$A$3,MATCH($A727,Code_LBS,0),2),"abs")</f>
        <v>Bielle de barre anti-roulis équipée</v>
      </c>
      <c r="D727" s="4">
        <v>1</v>
      </c>
      <c r="E727" s="4" t="s">
        <v>4</v>
      </c>
      <c r="F727" s="7">
        <f ca="1">IFERROR(OFFSET(Kilométrage!$C$1,MATCH(('Base de données'!I727&amp;"/"&amp;'Base de données'!H727),GammeProj,0),1),0)</f>
        <v>1004567</v>
      </c>
      <c r="G727" s="2"/>
      <c r="H727" s="4" t="s">
        <v>5</v>
      </c>
      <c r="I727" s="4" t="s">
        <v>6</v>
      </c>
    </row>
    <row r="728" spans="1:9" x14ac:dyDescent="0.25">
      <c r="A728" s="4" t="s">
        <v>15</v>
      </c>
      <c r="B728" s="2" t="str">
        <f ca="1">IFERROR(OFFSET(LBS!$A$3,MATCH(LEFT(A728,LEN(A728)-2),Code_LBS,0),2),"abs")</f>
        <v>GRAISSEUR DE BOUDIN</v>
      </c>
      <c r="C728" s="2" t="str">
        <f ca="1">IFERROR(OFFSET(LBS!$A$3,MATCH($A728,Code_LBS,0),2),"abs")</f>
        <v>Ejecteur</v>
      </c>
      <c r="D728" s="4">
        <v>1</v>
      </c>
      <c r="E728" s="4" t="s">
        <v>4</v>
      </c>
      <c r="F728" s="7">
        <f ca="1">IFERROR(OFFSET(Kilométrage!$C$1,MATCH(('Base de données'!I728&amp;"/"&amp;'Base de données'!H728),GammeProj,0),1),0)</f>
        <v>1004567</v>
      </c>
      <c r="G728" s="2"/>
      <c r="H728" s="4" t="s">
        <v>5</v>
      </c>
      <c r="I728" s="4" t="s">
        <v>6</v>
      </c>
    </row>
    <row r="729" spans="1:9" x14ac:dyDescent="0.25">
      <c r="A729" s="4" t="s">
        <v>9</v>
      </c>
      <c r="B729" s="2" t="str">
        <f ca="1">IFERROR(OFFSET(LBS!$A$3,MATCH(LEFT(A729,LEN(A729)-2),Code_LBS,0),2),"abs")</f>
        <v>Suspension secondaire</v>
      </c>
      <c r="C729" s="2" t="str">
        <f ca="1">IFERROR(OFFSET(LBS!$A$3,MATCH($A729,Code_LBS,0),2),"abs")</f>
        <v>Bielle de barre anti-roulis équipée</v>
      </c>
      <c r="D729" s="4">
        <v>1</v>
      </c>
      <c r="E729" s="4" t="s">
        <v>4</v>
      </c>
      <c r="F729" s="7">
        <f ca="1">IFERROR(OFFSET(Kilométrage!$C$1,MATCH(('Base de données'!I729&amp;"/"&amp;'Base de données'!H729),GammeProj,0),1),0)</f>
        <v>1004567</v>
      </c>
      <c r="G729" s="2"/>
      <c r="H729" s="4" t="s">
        <v>5</v>
      </c>
      <c r="I729" s="4" t="s">
        <v>6</v>
      </c>
    </row>
    <row r="730" spans="1:9" x14ac:dyDescent="0.25">
      <c r="A730" s="4" t="s">
        <v>9</v>
      </c>
      <c r="B730" s="2" t="str">
        <f ca="1">IFERROR(OFFSET(LBS!$A$3,MATCH(LEFT(A730,LEN(A730)-2),Code_LBS,0),2),"abs")</f>
        <v>Suspension secondaire</v>
      </c>
      <c r="C730" s="2" t="str">
        <f ca="1">IFERROR(OFFSET(LBS!$A$3,MATCH($A730,Code_LBS,0),2),"abs")</f>
        <v>Bielle de barre anti-roulis équipée</v>
      </c>
      <c r="D730" s="4">
        <v>1</v>
      </c>
      <c r="E730" s="4" t="s">
        <v>4</v>
      </c>
      <c r="F730" s="7">
        <f ca="1">IFERROR(OFFSET(Kilométrage!$C$1,MATCH(('Base de données'!I730&amp;"/"&amp;'Base de données'!H730),GammeProj,0),1),0)</f>
        <v>1004567</v>
      </c>
      <c r="G730" s="2"/>
      <c r="H730" s="4" t="s">
        <v>5</v>
      </c>
      <c r="I730" s="4" t="s">
        <v>6</v>
      </c>
    </row>
    <row r="731" spans="1:9" x14ac:dyDescent="0.25">
      <c r="A731" s="4" t="s">
        <v>15</v>
      </c>
      <c r="B731" s="2" t="str">
        <f ca="1">IFERROR(OFFSET(LBS!$A$3,MATCH(LEFT(A731,LEN(A731)-2),Code_LBS,0),2),"abs")</f>
        <v>GRAISSEUR DE BOUDIN</v>
      </c>
      <c r="C731" s="2" t="str">
        <f ca="1">IFERROR(OFFSET(LBS!$A$3,MATCH($A731,Code_LBS,0),2),"abs")</f>
        <v>Ejecteur</v>
      </c>
      <c r="D731" s="4">
        <v>1</v>
      </c>
      <c r="E731" s="4" t="s">
        <v>4</v>
      </c>
      <c r="F731" s="7">
        <f ca="1">IFERROR(OFFSET(Kilométrage!$C$1,MATCH(('Base de données'!I731&amp;"/"&amp;'Base de données'!H731),GammeProj,0),1),0)</f>
        <v>1004567</v>
      </c>
      <c r="G731" s="2"/>
      <c r="H731" s="4" t="s">
        <v>5</v>
      </c>
      <c r="I731" s="4" t="s">
        <v>6</v>
      </c>
    </row>
    <row r="732" spans="1:9" x14ac:dyDescent="0.25">
      <c r="A732" s="4" t="s">
        <v>15</v>
      </c>
      <c r="B732" s="2" t="str">
        <f ca="1">IFERROR(OFFSET(LBS!$A$3,MATCH(LEFT(A732,LEN(A732)-2),Code_LBS,0),2),"abs")</f>
        <v>GRAISSEUR DE BOUDIN</v>
      </c>
      <c r="C732" s="2" t="str">
        <f ca="1">IFERROR(OFFSET(LBS!$A$3,MATCH($A732,Code_LBS,0),2),"abs")</f>
        <v>Ejecteur</v>
      </c>
      <c r="D732" s="4">
        <v>1</v>
      </c>
      <c r="E732" s="4" t="s">
        <v>4</v>
      </c>
      <c r="F732" s="7">
        <f ca="1">IFERROR(OFFSET(Kilométrage!$C$1,MATCH(('Base de données'!I732&amp;"/"&amp;'Base de données'!H732),GammeProj,0),1),0)</f>
        <v>1004567</v>
      </c>
      <c r="G732" s="2"/>
      <c r="H732" s="4" t="s">
        <v>5</v>
      </c>
      <c r="I732" s="4" t="s">
        <v>6</v>
      </c>
    </row>
    <row r="733" spans="1:9" x14ac:dyDescent="0.25">
      <c r="A733" s="4" t="s">
        <v>9</v>
      </c>
      <c r="B733" s="2" t="str">
        <f ca="1">IFERROR(OFFSET(LBS!$A$3,MATCH(LEFT(A733,LEN(A733)-2),Code_LBS,0),2),"abs")</f>
        <v>Suspension secondaire</v>
      </c>
      <c r="C733" s="2" t="str">
        <f ca="1">IFERROR(OFFSET(LBS!$A$3,MATCH($A733,Code_LBS,0),2),"abs")</f>
        <v>Bielle de barre anti-roulis équipée</v>
      </c>
      <c r="D733" s="4">
        <v>1</v>
      </c>
      <c r="E733" s="4" t="s">
        <v>4</v>
      </c>
      <c r="F733" s="7">
        <f ca="1">IFERROR(OFFSET(Kilométrage!$C$1,MATCH(('Base de données'!I733&amp;"/"&amp;'Base de données'!H733),GammeProj,0),1),0)</f>
        <v>1004567</v>
      </c>
      <c r="G733" s="2"/>
      <c r="H733" s="4" t="s">
        <v>5</v>
      </c>
      <c r="I733" s="4" t="s">
        <v>6</v>
      </c>
    </row>
    <row r="734" spans="1:9" x14ac:dyDescent="0.25">
      <c r="A734" s="4" t="s">
        <v>9</v>
      </c>
      <c r="B734" s="2" t="str">
        <f ca="1">IFERROR(OFFSET(LBS!$A$3,MATCH(LEFT(A734,LEN(A734)-2),Code_LBS,0),2),"abs")</f>
        <v>Suspension secondaire</v>
      </c>
      <c r="C734" s="2" t="str">
        <f ca="1">IFERROR(OFFSET(LBS!$A$3,MATCH($A734,Code_LBS,0),2),"abs")</f>
        <v>Bielle de barre anti-roulis équipée</v>
      </c>
      <c r="D734" s="4">
        <v>1</v>
      </c>
      <c r="E734" s="4" t="s">
        <v>4</v>
      </c>
      <c r="F734" s="7">
        <f ca="1">IFERROR(OFFSET(Kilométrage!$C$1,MATCH(('Base de données'!I734&amp;"/"&amp;'Base de données'!H734),GammeProj,0),1),0)</f>
        <v>1004567</v>
      </c>
      <c r="G734" s="2"/>
      <c r="H734" s="4" t="s">
        <v>5</v>
      </c>
      <c r="I734" s="4" t="s">
        <v>6</v>
      </c>
    </row>
    <row r="735" spans="1:9" x14ac:dyDescent="0.25">
      <c r="A735" s="4" t="s">
        <v>9</v>
      </c>
      <c r="B735" s="2" t="str">
        <f ca="1">IFERROR(OFFSET(LBS!$A$3,MATCH(LEFT(A735,LEN(A735)-2),Code_LBS,0),2),"abs")</f>
        <v>Suspension secondaire</v>
      </c>
      <c r="C735" s="2" t="str">
        <f ca="1">IFERROR(OFFSET(LBS!$A$3,MATCH($A735,Code_LBS,0),2),"abs")</f>
        <v>Bielle de barre anti-roulis équipée</v>
      </c>
      <c r="D735" s="4">
        <v>1</v>
      </c>
      <c r="E735" s="4" t="s">
        <v>4</v>
      </c>
      <c r="F735" s="7">
        <f ca="1">IFERROR(OFFSET(Kilométrage!$C$1,MATCH(('Base de données'!I735&amp;"/"&amp;'Base de données'!H735),GammeProj,0),1),0)</f>
        <v>1004567</v>
      </c>
      <c r="G735" s="2"/>
      <c r="H735" s="4" t="s">
        <v>5</v>
      </c>
      <c r="I735" s="4" t="s">
        <v>6</v>
      </c>
    </row>
    <row r="736" spans="1:9" x14ac:dyDescent="0.25">
      <c r="A736" s="4" t="s">
        <v>9</v>
      </c>
      <c r="B736" s="2" t="str">
        <f ca="1">IFERROR(OFFSET(LBS!$A$3,MATCH(LEFT(A736,LEN(A736)-2),Code_LBS,0),2),"abs")</f>
        <v>Suspension secondaire</v>
      </c>
      <c r="C736" s="2" t="str">
        <f ca="1">IFERROR(OFFSET(LBS!$A$3,MATCH($A736,Code_LBS,0),2),"abs")</f>
        <v>Bielle de barre anti-roulis équipée</v>
      </c>
      <c r="D736" s="4">
        <v>1</v>
      </c>
      <c r="E736" s="4" t="s">
        <v>4</v>
      </c>
      <c r="F736" s="7">
        <f ca="1">IFERROR(OFFSET(Kilométrage!$C$1,MATCH(('Base de données'!I736&amp;"/"&amp;'Base de données'!H736),GammeProj,0),1),0)</f>
        <v>1004567</v>
      </c>
      <c r="G736" s="2"/>
      <c r="H736" s="4" t="s">
        <v>5</v>
      </c>
      <c r="I736" s="4" t="s">
        <v>6</v>
      </c>
    </row>
    <row r="737" spans="1:9" x14ac:dyDescent="0.25">
      <c r="A737" s="4" t="s">
        <v>9</v>
      </c>
      <c r="B737" s="2" t="str">
        <f ca="1">IFERROR(OFFSET(LBS!$A$3,MATCH(LEFT(A737,LEN(A737)-2),Code_LBS,0),2),"abs")</f>
        <v>Suspension secondaire</v>
      </c>
      <c r="C737" s="2" t="str">
        <f ca="1">IFERROR(OFFSET(LBS!$A$3,MATCH($A737,Code_LBS,0),2),"abs")</f>
        <v>Bielle de barre anti-roulis équipée</v>
      </c>
      <c r="D737" s="4">
        <v>1</v>
      </c>
      <c r="E737" s="4" t="s">
        <v>4</v>
      </c>
      <c r="F737" s="7">
        <f ca="1">IFERROR(OFFSET(Kilométrage!$C$1,MATCH(('Base de données'!I737&amp;"/"&amp;'Base de données'!H737),GammeProj,0),1),0)</f>
        <v>1004567</v>
      </c>
      <c r="G737" s="2"/>
      <c r="H737" s="4" t="s">
        <v>5</v>
      </c>
      <c r="I737" s="4" t="s">
        <v>6</v>
      </c>
    </row>
    <row r="738" spans="1:9" x14ac:dyDescent="0.25">
      <c r="A738" s="4" t="s">
        <v>12</v>
      </c>
      <c r="B738" s="2" t="str">
        <f ca="1">IFERROR(OFFSET(LBS!$A$3,MATCH(LEFT(A738,LEN(A738)-2),Code_LBS,0),2),"abs")</f>
        <v>TRANSMISSION</v>
      </c>
      <c r="C738" s="2" t="str">
        <f ca="1">IFERROR(OFFSET(LBS!$A$3,MATCH($A738,Code_LBS,0),2),"abs")</f>
        <v>Réducteur équipé</v>
      </c>
      <c r="D738" s="4">
        <v>1</v>
      </c>
      <c r="E738" s="4" t="s">
        <v>4</v>
      </c>
      <c r="F738" s="7">
        <f ca="1">IFERROR(OFFSET(Kilométrage!$C$1,MATCH(('Base de données'!I738&amp;"/"&amp;'Base de données'!H738),GammeProj,0),1),0)</f>
        <v>1004567</v>
      </c>
      <c r="G738" s="2"/>
      <c r="H738" s="4" t="s">
        <v>5</v>
      </c>
      <c r="I738" s="4" t="s">
        <v>6</v>
      </c>
    </row>
    <row r="739" spans="1:9" x14ac:dyDescent="0.25">
      <c r="A739" s="4" t="s">
        <v>12</v>
      </c>
      <c r="B739" s="2" t="str">
        <f ca="1">IFERROR(OFFSET(LBS!$A$3,MATCH(LEFT(A739,LEN(A739)-2),Code_LBS,0),2),"abs")</f>
        <v>TRANSMISSION</v>
      </c>
      <c r="C739" s="2" t="str">
        <f ca="1">IFERROR(OFFSET(LBS!$A$3,MATCH($A739,Code_LBS,0),2),"abs")</f>
        <v>Réducteur équipé</v>
      </c>
      <c r="D739" s="4">
        <v>1</v>
      </c>
      <c r="E739" s="4" t="s">
        <v>4</v>
      </c>
      <c r="F739" s="7">
        <f ca="1">IFERROR(OFFSET(Kilométrage!$C$1,MATCH(('Base de données'!I739&amp;"/"&amp;'Base de données'!H739),GammeProj,0),1),0)</f>
        <v>1004567</v>
      </c>
      <c r="G739" s="2"/>
      <c r="H739" s="4" t="s">
        <v>5</v>
      </c>
      <c r="I739" s="4" t="s">
        <v>6</v>
      </c>
    </row>
    <row r="740" spans="1:9" x14ac:dyDescent="0.25">
      <c r="A740" s="4" t="s">
        <v>12</v>
      </c>
      <c r="B740" s="2" t="str">
        <f ca="1">IFERROR(OFFSET(LBS!$A$3,MATCH(LEFT(A740,LEN(A740)-2),Code_LBS,0),2),"abs")</f>
        <v>TRANSMISSION</v>
      </c>
      <c r="C740" s="2" t="str">
        <f ca="1">IFERROR(OFFSET(LBS!$A$3,MATCH($A740,Code_LBS,0),2),"abs")</f>
        <v>Réducteur équipé</v>
      </c>
      <c r="D740" s="4">
        <v>1</v>
      </c>
      <c r="E740" s="4" t="s">
        <v>4</v>
      </c>
      <c r="F740" s="7">
        <f ca="1">IFERROR(OFFSET(Kilométrage!$C$1,MATCH(('Base de données'!I740&amp;"/"&amp;'Base de données'!H740),GammeProj,0),1),0)</f>
        <v>1004567</v>
      </c>
      <c r="G740" s="2"/>
      <c r="H740" s="4" t="s">
        <v>5</v>
      </c>
      <c r="I740" s="4" t="s">
        <v>6</v>
      </c>
    </row>
    <row r="741" spans="1:9" x14ac:dyDescent="0.25">
      <c r="A741" s="4" t="s">
        <v>9</v>
      </c>
      <c r="B741" s="2" t="str">
        <f ca="1">IFERROR(OFFSET(LBS!$A$3,MATCH(LEFT(A741,LEN(A741)-2),Code_LBS,0),2),"abs")</f>
        <v>Suspension secondaire</v>
      </c>
      <c r="C741" s="2" t="str">
        <f ca="1">IFERROR(OFFSET(LBS!$A$3,MATCH($A741,Code_LBS,0),2),"abs")</f>
        <v>Bielle de barre anti-roulis équipée</v>
      </c>
      <c r="D741" s="4">
        <v>1</v>
      </c>
      <c r="E741" s="4" t="s">
        <v>4</v>
      </c>
      <c r="F741" s="7">
        <f ca="1">IFERROR(OFFSET(Kilométrage!$C$1,MATCH(('Base de données'!I741&amp;"/"&amp;'Base de données'!H741),GammeProj,0),1),0)</f>
        <v>1004567</v>
      </c>
      <c r="G741" s="2"/>
      <c r="H741" s="4" t="s">
        <v>5</v>
      </c>
      <c r="I741" s="4" t="s">
        <v>6</v>
      </c>
    </row>
    <row r="742" spans="1:9" x14ac:dyDescent="0.25">
      <c r="A742" s="4" t="s">
        <v>9</v>
      </c>
      <c r="B742" s="2" t="str">
        <f ca="1">IFERROR(OFFSET(LBS!$A$3,MATCH(LEFT(A742,LEN(A742)-2),Code_LBS,0),2),"abs")</f>
        <v>Suspension secondaire</v>
      </c>
      <c r="C742" s="2" t="str">
        <f ca="1">IFERROR(OFFSET(LBS!$A$3,MATCH($A742,Code_LBS,0),2),"abs")</f>
        <v>Bielle de barre anti-roulis équipée</v>
      </c>
      <c r="D742" s="4">
        <v>1</v>
      </c>
      <c r="E742" s="4" t="s">
        <v>4</v>
      </c>
      <c r="F742" s="7">
        <f ca="1">IFERROR(OFFSET(Kilométrage!$C$1,MATCH(('Base de données'!I742&amp;"/"&amp;'Base de données'!H742),GammeProj,0),1),0)</f>
        <v>1004567</v>
      </c>
      <c r="G742" s="2"/>
      <c r="H742" s="4" t="s">
        <v>5</v>
      </c>
      <c r="I742" s="4" t="s">
        <v>6</v>
      </c>
    </row>
    <row r="743" spans="1:9" x14ac:dyDescent="0.25">
      <c r="A743" s="4" t="s">
        <v>13</v>
      </c>
      <c r="B743" s="2" t="str">
        <f ca="1">IFERROR(OFFSET(LBS!$A$3,MATCH(LEFT(A743,LEN(A743)-2),Code_LBS,0),2),"abs")</f>
        <v>TRANSMISSION</v>
      </c>
      <c r="C743" s="2" t="str">
        <f ca="1">IFERROR(OFFSET(LBS!$A$3,MATCH($A743,Code_LBS,0),2),"abs")</f>
        <v>Suspension moteur</v>
      </c>
      <c r="D743" s="4">
        <v>1</v>
      </c>
      <c r="E743" s="4" t="s">
        <v>4</v>
      </c>
      <c r="F743" s="7">
        <f ca="1">IFERROR(OFFSET(Kilométrage!$C$1,MATCH(('Base de données'!I743&amp;"/"&amp;'Base de données'!H743),GammeProj,0),1),0)</f>
        <v>1004567</v>
      </c>
      <c r="G743" s="2"/>
      <c r="H743" s="4" t="s">
        <v>5</v>
      </c>
      <c r="I743" s="4" t="s">
        <v>6</v>
      </c>
    </row>
    <row r="744" spans="1:9" x14ac:dyDescent="0.25">
      <c r="A744" s="4" t="s">
        <v>33</v>
      </c>
      <c r="B744" s="2" t="str">
        <f ca="1">IFERROR(OFFSET(LBS!$A$3,MATCH(LEFT(A744,LEN(A744)-2),Code_LBS,0),2),"abs")</f>
        <v>BOGIES &amp; SUSPENSION</v>
      </c>
      <c r="C744" s="2" t="str">
        <f ca="1">IFERROR(OFFSET(LBS!$A$3,MATCH($A744,Code_LBS,0),2),"abs")</f>
        <v>GRAISSEUR DE BOUDIN</v>
      </c>
      <c r="D744" s="4">
        <v>1</v>
      </c>
      <c r="E744" s="4" t="s">
        <v>4</v>
      </c>
      <c r="F744" s="7">
        <f ca="1">IFERROR(OFFSET(Kilométrage!$C$1,MATCH(('Base de données'!I744&amp;"/"&amp;'Base de données'!H744),GammeProj,0),1),0)</f>
        <v>1004567</v>
      </c>
      <c r="G744" s="2"/>
      <c r="H744" s="4" t="s">
        <v>5</v>
      </c>
      <c r="I744" s="4" t="s">
        <v>6</v>
      </c>
    </row>
    <row r="745" spans="1:9" x14ac:dyDescent="0.25">
      <c r="A745" s="4" t="s">
        <v>13</v>
      </c>
      <c r="B745" s="2" t="str">
        <f ca="1">IFERROR(OFFSET(LBS!$A$3,MATCH(LEFT(A745,LEN(A745)-2),Code_LBS,0),2),"abs")</f>
        <v>TRANSMISSION</v>
      </c>
      <c r="C745" s="2" t="str">
        <f ca="1">IFERROR(OFFSET(LBS!$A$3,MATCH($A745,Code_LBS,0),2),"abs")</f>
        <v>Suspension moteur</v>
      </c>
      <c r="D745" s="4">
        <v>1</v>
      </c>
      <c r="E745" s="4" t="s">
        <v>4</v>
      </c>
      <c r="F745" s="7">
        <f ca="1">IFERROR(OFFSET(Kilométrage!$C$1,MATCH(('Base de données'!I745&amp;"/"&amp;'Base de données'!H745),GammeProj,0),1),0)</f>
        <v>1004567</v>
      </c>
      <c r="G745" s="2"/>
      <c r="H745" s="4" t="s">
        <v>5</v>
      </c>
      <c r="I745" s="4" t="s">
        <v>6</v>
      </c>
    </row>
    <row r="746" spans="1:9" x14ac:dyDescent="0.25">
      <c r="A746" s="4" t="s">
        <v>13</v>
      </c>
      <c r="B746" s="2" t="str">
        <f ca="1">IFERROR(OFFSET(LBS!$A$3,MATCH(LEFT(A746,LEN(A746)-2),Code_LBS,0),2),"abs")</f>
        <v>TRANSMISSION</v>
      </c>
      <c r="C746" s="2" t="str">
        <f ca="1">IFERROR(OFFSET(LBS!$A$3,MATCH($A746,Code_LBS,0),2),"abs")</f>
        <v>Suspension moteur</v>
      </c>
      <c r="D746" s="4">
        <v>1</v>
      </c>
      <c r="E746" s="4" t="s">
        <v>4</v>
      </c>
      <c r="F746" s="7">
        <f ca="1">IFERROR(OFFSET(Kilométrage!$C$1,MATCH(('Base de données'!I746&amp;"/"&amp;'Base de données'!H746),GammeProj,0),1),0)</f>
        <v>1004567</v>
      </c>
      <c r="G746" s="2"/>
      <c r="H746" s="4" t="s">
        <v>5</v>
      </c>
      <c r="I746" s="4" t="s">
        <v>6</v>
      </c>
    </row>
    <row r="747" spans="1:9" x14ac:dyDescent="0.25">
      <c r="A747" s="4" t="s">
        <v>12</v>
      </c>
      <c r="B747" s="2" t="str">
        <f ca="1">IFERROR(OFFSET(LBS!$A$3,MATCH(LEFT(A747,LEN(A747)-2),Code_LBS,0),2),"abs")</f>
        <v>TRANSMISSION</v>
      </c>
      <c r="C747" s="2" t="str">
        <f ca="1">IFERROR(OFFSET(LBS!$A$3,MATCH($A747,Code_LBS,0),2),"abs")</f>
        <v>Réducteur équipé</v>
      </c>
      <c r="D747" s="4">
        <v>1</v>
      </c>
      <c r="E747" s="4" t="s">
        <v>4</v>
      </c>
      <c r="F747" s="7">
        <f ca="1">IFERROR(OFFSET(Kilométrage!$C$1,MATCH(('Base de données'!I747&amp;"/"&amp;'Base de données'!H747),GammeProj,0),1),0)</f>
        <v>1004567</v>
      </c>
      <c r="G747" s="2"/>
      <c r="H747" s="4" t="s">
        <v>5</v>
      </c>
      <c r="I747" s="4" t="s">
        <v>6</v>
      </c>
    </row>
    <row r="748" spans="1:9" x14ac:dyDescent="0.25">
      <c r="A748" s="4" t="s">
        <v>9</v>
      </c>
      <c r="B748" s="2" t="str">
        <f ca="1">IFERROR(OFFSET(LBS!$A$3,MATCH(LEFT(A748,LEN(A748)-2),Code_LBS,0),2),"abs")</f>
        <v>Suspension secondaire</v>
      </c>
      <c r="C748" s="2" t="str">
        <f ca="1">IFERROR(OFFSET(LBS!$A$3,MATCH($A748,Code_LBS,0),2),"abs")</f>
        <v>Bielle de barre anti-roulis équipée</v>
      </c>
      <c r="D748" s="4">
        <v>1</v>
      </c>
      <c r="E748" s="4" t="s">
        <v>4</v>
      </c>
      <c r="F748" s="7">
        <f ca="1">IFERROR(OFFSET(Kilométrage!$C$1,MATCH(('Base de données'!I748&amp;"/"&amp;'Base de données'!H748),GammeProj,0),1),0)</f>
        <v>1004567</v>
      </c>
      <c r="G748" s="2"/>
      <c r="H748" s="4" t="s">
        <v>5</v>
      </c>
      <c r="I748" s="4" t="s">
        <v>6</v>
      </c>
    </row>
    <row r="749" spans="1:9" x14ac:dyDescent="0.25">
      <c r="A749" s="4" t="s">
        <v>12</v>
      </c>
      <c r="B749" s="2" t="str">
        <f ca="1">IFERROR(OFFSET(LBS!$A$3,MATCH(LEFT(A749,LEN(A749)-2),Code_LBS,0),2),"abs")</f>
        <v>TRANSMISSION</v>
      </c>
      <c r="C749" s="2" t="str">
        <f ca="1">IFERROR(OFFSET(LBS!$A$3,MATCH($A749,Code_LBS,0),2),"abs")</f>
        <v>Réducteur équipé</v>
      </c>
      <c r="D749" s="4">
        <v>1</v>
      </c>
      <c r="E749" s="4" t="s">
        <v>4</v>
      </c>
      <c r="F749" s="7">
        <f ca="1">IFERROR(OFFSET(Kilométrage!$C$1,MATCH(('Base de données'!I749&amp;"/"&amp;'Base de données'!H749),GammeProj,0),1),0)</f>
        <v>1004567</v>
      </c>
      <c r="G749" s="2"/>
      <c r="H749" s="4" t="s">
        <v>5</v>
      </c>
      <c r="I749" s="4" t="s">
        <v>6</v>
      </c>
    </row>
    <row r="750" spans="1:9" x14ac:dyDescent="0.25">
      <c r="A750" s="4" t="s">
        <v>12</v>
      </c>
      <c r="B750" s="2" t="str">
        <f ca="1">IFERROR(OFFSET(LBS!$A$3,MATCH(LEFT(A750,LEN(A750)-2),Code_LBS,0),2),"abs")</f>
        <v>TRANSMISSION</v>
      </c>
      <c r="C750" s="2" t="str">
        <f ca="1">IFERROR(OFFSET(LBS!$A$3,MATCH($A750,Code_LBS,0),2),"abs")</f>
        <v>Réducteur équipé</v>
      </c>
      <c r="D750" s="4">
        <v>1</v>
      </c>
      <c r="E750" s="4" t="s">
        <v>4</v>
      </c>
      <c r="F750" s="7">
        <f ca="1">IFERROR(OFFSET(Kilométrage!$C$1,MATCH(('Base de données'!I750&amp;"/"&amp;'Base de données'!H750),GammeProj,0),1),0)</f>
        <v>1004567</v>
      </c>
      <c r="G750" s="2"/>
      <c r="H750" s="4" t="s">
        <v>5</v>
      </c>
      <c r="I750" s="4" t="s">
        <v>6</v>
      </c>
    </row>
    <row r="751" spans="1:9" x14ac:dyDescent="0.25">
      <c r="A751" s="4" t="s">
        <v>12</v>
      </c>
      <c r="B751" s="2" t="str">
        <f ca="1">IFERROR(OFFSET(LBS!$A$3,MATCH(LEFT(A751,LEN(A751)-2),Code_LBS,0),2),"abs")</f>
        <v>TRANSMISSION</v>
      </c>
      <c r="C751" s="2" t="str">
        <f ca="1">IFERROR(OFFSET(LBS!$A$3,MATCH($A751,Code_LBS,0),2),"abs")</f>
        <v>Réducteur équipé</v>
      </c>
      <c r="D751" s="4">
        <v>1</v>
      </c>
      <c r="E751" s="4" t="s">
        <v>4</v>
      </c>
      <c r="F751" s="7">
        <f ca="1">IFERROR(OFFSET(Kilométrage!$C$1,MATCH(('Base de données'!I751&amp;"/"&amp;'Base de données'!H751),GammeProj,0),1),0)</f>
        <v>1004567</v>
      </c>
      <c r="G751" s="2"/>
      <c r="H751" s="4" t="s">
        <v>5</v>
      </c>
      <c r="I751" s="4" t="s">
        <v>6</v>
      </c>
    </row>
    <row r="752" spans="1:9" x14ac:dyDescent="0.25">
      <c r="A752" s="4" t="s">
        <v>12</v>
      </c>
      <c r="B752" s="2" t="str">
        <f ca="1">IFERROR(OFFSET(LBS!$A$3,MATCH(LEFT(A752,LEN(A752)-2),Code_LBS,0),2),"abs")</f>
        <v>TRANSMISSION</v>
      </c>
      <c r="C752" s="2" t="str">
        <f ca="1">IFERROR(OFFSET(LBS!$A$3,MATCH($A752,Code_LBS,0),2),"abs")</f>
        <v>Réducteur équipé</v>
      </c>
      <c r="D752" s="4">
        <v>1</v>
      </c>
      <c r="E752" s="4" t="s">
        <v>4</v>
      </c>
      <c r="F752" s="7">
        <f ca="1">IFERROR(OFFSET(Kilométrage!$C$1,MATCH(('Base de données'!I752&amp;"/"&amp;'Base de données'!H752),GammeProj,0),1),0)</f>
        <v>1004567</v>
      </c>
      <c r="G752" s="2"/>
      <c r="H752" s="4" t="s">
        <v>5</v>
      </c>
      <c r="I752" s="4" t="s">
        <v>6</v>
      </c>
    </row>
    <row r="753" spans="1:9" x14ac:dyDescent="0.25">
      <c r="A753" s="4" t="s">
        <v>9</v>
      </c>
      <c r="B753" s="2" t="str">
        <f ca="1">IFERROR(OFFSET(LBS!$A$3,MATCH(LEFT(A753,LEN(A753)-2),Code_LBS,0),2),"abs")</f>
        <v>Suspension secondaire</v>
      </c>
      <c r="C753" s="2" t="str">
        <f ca="1">IFERROR(OFFSET(LBS!$A$3,MATCH($A753,Code_LBS,0),2),"abs")</f>
        <v>Bielle de barre anti-roulis équipée</v>
      </c>
      <c r="D753" s="4">
        <v>1</v>
      </c>
      <c r="E753" s="4" t="s">
        <v>4</v>
      </c>
      <c r="F753" s="7">
        <f ca="1">IFERROR(OFFSET(Kilométrage!$C$1,MATCH(('Base de données'!I753&amp;"/"&amp;'Base de données'!H753),GammeProj,0),1),0)</f>
        <v>1004567</v>
      </c>
      <c r="G753" s="2"/>
      <c r="H753" s="4" t="s">
        <v>5</v>
      </c>
      <c r="I753" s="4" t="s">
        <v>6</v>
      </c>
    </row>
    <row r="754" spans="1:9" x14ac:dyDescent="0.25">
      <c r="A754" s="4" t="s">
        <v>9</v>
      </c>
      <c r="B754" s="2" t="str">
        <f ca="1">IFERROR(OFFSET(LBS!$A$3,MATCH(LEFT(A754,LEN(A754)-2),Code_LBS,0),2),"abs")</f>
        <v>Suspension secondaire</v>
      </c>
      <c r="C754" s="2" t="str">
        <f ca="1">IFERROR(OFFSET(LBS!$A$3,MATCH($A754,Code_LBS,0),2),"abs")</f>
        <v>Bielle de barre anti-roulis équipée</v>
      </c>
      <c r="D754" s="4">
        <v>1</v>
      </c>
      <c r="E754" s="4" t="s">
        <v>4</v>
      </c>
      <c r="F754" s="7">
        <f ca="1">IFERROR(OFFSET(Kilométrage!$C$1,MATCH(('Base de données'!I754&amp;"/"&amp;'Base de données'!H754),GammeProj,0),1),0)</f>
        <v>1004567</v>
      </c>
      <c r="G754" s="2"/>
      <c r="H754" s="4" t="s">
        <v>5</v>
      </c>
      <c r="I754" s="4" t="s">
        <v>6</v>
      </c>
    </row>
    <row r="755" spans="1:9" x14ac:dyDescent="0.25">
      <c r="A755" s="4" t="s">
        <v>9</v>
      </c>
      <c r="B755" s="2" t="str">
        <f ca="1">IFERROR(OFFSET(LBS!$A$3,MATCH(LEFT(A755,LEN(A755)-2),Code_LBS,0),2),"abs")</f>
        <v>Suspension secondaire</v>
      </c>
      <c r="C755" s="2" t="str">
        <f ca="1">IFERROR(OFFSET(LBS!$A$3,MATCH($A755,Code_LBS,0),2),"abs")</f>
        <v>Bielle de barre anti-roulis équipée</v>
      </c>
      <c r="D755" s="4">
        <v>1</v>
      </c>
      <c r="E755" s="4" t="s">
        <v>4</v>
      </c>
      <c r="F755" s="7">
        <f ca="1">IFERROR(OFFSET(Kilométrage!$C$1,MATCH(('Base de données'!I755&amp;"/"&amp;'Base de données'!H755),GammeProj,0),1),0)</f>
        <v>1004567</v>
      </c>
      <c r="G755" s="2"/>
      <c r="H755" s="4" t="s">
        <v>5</v>
      </c>
      <c r="I755" s="4" t="s">
        <v>6</v>
      </c>
    </row>
    <row r="756" spans="1:9" x14ac:dyDescent="0.25">
      <c r="A756" s="4" t="s">
        <v>9</v>
      </c>
      <c r="B756" s="2" t="str">
        <f ca="1">IFERROR(OFFSET(LBS!$A$3,MATCH(LEFT(A756,LEN(A756)-2),Code_LBS,0),2),"abs")</f>
        <v>Suspension secondaire</v>
      </c>
      <c r="C756" s="2" t="str">
        <f ca="1">IFERROR(OFFSET(LBS!$A$3,MATCH($A756,Code_LBS,0),2),"abs")</f>
        <v>Bielle de barre anti-roulis équipée</v>
      </c>
      <c r="D756" s="4">
        <v>1</v>
      </c>
      <c r="E756" s="4" t="s">
        <v>4</v>
      </c>
      <c r="F756" s="7">
        <f ca="1">IFERROR(OFFSET(Kilométrage!$C$1,MATCH(('Base de données'!I756&amp;"/"&amp;'Base de données'!H756),GammeProj,0),1),0)</f>
        <v>1004567</v>
      </c>
      <c r="G756" s="2"/>
      <c r="H756" s="4" t="s">
        <v>5</v>
      </c>
      <c r="I756" s="4" t="s">
        <v>6</v>
      </c>
    </row>
    <row r="757" spans="1:9" x14ac:dyDescent="0.25">
      <c r="A757" s="4" t="s">
        <v>9</v>
      </c>
      <c r="B757" s="2" t="str">
        <f ca="1">IFERROR(OFFSET(LBS!$A$3,MATCH(LEFT(A757,LEN(A757)-2),Code_LBS,0),2),"abs")</f>
        <v>Suspension secondaire</v>
      </c>
      <c r="C757" s="2" t="str">
        <f ca="1">IFERROR(OFFSET(LBS!$A$3,MATCH($A757,Code_LBS,0),2),"abs")</f>
        <v>Bielle de barre anti-roulis équipée</v>
      </c>
      <c r="D757" s="4">
        <v>1</v>
      </c>
      <c r="E757" s="4" t="s">
        <v>4</v>
      </c>
      <c r="F757" s="7">
        <f ca="1">IFERROR(OFFSET(Kilométrage!$C$1,MATCH(('Base de données'!I757&amp;"/"&amp;'Base de données'!H757),GammeProj,0),1),0)</f>
        <v>1004567</v>
      </c>
      <c r="G757" s="2"/>
      <c r="H757" s="4" t="s">
        <v>5</v>
      </c>
      <c r="I757" s="4" t="s">
        <v>6</v>
      </c>
    </row>
    <row r="758" spans="1:9" x14ac:dyDescent="0.25">
      <c r="A758" s="4" t="s">
        <v>9</v>
      </c>
      <c r="B758" s="2" t="str">
        <f ca="1">IFERROR(OFFSET(LBS!$A$3,MATCH(LEFT(A758,LEN(A758)-2),Code_LBS,0),2),"abs")</f>
        <v>Suspension secondaire</v>
      </c>
      <c r="C758" s="2" t="str">
        <f ca="1">IFERROR(OFFSET(LBS!$A$3,MATCH($A758,Code_LBS,0),2),"abs")</f>
        <v>Bielle de barre anti-roulis équipée</v>
      </c>
      <c r="D758" s="4">
        <v>1</v>
      </c>
      <c r="E758" s="4" t="s">
        <v>4</v>
      </c>
      <c r="F758" s="7">
        <f ca="1">IFERROR(OFFSET(Kilométrage!$C$1,MATCH(('Base de données'!I758&amp;"/"&amp;'Base de données'!H758),GammeProj,0),1),0)</f>
        <v>1004567</v>
      </c>
      <c r="G758" s="2"/>
      <c r="H758" s="4" t="s">
        <v>5</v>
      </c>
      <c r="I758" s="4" t="s">
        <v>6</v>
      </c>
    </row>
    <row r="759" spans="1:9" x14ac:dyDescent="0.25">
      <c r="A759" s="4" t="s">
        <v>20</v>
      </c>
      <c r="B759" s="2" t="str">
        <f ca="1">IFERROR(OFFSET(LBS!$A$3,MATCH(LEFT(A759,LEN(A759)-2),Code_LBS,0),2),"abs")</f>
        <v>BOGIES &amp; SUSPENSION</v>
      </c>
      <c r="C759" s="2" t="str">
        <f ca="1">IFERROR(OFFSET(LBS!$A$3,MATCH($A759,Code_LBS,0),2),"abs")</f>
        <v>CÂBLE/CÂBLAGE</v>
      </c>
      <c r="D759" s="4">
        <v>1</v>
      </c>
      <c r="E759" s="4" t="s">
        <v>4</v>
      </c>
      <c r="F759" s="7">
        <f ca="1">IFERROR(OFFSET(Kilométrage!$C$1,MATCH(('Base de données'!I759&amp;"/"&amp;'Base de données'!H759),GammeProj,0),1),0)</f>
        <v>1004567</v>
      </c>
      <c r="G759" s="2"/>
      <c r="H759" s="4" t="s">
        <v>5</v>
      </c>
      <c r="I759" s="4" t="s">
        <v>6</v>
      </c>
    </row>
    <row r="760" spans="1:9" x14ac:dyDescent="0.25">
      <c r="A760" s="4" t="s">
        <v>15</v>
      </c>
      <c r="B760" s="2" t="str">
        <f ca="1">IFERROR(OFFSET(LBS!$A$3,MATCH(LEFT(A760,LEN(A760)-2),Code_LBS,0),2),"abs")</f>
        <v>GRAISSEUR DE BOUDIN</v>
      </c>
      <c r="C760" s="2" t="str">
        <f ca="1">IFERROR(OFFSET(LBS!$A$3,MATCH($A760,Code_LBS,0),2),"abs")</f>
        <v>Ejecteur</v>
      </c>
      <c r="D760" s="4">
        <v>1</v>
      </c>
      <c r="E760" s="4" t="s">
        <v>4</v>
      </c>
      <c r="F760" s="7">
        <f ca="1">IFERROR(OFFSET(Kilométrage!$C$1,MATCH(('Base de données'!I760&amp;"/"&amp;'Base de données'!H760),GammeProj,0),1),0)</f>
        <v>1004567</v>
      </c>
      <c r="G760" s="2"/>
      <c r="H760" s="4" t="s">
        <v>5</v>
      </c>
      <c r="I760" s="4" t="s">
        <v>6</v>
      </c>
    </row>
    <row r="761" spans="1:9" x14ac:dyDescent="0.25">
      <c r="A761" s="4" t="s">
        <v>15</v>
      </c>
      <c r="B761" s="2" t="str">
        <f ca="1">IFERROR(OFFSET(LBS!$A$3,MATCH(LEFT(A761,LEN(A761)-2),Code_LBS,0),2),"abs")</f>
        <v>GRAISSEUR DE BOUDIN</v>
      </c>
      <c r="C761" s="2" t="str">
        <f ca="1">IFERROR(OFFSET(LBS!$A$3,MATCH($A761,Code_LBS,0),2),"abs")</f>
        <v>Ejecteur</v>
      </c>
      <c r="D761" s="4">
        <v>1</v>
      </c>
      <c r="E761" s="4" t="s">
        <v>4</v>
      </c>
      <c r="F761" s="7">
        <f ca="1">IFERROR(OFFSET(Kilométrage!$C$1,MATCH(('Base de données'!I761&amp;"/"&amp;'Base de données'!H761),GammeProj,0),1),0)</f>
        <v>1004567</v>
      </c>
      <c r="G761" s="2"/>
      <c r="H761" s="4" t="s">
        <v>5</v>
      </c>
      <c r="I761" s="4" t="s">
        <v>6</v>
      </c>
    </row>
    <row r="762" spans="1:9" x14ac:dyDescent="0.25">
      <c r="A762" s="4" t="s">
        <v>12</v>
      </c>
      <c r="B762" s="2" t="str">
        <f ca="1">IFERROR(OFFSET(LBS!$A$3,MATCH(LEFT(A762,LEN(A762)-2),Code_LBS,0),2),"abs")</f>
        <v>TRANSMISSION</v>
      </c>
      <c r="C762" s="2" t="str">
        <f ca="1">IFERROR(OFFSET(LBS!$A$3,MATCH($A762,Code_LBS,0),2),"abs")</f>
        <v>Réducteur équipé</v>
      </c>
      <c r="D762" s="4">
        <v>1</v>
      </c>
      <c r="E762" s="4" t="s">
        <v>4</v>
      </c>
      <c r="F762" s="7">
        <f ca="1">IFERROR(OFFSET(Kilométrage!$C$1,MATCH(('Base de données'!I762&amp;"/"&amp;'Base de données'!H762),GammeProj,0),1),0)</f>
        <v>1004567</v>
      </c>
      <c r="G762" s="2"/>
      <c r="H762" s="4" t="s">
        <v>5</v>
      </c>
      <c r="I762" s="4" t="s">
        <v>6</v>
      </c>
    </row>
    <row r="763" spans="1:9" x14ac:dyDescent="0.25">
      <c r="A763" s="4" t="s">
        <v>29</v>
      </c>
      <c r="B763" s="2" t="str">
        <f ca="1">IFERROR(OFFSET(LBS!$A$3,MATCH(LEFT(A763,LEN(A763)-2),Code_LBS,0),2),"abs")</f>
        <v>ÉQUIPEMENT SUR ESSIEU</v>
      </c>
      <c r="C763" s="2" t="str">
        <f ca="1">IFERROR(OFFSET(LBS!$A$3,MATCH($A763,Code_LBS,0),2),"abs")</f>
        <v>Retour de courant</v>
      </c>
      <c r="D763" s="4">
        <v>1</v>
      </c>
      <c r="E763" s="4" t="s">
        <v>4</v>
      </c>
      <c r="F763" s="7">
        <f ca="1">IFERROR(OFFSET(Kilométrage!$C$1,MATCH(('Base de données'!I763&amp;"/"&amp;'Base de données'!H763),GammeProj,0),1),0)</f>
        <v>1004567</v>
      </c>
      <c r="G763" s="2"/>
      <c r="H763" s="4" t="s">
        <v>5</v>
      </c>
      <c r="I763" s="4" t="s">
        <v>6</v>
      </c>
    </row>
    <row r="764" spans="1:9" x14ac:dyDescent="0.25">
      <c r="A764" s="4" t="s">
        <v>9</v>
      </c>
      <c r="B764" s="2" t="str">
        <f ca="1">IFERROR(OFFSET(LBS!$A$3,MATCH(LEFT(A764,LEN(A764)-2),Code_LBS,0),2),"abs")</f>
        <v>Suspension secondaire</v>
      </c>
      <c r="C764" s="2" t="str">
        <f ca="1">IFERROR(OFFSET(LBS!$A$3,MATCH($A764,Code_LBS,0),2),"abs")</f>
        <v>Bielle de barre anti-roulis équipée</v>
      </c>
      <c r="D764" s="4">
        <v>1</v>
      </c>
      <c r="E764" s="4" t="s">
        <v>4</v>
      </c>
      <c r="F764" s="7">
        <f ca="1">IFERROR(OFFSET(Kilométrage!$C$1,MATCH(('Base de données'!I764&amp;"/"&amp;'Base de données'!H764),GammeProj,0),1),0)</f>
        <v>1004567</v>
      </c>
      <c r="G764" s="2"/>
      <c r="H764" s="4" t="s">
        <v>5</v>
      </c>
      <c r="I764" s="4" t="s">
        <v>6</v>
      </c>
    </row>
    <row r="765" spans="1:9" x14ac:dyDescent="0.25">
      <c r="A765" s="4" t="s">
        <v>13</v>
      </c>
      <c r="B765" s="2" t="str">
        <f ca="1">IFERROR(OFFSET(LBS!$A$3,MATCH(LEFT(A765,LEN(A765)-2),Code_LBS,0),2),"abs")</f>
        <v>TRANSMISSION</v>
      </c>
      <c r="C765" s="2" t="str">
        <f ca="1">IFERROR(OFFSET(LBS!$A$3,MATCH($A765,Code_LBS,0),2),"abs")</f>
        <v>Suspension moteur</v>
      </c>
      <c r="D765" s="4">
        <v>1</v>
      </c>
      <c r="E765" s="4" t="s">
        <v>4</v>
      </c>
      <c r="F765" s="7">
        <f ca="1">IFERROR(OFFSET(Kilométrage!$C$1,MATCH(('Base de données'!I765&amp;"/"&amp;'Base de données'!H765),GammeProj,0),1),0)</f>
        <v>1004567</v>
      </c>
      <c r="G765" s="2"/>
      <c r="H765" s="4" t="s">
        <v>5</v>
      </c>
      <c r="I765" s="4" t="s">
        <v>6</v>
      </c>
    </row>
    <row r="766" spans="1:9" x14ac:dyDescent="0.25">
      <c r="A766" s="4" t="s">
        <v>13</v>
      </c>
      <c r="B766" s="2" t="str">
        <f ca="1">IFERROR(OFFSET(LBS!$A$3,MATCH(LEFT(A766,LEN(A766)-2),Code_LBS,0),2),"abs")</f>
        <v>TRANSMISSION</v>
      </c>
      <c r="C766" s="2" t="str">
        <f ca="1">IFERROR(OFFSET(LBS!$A$3,MATCH($A766,Code_LBS,0),2),"abs")</f>
        <v>Suspension moteur</v>
      </c>
      <c r="D766" s="4">
        <v>1</v>
      </c>
      <c r="E766" s="4" t="s">
        <v>4</v>
      </c>
      <c r="F766" s="7">
        <f ca="1">IFERROR(OFFSET(Kilométrage!$C$1,MATCH(('Base de données'!I766&amp;"/"&amp;'Base de données'!H766),GammeProj,0),1),0)</f>
        <v>1004567</v>
      </c>
      <c r="G766" s="2"/>
      <c r="H766" s="4" t="s">
        <v>5</v>
      </c>
      <c r="I766" s="4" t="s">
        <v>6</v>
      </c>
    </row>
    <row r="767" spans="1:9" x14ac:dyDescent="0.25">
      <c r="A767" s="4" t="s">
        <v>13</v>
      </c>
      <c r="B767" s="2" t="str">
        <f ca="1">IFERROR(OFFSET(LBS!$A$3,MATCH(LEFT(A767,LEN(A767)-2),Code_LBS,0),2),"abs")</f>
        <v>TRANSMISSION</v>
      </c>
      <c r="C767" s="2" t="str">
        <f ca="1">IFERROR(OFFSET(LBS!$A$3,MATCH($A767,Code_LBS,0),2),"abs")</f>
        <v>Suspension moteur</v>
      </c>
      <c r="D767" s="4">
        <v>1</v>
      </c>
      <c r="E767" s="4" t="s">
        <v>4</v>
      </c>
      <c r="F767" s="7">
        <f ca="1">IFERROR(OFFSET(Kilométrage!$C$1,MATCH(('Base de données'!I767&amp;"/"&amp;'Base de données'!H767),GammeProj,0),1),0)</f>
        <v>1004567</v>
      </c>
      <c r="G767" s="2"/>
      <c r="H767" s="4" t="s">
        <v>5</v>
      </c>
      <c r="I767" s="4" t="s">
        <v>6</v>
      </c>
    </row>
    <row r="768" spans="1:9" x14ac:dyDescent="0.25">
      <c r="A768" s="4" t="s">
        <v>13</v>
      </c>
      <c r="B768" s="2" t="str">
        <f ca="1">IFERROR(OFFSET(LBS!$A$3,MATCH(LEFT(A768,LEN(A768)-2),Code_LBS,0),2),"abs")</f>
        <v>TRANSMISSION</v>
      </c>
      <c r="C768" s="2" t="str">
        <f ca="1">IFERROR(OFFSET(LBS!$A$3,MATCH($A768,Code_LBS,0),2),"abs")</f>
        <v>Suspension moteur</v>
      </c>
      <c r="D768" s="4">
        <v>1</v>
      </c>
      <c r="E768" s="4" t="s">
        <v>4</v>
      </c>
      <c r="F768" s="7">
        <f ca="1">IFERROR(OFFSET(Kilométrage!$C$1,MATCH(('Base de données'!I768&amp;"/"&amp;'Base de données'!H768),GammeProj,0),1),0)</f>
        <v>1004567</v>
      </c>
      <c r="G768" s="2"/>
      <c r="H768" s="4" t="s">
        <v>5</v>
      </c>
      <c r="I768" s="4" t="s">
        <v>6</v>
      </c>
    </row>
    <row r="769" spans="1:9" x14ac:dyDescent="0.25">
      <c r="A769" s="4" t="s">
        <v>13</v>
      </c>
      <c r="B769" s="2" t="str">
        <f ca="1">IFERROR(OFFSET(LBS!$A$3,MATCH(LEFT(A769,LEN(A769)-2),Code_LBS,0),2),"abs")</f>
        <v>TRANSMISSION</v>
      </c>
      <c r="C769" s="2" t="str">
        <f ca="1">IFERROR(OFFSET(LBS!$A$3,MATCH($A769,Code_LBS,0),2),"abs")</f>
        <v>Suspension moteur</v>
      </c>
      <c r="D769" s="4">
        <v>1</v>
      </c>
      <c r="E769" s="4" t="s">
        <v>4</v>
      </c>
      <c r="F769" s="7">
        <f ca="1">IFERROR(OFFSET(Kilométrage!$C$1,MATCH(('Base de données'!I769&amp;"/"&amp;'Base de données'!H769),GammeProj,0),1),0)</f>
        <v>1004567</v>
      </c>
      <c r="G769" s="2"/>
      <c r="H769" s="4" t="s">
        <v>5</v>
      </c>
      <c r="I769" s="4" t="s">
        <v>6</v>
      </c>
    </row>
    <row r="770" spans="1:9" x14ac:dyDescent="0.25">
      <c r="A770" s="4" t="s">
        <v>13</v>
      </c>
      <c r="B770" s="2" t="str">
        <f ca="1">IFERROR(OFFSET(LBS!$A$3,MATCH(LEFT(A770,LEN(A770)-2),Code_LBS,0),2),"abs")</f>
        <v>TRANSMISSION</v>
      </c>
      <c r="C770" s="2" t="str">
        <f ca="1">IFERROR(OFFSET(LBS!$A$3,MATCH($A770,Code_LBS,0),2),"abs")</f>
        <v>Suspension moteur</v>
      </c>
      <c r="D770" s="4">
        <v>1</v>
      </c>
      <c r="E770" s="4" t="s">
        <v>4</v>
      </c>
      <c r="F770" s="7">
        <f ca="1">IFERROR(OFFSET(Kilométrage!$C$1,MATCH(('Base de données'!I770&amp;"/"&amp;'Base de données'!H770),GammeProj,0),1),0)</f>
        <v>1004567</v>
      </c>
      <c r="G770" s="2"/>
      <c r="H770" s="4" t="s">
        <v>5</v>
      </c>
      <c r="I770" s="4" t="s">
        <v>6</v>
      </c>
    </row>
    <row r="771" spans="1:9" x14ac:dyDescent="0.25">
      <c r="A771" s="4" t="s">
        <v>13</v>
      </c>
      <c r="B771" s="2" t="str">
        <f ca="1">IFERROR(OFFSET(LBS!$A$3,MATCH(LEFT(A771,LEN(A771)-2),Code_LBS,0),2),"abs")</f>
        <v>TRANSMISSION</v>
      </c>
      <c r="C771" s="2" t="str">
        <f ca="1">IFERROR(OFFSET(LBS!$A$3,MATCH($A771,Code_LBS,0),2),"abs")</f>
        <v>Suspension moteur</v>
      </c>
      <c r="D771" s="4">
        <v>1</v>
      </c>
      <c r="E771" s="4" t="s">
        <v>4</v>
      </c>
      <c r="F771" s="7">
        <f ca="1">IFERROR(OFFSET(Kilométrage!$C$1,MATCH(('Base de données'!I771&amp;"/"&amp;'Base de données'!H771),GammeProj,0),1),0)</f>
        <v>1004567</v>
      </c>
      <c r="G771" s="2"/>
      <c r="H771" s="4" t="s">
        <v>5</v>
      </c>
      <c r="I771" s="4" t="s">
        <v>6</v>
      </c>
    </row>
    <row r="772" spans="1:9" x14ac:dyDescent="0.25">
      <c r="A772" s="4" t="s">
        <v>23</v>
      </c>
      <c r="B772" s="2" t="str">
        <f ca="1">IFERROR(OFFSET(LBS!$A$3,MATCH(LEFT(A772,LEN(A772)-2),Code_LBS,0),2),"abs")</f>
        <v>LIAISON CAISSE-BOGIE</v>
      </c>
      <c r="C772" s="2" t="str">
        <f ca="1">IFERROR(OFFSET(LBS!$A$3,MATCH($A772,Code_LBS,0),2),"abs")</f>
        <v>Bielle d'entrainement équipée</v>
      </c>
      <c r="D772" s="4">
        <v>1</v>
      </c>
      <c r="E772" s="4" t="s">
        <v>4</v>
      </c>
      <c r="F772" s="7">
        <f ca="1">IFERROR(OFFSET(Kilométrage!$C$1,MATCH(('Base de données'!I772&amp;"/"&amp;'Base de données'!H772),GammeProj,0),1),0)</f>
        <v>1004567</v>
      </c>
      <c r="G772" s="2"/>
      <c r="H772" s="4" t="s">
        <v>5</v>
      </c>
      <c r="I772" s="4" t="s">
        <v>6</v>
      </c>
    </row>
    <row r="773" spans="1:9" x14ac:dyDescent="0.25">
      <c r="A773" s="4" t="s">
        <v>13</v>
      </c>
      <c r="B773" s="2" t="str">
        <f ca="1">IFERROR(OFFSET(LBS!$A$3,MATCH(LEFT(A773,LEN(A773)-2),Code_LBS,0),2),"abs")</f>
        <v>TRANSMISSION</v>
      </c>
      <c r="C773" s="2" t="str">
        <f ca="1">IFERROR(OFFSET(LBS!$A$3,MATCH($A773,Code_LBS,0),2),"abs")</f>
        <v>Suspension moteur</v>
      </c>
      <c r="D773" s="4">
        <v>1</v>
      </c>
      <c r="E773" s="4" t="s">
        <v>4</v>
      </c>
      <c r="F773" s="7">
        <f ca="1">IFERROR(OFFSET(Kilométrage!$C$1,MATCH(('Base de données'!I773&amp;"/"&amp;'Base de données'!H773),GammeProj,0),1),0)</f>
        <v>1004567</v>
      </c>
      <c r="G773" s="2"/>
      <c r="H773" s="4" t="s">
        <v>5</v>
      </c>
      <c r="I773" s="4" t="s">
        <v>6</v>
      </c>
    </row>
    <row r="774" spans="1:9" x14ac:dyDescent="0.25">
      <c r="A774" s="4" t="s">
        <v>12</v>
      </c>
      <c r="B774" s="2" t="str">
        <f ca="1">IFERROR(OFFSET(LBS!$A$3,MATCH(LEFT(A774,LEN(A774)-2),Code_LBS,0),2),"abs")</f>
        <v>TRANSMISSION</v>
      </c>
      <c r="C774" s="2" t="str">
        <f ca="1">IFERROR(OFFSET(LBS!$A$3,MATCH($A774,Code_LBS,0),2),"abs")</f>
        <v>Réducteur équipé</v>
      </c>
      <c r="D774" s="4">
        <v>1</v>
      </c>
      <c r="E774" s="4" t="s">
        <v>4</v>
      </c>
      <c r="F774" s="7">
        <f ca="1">IFERROR(OFFSET(Kilométrage!$C$1,MATCH(('Base de données'!I774&amp;"/"&amp;'Base de données'!H774),GammeProj,0),1),0)</f>
        <v>1004567</v>
      </c>
      <c r="G774" s="2"/>
      <c r="H774" s="4" t="s">
        <v>5</v>
      </c>
      <c r="I774" s="4" t="s">
        <v>6</v>
      </c>
    </row>
    <row r="775" spans="1:9" x14ac:dyDescent="0.25">
      <c r="A775" s="4" t="s">
        <v>12</v>
      </c>
      <c r="B775" s="2" t="str">
        <f ca="1">IFERROR(OFFSET(LBS!$A$3,MATCH(LEFT(A775,LEN(A775)-2),Code_LBS,0),2),"abs")</f>
        <v>TRANSMISSION</v>
      </c>
      <c r="C775" s="2" t="str">
        <f ca="1">IFERROR(OFFSET(LBS!$A$3,MATCH($A775,Code_LBS,0),2),"abs")</f>
        <v>Réducteur équipé</v>
      </c>
      <c r="D775" s="4">
        <v>1</v>
      </c>
      <c r="E775" s="4" t="s">
        <v>4</v>
      </c>
      <c r="F775" s="7">
        <f ca="1">IFERROR(OFFSET(Kilométrage!$C$1,MATCH(('Base de données'!I775&amp;"/"&amp;'Base de données'!H775),GammeProj,0),1),0)</f>
        <v>1004567</v>
      </c>
      <c r="G775" s="2"/>
      <c r="H775" s="4" t="s">
        <v>5</v>
      </c>
      <c r="I775" s="4" t="s">
        <v>6</v>
      </c>
    </row>
    <row r="776" spans="1:9" x14ac:dyDescent="0.25">
      <c r="A776" s="4" t="s">
        <v>13</v>
      </c>
      <c r="B776" s="2" t="str">
        <f ca="1">IFERROR(OFFSET(LBS!$A$3,MATCH(LEFT(A776,LEN(A776)-2),Code_LBS,0),2),"abs")</f>
        <v>TRANSMISSION</v>
      </c>
      <c r="C776" s="2" t="str">
        <f ca="1">IFERROR(OFFSET(LBS!$A$3,MATCH($A776,Code_LBS,0),2),"abs")</f>
        <v>Suspension moteur</v>
      </c>
      <c r="D776" s="4">
        <v>1</v>
      </c>
      <c r="E776" s="4" t="s">
        <v>4</v>
      </c>
      <c r="F776" s="7">
        <f ca="1">IFERROR(OFFSET(Kilométrage!$C$1,MATCH(('Base de données'!I776&amp;"/"&amp;'Base de données'!H776),GammeProj,0),1),0)</f>
        <v>1004567</v>
      </c>
      <c r="G776" s="2"/>
      <c r="H776" s="4" t="s">
        <v>5</v>
      </c>
      <c r="I776" s="4" t="s">
        <v>6</v>
      </c>
    </row>
    <row r="777" spans="1:9" x14ac:dyDescent="0.25">
      <c r="A777" s="4" t="s">
        <v>13</v>
      </c>
      <c r="B777" s="2" t="str">
        <f ca="1">IFERROR(OFFSET(LBS!$A$3,MATCH(LEFT(A777,LEN(A777)-2),Code_LBS,0),2),"abs")</f>
        <v>TRANSMISSION</v>
      </c>
      <c r="C777" s="2" t="str">
        <f ca="1">IFERROR(OFFSET(LBS!$A$3,MATCH($A777,Code_LBS,0),2),"abs")</f>
        <v>Suspension moteur</v>
      </c>
      <c r="D777" s="4">
        <v>1</v>
      </c>
      <c r="E777" s="4" t="s">
        <v>4</v>
      </c>
      <c r="F777" s="7">
        <f ca="1">IFERROR(OFFSET(Kilométrage!$C$1,MATCH(('Base de données'!I777&amp;"/"&amp;'Base de données'!H777),GammeProj,0),1),0)</f>
        <v>1004567</v>
      </c>
      <c r="G777" s="2"/>
      <c r="H777" s="4" t="s">
        <v>5</v>
      </c>
      <c r="I777" s="4" t="s">
        <v>6</v>
      </c>
    </row>
    <row r="778" spans="1:9" x14ac:dyDescent="0.25">
      <c r="A778" s="4" t="s">
        <v>13</v>
      </c>
      <c r="B778" s="2" t="str">
        <f ca="1">IFERROR(OFFSET(LBS!$A$3,MATCH(LEFT(A778,LEN(A778)-2),Code_LBS,0),2),"abs")</f>
        <v>TRANSMISSION</v>
      </c>
      <c r="C778" s="2" t="str">
        <f ca="1">IFERROR(OFFSET(LBS!$A$3,MATCH($A778,Code_LBS,0),2),"abs")</f>
        <v>Suspension moteur</v>
      </c>
      <c r="D778" s="4">
        <v>1</v>
      </c>
      <c r="E778" s="4" t="s">
        <v>4</v>
      </c>
      <c r="F778" s="7">
        <f ca="1">IFERROR(OFFSET(Kilométrage!$C$1,MATCH(('Base de données'!I778&amp;"/"&amp;'Base de données'!H778),GammeProj,0),1),0)</f>
        <v>1004567</v>
      </c>
      <c r="G778" s="2"/>
      <c r="H778" s="4" t="s">
        <v>5</v>
      </c>
      <c r="I778" s="4" t="s">
        <v>6</v>
      </c>
    </row>
    <row r="779" spans="1:9" x14ac:dyDescent="0.25">
      <c r="A779" s="4" t="s">
        <v>13</v>
      </c>
      <c r="B779" s="2" t="str">
        <f ca="1">IFERROR(OFFSET(LBS!$A$3,MATCH(LEFT(A779,LEN(A779)-2),Code_LBS,0),2),"abs")</f>
        <v>TRANSMISSION</v>
      </c>
      <c r="C779" s="2" t="str">
        <f ca="1">IFERROR(OFFSET(LBS!$A$3,MATCH($A779,Code_LBS,0),2),"abs")</f>
        <v>Suspension moteur</v>
      </c>
      <c r="D779" s="4">
        <v>1</v>
      </c>
      <c r="E779" s="4" t="s">
        <v>4</v>
      </c>
      <c r="F779" s="7">
        <f ca="1">IFERROR(OFFSET(Kilométrage!$C$1,MATCH(('Base de données'!I779&amp;"/"&amp;'Base de données'!H779),GammeProj,0),1),0)</f>
        <v>1004567</v>
      </c>
      <c r="G779" s="2"/>
      <c r="H779" s="4" t="s">
        <v>5</v>
      </c>
      <c r="I779" s="4" t="s">
        <v>6</v>
      </c>
    </row>
    <row r="780" spans="1:9" x14ac:dyDescent="0.25">
      <c r="A780" s="4" t="s">
        <v>13</v>
      </c>
      <c r="B780" s="2" t="str">
        <f ca="1">IFERROR(OFFSET(LBS!$A$3,MATCH(LEFT(A780,LEN(A780)-2),Code_LBS,0),2),"abs")</f>
        <v>TRANSMISSION</v>
      </c>
      <c r="C780" s="2" t="str">
        <f ca="1">IFERROR(OFFSET(LBS!$A$3,MATCH($A780,Code_LBS,0),2),"abs")</f>
        <v>Suspension moteur</v>
      </c>
      <c r="D780" s="4">
        <v>1</v>
      </c>
      <c r="E780" s="4" t="s">
        <v>4</v>
      </c>
      <c r="F780" s="7">
        <f ca="1">IFERROR(OFFSET(Kilométrage!$C$1,MATCH(('Base de données'!I780&amp;"/"&amp;'Base de données'!H780),GammeProj,0),1),0)</f>
        <v>1004567</v>
      </c>
      <c r="G780" s="2"/>
      <c r="H780" s="4" t="s">
        <v>5</v>
      </c>
      <c r="I780" s="4" t="s">
        <v>6</v>
      </c>
    </row>
    <row r="781" spans="1:9" x14ac:dyDescent="0.25">
      <c r="A781" s="4" t="s">
        <v>13</v>
      </c>
      <c r="B781" s="2" t="str">
        <f ca="1">IFERROR(OFFSET(LBS!$A$3,MATCH(LEFT(A781,LEN(A781)-2),Code_LBS,0),2),"abs")</f>
        <v>TRANSMISSION</v>
      </c>
      <c r="C781" s="2" t="str">
        <f ca="1">IFERROR(OFFSET(LBS!$A$3,MATCH($A781,Code_LBS,0),2),"abs")</f>
        <v>Suspension moteur</v>
      </c>
      <c r="D781" s="4">
        <v>1</v>
      </c>
      <c r="E781" s="4" t="s">
        <v>4</v>
      </c>
      <c r="F781" s="7">
        <f ca="1">IFERROR(OFFSET(Kilométrage!$C$1,MATCH(('Base de données'!I781&amp;"/"&amp;'Base de données'!H781),GammeProj,0),1),0)</f>
        <v>1004567</v>
      </c>
      <c r="G781" s="2"/>
      <c r="H781" s="4" t="s">
        <v>5</v>
      </c>
      <c r="I781" s="4" t="s">
        <v>6</v>
      </c>
    </row>
    <row r="782" spans="1:9" x14ac:dyDescent="0.25">
      <c r="A782" s="4" t="s">
        <v>16</v>
      </c>
      <c r="B782" s="2" t="str">
        <f ca="1">IFERROR(OFFSET(LBS!$A$3,MATCH(LEFT(A782,LEN(A782)-2),Code_LBS,0),2),"abs")</f>
        <v>ROUES - AXES D'ESSIEU - DISQUES DE FREIN</v>
      </c>
      <c r="C782" s="2" t="str">
        <f ca="1">IFERROR(OFFSET(LBS!$A$3,MATCH($A782,Code_LBS,0),2),"abs")</f>
        <v>Roue acier</v>
      </c>
      <c r="D782" s="4">
        <v>1</v>
      </c>
      <c r="E782" s="4" t="s">
        <v>4</v>
      </c>
      <c r="F782" s="7">
        <f ca="1">IFERROR(OFFSET(Kilométrage!$C$1,MATCH(('Base de données'!I782&amp;"/"&amp;'Base de données'!H782),GammeProj,0),1),0)</f>
        <v>1004567</v>
      </c>
      <c r="G782" s="2"/>
      <c r="H782" s="4" t="s">
        <v>5</v>
      </c>
      <c r="I782" s="4" t="s">
        <v>6</v>
      </c>
    </row>
    <row r="783" spans="1:9" x14ac:dyDescent="0.25">
      <c r="A783" s="4" t="s">
        <v>9</v>
      </c>
      <c r="B783" s="2" t="str">
        <f ca="1">IFERROR(OFFSET(LBS!$A$3,MATCH(LEFT(A783,LEN(A783)-2),Code_LBS,0),2),"abs")</f>
        <v>Suspension secondaire</v>
      </c>
      <c r="C783" s="2" t="str">
        <f ca="1">IFERROR(OFFSET(LBS!$A$3,MATCH($A783,Code_LBS,0),2),"abs")</f>
        <v>Bielle de barre anti-roulis équipée</v>
      </c>
      <c r="D783" s="4">
        <v>1</v>
      </c>
      <c r="E783" s="4" t="s">
        <v>4</v>
      </c>
      <c r="F783" s="7">
        <f ca="1">IFERROR(OFFSET(Kilométrage!$C$1,MATCH(('Base de données'!I783&amp;"/"&amp;'Base de données'!H783),GammeProj,0),1),0)</f>
        <v>1004567</v>
      </c>
      <c r="G783" s="2"/>
      <c r="H783" s="4" t="s">
        <v>5</v>
      </c>
      <c r="I783" s="4" t="s">
        <v>6</v>
      </c>
    </row>
    <row r="784" spans="1:9" x14ac:dyDescent="0.25">
      <c r="A784" s="4" t="s">
        <v>9</v>
      </c>
      <c r="B784" s="2" t="str">
        <f ca="1">IFERROR(OFFSET(LBS!$A$3,MATCH(LEFT(A784,LEN(A784)-2),Code_LBS,0),2),"abs")</f>
        <v>Suspension secondaire</v>
      </c>
      <c r="C784" s="2" t="str">
        <f ca="1">IFERROR(OFFSET(LBS!$A$3,MATCH($A784,Code_LBS,0),2),"abs")</f>
        <v>Bielle de barre anti-roulis équipée</v>
      </c>
      <c r="D784" s="4">
        <v>1</v>
      </c>
      <c r="E784" s="4" t="s">
        <v>4</v>
      </c>
      <c r="F784" s="7">
        <f ca="1">IFERROR(OFFSET(Kilométrage!$C$1,MATCH(('Base de données'!I784&amp;"/"&amp;'Base de données'!H784),GammeProj,0),1),0)</f>
        <v>1004567</v>
      </c>
      <c r="G784" s="2"/>
      <c r="H784" s="4" t="s">
        <v>5</v>
      </c>
      <c r="I784" s="4" t="s">
        <v>6</v>
      </c>
    </row>
    <row r="785" spans="1:9" x14ac:dyDescent="0.25">
      <c r="A785" s="4" t="s">
        <v>11</v>
      </c>
      <c r="B785" s="2" t="str">
        <f ca="1">IFERROR(OFFSET(LBS!$A$3,MATCH(LEFT(A785,LEN(A785)-2),Code_LBS,0),2),"abs")</f>
        <v>ROUES - AXES D'ESSIEU - DISQUES DE FREIN</v>
      </c>
      <c r="C785" s="2" t="str">
        <f ca="1">IFERROR(OFFSET(LBS!$A$3,MATCH($A785,Code_LBS,0),2),"abs")</f>
        <v>Boîte d'essieu équipée</v>
      </c>
      <c r="D785" s="4">
        <v>1</v>
      </c>
      <c r="E785" s="4" t="s">
        <v>4</v>
      </c>
      <c r="F785" s="7">
        <f ca="1">IFERROR(OFFSET(Kilométrage!$C$1,MATCH(('Base de données'!I785&amp;"/"&amp;'Base de données'!H785),GammeProj,0),1),0)</f>
        <v>1004567</v>
      </c>
      <c r="G785" s="2"/>
      <c r="H785" s="4" t="s">
        <v>5</v>
      </c>
      <c r="I785" s="4" t="s">
        <v>6</v>
      </c>
    </row>
    <row r="786" spans="1:9" x14ac:dyDescent="0.25">
      <c r="A786" s="4" t="s">
        <v>21</v>
      </c>
      <c r="B786" s="2" t="str">
        <f ca="1">IFERROR(OFFSET(LBS!$A$3,MATCH(LEFT(A786,LEN(A786)-2),Code_LBS,0),2),"abs")</f>
        <v>Suspension primaire</v>
      </c>
      <c r="C786" s="2" t="str">
        <f ca="1">IFERROR(OFFSET(LBS!$A$3,MATCH($A786,Code_LBS,0),2),"abs")</f>
        <v>Amortisseur primaire antigalop</v>
      </c>
      <c r="D786" s="4">
        <v>1</v>
      </c>
      <c r="E786" s="4" t="s">
        <v>4</v>
      </c>
      <c r="F786" s="7">
        <f ca="1">IFERROR(OFFSET(Kilométrage!$C$1,MATCH(('Base de données'!I786&amp;"/"&amp;'Base de données'!H786),GammeProj,0),1),0)</f>
        <v>1004567</v>
      </c>
      <c r="G786" s="2"/>
      <c r="H786" s="4" t="s">
        <v>5</v>
      </c>
      <c r="I786" s="4" t="s">
        <v>6</v>
      </c>
    </row>
    <row r="787" spans="1:9" x14ac:dyDescent="0.25">
      <c r="A787" s="4" t="s">
        <v>16</v>
      </c>
      <c r="B787" s="2" t="str">
        <f ca="1">IFERROR(OFFSET(LBS!$A$3,MATCH(LEFT(A787,LEN(A787)-2),Code_LBS,0),2),"abs")</f>
        <v>ROUES - AXES D'ESSIEU - DISQUES DE FREIN</v>
      </c>
      <c r="C787" s="2" t="str">
        <f ca="1">IFERROR(OFFSET(LBS!$A$3,MATCH($A787,Code_LBS,0),2),"abs")</f>
        <v>Roue acier</v>
      </c>
      <c r="D787" s="4">
        <v>1</v>
      </c>
      <c r="E787" s="4" t="s">
        <v>4</v>
      </c>
      <c r="F787" s="7">
        <f ca="1">IFERROR(OFFSET(Kilométrage!$C$1,MATCH(('Base de données'!I787&amp;"/"&amp;'Base de données'!H787),GammeProj,0),1),0)</f>
        <v>1004567</v>
      </c>
      <c r="G787" s="2"/>
      <c r="H787" s="4" t="s">
        <v>5</v>
      </c>
      <c r="I787" s="4" t="s">
        <v>6</v>
      </c>
    </row>
    <row r="788" spans="1:9" x14ac:dyDescent="0.25">
      <c r="A788" s="4" t="s">
        <v>12</v>
      </c>
      <c r="B788" s="2" t="str">
        <f ca="1">IFERROR(OFFSET(LBS!$A$3,MATCH(LEFT(A788,LEN(A788)-2),Code_LBS,0),2),"abs")</f>
        <v>TRANSMISSION</v>
      </c>
      <c r="C788" s="2" t="str">
        <f ca="1">IFERROR(OFFSET(LBS!$A$3,MATCH($A788,Code_LBS,0),2),"abs")</f>
        <v>Réducteur équipé</v>
      </c>
      <c r="D788" s="4">
        <v>1</v>
      </c>
      <c r="E788" s="4" t="s">
        <v>4</v>
      </c>
      <c r="F788" s="7">
        <f ca="1">IFERROR(OFFSET(Kilométrage!$C$1,MATCH(('Base de données'!I788&amp;"/"&amp;'Base de données'!H788),GammeProj,0),1),0)</f>
        <v>1004567</v>
      </c>
      <c r="G788" s="2"/>
      <c r="H788" s="4" t="s">
        <v>5</v>
      </c>
      <c r="I788" s="4" t="s">
        <v>6</v>
      </c>
    </row>
    <row r="789" spans="1:9" x14ac:dyDescent="0.25">
      <c r="A789" s="4" t="s">
        <v>11</v>
      </c>
      <c r="B789" s="2" t="str">
        <f ca="1">IFERROR(OFFSET(LBS!$A$3,MATCH(LEFT(A789,LEN(A789)-2),Code_LBS,0),2),"abs")</f>
        <v>ROUES - AXES D'ESSIEU - DISQUES DE FREIN</v>
      </c>
      <c r="C789" s="2" t="str">
        <f ca="1">IFERROR(OFFSET(LBS!$A$3,MATCH($A789,Code_LBS,0),2),"abs")</f>
        <v>Boîte d'essieu équipée</v>
      </c>
      <c r="D789" s="4">
        <v>1</v>
      </c>
      <c r="E789" s="4" t="s">
        <v>4</v>
      </c>
      <c r="F789" s="7">
        <f ca="1">IFERROR(OFFSET(Kilométrage!$C$1,MATCH(('Base de données'!I789&amp;"/"&amp;'Base de données'!H789),GammeProj,0),1),0)</f>
        <v>1004567</v>
      </c>
      <c r="G789" s="2"/>
      <c r="H789" s="4" t="s">
        <v>5</v>
      </c>
      <c r="I789" s="4" t="s">
        <v>6</v>
      </c>
    </row>
    <row r="790" spans="1:9" x14ac:dyDescent="0.25">
      <c r="A790" s="4" t="s">
        <v>12</v>
      </c>
      <c r="B790" s="2" t="str">
        <f ca="1">IFERROR(OFFSET(LBS!$A$3,MATCH(LEFT(A790,LEN(A790)-2),Code_LBS,0),2),"abs")</f>
        <v>TRANSMISSION</v>
      </c>
      <c r="C790" s="2" t="str">
        <f ca="1">IFERROR(OFFSET(LBS!$A$3,MATCH($A790,Code_LBS,0),2),"abs")</f>
        <v>Réducteur équipé</v>
      </c>
      <c r="D790" s="4">
        <v>1</v>
      </c>
      <c r="E790" s="4" t="s">
        <v>4</v>
      </c>
      <c r="F790" s="7">
        <f ca="1">IFERROR(OFFSET(Kilométrage!$C$1,MATCH(('Base de données'!I790&amp;"/"&amp;'Base de données'!H790),GammeProj,0),1),0)</f>
        <v>1004567</v>
      </c>
      <c r="G790" s="2"/>
      <c r="H790" s="4" t="s">
        <v>5</v>
      </c>
      <c r="I790" s="4" t="s">
        <v>6</v>
      </c>
    </row>
    <row r="791" spans="1:9" x14ac:dyDescent="0.25">
      <c r="A791" s="4" t="s">
        <v>12</v>
      </c>
      <c r="B791" s="2" t="str">
        <f ca="1">IFERROR(OFFSET(LBS!$A$3,MATCH(LEFT(A791,LEN(A791)-2),Code_LBS,0),2),"abs")</f>
        <v>TRANSMISSION</v>
      </c>
      <c r="C791" s="2" t="str">
        <f ca="1">IFERROR(OFFSET(LBS!$A$3,MATCH($A791,Code_LBS,0),2),"abs")</f>
        <v>Réducteur équipé</v>
      </c>
      <c r="D791" s="4">
        <v>1</v>
      </c>
      <c r="E791" s="4" t="s">
        <v>4</v>
      </c>
      <c r="F791" s="7">
        <f ca="1">IFERROR(OFFSET(Kilométrage!$C$1,MATCH(('Base de données'!I791&amp;"/"&amp;'Base de données'!H791),GammeProj,0),1),0)</f>
        <v>1004567</v>
      </c>
      <c r="G791" s="2"/>
      <c r="H791" s="4" t="s">
        <v>5</v>
      </c>
      <c r="I791" s="4" t="s">
        <v>6</v>
      </c>
    </row>
    <row r="792" spans="1:9" x14ac:dyDescent="0.25">
      <c r="A792" s="4" t="s">
        <v>11</v>
      </c>
      <c r="B792" s="2" t="str">
        <f ca="1">IFERROR(OFFSET(LBS!$A$3,MATCH(LEFT(A792,LEN(A792)-2),Code_LBS,0),2),"abs")</f>
        <v>ROUES - AXES D'ESSIEU - DISQUES DE FREIN</v>
      </c>
      <c r="C792" s="2" t="str">
        <f ca="1">IFERROR(OFFSET(LBS!$A$3,MATCH($A792,Code_LBS,0),2),"abs")</f>
        <v>Boîte d'essieu équipée</v>
      </c>
      <c r="D792" s="4">
        <v>1</v>
      </c>
      <c r="E792" s="4" t="s">
        <v>4</v>
      </c>
      <c r="F792" s="7">
        <f ca="1">IFERROR(OFFSET(Kilométrage!$C$1,MATCH(('Base de données'!I792&amp;"/"&amp;'Base de données'!H792),GammeProj,0),1),0)</f>
        <v>1004567</v>
      </c>
      <c r="G792" s="2"/>
      <c r="H792" s="4" t="s">
        <v>5</v>
      </c>
      <c r="I792" s="4" t="s">
        <v>6</v>
      </c>
    </row>
    <row r="793" spans="1:9" x14ac:dyDescent="0.25">
      <c r="A793" s="4" t="s">
        <v>11</v>
      </c>
      <c r="B793" s="2" t="str">
        <f ca="1">IFERROR(OFFSET(LBS!$A$3,MATCH(LEFT(A793,LEN(A793)-2),Code_LBS,0),2),"abs")</f>
        <v>ROUES - AXES D'ESSIEU - DISQUES DE FREIN</v>
      </c>
      <c r="C793" s="2" t="str">
        <f ca="1">IFERROR(OFFSET(LBS!$A$3,MATCH($A793,Code_LBS,0),2),"abs")</f>
        <v>Boîte d'essieu équipée</v>
      </c>
      <c r="D793" s="4">
        <v>1</v>
      </c>
      <c r="E793" s="4" t="s">
        <v>4</v>
      </c>
      <c r="F793" s="7">
        <f ca="1">IFERROR(OFFSET(Kilométrage!$C$1,MATCH(('Base de données'!I793&amp;"/"&amp;'Base de données'!H793),GammeProj,0),1),0)</f>
        <v>1004567</v>
      </c>
      <c r="G793" s="2"/>
      <c r="H793" s="4" t="s">
        <v>5</v>
      </c>
      <c r="I793" s="4" t="s">
        <v>6</v>
      </c>
    </row>
    <row r="794" spans="1:9" x14ac:dyDescent="0.25">
      <c r="A794" s="4" t="s">
        <v>11</v>
      </c>
      <c r="B794" s="2" t="str">
        <f ca="1">IFERROR(OFFSET(LBS!$A$3,MATCH(LEFT(A794,LEN(A794)-2),Code_LBS,0),2),"abs")</f>
        <v>ROUES - AXES D'ESSIEU - DISQUES DE FREIN</v>
      </c>
      <c r="C794" s="2" t="str">
        <f ca="1">IFERROR(OFFSET(LBS!$A$3,MATCH($A794,Code_LBS,0),2),"abs")</f>
        <v>Boîte d'essieu équipée</v>
      </c>
      <c r="D794" s="4">
        <v>1</v>
      </c>
      <c r="E794" s="4" t="s">
        <v>4</v>
      </c>
      <c r="F794" s="7">
        <f ca="1">IFERROR(OFFSET(Kilométrage!$C$1,MATCH(('Base de données'!I794&amp;"/"&amp;'Base de données'!H794),GammeProj,0),1),0)</f>
        <v>1004567</v>
      </c>
      <c r="G794" s="2"/>
      <c r="H794" s="4" t="s">
        <v>5</v>
      </c>
      <c r="I794" s="4" t="s">
        <v>6</v>
      </c>
    </row>
    <row r="795" spans="1:9" x14ac:dyDescent="0.25">
      <c r="A795" s="4" t="s">
        <v>11</v>
      </c>
      <c r="B795" s="2" t="str">
        <f ca="1">IFERROR(OFFSET(LBS!$A$3,MATCH(LEFT(A795,LEN(A795)-2),Code_LBS,0),2),"abs")</f>
        <v>ROUES - AXES D'ESSIEU - DISQUES DE FREIN</v>
      </c>
      <c r="C795" s="2" t="str">
        <f ca="1">IFERROR(OFFSET(LBS!$A$3,MATCH($A795,Code_LBS,0),2),"abs")</f>
        <v>Boîte d'essieu équipée</v>
      </c>
      <c r="D795" s="4">
        <v>1</v>
      </c>
      <c r="E795" s="4" t="s">
        <v>4</v>
      </c>
      <c r="F795" s="7">
        <f ca="1">IFERROR(OFFSET(Kilométrage!$C$1,MATCH(('Base de données'!I795&amp;"/"&amp;'Base de données'!H795),GammeProj,0),1),0)</f>
        <v>1004567</v>
      </c>
      <c r="G795" s="2"/>
      <c r="H795" s="4" t="s">
        <v>5</v>
      </c>
      <c r="I795" s="4" t="s">
        <v>6</v>
      </c>
    </row>
    <row r="796" spans="1:9" x14ac:dyDescent="0.25">
      <c r="A796" s="4" t="s">
        <v>12</v>
      </c>
      <c r="B796" s="2" t="str">
        <f ca="1">IFERROR(OFFSET(LBS!$A$3,MATCH(LEFT(A796,LEN(A796)-2),Code_LBS,0),2),"abs")</f>
        <v>TRANSMISSION</v>
      </c>
      <c r="C796" s="2" t="str">
        <f ca="1">IFERROR(OFFSET(LBS!$A$3,MATCH($A796,Code_LBS,0),2),"abs")</f>
        <v>Réducteur équipé</v>
      </c>
      <c r="D796" s="4">
        <v>1</v>
      </c>
      <c r="E796" s="4" t="s">
        <v>4</v>
      </c>
      <c r="F796" s="7">
        <f ca="1">IFERROR(OFFSET(Kilométrage!$C$1,MATCH(('Base de données'!I796&amp;"/"&amp;'Base de données'!H796),GammeProj,0),1),0)</f>
        <v>1004567</v>
      </c>
      <c r="G796" s="2"/>
      <c r="H796" s="4" t="s">
        <v>5</v>
      </c>
      <c r="I796" s="4" t="s">
        <v>6</v>
      </c>
    </row>
    <row r="797" spans="1:9" x14ac:dyDescent="0.25">
      <c r="A797" s="4" t="s">
        <v>12</v>
      </c>
      <c r="B797" s="2" t="str">
        <f ca="1">IFERROR(OFFSET(LBS!$A$3,MATCH(LEFT(A797,LEN(A797)-2),Code_LBS,0),2),"abs")</f>
        <v>TRANSMISSION</v>
      </c>
      <c r="C797" s="2" t="str">
        <f ca="1">IFERROR(OFFSET(LBS!$A$3,MATCH($A797,Code_LBS,0),2),"abs")</f>
        <v>Réducteur équipé</v>
      </c>
      <c r="D797" s="4">
        <v>1</v>
      </c>
      <c r="E797" s="4" t="s">
        <v>4</v>
      </c>
      <c r="F797" s="7">
        <f ca="1">IFERROR(OFFSET(Kilométrage!$C$1,MATCH(('Base de données'!I797&amp;"/"&amp;'Base de données'!H797),GammeProj,0),1),0)</f>
        <v>1004567</v>
      </c>
      <c r="G797" s="2"/>
      <c r="H797" s="4" t="s">
        <v>5</v>
      </c>
      <c r="I797" s="4" t="s">
        <v>6</v>
      </c>
    </row>
    <row r="798" spans="1:9" x14ac:dyDescent="0.25">
      <c r="A798" s="4" t="s">
        <v>9</v>
      </c>
      <c r="B798" s="2" t="str">
        <f ca="1">IFERROR(OFFSET(LBS!$A$3,MATCH(LEFT(A798,LEN(A798)-2),Code_LBS,0),2),"abs")</f>
        <v>Suspension secondaire</v>
      </c>
      <c r="C798" s="2" t="str">
        <f ca="1">IFERROR(OFFSET(LBS!$A$3,MATCH($A798,Code_LBS,0),2),"abs")</f>
        <v>Bielle de barre anti-roulis équipée</v>
      </c>
      <c r="D798" s="4">
        <v>1</v>
      </c>
      <c r="E798" s="4" t="s">
        <v>4</v>
      </c>
      <c r="F798" s="7">
        <f ca="1">IFERROR(OFFSET(Kilométrage!$C$1,MATCH(('Base de données'!I798&amp;"/"&amp;'Base de données'!H798),GammeProj,0),1),0)</f>
        <v>1004567</v>
      </c>
      <c r="G798" s="2"/>
      <c r="H798" s="4" t="s">
        <v>5</v>
      </c>
      <c r="I798" s="4" t="s">
        <v>6</v>
      </c>
    </row>
    <row r="799" spans="1:9" x14ac:dyDescent="0.25">
      <c r="A799" s="4" t="s">
        <v>34</v>
      </c>
      <c r="B799" s="2" t="str">
        <f ca="1">IFERROR(OFFSET(LBS!$A$3,MATCH(LEFT(A799,LEN(A799)-2),Code_LBS,0),2),"abs")</f>
        <v>Suspension primaire</v>
      </c>
      <c r="C799" s="2" t="str">
        <f ca="1">IFERROR(OFFSET(LBS!$A$3,MATCH($A799,Code_LBS,0),2),"abs")</f>
        <v>Ressorts acier ou plot caoutchouc</v>
      </c>
      <c r="D799" s="4">
        <v>1</v>
      </c>
      <c r="E799" s="4" t="s">
        <v>4</v>
      </c>
      <c r="F799" s="7">
        <f ca="1">IFERROR(OFFSET(Kilométrage!$C$1,MATCH(('Base de données'!I799&amp;"/"&amp;'Base de données'!H799),GammeProj,0),1),0)</f>
        <v>1004567</v>
      </c>
      <c r="G799" s="2"/>
      <c r="H799" s="4" t="s">
        <v>5</v>
      </c>
      <c r="I799" s="4" t="s">
        <v>6</v>
      </c>
    </row>
    <row r="800" spans="1:9" x14ac:dyDescent="0.25">
      <c r="A800" s="4" t="s">
        <v>34</v>
      </c>
      <c r="B800" s="2" t="str">
        <f ca="1">IFERROR(OFFSET(LBS!$A$3,MATCH(LEFT(A800,LEN(A800)-2),Code_LBS,0),2),"abs")</f>
        <v>Suspension primaire</v>
      </c>
      <c r="C800" s="2" t="str">
        <f ca="1">IFERROR(OFFSET(LBS!$A$3,MATCH($A800,Code_LBS,0),2),"abs")</f>
        <v>Ressorts acier ou plot caoutchouc</v>
      </c>
      <c r="D800" s="4">
        <v>1</v>
      </c>
      <c r="E800" s="4" t="s">
        <v>4</v>
      </c>
      <c r="F800" s="7">
        <f ca="1">IFERROR(OFFSET(Kilométrage!$C$1,MATCH(('Base de données'!I800&amp;"/"&amp;'Base de données'!H800),GammeProj,0),1),0)</f>
        <v>1004567</v>
      </c>
      <c r="G800" s="2"/>
      <c r="H800" s="4" t="s">
        <v>5</v>
      </c>
      <c r="I800" s="4" t="s">
        <v>6</v>
      </c>
    </row>
    <row r="801" spans="1:9" x14ac:dyDescent="0.25">
      <c r="A801" s="4" t="s">
        <v>34</v>
      </c>
      <c r="B801" s="2" t="str">
        <f ca="1">IFERROR(OFFSET(LBS!$A$3,MATCH(LEFT(A801,LEN(A801)-2),Code_LBS,0),2),"abs")</f>
        <v>Suspension primaire</v>
      </c>
      <c r="C801" s="2" t="str">
        <f ca="1">IFERROR(OFFSET(LBS!$A$3,MATCH($A801,Code_LBS,0),2),"abs")</f>
        <v>Ressorts acier ou plot caoutchouc</v>
      </c>
      <c r="D801" s="4">
        <v>1</v>
      </c>
      <c r="E801" s="4" t="s">
        <v>4</v>
      </c>
      <c r="F801" s="7">
        <f ca="1">IFERROR(OFFSET(Kilométrage!$C$1,MATCH(('Base de données'!I801&amp;"/"&amp;'Base de données'!H801),GammeProj,0),1),0)</f>
        <v>1004567</v>
      </c>
      <c r="G801" s="2"/>
      <c r="H801" s="4" t="s">
        <v>5</v>
      </c>
      <c r="I801" s="4" t="s">
        <v>6</v>
      </c>
    </row>
    <row r="802" spans="1:9" x14ac:dyDescent="0.25">
      <c r="A802" s="4" t="s">
        <v>12</v>
      </c>
      <c r="B802" s="2" t="str">
        <f ca="1">IFERROR(OFFSET(LBS!$A$3,MATCH(LEFT(A802,LEN(A802)-2),Code_LBS,0),2),"abs")</f>
        <v>TRANSMISSION</v>
      </c>
      <c r="C802" s="2" t="str">
        <f ca="1">IFERROR(OFFSET(LBS!$A$3,MATCH($A802,Code_LBS,0),2),"abs")</f>
        <v>Réducteur équipé</v>
      </c>
      <c r="D802" s="4">
        <v>1</v>
      </c>
      <c r="E802" s="4" t="s">
        <v>4</v>
      </c>
      <c r="F802" s="7">
        <f ca="1">IFERROR(OFFSET(Kilométrage!$C$1,MATCH(('Base de données'!I802&amp;"/"&amp;'Base de données'!H802),GammeProj,0),1),0)</f>
        <v>1004567</v>
      </c>
      <c r="G802" s="2"/>
      <c r="H802" s="4" t="s">
        <v>5</v>
      </c>
      <c r="I802" s="4" t="s">
        <v>6</v>
      </c>
    </row>
    <row r="803" spans="1:9" x14ac:dyDescent="0.25">
      <c r="A803" s="4" t="s">
        <v>13</v>
      </c>
      <c r="B803" s="2" t="str">
        <f ca="1">IFERROR(OFFSET(LBS!$A$3,MATCH(LEFT(A803,LEN(A803)-2),Code_LBS,0),2),"abs")</f>
        <v>TRANSMISSION</v>
      </c>
      <c r="C803" s="2" t="str">
        <f ca="1">IFERROR(OFFSET(LBS!$A$3,MATCH($A803,Code_LBS,0),2),"abs")</f>
        <v>Suspension moteur</v>
      </c>
      <c r="D803" s="4">
        <v>1</v>
      </c>
      <c r="E803" s="4" t="s">
        <v>4</v>
      </c>
      <c r="F803" s="7">
        <f ca="1">IFERROR(OFFSET(Kilométrage!$C$1,MATCH(('Base de données'!I803&amp;"/"&amp;'Base de données'!H803),GammeProj,0),1),0)</f>
        <v>1004567</v>
      </c>
      <c r="G803" s="2"/>
      <c r="H803" s="4" t="s">
        <v>5</v>
      </c>
      <c r="I803" s="4" t="s">
        <v>6</v>
      </c>
    </row>
    <row r="804" spans="1:9" x14ac:dyDescent="0.25">
      <c r="A804" s="4" t="s">
        <v>13</v>
      </c>
      <c r="B804" s="2" t="str">
        <f ca="1">IFERROR(OFFSET(LBS!$A$3,MATCH(LEFT(A804,LEN(A804)-2),Code_LBS,0),2),"abs")</f>
        <v>TRANSMISSION</v>
      </c>
      <c r="C804" s="2" t="str">
        <f ca="1">IFERROR(OFFSET(LBS!$A$3,MATCH($A804,Code_LBS,0),2),"abs")</f>
        <v>Suspension moteur</v>
      </c>
      <c r="D804" s="4">
        <v>1</v>
      </c>
      <c r="E804" s="4" t="s">
        <v>4</v>
      </c>
      <c r="F804" s="7">
        <f ca="1">IFERROR(OFFSET(Kilométrage!$C$1,MATCH(('Base de données'!I804&amp;"/"&amp;'Base de données'!H804),GammeProj,0),1),0)</f>
        <v>1004567</v>
      </c>
      <c r="G804" s="2"/>
      <c r="H804" s="4" t="s">
        <v>5</v>
      </c>
      <c r="I804" s="4" t="s">
        <v>6</v>
      </c>
    </row>
    <row r="805" spans="1:9" x14ac:dyDescent="0.25">
      <c r="A805" s="4" t="s">
        <v>13</v>
      </c>
      <c r="B805" s="2" t="str">
        <f ca="1">IFERROR(OFFSET(LBS!$A$3,MATCH(LEFT(A805,LEN(A805)-2),Code_LBS,0),2),"abs")</f>
        <v>TRANSMISSION</v>
      </c>
      <c r="C805" s="2" t="str">
        <f ca="1">IFERROR(OFFSET(LBS!$A$3,MATCH($A805,Code_LBS,0),2),"abs")</f>
        <v>Suspension moteur</v>
      </c>
      <c r="D805" s="4">
        <v>1</v>
      </c>
      <c r="E805" s="4" t="s">
        <v>4</v>
      </c>
      <c r="F805" s="7">
        <f ca="1">IFERROR(OFFSET(Kilométrage!$C$1,MATCH(('Base de données'!I805&amp;"/"&amp;'Base de données'!H805),GammeProj,0),1),0)</f>
        <v>1004567</v>
      </c>
      <c r="G805" s="2"/>
      <c r="H805" s="4" t="s">
        <v>5</v>
      </c>
      <c r="I805" s="4" t="s">
        <v>6</v>
      </c>
    </row>
    <row r="806" spans="1:9" x14ac:dyDescent="0.25">
      <c r="A806" s="4" t="s">
        <v>13</v>
      </c>
      <c r="B806" s="2" t="str">
        <f ca="1">IFERROR(OFFSET(LBS!$A$3,MATCH(LEFT(A806,LEN(A806)-2),Code_LBS,0),2),"abs")</f>
        <v>TRANSMISSION</v>
      </c>
      <c r="C806" s="2" t="str">
        <f ca="1">IFERROR(OFFSET(LBS!$A$3,MATCH($A806,Code_LBS,0),2),"abs")</f>
        <v>Suspension moteur</v>
      </c>
      <c r="D806" s="4">
        <v>1</v>
      </c>
      <c r="E806" s="4" t="s">
        <v>4</v>
      </c>
      <c r="F806" s="7">
        <f ca="1">IFERROR(OFFSET(Kilométrage!$C$1,MATCH(('Base de données'!I806&amp;"/"&amp;'Base de données'!H806),GammeProj,0),1),0)</f>
        <v>1004567</v>
      </c>
      <c r="G806" s="2"/>
      <c r="H806" s="4" t="s">
        <v>5</v>
      </c>
      <c r="I806" s="4" t="s">
        <v>6</v>
      </c>
    </row>
    <row r="807" spans="1:9" x14ac:dyDescent="0.25">
      <c r="A807" s="4" t="s">
        <v>13</v>
      </c>
      <c r="B807" s="2" t="str">
        <f ca="1">IFERROR(OFFSET(LBS!$A$3,MATCH(LEFT(A807,LEN(A807)-2),Code_LBS,0),2),"abs")</f>
        <v>TRANSMISSION</v>
      </c>
      <c r="C807" s="2" t="str">
        <f ca="1">IFERROR(OFFSET(LBS!$A$3,MATCH($A807,Code_LBS,0),2),"abs")</f>
        <v>Suspension moteur</v>
      </c>
      <c r="D807" s="4">
        <v>1</v>
      </c>
      <c r="E807" s="4" t="s">
        <v>4</v>
      </c>
      <c r="F807" s="7">
        <f ca="1">IFERROR(OFFSET(Kilométrage!$C$1,MATCH(('Base de données'!I807&amp;"/"&amp;'Base de données'!H807),GammeProj,0),1),0)</f>
        <v>1004567</v>
      </c>
      <c r="G807" s="2"/>
      <c r="H807" s="4" t="s">
        <v>5</v>
      </c>
      <c r="I807" s="4" t="s">
        <v>6</v>
      </c>
    </row>
    <row r="808" spans="1:9" x14ac:dyDescent="0.25">
      <c r="A808" s="4" t="s">
        <v>13</v>
      </c>
      <c r="B808" s="2" t="str">
        <f ca="1">IFERROR(OFFSET(LBS!$A$3,MATCH(LEFT(A808,LEN(A808)-2),Code_LBS,0),2),"abs")</f>
        <v>TRANSMISSION</v>
      </c>
      <c r="C808" s="2" t="str">
        <f ca="1">IFERROR(OFFSET(LBS!$A$3,MATCH($A808,Code_LBS,0),2),"abs")</f>
        <v>Suspension moteur</v>
      </c>
      <c r="D808" s="4">
        <v>1</v>
      </c>
      <c r="E808" s="4" t="s">
        <v>4</v>
      </c>
      <c r="F808" s="7">
        <f ca="1">IFERROR(OFFSET(Kilométrage!$C$1,MATCH(('Base de données'!I808&amp;"/"&amp;'Base de données'!H808),GammeProj,0),1),0)</f>
        <v>1004567</v>
      </c>
      <c r="G808" s="2"/>
      <c r="H808" s="4" t="s">
        <v>5</v>
      </c>
      <c r="I808" s="4" t="s">
        <v>6</v>
      </c>
    </row>
    <row r="809" spans="1:9" x14ac:dyDescent="0.25">
      <c r="A809" s="4" t="s">
        <v>13</v>
      </c>
      <c r="B809" s="2" t="str">
        <f ca="1">IFERROR(OFFSET(LBS!$A$3,MATCH(LEFT(A809,LEN(A809)-2),Code_LBS,0),2),"abs")</f>
        <v>TRANSMISSION</v>
      </c>
      <c r="C809" s="2" t="str">
        <f ca="1">IFERROR(OFFSET(LBS!$A$3,MATCH($A809,Code_LBS,0),2),"abs")</f>
        <v>Suspension moteur</v>
      </c>
      <c r="D809" s="4">
        <v>1</v>
      </c>
      <c r="E809" s="4" t="s">
        <v>4</v>
      </c>
      <c r="F809" s="7">
        <f ca="1">IFERROR(OFFSET(Kilométrage!$C$1,MATCH(('Base de données'!I809&amp;"/"&amp;'Base de données'!H809),GammeProj,0),1),0)</f>
        <v>1004567</v>
      </c>
      <c r="G809" s="2"/>
      <c r="H809" s="4" t="s">
        <v>5</v>
      </c>
      <c r="I809" s="4" t="s">
        <v>6</v>
      </c>
    </row>
    <row r="810" spans="1:9" x14ac:dyDescent="0.25">
      <c r="A810" s="4" t="s">
        <v>13</v>
      </c>
      <c r="B810" s="2" t="str">
        <f ca="1">IFERROR(OFFSET(LBS!$A$3,MATCH(LEFT(A810,LEN(A810)-2),Code_LBS,0),2),"abs")</f>
        <v>TRANSMISSION</v>
      </c>
      <c r="C810" s="2" t="str">
        <f ca="1">IFERROR(OFFSET(LBS!$A$3,MATCH($A810,Code_LBS,0),2),"abs")</f>
        <v>Suspension moteur</v>
      </c>
      <c r="D810" s="4">
        <v>1</v>
      </c>
      <c r="E810" s="4" t="s">
        <v>4</v>
      </c>
      <c r="F810" s="7">
        <f ca="1">IFERROR(OFFSET(Kilométrage!$C$1,MATCH(('Base de données'!I810&amp;"/"&amp;'Base de données'!H810),GammeProj,0),1),0)</f>
        <v>1004567</v>
      </c>
      <c r="G810" s="2"/>
      <c r="H810" s="4" t="s">
        <v>5</v>
      </c>
      <c r="I810" s="4" t="s">
        <v>6</v>
      </c>
    </row>
    <row r="811" spans="1:9" x14ac:dyDescent="0.25">
      <c r="A811" s="4" t="s">
        <v>13</v>
      </c>
      <c r="B811" s="2" t="str">
        <f ca="1">IFERROR(OFFSET(LBS!$A$3,MATCH(LEFT(A811,LEN(A811)-2),Code_LBS,0),2),"abs")</f>
        <v>TRANSMISSION</v>
      </c>
      <c r="C811" s="2" t="str">
        <f ca="1">IFERROR(OFFSET(LBS!$A$3,MATCH($A811,Code_LBS,0),2),"abs")</f>
        <v>Suspension moteur</v>
      </c>
      <c r="D811" s="4">
        <v>1</v>
      </c>
      <c r="E811" s="4" t="s">
        <v>4</v>
      </c>
      <c r="F811" s="7">
        <f ca="1">IFERROR(OFFSET(Kilométrage!$C$1,MATCH(('Base de données'!I811&amp;"/"&amp;'Base de données'!H811),GammeProj,0),1),0)</f>
        <v>1004567</v>
      </c>
      <c r="G811" s="2"/>
      <c r="H811" s="4" t="s">
        <v>5</v>
      </c>
      <c r="I811" s="4" t="s">
        <v>6</v>
      </c>
    </row>
    <row r="812" spans="1:9" x14ac:dyDescent="0.25">
      <c r="A812" s="4" t="s">
        <v>13</v>
      </c>
      <c r="B812" s="2" t="str">
        <f ca="1">IFERROR(OFFSET(LBS!$A$3,MATCH(LEFT(A812,LEN(A812)-2),Code_LBS,0),2),"abs")</f>
        <v>TRANSMISSION</v>
      </c>
      <c r="C812" s="2" t="str">
        <f ca="1">IFERROR(OFFSET(LBS!$A$3,MATCH($A812,Code_LBS,0),2),"abs")</f>
        <v>Suspension moteur</v>
      </c>
      <c r="D812" s="4">
        <v>1</v>
      </c>
      <c r="E812" s="4" t="s">
        <v>4</v>
      </c>
      <c r="F812" s="7">
        <f ca="1">IFERROR(OFFSET(Kilométrage!$C$1,MATCH(('Base de données'!I812&amp;"/"&amp;'Base de données'!H812),GammeProj,0),1),0)</f>
        <v>1004567</v>
      </c>
      <c r="G812" s="2"/>
      <c r="H812" s="4" t="s">
        <v>5</v>
      </c>
      <c r="I812" s="4" t="s">
        <v>6</v>
      </c>
    </row>
    <row r="813" spans="1:9" x14ac:dyDescent="0.25">
      <c r="A813" s="4" t="s">
        <v>13</v>
      </c>
      <c r="B813" s="2" t="str">
        <f ca="1">IFERROR(OFFSET(LBS!$A$3,MATCH(LEFT(A813,LEN(A813)-2),Code_LBS,0),2),"abs")</f>
        <v>TRANSMISSION</v>
      </c>
      <c r="C813" s="2" t="str">
        <f ca="1">IFERROR(OFFSET(LBS!$A$3,MATCH($A813,Code_LBS,0),2),"abs")</f>
        <v>Suspension moteur</v>
      </c>
      <c r="D813" s="4">
        <v>1</v>
      </c>
      <c r="E813" s="4" t="s">
        <v>4</v>
      </c>
      <c r="F813" s="7">
        <f ca="1">IFERROR(OFFSET(Kilométrage!$C$1,MATCH(('Base de données'!I813&amp;"/"&amp;'Base de données'!H813),GammeProj,0),1),0)</f>
        <v>1004567</v>
      </c>
      <c r="G813" s="2"/>
      <c r="H813" s="4" t="s">
        <v>5</v>
      </c>
      <c r="I813" s="4" t="s">
        <v>6</v>
      </c>
    </row>
    <row r="814" spans="1:9" x14ac:dyDescent="0.25">
      <c r="A814" s="4" t="s">
        <v>12</v>
      </c>
      <c r="B814" s="2" t="str">
        <f ca="1">IFERROR(OFFSET(LBS!$A$3,MATCH(LEFT(A814,LEN(A814)-2),Code_LBS,0),2),"abs")</f>
        <v>TRANSMISSION</v>
      </c>
      <c r="C814" s="2" t="str">
        <f ca="1">IFERROR(OFFSET(LBS!$A$3,MATCH($A814,Code_LBS,0),2),"abs")</f>
        <v>Réducteur équipé</v>
      </c>
      <c r="D814" s="4">
        <v>1</v>
      </c>
      <c r="E814" s="4" t="s">
        <v>4</v>
      </c>
      <c r="F814" s="7">
        <f ca="1">IFERROR(OFFSET(Kilométrage!$C$1,MATCH(('Base de données'!I814&amp;"/"&amp;'Base de données'!H814),GammeProj,0),1),0)</f>
        <v>1004567</v>
      </c>
      <c r="G814" s="2"/>
      <c r="H814" s="4" t="s">
        <v>5</v>
      </c>
      <c r="I814" s="4" t="s">
        <v>6</v>
      </c>
    </row>
    <row r="815" spans="1:9" x14ac:dyDescent="0.25">
      <c r="A815" s="4" t="s">
        <v>12</v>
      </c>
      <c r="B815" s="2" t="str">
        <f ca="1">IFERROR(OFFSET(LBS!$A$3,MATCH(LEFT(A815,LEN(A815)-2),Code_LBS,0),2),"abs")</f>
        <v>TRANSMISSION</v>
      </c>
      <c r="C815" s="2" t="str">
        <f ca="1">IFERROR(OFFSET(LBS!$A$3,MATCH($A815,Code_LBS,0),2),"abs")</f>
        <v>Réducteur équipé</v>
      </c>
      <c r="D815" s="4">
        <v>1</v>
      </c>
      <c r="E815" s="4" t="s">
        <v>4</v>
      </c>
      <c r="F815" s="7">
        <f ca="1">IFERROR(OFFSET(Kilométrage!$C$1,MATCH(('Base de données'!I815&amp;"/"&amp;'Base de données'!H815),GammeProj,0),1),0)</f>
        <v>1004567</v>
      </c>
      <c r="G815" s="2"/>
      <c r="H815" s="4" t="s">
        <v>5</v>
      </c>
      <c r="I815" s="4" t="s">
        <v>6</v>
      </c>
    </row>
    <row r="816" spans="1:9" x14ac:dyDescent="0.25">
      <c r="A816" s="4" t="s">
        <v>12</v>
      </c>
      <c r="B816" s="2" t="str">
        <f ca="1">IFERROR(OFFSET(LBS!$A$3,MATCH(LEFT(A816,LEN(A816)-2),Code_LBS,0),2),"abs")</f>
        <v>TRANSMISSION</v>
      </c>
      <c r="C816" s="2" t="str">
        <f ca="1">IFERROR(OFFSET(LBS!$A$3,MATCH($A816,Code_LBS,0),2),"abs")</f>
        <v>Réducteur équipé</v>
      </c>
      <c r="D816" s="4">
        <v>1</v>
      </c>
      <c r="E816" s="4" t="s">
        <v>4</v>
      </c>
      <c r="F816" s="7">
        <f ca="1">IFERROR(OFFSET(Kilométrage!$C$1,MATCH(('Base de données'!I816&amp;"/"&amp;'Base de données'!H816),GammeProj,0),1),0)</f>
        <v>1004567</v>
      </c>
      <c r="G816" s="2"/>
      <c r="H816" s="4" t="s">
        <v>5</v>
      </c>
      <c r="I816" s="4" t="s">
        <v>6</v>
      </c>
    </row>
    <row r="817" spans="1:9" x14ac:dyDescent="0.25">
      <c r="A817" s="4" t="s">
        <v>13</v>
      </c>
      <c r="B817" s="2" t="str">
        <f ca="1">IFERROR(OFFSET(LBS!$A$3,MATCH(LEFT(A817,LEN(A817)-2),Code_LBS,0),2),"abs")</f>
        <v>TRANSMISSION</v>
      </c>
      <c r="C817" s="2" t="str">
        <f ca="1">IFERROR(OFFSET(LBS!$A$3,MATCH($A817,Code_LBS,0),2),"abs")</f>
        <v>Suspension moteur</v>
      </c>
      <c r="D817" s="4">
        <v>1</v>
      </c>
      <c r="E817" s="4" t="s">
        <v>4</v>
      </c>
      <c r="F817" s="7">
        <f ca="1">IFERROR(OFFSET(Kilométrage!$C$1,MATCH(('Base de données'!I817&amp;"/"&amp;'Base de données'!H817),GammeProj,0),1),0)</f>
        <v>1004567</v>
      </c>
      <c r="G817" s="2"/>
      <c r="H817" s="4" t="s">
        <v>5</v>
      </c>
      <c r="I817" s="4" t="s">
        <v>6</v>
      </c>
    </row>
    <row r="818" spans="1:9" x14ac:dyDescent="0.25">
      <c r="A818" s="4" t="s">
        <v>13</v>
      </c>
      <c r="B818" s="2" t="str">
        <f ca="1">IFERROR(OFFSET(LBS!$A$3,MATCH(LEFT(A818,LEN(A818)-2),Code_LBS,0),2),"abs")</f>
        <v>TRANSMISSION</v>
      </c>
      <c r="C818" s="2" t="str">
        <f ca="1">IFERROR(OFFSET(LBS!$A$3,MATCH($A818,Code_LBS,0),2),"abs")</f>
        <v>Suspension moteur</v>
      </c>
      <c r="D818" s="4">
        <v>1</v>
      </c>
      <c r="E818" s="4" t="s">
        <v>4</v>
      </c>
      <c r="F818" s="7">
        <f ca="1">IFERROR(OFFSET(Kilométrage!$C$1,MATCH(('Base de données'!I818&amp;"/"&amp;'Base de données'!H818),GammeProj,0),1),0)</f>
        <v>1004567</v>
      </c>
      <c r="G818" s="2"/>
      <c r="H818" s="4" t="s">
        <v>5</v>
      </c>
      <c r="I818" s="4" t="s">
        <v>6</v>
      </c>
    </row>
    <row r="819" spans="1:9" x14ac:dyDescent="0.25">
      <c r="A819" s="4" t="s">
        <v>13</v>
      </c>
      <c r="B819" s="2" t="str">
        <f ca="1">IFERROR(OFFSET(LBS!$A$3,MATCH(LEFT(A819,LEN(A819)-2),Code_LBS,0),2),"abs")</f>
        <v>TRANSMISSION</v>
      </c>
      <c r="C819" s="2" t="str">
        <f ca="1">IFERROR(OFFSET(LBS!$A$3,MATCH($A819,Code_LBS,0),2),"abs")</f>
        <v>Suspension moteur</v>
      </c>
      <c r="D819" s="4">
        <v>1</v>
      </c>
      <c r="E819" s="4" t="s">
        <v>4</v>
      </c>
      <c r="F819" s="7">
        <f ca="1">IFERROR(OFFSET(Kilométrage!$C$1,MATCH(('Base de données'!I819&amp;"/"&amp;'Base de données'!H819),GammeProj,0),1),0)</f>
        <v>1004567</v>
      </c>
      <c r="G819" s="2"/>
      <c r="H819" s="4" t="s">
        <v>5</v>
      </c>
      <c r="I819" s="4" t="s">
        <v>6</v>
      </c>
    </row>
    <row r="820" spans="1:9" x14ac:dyDescent="0.25">
      <c r="A820" s="4" t="s">
        <v>13</v>
      </c>
      <c r="B820" s="2" t="str">
        <f ca="1">IFERROR(OFFSET(LBS!$A$3,MATCH(LEFT(A820,LEN(A820)-2),Code_LBS,0),2),"abs")</f>
        <v>TRANSMISSION</v>
      </c>
      <c r="C820" s="2" t="str">
        <f ca="1">IFERROR(OFFSET(LBS!$A$3,MATCH($A820,Code_LBS,0),2),"abs")</f>
        <v>Suspension moteur</v>
      </c>
      <c r="D820" s="4">
        <v>1</v>
      </c>
      <c r="E820" s="4" t="s">
        <v>4</v>
      </c>
      <c r="F820" s="7">
        <f ca="1">IFERROR(OFFSET(Kilométrage!$C$1,MATCH(('Base de données'!I820&amp;"/"&amp;'Base de données'!H820),GammeProj,0),1),0)</f>
        <v>1004567</v>
      </c>
      <c r="G820" s="2"/>
      <c r="H820" s="4" t="s">
        <v>5</v>
      </c>
      <c r="I820" s="4" t="s">
        <v>6</v>
      </c>
    </row>
    <row r="821" spans="1:9" x14ac:dyDescent="0.25">
      <c r="A821" s="4" t="s">
        <v>13</v>
      </c>
      <c r="B821" s="2" t="str">
        <f ca="1">IFERROR(OFFSET(LBS!$A$3,MATCH(LEFT(A821,LEN(A821)-2),Code_LBS,0),2),"abs")</f>
        <v>TRANSMISSION</v>
      </c>
      <c r="C821" s="2" t="str">
        <f ca="1">IFERROR(OFFSET(LBS!$A$3,MATCH($A821,Code_LBS,0),2),"abs")</f>
        <v>Suspension moteur</v>
      </c>
      <c r="D821" s="4">
        <v>1</v>
      </c>
      <c r="E821" s="4" t="s">
        <v>4</v>
      </c>
      <c r="F821" s="7">
        <f ca="1">IFERROR(OFFSET(Kilométrage!$C$1,MATCH(('Base de données'!I821&amp;"/"&amp;'Base de données'!H821),GammeProj,0),1),0)</f>
        <v>1004567</v>
      </c>
      <c r="G821" s="2"/>
      <c r="H821" s="4" t="s">
        <v>5</v>
      </c>
      <c r="I821" s="4" t="s">
        <v>6</v>
      </c>
    </row>
    <row r="822" spans="1:9" x14ac:dyDescent="0.25">
      <c r="A822" s="4" t="s">
        <v>13</v>
      </c>
      <c r="B822" s="2" t="str">
        <f ca="1">IFERROR(OFFSET(LBS!$A$3,MATCH(LEFT(A822,LEN(A822)-2),Code_LBS,0),2),"abs")</f>
        <v>TRANSMISSION</v>
      </c>
      <c r="C822" s="2" t="str">
        <f ca="1">IFERROR(OFFSET(LBS!$A$3,MATCH($A822,Code_LBS,0),2),"abs")</f>
        <v>Suspension moteur</v>
      </c>
      <c r="D822" s="4">
        <v>1</v>
      </c>
      <c r="E822" s="4" t="s">
        <v>4</v>
      </c>
      <c r="F822" s="7">
        <f ca="1">IFERROR(OFFSET(Kilométrage!$C$1,MATCH(('Base de données'!I822&amp;"/"&amp;'Base de données'!H822),GammeProj,0),1),0)</f>
        <v>1004567</v>
      </c>
      <c r="G822" s="2"/>
      <c r="H822" s="4" t="s">
        <v>5</v>
      </c>
      <c r="I822" s="4" t="s">
        <v>6</v>
      </c>
    </row>
    <row r="823" spans="1:9" x14ac:dyDescent="0.25">
      <c r="A823" s="4" t="s">
        <v>13</v>
      </c>
      <c r="B823" s="2" t="str">
        <f ca="1">IFERROR(OFFSET(LBS!$A$3,MATCH(LEFT(A823,LEN(A823)-2),Code_LBS,0),2),"abs")</f>
        <v>TRANSMISSION</v>
      </c>
      <c r="C823" s="2" t="str">
        <f ca="1">IFERROR(OFFSET(LBS!$A$3,MATCH($A823,Code_LBS,0),2),"abs")</f>
        <v>Suspension moteur</v>
      </c>
      <c r="D823" s="4">
        <v>1</v>
      </c>
      <c r="E823" s="4" t="s">
        <v>4</v>
      </c>
      <c r="F823" s="7">
        <f ca="1">IFERROR(OFFSET(Kilométrage!$C$1,MATCH(('Base de données'!I823&amp;"/"&amp;'Base de données'!H823),GammeProj,0),1),0)</f>
        <v>1004567</v>
      </c>
      <c r="G823" s="2"/>
      <c r="H823" s="4" t="s">
        <v>5</v>
      </c>
      <c r="I823" s="4" t="s">
        <v>6</v>
      </c>
    </row>
    <row r="824" spans="1:9" x14ac:dyDescent="0.25">
      <c r="A824" s="4" t="s">
        <v>13</v>
      </c>
      <c r="B824" s="2" t="str">
        <f ca="1">IFERROR(OFFSET(LBS!$A$3,MATCH(LEFT(A824,LEN(A824)-2),Code_LBS,0),2),"abs")</f>
        <v>TRANSMISSION</v>
      </c>
      <c r="C824" s="2" t="str">
        <f ca="1">IFERROR(OFFSET(LBS!$A$3,MATCH($A824,Code_LBS,0),2),"abs")</f>
        <v>Suspension moteur</v>
      </c>
      <c r="D824" s="4">
        <v>1</v>
      </c>
      <c r="E824" s="4" t="s">
        <v>4</v>
      </c>
      <c r="F824" s="7">
        <f ca="1">IFERROR(OFFSET(Kilométrage!$C$1,MATCH(('Base de données'!I824&amp;"/"&amp;'Base de données'!H824),GammeProj,0),1),0)</f>
        <v>1004567</v>
      </c>
      <c r="G824" s="2"/>
      <c r="H824" s="4" t="s">
        <v>5</v>
      </c>
      <c r="I824" s="4" t="s">
        <v>6</v>
      </c>
    </row>
    <row r="825" spans="1:9" x14ac:dyDescent="0.25">
      <c r="A825" s="4" t="s">
        <v>13</v>
      </c>
      <c r="B825" s="2" t="str">
        <f ca="1">IFERROR(OFFSET(LBS!$A$3,MATCH(LEFT(A825,LEN(A825)-2),Code_LBS,0),2),"abs")</f>
        <v>TRANSMISSION</v>
      </c>
      <c r="C825" s="2" t="str">
        <f ca="1">IFERROR(OFFSET(LBS!$A$3,MATCH($A825,Code_LBS,0),2),"abs")</f>
        <v>Suspension moteur</v>
      </c>
      <c r="D825" s="4">
        <v>1</v>
      </c>
      <c r="E825" s="4" t="s">
        <v>4</v>
      </c>
      <c r="F825" s="7">
        <f ca="1">IFERROR(OFFSET(Kilométrage!$C$1,MATCH(('Base de données'!I825&amp;"/"&amp;'Base de données'!H825),GammeProj,0),1),0)</f>
        <v>1004567</v>
      </c>
      <c r="G825" s="2"/>
      <c r="H825" s="4" t="s">
        <v>5</v>
      </c>
      <c r="I825" s="4" t="s">
        <v>6</v>
      </c>
    </row>
    <row r="826" spans="1:9" x14ac:dyDescent="0.25">
      <c r="A826" s="4" t="s">
        <v>13</v>
      </c>
      <c r="B826" s="2" t="str">
        <f ca="1">IFERROR(OFFSET(LBS!$A$3,MATCH(LEFT(A826,LEN(A826)-2),Code_LBS,0),2),"abs")</f>
        <v>TRANSMISSION</v>
      </c>
      <c r="C826" s="2" t="str">
        <f ca="1">IFERROR(OFFSET(LBS!$A$3,MATCH($A826,Code_LBS,0),2),"abs")</f>
        <v>Suspension moteur</v>
      </c>
      <c r="D826" s="4">
        <v>1</v>
      </c>
      <c r="E826" s="4" t="s">
        <v>4</v>
      </c>
      <c r="F826" s="7">
        <f ca="1">IFERROR(OFFSET(Kilométrage!$C$1,MATCH(('Base de données'!I826&amp;"/"&amp;'Base de données'!H826),GammeProj,0),1),0)</f>
        <v>1004567</v>
      </c>
      <c r="G826" s="2"/>
      <c r="H826" s="4" t="s">
        <v>5</v>
      </c>
      <c r="I826" s="4" t="s">
        <v>6</v>
      </c>
    </row>
    <row r="827" spans="1:9" x14ac:dyDescent="0.25">
      <c r="A827" s="4" t="s">
        <v>13</v>
      </c>
      <c r="B827" s="2" t="str">
        <f ca="1">IFERROR(OFFSET(LBS!$A$3,MATCH(LEFT(A827,LEN(A827)-2),Code_LBS,0),2),"abs")</f>
        <v>TRANSMISSION</v>
      </c>
      <c r="C827" s="2" t="str">
        <f ca="1">IFERROR(OFFSET(LBS!$A$3,MATCH($A827,Code_LBS,0),2),"abs")</f>
        <v>Suspension moteur</v>
      </c>
      <c r="D827" s="4">
        <v>1</v>
      </c>
      <c r="E827" s="4" t="s">
        <v>4</v>
      </c>
      <c r="F827" s="7">
        <f ca="1">IFERROR(OFFSET(Kilométrage!$C$1,MATCH(('Base de données'!I827&amp;"/"&amp;'Base de données'!H827),GammeProj,0),1),0)</f>
        <v>1004567</v>
      </c>
      <c r="G827" s="2"/>
      <c r="H827" s="4" t="s">
        <v>5</v>
      </c>
      <c r="I827" s="4" t="s">
        <v>6</v>
      </c>
    </row>
    <row r="828" spans="1:9" x14ac:dyDescent="0.25">
      <c r="A828" s="4" t="s">
        <v>13</v>
      </c>
      <c r="B828" s="2" t="str">
        <f ca="1">IFERROR(OFFSET(LBS!$A$3,MATCH(LEFT(A828,LEN(A828)-2),Code_LBS,0),2),"abs")</f>
        <v>TRANSMISSION</v>
      </c>
      <c r="C828" s="2" t="str">
        <f ca="1">IFERROR(OFFSET(LBS!$A$3,MATCH($A828,Code_LBS,0),2),"abs")</f>
        <v>Suspension moteur</v>
      </c>
      <c r="D828" s="4">
        <v>1</v>
      </c>
      <c r="E828" s="4" t="s">
        <v>4</v>
      </c>
      <c r="F828" s="7">
        <f ca="1">IFERROR(OFFSET(Kilométrage!$C$1,MATCH(('Base de données'!I828&amp;"/"&amp;'Base de données'!H828),GammeProj,0),1),0)</f>
        <v>1004567</v>
      </c>
      <c r="G828" s="2"/>
      <c r="H828" s="4" t="s">
        <v>5</v>
      </c>
      <c r="I828" s="4" t="s">
        <v>6</v>
      </c>
    </row>
    <row r="829" spans="1:9" x14ac:dyDescent="0.25">
      <c r="A829" s="4" t="s">
        <v>13</v>
      </c>
      <c r="B829" s="2" t="str">
        <f ca="1">IFERROR(OFFSET(LBS!$A$3,MATCH(LEFT(A829,LEN(A829)-2),Code_LBS,0),2),"abs")</f>
        <v>TRANSMISSION</v>
      </c>
      <c r="C829" s="2" t="str">
        <f ca="1">IFERROR(OFFSET(LBS!$A$3,MATCH($A829,Code_LBS,0),2),"abs")</f>
        <v>Suspension moteur</v>
      </c>
      <c r="D829" s="4">
        <v>1</v>
      </c>
      <c r="E829" s="4" t="s">
        <v>4</v>
      </c>
      <c r="F829" s="7">
        <f ca="1">IFERROR(OFFSET(Kilométrage!$C$1,MATCH(('Base de données'!I829&amp;"/"&amp;'Base de données'!H829),GammeProj,0),1),0)</f>
        <v>1004567</v>
      </c>
      <c r="G829" s="2"/>
      <c r="H829" s="4" t="s">
        <v>5</v>
      </c>
      <c r="I829" s="4" t="s">
        <v>6</v>
      </c>
    </row>
    <row r="830" spans="1:9" x14ac:dyDescent="0.25">
      <c r="A830" s="4" t="s">
        <v>13</v>
      </c>
      <c r="B830" s="2" t="str">
        <f ca="1">IFERROR(OFFSET(LBS!$A$3,MATCH(LEFT(A830,LEN(A830)-2),Code_LBS,0),2),"abs")</f>
        <v>TRANSMISSION</v>
      </c>
      <c r="C830" s="2" t="str">
        <f ca="1">IFERROR(OFFSET(LBS!$A$3,MATCH($A830,Code_LBS,0),2),"abs")</f>
        <v>Suspension moteur</v>
      </c>
      <c r="D830" s="4">
        <v>1</v>
      </c>
      <c r="E830" s="4" t="s">
        <v>4</v>
      </c>
      <c r="F830" s="7">
        <f ca="1">IFERROR(OFFSET(Kilométrage!$C$1,MATCH(('Base de données'!I830&amp;"/"&amp;'Base de données'!H830),GammeProj,0),1),0)</f>
        <v>1004567</v>
      </c>
      <c r="G830" s="2"/>
      <c r="H830" s="4" t="s">
        <v>5</v>
      </c>
      <c r="I830" s="4" t="s">
        <v>6</v>
      </c>
    </row>
    <row r="831" spans="1:9" x14ac:dyDescent="0.25">
      <c r="A831" s="4" t="s">
        <v>12</v>
      </c>
      <c r="B831" s="2" t="str">
        <f ca="1">IFERROR(OFFSET(LBS!$A$3,MATCH(LEFT(A831,LEN(A831)-2),Code_LBS,0),2),"abs")</f>
        <v>TRANSMISSION</v>
      </c>
      <c r="C831" s="2" t="str">
        <f ca="1">IFERROR(OFFSET(LBS!$A$3,MATCH($A831,Code_LBS,0),2),"abs")</f>
        <v>Réducteur équipé</v>
      </c>
      <c r="D831" s="4">
        <v>1</v>
      </c>
      <c r="E831" s="4" t="s">
        <v>4</v>
      </c>
      <c r="F831" s="7">
        <f ca="1">IFERROR(OFFSET(Kilométrage!$C$1,MATCH(('Base de données'!I831&amp;"/"&amp;'Base de données'!H831),GammeProj,0),1),0)</f>
        <v>1004567</v>
      </c>
      <c r="G831" s="2"/>
      <c r="H831" s="4" t="s">
        <v>5</v>
      </c>
      <c r="I831" s="4" t="s">
        <v>6</v>
      </c>
    </row>
    <row r="832" spans="1:9" x14ac:dyDescent="0.25">
      <c r="A832" s="4" t="s">
        <v>12</v>
      </c>
      <c r="B832" s="2" t="str">
        <f ca="1">IFERROR(OFFSET(LBS!$A$3,MATCH(LEFT(A832,LEN(A832)-2),Code_LBS,0),2),"abs")</f>
        <v>TRANSMISSION</v>
      </c>
      <c r="C832" s="2" t="str">
        <f ca="1">IFERROR(OFFSET(LBS!$A$3,MATCH($A832,Code_LBS,0),2),"abs")</f>
        <v>Réducteur équipé</v>
      </c>
      <c r="D832" s="4">
        <v>1</v>
      </c>
      <c r="E832" s="4" t="s">
        <v>4</v>
      </c>
      <c r="F832" s="7">
        <f ca="1">IFERROR(OFFSET(Kilométrage!$C$1,MATCH(('Base de données'!I832&amp;"/"&amp;'Base de données'!H832),GammeProj,0),1),0)</f>
        <v>1004567</v>
      </c>
      <c r="G832" s="2"/>
      <c r="H832" s="4" t="s">
        <v>5</v>
      </c>
      <c r="I832" s="4" t="s">
        <v>6</v>
      </c>
    </row>
    <row r="833" spans="1:9" x14ac:dyDescent="0.25">
      <c r="A833" s="4" t="s">
        <v>12</v>
      </c>
      <c r="B833" s="2" t="str">
        <f ca="1">IFERROR(OFFSET(LBS!$A$3,MATCH(LEFT(A833,LEN(A833)-2),Code_LBS,0),2),"abs")</f>
        <v>TRANSMISSION</v>
      </c>
      <c r="C833" s="2" t="str">
        <f ca="1">IFERROR(OFFSET(LBS!$A$3,MATCH($A833,Code_LBS,0),2),"abs")</f>
        <v>Réducteur équipé</v>
      </c>
      <c r="D833" s="4">
        <v>1</v>
      </c>
      <c r="E833" s="4" t="s">
        <v>4</v>
      </c>
      <c r="F833" s="7">
        <f ca="1">IFERROR(OFFSET(Kilométrage!$C$1,MATCH(('Base de données'!I833&amp;"/"&amp;'Base de données'!H833),GammeProj,0),1),0)</f>
        <v>1004567</v>
      </c>
      <c r="G833" s="2"/>
      <c r="H833" s="4" t="s">
        <v>5</v>
      </c>
      <c r="I833" s="4" t="s">
        <v>6</v>
      </c>
    </row>
    <row r="834" spans="1:9" x14ac:dyDescent="0.25">
      <c r="A834" s="4" t="s">
        <v>12</v>
      </c>
      <c r="B834" s="2" t="str">
        <f ca="1">IFERROR(OFFSET(LBS!$A$3,MATCH(LEFT(A834,LEN(A834)-2),Code_LBS,0),2),"abs")</f>
        <v>TRANSMISSION</v>
      </c>
      <c r="C834" s="2" t="str">
        <f ca="1">IFERROR(OFFSET(LBS!$A$3,MATCH($A834,Code_LBS,0),2),"abs")</f>
        <v>Réducteur équipé</v>
      </c>
      <c r="D834" s="4">
        <v>1</v>
      </c>
      <c r="E834" s="4" t="s">
        <v>4</v>
      </c>
      <c r="F834" s="7">
        <f ca="1">IFERROR(OFFSET(Kilométrage!$C$1,MATCH(('Base de données'!I834&amp;"/"&amp;'Base de données'!H834),GammeProj,0),1),0)</f>
        <v>1004567</v>
      </c>
      <c r="G834" s="2"/>
      <c r="H834" s="4" t="s">
        <v>5</v>
      </c>
      <c r="I834" s="4" t="s">
        <v>6</v>
      </c>
    </row>
    <row r="835" spans="1:9" x14ac:dyDescent="0.25">
      <c r="A835" s="4" t="s">
        <v>11</v>
      </c>
      <c r="B835" s="2" t="str">
        <f ca="1">IFERROR(OFFSET(LBS!$A$3,MATCH(LEFT(A835,LEN(A835)-2),Code_LBS,0),2),"abs")</f>
        <v>ROUES - AXES D'ESSIEU - DISQUES DE FREIN</v>
      </c>
      <c r="C835" s="2" t="str">
        <f ca="1">IFERROR(OFFSET(LBS!$A$3,MATCH($A835,Code_LBS,0),2),"abs")</f>
        <v>Boîte d'essieu équipée</v>
      </c>
      <c r="D835" s="4">
        <v>1</v>
      </c>
      <c r="E835" s="4" t="s">
        <v>4</v>
      </c>
      <c r="F835" s="7">
        <f ca="1">IFERROR(OFFSET(Kilométrage!$C$1,MATCH(('Base de données'!I835&amp;"/"&amp;'Base de données'!H835),GammeProj,0),1),0)</f>
        <v>1004567</v>
      </c>
      <c r="G835" s="2"/>
      <c r="H835" s="4" t="s">
        <v>5</v>
      </c>
      <c r="I835" s="4" t="s">
        <v>6</v>
      </c>
    </row>
    <row r="836" spans="1:9" x14ac:dyDescent="0.25">
      <c r="A836" s="4" t="s">
        <v>11</v>
      </c>
      <c r="B836" s="2" t="str">
        <f ca="1">IFERROR(OFFSET(LBS!$A$3,MATCH(LEFT(A836,LEN(A836)-2),Code_LBS,0),2),"abs")</f>
        <v>ROUES - AXES D'ESSIEU - DISQUES DE FREIN</v>
      </c>
      <c r="C836" s="2" t="str">
        <f ca="1">IFERROR(OFFSET(LBS!$A$3,MATCH($A836,Code_LBS,0),2),"abs")</f>
        <v>Boîte d'essieu équipée</v>
      </c>
      <c r="D836" s="4">
        <v>1</v>
      </c>
      <c r="E836" s="4" t="s">
        <v>4</v>
      </c>
      <c r="F836" s="7">
        <f ca="1">IFERROR(OFFSET(Kilométrage!$C$1,MATCH(('Base de données'!I836&amp;"/"&amp;'Base de données'!H836),GammeProj,0),1),0)</f>
        <v>1004567</v>
      </c>
      <c r="G836" s="2"/>
      <c r="H836" s="4" t="s">
        <v>5</v>
      </c>
      <c r="I836" s="4" t="s">
        <v>6</v>
      </c>
    </row>
    <row r="837" spans="1:9" x14ac:dyDescent="0.25">
      <c r="A837" s="4" t="s">
        <v>12</v>
      </c>
      <c r="B837" s="2" t="str">
        <f ca="1">IFERROR(OFFSET(LBS!$A$3,MATCH(LEFT(A837,LEN(A837)-2),Code_LBS,0),2),"abs")</f>
        <v>TRANSMISSION</v>
      </c>
      <c r="C837" s="2" t="str">
        <f ca="1">IFERROR(OFFSET(LBS!$A$3,MATCH($A837,Code_LBS,0),2),"abs")</f>
        <v>Réducteur équipé</v>
      </c>
      <c r="D837" s="4">
        <v>1</v>
      </c>
      <c r="E837" s="4" t="s">
        <v>4</v>
      </c>
      <c r="F837" s="7">
        <f ca="1">IFERROR(OFFSET(Kilométrage!$C$1,MATCH(('Base de données'!I837&amp;"/"&amp;'Base de données'!H837),GammeProj,0),1),0)</f>
        <v>1004567</v>
      </c>
      <c r="G837" s="2"/>
      <c r="H837" s="4" t="s">
        <v>5</v>
      </c>
      <c r="I837" s="4" t="s">
        <v>6</v>
      </c>
    </row>
    <row r="838" spans="1:9" x14ac:dyDescent="0.25">
      <c r="A838" s="4" t="s">
        <v>11</v>
      </c>
      <c r="B838" s="2" t="str">
        <f ca="1">IFERROR(OFFSET(LBS!$A$3,MATCH(LEFT(A838,LEN(A838)-2),Code_LBS,0),2),"abs")</f>
        <v>ROUES - AXES D'ESSIEU - DISQUES DE FREIN</v>
      </c>
      <c r="C838" s="2" t="str">
        <f ca="1">IFERROR(OFFSET(LBS!$A$3,MATCH($A838,Code_LBS,0),2),"abs")</f>
        <v>Boîte d'essieu équipée</v>
      </c>
      <c r="D838" s="4">
        <v>1</v>
      </c>
      <c r="E838" s="4" t="s">
        <v>4</v>
      </c>
      <c r="F838" s="7">
        <f ca="1">IFERROR(OFFSET(Kilométrage!$C$1,MATCH(('Base de données'!I838&amp;"/"&amp;'Base de données'!H838),GammeProj,0),1),0)</f>
        <v>1004567</v>
      </c>
      <c r="G838" s="2"/>
      <c r="H838" s="4" t="s">
        <v>5</v>
      </c>
      <c r="I838" s="4" t="s">
        <v>6</v>
      </c>
    </row>
    <row r="839" spans="1:9" x14ac:dyDescent="0.25">
      <c r="A839" s="4" t="s">
        <v>11</v>
      </c>
      <c r="B839" s="2" t="str">
        <f ca="1">IFERROR(OFFSET(LBS!$A$3,MATCH(LEFT(A839,LEN(A839)-2),Code_LBS,0),2),"abs")</f>
        <v>ROUES - AXES D'ESSIEU - DISQUES DE FREIN</v>
      </c>
      <c r="C839" s="2" t="str">
        <f ca="1">IFERROR(OFFSET(LBS!$A$3,MATCH($A839,Code_LBS,0),2),"abs")</f>
        <v>Boîte d'essieu équipée</v>
      </c>
      <c r="D839" s="4">
        <v>1</v>
      </c>
      <c r="E839" s="4" t="s">
        <v>4</v>
      </c>
      <c r="F839" s="7">
        <f ca="1">IFERROR(OFFSET(Kilométrage!$C$1,MATCH(('Base de données'!I839&amp;"/"&amp;'Base de données'!H839),GammeProj,0),1),0)</f>
        <v>1004567</v>
      </c>
      <c r="G839" s="2"/>
      <c r="H839" s="4" t="s">
        <v>5</v>
      </c>
      <c r="I839" s="4" t="s">
        <v>6</v>
      </c>
    </row>
    <row r="840" spans="1:9" x14ac:dyDescent="0.25">
      <c r="A840" s="4" t="s">
        <v>11</v>
      </c>
      <c r="B840" s="2" t="str">
        <f ca="1">IFERROR(OFFSET(LBS!$A$3,MATCH(LEFT(A840,LEN(A840)-2),Code_LBS,0),2),"abs")</f>
        <v>ROUES - AXES D'ESSIEU - DISQUES DE FREIN</v>
      </c>
      <c r="C840" s="2" t="str">
        <f ca="1">IFERROR(OFFSET(LBS!$A$3,MATCH($A840,Code_LBS,0),2),"abs")</f>
        <v>Boîte d'essieu équipée</v>
      </c>
      <c r="D840" s="4">
        <v>1</v>
      </c>
      <c r="E840" s="4" t="s">
        <v>4</v>
      </c>
      <c r="F840" s="7">
        <f ca="1">IFERROR(OFFSET(Kilométrage!$C$1,MATCH(('Base de données'!I840&amp;"/"&amp;'Base de données'!H840),GammeProj,0),1),0)</f>
        <v>1004567</v>
      </c>
      <c r="G840" s="2"/>
      <c r="H840" s="4" t="s">
        <v>5</v>
      </c>
      <c r="I840" s="4" t="s">
        <v>6</v>
      </c>
    </row>
    <row r="841" spans="1:9" x14ac:dyDescent="0.25">
      <c r="A841" s="4" t="s">
        <v>11</v>
      </c>
      <c r="B841" s="2" t="str">
        <f ca="1">IFERROR(OFFSET(LBS!$A$3,MATCH(LEFT(A841,LEN(A841)-2),Code_LBS,0),2),"abs")</f>
        <v>ROUES - AXES D'ESSIEU - DISQUES DE FREIN</v>
      </c>
      <c r="C841" s="2" t="str">
        <f ca="1">IFERROR(OFFSET(LBS!$A$3,MATCH($A841,Code_LBS,0),2),"abs")</f>
        <v>Boîte d'essieu équipée</v>
      </c>
      <c r="D841" s="4">
        <v>1</v>
      </c>
      <c r="E841" s="4" t="s">
        <v>4</v>
      </c>
      <c r="F841" s="7">
        <f ca="1">IFERROR(OFFSET(Kilométrage!$C$1,MATCH(('Base de données'!I841&amp;"/"&amp;'Base de données'!H841),GammeProj,0),1),0)</f>
        <v>1004567</v>
      </c>
      <c r="G841" s="2"/>
      <c r="H841" s="4" t="s">
        <v>5</v>
      </c>
      <c r="I841" s="4" t="s">
        <v>6</v>
      </c>
    </row>
    <row r="842" spans="1:9" x14ac:dyDescent="0.25">
      <c r="A842" s="4" t="s">
        <v>32</v>
      </c>
      <c r="B842" s="2" t="str">
        <f ca="1">IFERROR(OFFSET(LBS!$A$3,MATCH(LEFT(A842,LEN(A842)-2),Code_LBS,0),2),"abs")</f>
        <v>Suspension secondaire</v>
      </c>
      <c r="C842" s="2" t="str">
        <f ca="1">IFERROR(OFFSET(LBS!$A$3,MATCH($A842,Code_LBS,0),2),"abs")</f>
        <v>Amortisseur anti-lacet équipé</v>
      </c>
      <c r="D842" s="4">
        <v>1</v>
      </c>
      <c r="E842" s="4" t="s">
        <v>4</v>
      </c>
      <c r="F842" s="7">
        <f ca="1">IFERROR(OFFSET(Kilométrage!$C$1,MATCH(('Base de données'!I842&amp;"/"&amp;'Base de données'!H842),GammeProj,0),1),0)</f>
        <v>1004567</v>
      </c>
      <c r="G842" s="2"/>
      <c r="H842" s="4" t="s">
        <v>5</v>
      </c>
      <c r="I842" s="4" t="s">
        <v>6</v>
      </c>
    </row>
    <row r="843" spans="1:9" x14ac:dyDescent="0.25">
      <c r="A843" s="4" t="s">
        <v>9</v>
      </c>
      <c r="B843" s="2" t="str">
        <f ca="1">IFERROR(OFFSET(LBS!$A$3,MATCH(LEFT(A843,LEN(A843)-2),Code_LBS,0),2),"abs")</f>
        <v>Suspension secondaire</v>
      </c>
      <c r="C843" s="2" t="str">
        <f ca="1">IFERROR(OFFSET(LBS!$A$3,MATCH($A843,Code_LBS,0),2),"abs")</f>
        <v>Bielle de barre anti-roulis équipée</v>
      </c>
      <c r="D843" s="4">
        <v>1</v>
      </c>
      <c r="E843" s="4" t="s">
        <v>4</v>
      </c>
      <c r="F843" s="7">
        <f ca="1">IFERROR(OFFSET(Kilométrage!$C$1,MATCH(('Base de données'!I843&amp;"/"&amp;'Base de données'!H843),GammeProj,0),1),0)</f>
        <v>1004567</v>
      </c>
      <c r="G843" s="2"/>
      <c r="H843" s="4" t="s">
        <v>5</v>
      </c>
      <c r="I843" s="4" t="s">
        <v>6</v>
      </c>
    </row>
    <row r="844" spans="1:9" x14ac:dyDescent="0.25">
      <c r="A844" s="4" t="s">
        <v>16</v>
      </c>
      <c r="B844" s="2" t="str">
        <f ca="1">IFERROR(OFFSET(LBS!$A$3,MATCH(LEFT(A844,LEN(A844)-2),Code_LBS,0),2),"abs")</f>
        <v>ROUES - AXES D'ESSIEU - DISQUES DE FREIN</v>
      </c>
      <c r="C844" s="2" t="str">
        <f ca="1">IFERROR(OFFSET(LBS!$A$3,MATCH($A844,Code_LBS,0),2),"abs")</f>
        <v>Roue acier</v>
      </c>
      <c r="D844" s="4">
        <v>1</v>
      </c>
      <c r="E844" s="4" t="s">
        <v>4</v>
      </c>
      <c r="F844" s="7">
        <f ca="1">IFERROR(OFFSET(Kilométrage!$C$1,MATCH(('Base de données'!I844&amp;"/"&amp;'Base de données'!H844),GammeProj,0),1),0)</f>
        <v>1004567</v>
      </c>
      <c r="G844" s="2"/>
      <c r="H844" s="4" t="s">
        <v>5</v>
      </c>
      <c r="I844" s="4" t="s">
        <v>6</v>
      </c>
    </row>
    <row r="845" spans="1:9" x14ac:dyDescent="0.25">
      <c r="A845" s="4" t="s">
        <v>16</v>
      </c>
      <c r="B845" s="2" t="str">
        <f ca="1">IFERROR(OFFSET(LBS!$A$3,MATCH(LEFT(A845,LEN(A845)-2),Code_LBS,0),2),"abs")</f>
        <v>ROUES - AXES D'ESSIEU - DISQUES DE FREIN</v>
      </c>
      <c r="C845" s="2" t="str">
        <f ca="1">IFERROR(OFFSET(LBS!$A$3,MATCH($A845,Code_LBS,0),2),"abs")</f>
        <v>Roue acier</v>
      </c>
      <c r="D845" s="4">
        <v>1</v>
      </c>
      <c r="E845" s="4" t="s">
        <v>4</v>
      </c>
      <c r="F845" s="7">
        <f ca="1">IFERROR(OFFSET(Kilométrage!$C$1,MATCH(('Base de données'!I845&amp;"/"&amp;'Base de données'!H845),GammeProj,0),1),0)</f>
        <v>1004567</v>
      </c>
      <c r="G845" s="2"/>
      <c r="H845" s="4" t="s">
        <v>5</v>
      </c>
      <c r="I845" s="4" t="s">
        <v>6</v>
      </c>
    </row>
    <row r="846" spans="1:9" x14ac:dyDescent="0.25">
      <c r="A846" s="4" t="s">
        <v>16</v>
      </c>
      <c r="B846" s="2" t="str">
        <f ca="1">IFERROR(OFFSET(LBS!$A$3,MATCH(LEFT(A846,LEN(A846)-2),Code_LBS,0),2),"abs")</f>
        <v>ROUES - AXES D'ESSIEU - DISQUES DE FREIN</v>
      </c>
      <c r="C846" s="2" t="str">
        <f ca="1">IFERROR(OFFSET(LBS!$A$3,MATCH($A846,Code_LBS,0),2),"abs")</f>
        <v>Roue acier</v>
      </c>
      <c r="D846" s="4">
        <v>1</v>
      </c>
      <c r="E846" s="4" t="s">
        <v>4</v>
      </c>
      <c r="F846" s="7">
        <f ca="1">IFERROR(OFFSET(Kilométrage!$C$1,MATCH(('Base de données'!I846&amp;"/"&amp;'Base de données'!H846),GammeProj,0),1),0)</f>
        <v>1004567</v>
      </c>
      <c r="G846" s="2"/>
      <c r="H846" s="4" t="s">
        <v>5</v>
      </c>
      <c r="I846" s="4" t="s">
        <v>6</v>
      </c>
    </row>
    <row r="847" spans="1:9" x14ac:dyDescent="0.25">
      <c r="A847" s="4" t="s">
        <v>16</v>
      </c>
      <c r="B847" s="2" t="str">
        <f ca="1">IFERROR(OFFSET(LBS!$A$3,MATCH(LEFT(A847,LEN(A847)-2),Code_LBS,0),2),"abs")</f>
        <v>ROUES - AXES D'ESSIEU - DISQUES DE FREIN</v>
      </c>
      <c r="C847" s="2" t="str">
        <f ca="1">IFERROR(OFFSET(LBS!$A$3,MATCH($A847,Code_LBS,0),2),"abs")</f>
        <v>Roue acier</v>
      </c>
      <c r="D847" s="4">
        <v>1</v>
      </c>
      <c r="E847" s="4" t="s">
        <v>4</v>
      </c>
      <c r="F847" s="7">
        <f ca="1">IFERROR(OFFSET(Kilométrage!$C$1,MATCH(('Base de données'!I847&amp;"/"&amp;'Base de données'!H847),GammeProj,0),1),0)</f>
        <v>1004567</v>
      </c>
      <c r="G847" s="2"/>
      <c r="H847" s="4" t="s">
        <v>5</v>
      </c>
      <c r="I847" s="4" t="s">
        <v>6</v>
      </c>
    </row>
    <row r="848" spans="1:9" x14ac:dyDescent="0.25">
      <c r="A848" s="4" t="s">
        <v>16</v>
      </c>
      <c r="B848" s="2" t="str">
        <f ca="1">IFERROR(OFFSET(LBS!$A$3,MATCH(LEFT(A848,LEN(A848)-2),Code_LBS,0),2),"abs")</f>
        <v>ROUES - AXES D'ESSIEU - DISQUES DE FREIN</v>
      </c>
      <c r="C848" s="2" t="str">
        <f ca="1">IFERROR(OFFSET(LBS!$A$3,MATCH($A848,Code_LBS,0),2),"abs")</f>
        <v>Roue acier</v>
      </c>
      <c r="D848" s="4">
        <v>1</v>
      </c>
      <c r="E848" s="4" t="s">
        <v>4</v>
      </c>
      <c r="F848" s="7">
        <f ca="1">IFERROR(OFFSET(Kilométrage!$C$1,MATCH(('Base de données'!I848&amp;"/"&amp;'Base de données'!H848),GammeProj,0),1),0)</f>
        <v>1004567</v>
      </c>
      <c r="G848" s="2"/>
      <c r="H848" s="4" t="s">
        <v>5</v>
      </c>
      <c r="I848" s="4" t="s">
        <v>6</v>
      </c>
    </row>
    <row r="849" spans="1:9" x14ac:dyDescent="0.25">
      <c r="A849" s="4" t="s">
        <v>15</v>
      </c>
      <c r="B849" s="2" t="str">
        <f ca="1">IFERROR(OFFSET(LBS!$A$3,MATCH(LEFT(A849,LEN(A849)-2),Code_LBS,0),2),"abs")</f>
        <v>GRAISSEUR DE BOUDIN</v>
      </c>
      <c r="C849" s="2" t="str">
        <f ca="1">IFERROR(OFFSET(LBS!$A$3,MATCH($A849,Code_LBS,0),2),"abs")</f>
        <v>Ejecteur</v>
      </c>
      <c r="D849" s="4">
        <v>1</v>
      </c>
      <c r="E849" s="4" t="s">
        <v>4</v>
      </c>
      <c r="F849" s="7">
        <f ca="1">IFERROR(OFFSET(Kilométrage!$C$1,MATCH(('Base de données'!I849&amp;"/"&amp;'Base de données'!H849),GammeProj,0),1),0)</f>
        <v>1004567</v>
      </c>
      <c r="G849" s="2"/>
      <c r="H849" s="4" t="s">
        <v>5</v>
      </c>
      <c r="I849" s="4" t="s">
        <v>6</v>
      </c>
    </row>
    <row r="850" spans="1:9" x14ac:dyDescent="0.25">
      <c r="A850" s="4" t="s">
        <v>12</v>
      </c>
      <c r="B850" s="2" t="str">
        <f ca="1">IFERROR(OFFSET(LBS!$A$3,MATCH(LEFT(A850,LEN(A850)-2),Code_LBS,0),2),"abs")</f>
        <v>TRANSMISSION</v>
      </c>
      <c r="C850" s="2" t="str">
        <f ca="1">IFERROR(OFFSET(LBS!$A$3,MATCH($A850,Code_LBS,0),2),"abs")</f>
        <v>Réducteur équipé</v>
      </c>
      <c r="D850" s="4">
        <v>1</v>
      </c>
      <c r="E850" s="4" t="s">
        <v>4</v>
      </c>
      <c r="F850" s="7">
        <f ca="1">IFERROR(OFFSET(Kilométrage!$C$1,MATCH(('Base de données'!I850&amp;"/"&amp;'Base de données'!H850),GammeProj,0),1),0)</f>
        <v>1004567</v>
      </c>
      <c r="G850" s="2"/>
      <c r="H850" s="4" t="s">
        <v>5</v>
      </c>
      <c r="I850" s="4" t="s">
        <v>6</v>
      </c>
    </row>
    <row r="851" spans="1:9" x14ac:dyDescent="0.25">
      <c r="A851" s="4" t="s">
        <v>15</v>
      </c>
      <c r="B851" s="2" t="str">
        <f ca="1">IFERROR(OFFSET(LBS!$A$3,MATCH(LEFT(A851,LEN(A851)-2),Code_LBS,0),2),"abs")</f>
        <v>GRAISSEUR DE BOUDIN</v>
      </c>
      <c r="C851" s="2" t="str">
        <f ca="1">IFERROR(OFFSET(LBS!$A$3,MATCH($A851,Code_LBS,0),2),"abs")</f>
        <v>Ejecteur</v>
      </c>
      <c r="D851" s="4">
        <v>1</v>
      </c>
      <c r="E851" s="4" t="s">
        <v>4</v>
      </c>
      <c r="F851" s="7">
        <f ca="1">IFERROR(OFFSET(Kilométrage!$C$1,MATCH(('Base de données'!I851&amp;"/"&amp;'Base de données'!H851),GammeProj,0),1),0)</f>
        <v>1004567</v>
      </c>
      <c r="G851" s="2"/>
      <c r="H851" s="4" t="s">
        <v>5</v>
      </c>
      <c r="I851" s="4" t="s">
        <v>6</v>
      </c>
    </row>
    <row r="852" spans="1:9" x14ac:dyDescent="0.25">
      <c r="A852" s="4" t="s">
        <v>15</v>
      </c>
      <c r="B852" s="2" t="str">
        <f ca="1">IFERROR(OFFSET(LBS!$A$3,MATCH(LEFT(A852,LEN(A852)-2),Code_LBS,0),2),"abs")</f>
        <v>GRAISSEUR DE BOUDIN</v>
      </c>
      <c r="C852" s="2" t="str">
        <f ca="1">IFERROR(OFFSET(LBS!$A$3,MATCH($A852,Code_LBS,0),2),"abs")</f>
        <v>Ejecteur</v>
      </c>
      <c r="D852" s="4">
        <v>1</v>
      </c>
      <c r="E852" s="4" t="s">
        <v>4</v>
      </c>
      <c r="F852" s="7">
        <f ca="1">IFERROR(OFFSET(Kilométrage!$C$1,MATCH(('Base de données'!I852&amp;"/"&amp;'Base de données'!H852),GammeProj,0),1),0)</f>
        <v>1004567</v>
      </c>
      <c r="G852" s="2"/>
      <c r="H852" s="4" t="s">
        <v>5</v>
      </c>
      <c r="I852" s="4" t="s">
        <v>6</v>
      </c>
    </row>
    <row r="853" spans="1:9" x14ac:dyDescent="0.25">
      <c r="A853" s="4" t="s">
        <v>13</v>
      </c>
      <c r="B853" s="2" t="str">
        <f ca="1">IFERROR(OFFSET(LBS!$A$3,MATCH(LEFT(A853,LEN(A853)-2),Code_LBS,0),2),"abs")</f>
        <v>TRANSMISSION</v>
      </c>
      <c r="C853" s="2" t="str">
        <f ca="1">IFERROR(OFFSET(LBS!$A$3,MATCH($A853,Code_LBS,0),2),"abs")</f>
        <v>Suspension moteur</v>
      </c>
      <c r="D853" s="4">
        <v>1</v>
      </c>
      <c r="E853" s="4" t="s">
        <v>4</v>
      </c>
      <c r="F853" s="7">
        <f ca="1">IFERROR(OFFSET(Kilométrage!$C$1,MATCH(('Base de données'!I853&amp;"/"&amp;'Base de données'!H853),GammeProj,0),1),0)</f>
        <v>1004567</v>
      </c>
      <c r="G853" s="2"/>
      <c r="H853" s="4" t="s">
        <v>5</v>
      </c>
      <c r="I853" s="4" t="s">
        <v>6</v>
      </c>
    </row>
    <row r="854" spans="1:9" x14ac:dyDescent="0.25">
      <c r="A854" s="4" t="s">
        <v>9</v>
      </c>
      <c r="B854" s="2" t="str">
        <f ca="1">IFERROR(OFFSET(LBS!$A$3,MATCH(LEFT(A854,LEN(A854)-2),Code_LBS,0),2),"abs")</f>
        <v>Suspension secondaire</v>
      </c>
      <c r="C854" s="2" t="str">
        <f ca="1">IFERROR(OFFSET(LBS!$A$3,MATCH($A854,Code_LBS,0),2),"abs")</f>
        <v>Bielle de barre anti-roulis équipée</v>
      </c>
      <c r="D854" s="4">
        <v>1</v>
      </c>
      <c r="E854" s="4" t="s">
        <v>4</v>
      </c>
      <c r="F854" s="7">
        <f ca="1">IFERROR(OFFSET(Kilométrage!$C$1,MATCH(('Base de données'!I854&amp;"/"&amp;'Base de données'!H854),GammeProj,0),1),0)</f>
        <v>1004567</v>
      </c>
      <c r="G854" s="2"/>
      <c r="H854" s="4" t="s">
        <v>5</v>
      </c>
      <c r="I854" s="4" t="s">
        <v>6</v>
      </c>
    </row>
    <row r="855" spans="1:9" x14ac:dyDescent="0.25">
      <c r="A855" s="4" t="s">
        <v>13</v>
      </c>
      <c r="B855" s="2" t="str">
        <f ca="1">IFERROR(OFFSET(LBS!$A$3,MATCH(LEFT(A855,LEN(A855)-2),Code_LBS,0),2),"abs")</f>
        <v>TRANSMISSION</v>
      </c>
      <c r="C855" s="2" t="str">
        <f ca="1">IFERROR(OFFSET(LBS!$A$3,MATCH($A855,Code_LBS,0),2),"abs")</f>
        <v>Suspension moteur</v>
      </c>
      <c r="D855" s="4">
        <v>1</v>
      </c>
      <c r="E855" s="4" t="s">
        <v>4</v>
      </c>
      <c r="F855" s="7">
        <f ca="1">IFERROR(OFFSET(Kilométrage!$C$1,MATCH(('Base de données'!I855&amp;"/"&amp;'Base de données'!H855),GammeProj,0),1),0)</f>
        <v>1004567</v>
      </c>
      <c r="G855" s="2"/>
      <c r="H855" s="4" t="s">
        <v>5</v>
      </c>
      <c r="I855" s="4" t="s">
        <v>6</v>
      </c>
    </row>
    <row r="856" spans="1:9" x14ac:dyDescent="0.25">
      <c r="A856" s="4" t="s">
        <v>15</v>
      </c>
      <c r="B856" s="2" t="str">
        <f ca="1">IFERROR(OFFSET(LBS!$A$3,MATCH(LEFT(A856,LEN(A856)-2),Code_LBS,0),2),"abs")</f>
        <v>GRAISSEUR DE BOUDIN</v>
      </c>
      <c r="C856" s="2" t="str">
        <f ca="1">IFERROR(OFFSET(LBS!$A$3,MATCH($A856,Code_LBS,0),2),"abs")</f>
        <v>Ejecteur</v>
      </c>
      <c r="D856" s="4">
        <v>1</v>
      </c>
      <c r="E856" s="4" t="s">
        <v>4</v>
      </c>
      <c r="F856" s="7">
        <f ca="1">IFERROR(OFFSET(Kilométrage!$C$1,MATCH(('Base de données'!I856&amp;"/"&amp;'Base de données'!H856),GammeProj,0),1),0)</f>
        <v>1004567</v>
      </c>
      <c r="G856" s="2"/>
      <c r="H856" s="4" t="s">
        <v>5</v>
      </c>
      <c r="I856" s="4" t="s">
        <v>6</v>
      </c>
    </row>
    <row r="857" spans="1:9" x14ac:dyDescent="0.25">
      <c r="A857" s="4" t="s">
        <v>13</v>
      </c>
      <c r="B857" s="2" t="str">
        <f ca="1">IFERROR(OFFSET(LBS!$A$3,MATCH(LEFT(A857,LEN(A857)-2),Code_LBS,0),2),"abs")</f>
        <v>TRANSMISSION</v>
      </c>
      <c r="C857" s="2" t="str">
        <f ca="1">IFERROR(OFFSET(LBS!$A$3,MATCH($A857,Code_LBS,0),2),"abs")</f>
        <v>Suspension moteur</v>
      </c>
      <c r="D857" s="4">
        <v>1</v>
      </c>
      <c r="E857" s="4" t="s">
        <v>4</v>
      </c>
      <c r="F857" s="7">
        <f ca="1">IFERROR(OFFSET(Kilométrage!$C$1,MATCH(('Base de données'!I857&amp;"/"&amp;'Base de données'!H857),GammeProj,0),1),0)</f>
        <v>1004567</v>
      </c>
      <c r="G857" s="2"/>
      <c r="H857" s="4" t="s">
        <v>5</v>
      </c>
      <c r="I857" s="4" t="s">
        <v>6</v>
      </c>
    </row>
    <row r="858" spans="1:9" x14ac:dyDescent="0.25">
      <c r="A858" s="4" t="s">
        <v>13</v>
      </c>
      <c r="B858" s="2" t="str">
        <f ca="1">IFERROR(OFFSET(LBS!$A$3,MATCH(LEFT(A858,LEN(A858)-2),Code_LBS,0),2),"abs")</f>
        <v>TRANSMISSION</v>
      </c>
      <c r="C858" s="2" t="str">
        <f ca="1">IFERROR(OFFSET(LBS!$A$3,MATCH($A858,Code_LBS,0),2),"abs")</f>
        <v>Suspension moteur</v>
      </c>
      <c r="D858" s="4">
        <v>1</v>
      </c>
      <c r="E858" s="4" t="s">
        <v>4</v>
      </c>
      <c r="F858" s="7">
        <f ca="1">IFERROR(OFFSET(Kilométrage!$C$1,MATCH(('Base de données'!I858&amp;"/"&amp;'Base de données'!H858),GammeProj,0),1),0)</f>
        <v>1004567</v>
      </c>
      <c r="G858" s="2"/>
      <c r="H858" s="4" t="s">
        <v>5</v>
      </c>
      <c r="I858" s="4" t="s">
        <v>6</v>
      </c>
    </row>
    <row r="859" spans="1:9" x14ac:dyDescent="0.25">
      <c r="A859" s="4" t="s">
        <v>15</v>
      </c>
      <c r="B859" s="2" t="str">
        <f ca="1">IFERROR(OFFSET(LBS!$A$3,MATCH(LEFT(A859,LEN(A859)-2),Code_LBS,0),2),"abs")</f>
        <v>GRAISSEUR DE BOUDIN</v>
      </c>
      <c r="C859" s="2" t="str">
        <f ca="1">IFERROR(OFFSET(LBS!$A$3,MATCH($A859,Code_LBS,0),2),"abs")</f>
        <v>Ejecteur</v>
      </c>
      <c r="D859" s="4">
        <v>1</v>
      </c>
      <c r="E859" s="4" t="s">
        <v>4</v>
      </c>
      <c r="F859" s="7">
        <f ca="1">IFERROR(OFFSET(Kilométrage!$C$1,MATCH(('Base de données'!I859&amp;"/"&amp;'Base de données'!H859),GammeProj,0),1),0)</f>
        <v>1004567</v>
      </c>
      <c r="G859" s="2"/>
      <c r="H859" s="4" t="s">
        <v>5</v>
      </c>
      <c r="I859" s="4" t="s">
        <v>6</v>
      </c>
    </row>
    <row r="860" spans="1:9" x14ac:dyDescent="0.25">
      <c r="A860" s="4" t="s">
        <v>13</v>
      </c>
      <c r="B860" s="2" t="str">
        <f ca="1">IFERROR(OFFSET(LBS!$A$3,MATCH(LEFT(A860,LEN(A860)-2),Code_LBS,0),2),"abs")</f>
        <v>TRANSMISSION</v>
      </c>
      <c r="C860" s="2" t="str">
        <f ca="1">IFERROR(OFFSET(LBS!$A$3,MATCH($A860,Code_LBS,0),2),"abs")</f>
        <v>Suspension moteur</v>
      </c>
      <c r="D860" s="4">
        <v>1</v>
      </c>
      <c r="E860" s="4" t="s">
        <v>4</v>
      </c>
      <c r="F860" s="7">
        <f ca="1">IFERROR(OFFSET(Kilométrage!$C$1,MATCH(('Base de données'!I860&amp;"/"&amp;'Base de données'!H860),GammeProj,0),1),0)</f>
        <v>1004567</v>
      </c>
      <c r="G860" s="2"/>
      <c r="H860" s="4" t="s">
        <v>5</v>
      </c>
      <c r="I860" s="4" t="s">
        <v>6</v>
      </c>
    </row>
    <row r="861" spans="1:9" x14ac:dyDescent="0.25">
      <c r="A861" s="4" t="s">
        <v>13</v>
      </c>
      <c r="B861" s="2" t="str">
        <f ca="1">IFERROR(OFFSET(LBS!$A$3,MATCH(LEFT(A861,LEN(A861)-2),Code_LBS,0),2),"abs")</f>
        <v>TRANSMISSION</v>
      </c>
      <c r="C861" s="2" t="str">
        <f ca="1">IFERROR(OFFSET(LBS!$A$3,MATCH($A861,Code_LBS,0),2),"abs")</f>
        <v>Suspension moteur</v>
      </c>
      <c r="D861" s="4">
        <v>1</v>
      </c>
      <c r="E861" s="4" t="s">
        <v>4</v>
      </c>
      <c r="F861" s="7">
        <f ca="1">IFERROR(OFFSET(Kilométrage!$C$1,MATCH(('Base de données'!I861&amp;"/"&amp;'Base de données'!H861),GammeProj,0),1),0)</f>
        <v>1004567</v>
      </c>
      <c r="G861" s="2"/>
      <c r="H861" s="4" t="s">
        <v>5</v>
      </c>
      <c r="I861" s="4" t="s">
        <v>6</v>
      </c>
    </row>
    <row r="862" spans="1:9" x14ac:dyDescent="0.25">
      <c r="A862" s="4" t="s">
        <v>13</v>
      </c>
      <c r="B862" s="2" t="str">
        <f ca="1">IFERROR(OFFSET(LBS!$A$3,MATCH(LEFT(A862,LEN(A862)-2),Code_LBS,0),2),"abs")</f>
        <v>TRANSMISSION</v>
      </c>
      <c r="C862" s="2" t="str">
        <f ca="1">IFERROR(OFFSET(LBS!$A$3,MATCH($A862,Code_LBS,0),2),"abs")</f>
        <v>Suspension moteur</v>
      </c>
      <c r="D862" s="4">
        <v>1</v>
      </c>
      <c r="E862" s="4" t="s">
        <v>4</v>
      </c>
      <c r="F862" s="7">
        <f ca="1">IFERROR(OFFSET(Kilométrage!$C$1,MATCH(('Base de données'!I862&amp;"/"&amp;'Base de données'!H862),GammeProj,0),1),0)</f>
        <v>1004567</v>
      </c>
      <c r="G862" s="2"/>
      <c r="H862" s="4" t="s">
        <v>5</v>
      </c>
      <c r="I862" s="4" t="s">
        <v>6</v>
      </c>
    </row>
    <row r="863" spans="1:9" x14ac:dyDescent="0.25">
      <c r="A863" s="4" t="s">
        <v>13</v>
      </c>
      <c r="B863" s="2" t="str">
        <f ca="1">IFERROR(OFFSET(LBS!$A$3,MATCH(LEFT(A863,LEN(A863)-2),Code_LBS,0),2),"abs")</f>
        <v>TRANSMISSION</v>
      </c>
      <c r="C863" s="2" t="str">
        <f ca="1">IFERROR(OFFSET(LBS!$A$3,MATCH($A863,Code_LBS,0),2),"abs")</f>
        <v>Suspension moteur</v>
      </c>
      <c r="D863" s="4">
        <v>1</v>
      </c>
      <c r="E863" s="4" t="s">
        <v>4</v>
      </c>
      <c r="F863" s="7">
        <f ca="1">IFERROR(OFFSET(Kilométrage!$C$1,MATCH(('Base de données'!I863&amp;"/"&amp;'Base de données'!H863),GammeProj,0),1),0)</f>
        <v>1004567</v>
      </c>
      <c r="G863" s="2"/>
      <c r="H863" s="4" t="s">
        <v>5</v>
      </c>
      <c r="I863" s="4" t="s">
        <v>6</v>
      </c>
    </row>
    <row r="864" spans="1:9" x14ac:dyDescent="0.25">
      <c r="A864" s="4" t="s">
        <v>13</v>
      </c>
      <c r="B864" s="2" t="str">
        <f ca="1">IFERROR(OFFSET(LBS!$A$3,MATCH(LEFT(A864,LEN(A864)-2),Code_LBS,0),2),"abs")</f>
        <v>TRANSMISSION</v>
      </c>
      <c r="C864" s="2" t="str">
        <f ca="1">IFERROR(OFFSET(LBS!$A$3,MATCH($A864,Code_LBS,0),2),"abs")</f>
        <v>Suspension moteur</v>
      </c>
      <c r="D864" s="4">
        <v>1</v>
      </c>
      <c r="E864" s="4" t="s">
        <v>4</v>
      </c>
      <c r="F864" s="7">
        <f ca="1">IFERROR(OFFSET(Kilométrage!$C$1,MATCH(('Base de données'!I864&amp;"/"&amp;'Base de données'!H864),GammeProj,0),1),0)</f>
        <v>1004567</v>
      </c>
      <c r="G864" s="2"/>
      <c r="H864" s="4" t="s">
        <v>5</v>
      </c>
      <c r="I864" s="4" t="s">
        <v>6</v>
      </c>
    </row>
    <row r="865" spans="1:9" x14ac:dyDescent="0.25">
      <c r="A865" s="4" t="s">
        <v>13</v>
      </c>
      <c r="B865" s="2" t="str">
        <f ca="1">IFERROR(OFFSET(LBS!$A$3,MATCH(LEFT(A865,LEN(A865)-2),Code_LBS,0),2),"abs")</f>
        <v>TRANSMISSION</v>
      </c>
      <c r="C865" s="2" t="str">
        <f ca="1">IFERROR(OFFSET(LBS!$A$3,MATCH($A865,Code_LBS,0),2),"abs")</f>
        <v>Suspension moteur</v>
      </c>
      <c r="D865" s="4">
        <v>1</v>
      </c>
      <c r="E865" s="4" t="s">
        <v>4</v>
      </c>
      <c r="F865" s="7">
        <f ca="1">IFERROR(OFFSET(Kilométrage!$C$1,MATCH(('Base de données'!I865&amp;"/"&amp;'Base de données'!H865),GammeProj,0),1),0)</f>
        <v>1004567</v>
      </c>
      <c r="G865" s="2"/>
      <c r="H865" s="4" t="s">
        <v>5</v>
      </c>
      <c r="I865" s="4" t="s">
        <v>6</v>
      </c>
    </row>
    <row r="866" spans="1:9" x14ac:dyDescent="0.25">
      <c r="A866" s="4" t="s">
        <v>13</v>
      </c>
      <c r="B866" s="2" t="str">
        <f ca="1">IFERROR(OFFSET(LBS!$A$3,MATCH(LEFT(A866,LEN(A866)-2),Code_LBS,0),2),"abs")</f>
        <v>TRANSMISSION</v>
      </c>
      <c r="C866" s="2" t="str">
        <f ca="1">IFERROR(OFFSET(LBS!$A$3,MATCH($A866,Code_LBS,0),2),"abs")</f>
        <v>Suspension moteur</v>
      </c>
      <c r="D866" s="4">
        <v>1</v>
      </c>
      <c r="E866" s="4" t="s">
        <v>4</v>
      </c>
      <c r="F866" s="7">
        <f ca="1">IFERROR(OFFSET(Kilométrage!$C$1,MATCH(('Base de données'!I866&amp;"/"&amp;'Base de données'!H866),GammeProj,0),1),0)</f>
        <v>1004567</v>
      </c>
      <c r="G866" s="2"/>
      <c r="H866" s="4" t="s">
        <v>5</v>
      </c>
      <c r="I866" s="4" t="s">
        <v>6</v>
      </c>
    </row>
    <row r="867" spans="1:9" x14ac:dyDescent="0.25">
      <c r="A867" s="4" t="s">
        <v>13</v>
      </c>
      <c r="B867" s="2" t="str">
        <f ca="1">IFERROR(OFFSET(LBS!$A$3,MATCH(LEFT(A867,LEN(A867)-2),Code_LBS,0),2),"abs")</f>
        <v>TRANSMISSION</v>
      </c>
      <c r="C867" s="2" t="str">
        <f ca="1">IFERROR(OFFSET(LBS!$A$3,MATCH($A867,Code_LBS,0),2),"abs")</f>
        <v>Suspension moteur</v>
      </c>
      <c r="D867" s="4">
        <v>1</v>
      </c>
      <c r="E867" s="4" t="s">
        <v>4</v>
      </c>
      <c r="F867" s="7">
        <f ca="1">IFERROR(OFFSET(Kilométrage!$C$1,MATCH(('Base de données'!I867&amp;"/"&amp;'Base de données'!H867),GammeProj,0),1),0)</f>
        <v>1004567</v>
      </c>
      <c r="G867" s="2"/>
      <c r="H867" s="4" t="s">
        <v>5</v>
      </c>
      <c r="I867" s="4" t="s">
        <v>6</v>
      </c>
    </row>
    <row r="868" spans="1:9" x14ac:dyDescent="0.25">
      <c r="A868" s="4" t="s">
        <v>13</v>
      </c>
      <c r="B868" s="2" t="str">
        <f ca="1">IFERROR(OFFSET(LBS!$A$3,MATCH(LEFT(A868,LEN(A868)-2),Code_LBS,0),2),"abs")</f>
        <v>TRANSMISSION</v>
      </c>
      <c r="C868" s="2" t="str">
        <f ca="1">IFERROR(OFFSET(LBS!$A$3,MATCH($A868,Code_LBS,0),2),"abs")</f>
        <v>Suspension moteur</v>
      </c>
      <c r="D868" s="4">
        <v>1</v>
      </c>
      <c r="E868" s="4" t="s">
        <v>4</v>
      </c>
      <c r="F868" s="7">
        <f ca="1">IFERROR(OFFSET(Kilométrage!$C$1,MATCH(('Base de données'!I868&amp;"/"&amp;'Base de données'!H868),GammeProj,0),1),0)</f>
        <v>1004567</v>
      </c>
      <c r="G868" s="2"/>
      <c r="H868" s="4" t="s">
        <v>5</v>
      </c>
      <c r="I868" s="4" t="s">
        <v>6</v>
      </c>
    </row>
    <row r="869" spans="1:9" x14ac:dyDescent="0.25">
      <c r="A869" s="4" t="s">
        <v>13</v>
      </c>
      <c r="B869" s="2" t="str">
        <f ca="1">IFERROR(OFFSET(LBS!$A$3,MATCH(LEFT(A869,LEN(A869)-2),Code_LBS,0),2),"abs")</f>
        <v>TRANSMISSION</v>
      </c>
      <c r="C869" s="2" t="str">
        <f ca="1">IFERROR(OFFSET(LBS!$A$3,MATCH($A869,Code_LBS,0),2),"abs")</f>
        <v>Suspension moteur</v>
      </c>
      <c r="D869" s="4">
        <v>1</v>
      </c>
      <c r="E869" s="4" t="s">
        <v>4</v>
      </c>
      <c r="F869" s="7">
        <f ca="1">IFERROR(OFFSET(Kilométrage!$C$1,MATCH(('Base de données'!I869&amp;"/"&amp;'Base de données'!H869),GammeProj,0),1),0)</f>
        <v>1004567</v>
      </c>
      <c r="G869" s="2"/>
      <c r="H869" s="4" t="s">
        <v>5</v>
      </c>
      <c r="I869" s="4" t="s">
        <v>6</v>
      </c>
    </row>
    <row r="870" spans="1:9" x14ac:dyDescent="0.25">
      <c r="A870" s="4" t="s">
        <v>13</v>
      </c>
      <c r="B870" s="2" t="str">
        <f ca="1">IFERROR(OFFSET(LBS!$A$3,MATCH(LEFT(A870,LEN(A870)-2),Code_LBS,0),2),"abs")</f>
        <v>TRANSMISSION</v>
      </c>
      <c r="C870" s="2" t="str">
        <f ca="1">IFERROR(OFFSET(LBS!$A$3,MATCH($A870,Code_LBS,0),2),"abs")</f>
        <v>Suspension moteur</v>
      </c>
      <c r="D870" s="4">
        <v>1</v>
      </c>
      <c r="E870" s="4" t="s">
        <v>4</v>
      </c>
      <c r="F870" s="7">
        <f ca="1">IFERROR(OFFSET(Kilométrage!$C$1,MATCH(('Base de données'!I870&amp;"/"&amp;'Base de données'!H870),GammeProj,0),1),0)</f>
        <v>1004567</v>
      </c>
      <c r="G870" s="2"/>
      <c r="H870" s="4" t="s">
        <v>5</v>
      </c>
      <c r="I870" s="4" t="s">
        <v>6</v>
      </c>
    </row>
    <row r="871" spans="1:9" x14ac:dyDescent="0.25">
      <c r="A871" s="4" t="s">
        <v>13</v>
      </c>
      <c r="B871" s="2" t="str">
        <f ca="1">IFERROR(OFFSET(LBS!$A$3,MATCH(LEFT(A871,LEN(A871)-2),Code_LBS,0),2),"abs")</f>
        <v>TRANSMISSION</v>
      </c>
      <c r="C871" s="2" t="str">
        <f ca="1">IFERROR(OFFSET(LBS!$A$3,MATCH($A871,Code_LBS,0),2),"abs")</f>
        <v>Suspension moteur</v>
      </c>
      <c r="D871" s="4">
        <v>1</v>
      </c>
      <c r="E871" s="4" t="s">
        <v>4</v>
      </c>
      <c r="F871" s="7">
        <f ca="1">IFERROR(OFFSET(Kilométrage!$C$1,MATCH(('Base de données'!I871&amp;"/"&amp;'Base de données'!H871),GammeProj,0),1),0)</f>
        <v>1004567</v>
      </c>
      <c r="G871" s="2"/>
      <c r="H871" s="4" t="s">
        <v>5</v>
      </c>
      <c r="I871" s="4" t="s">
        <v>6</v>
      </c>
    </row>
    <row r="872" spans="1:9" x14ac:dyDescent="0.25">
      <c r="A872" s="4" t="s">
        <v>13</v>
      </c>
      <c r="B872" s="2" t="str">
        <f ca="1">IFERROR(OFFSET(LBS!$A$3,MATCH(LEFT(A872,LEN(A872)-2),Code_LBS,0),2),"abs")</f>
        <v>TRANSMISSION</v>
      </c>
      <c r="C872" s="2" t="str">
        <f ca="1">IFERROR(OFFSET(LBS!$A$3,MATCH($A872,Code_LBS,0),2),"abs")</f>
        <v>Suspension moteur</v>
      </c>
      <c r="D872" s="4">
        <v>1</v>
      </c>
      <c r="E872" s="4" t="s">
        <v>4</v>
      </c>
      <c r="F872" s="7">
        <f ca="1">IFERROR(OFFSET(Kilométrage!$C$1,MATCH(('Base de données'!I872&amp;"/"&amp;'Base de données'!H872),GammeProj,0),1),0)</f>
        <v>1004567</v>
      </c>
      <c r="G872" s="2"/>
      <c r="H872" s="4" t="s">
        <v>5</v>
      </c>
      <c r="I872" s="4" t="s">
        <v>6</v>
      </c>
    </row>
    <row r="873" spans="1:9" x14ac:dyDescent="0.25">
      <c r="A873" s="4" t="s">
        <v>12</v>
      </c>
      <c r="B873" s="2" t="str">
        <f ca="1">IFERROR(OFFSET(LBS!$A$3,MATCH(LEFT(A873,LEN(A873)-2),Code_LBS,0),2),"abs")</f>
        <v>TRANSMISSION</v>
      </c>
      <c r="C873" s="2" t="str">
        <f ca="1">IFERROR(OFFSET(LBS!$A$3,MATCH($A873,Code_LBS,0),2),"abs")</f>
        <v>Réducteur équipé</v>
      </c>
      <c r="D873" s="4">
        <v>1</v>
      </c>
      <c r="E873" s="4" t="s">
        <v>4</v>
      </c>
      <c r="F873" s="7">
        <f ca="1">IFERROR(OFFSET(Kilométrage!$C$1,MATCH(('Base de données'!I873&amp;"/"&amp;'Base de données'!H873),GammeProj,0),1),0)</f>
        <v>1004567</v>
      </c>
      <c r="G873" s="2"/>
      <c r="H873" s="4" t="s">
        <v>5</v>
      </c>
      <c r="I873" s="4" t="s">
        <v>6</v>
      </c>
    </row>
    <row r="874" spans="1:9" x14ac:dyDescent="0.25">
      <c r="A874" s="4" t="s">
        <v>12</v>
      </c>
      <c r="B874" s="2" t="str">
        <f ca="1">IFERROR(OFFSET(LBS!$A$3,MATCH(LEFT(A874,LEN(A874)-2),Code_LBS,0),2),"abs")</f>
        <v>TRANSMISSION</v>
      </c>
      <c r="C874" s="2" t="str">
        <f ca="1">IFERROR(OFFSET(LBS!$A$3,MATCH($A874,Code_LBS,0),2),"abs")</f>
        <v>Réducteur équipé</v>
      </c>
      <c r="D874" s="4">
        <v>1</v>
      </c>
      <c r="E874" s="4" t="s">
        <v>4</v>
      </c>
      <c r="F874" s="7">
        <f ca="1">IFERROR(OFFSET(Kilométrage!$C$1,MATCH(('Base de données'!I874&amp;"/"&amp;'Base de données'!H874),GammeProj,0),1),0)</f>
        <v>1004567</v>
      </c>
      <c r="G874" s="2"/>
      <c r="H874" s="4" t="s">
        <v>5</v>
      </c>
      <c r="I874" s="4" t="s">
        <v>6</v>
      </c>
    </row>
    <row r="875" spans="1:9" x14ac:dyDescent="0.25">
      <c r="A875" s="4" t="s">
        <v>12</v>
      </c>
      <c r="B875" s="2" t="str">
        <f ca="1">IFERROR(OFFSET(LBS!$A$3,MATCH(LEFT(A875,LEN(A875)-2),Code_LBS,0),2),"abs")</f>
        <v>TRANSMISSION</v>
      </c>
      <c r="C875" s="2" t="str">
        <f ca="1">IFERROR(OFFSET(LBS!$A$3,MATCH($A875,Code_LBS,0),2),"abs")</f>
        <v>Réducteur équipé</v>
      </c>
      <c r="D875" s="4">
        <v>1</v>
      </c>
      <c r="E875" s="4" t="s">
        <v>4</v>
      </c>
      <c r="F875" s="7">
        <f ca="1">IFERROR(OFFSET(Kilométrage!$C$1,MATCH(('Base de données'!I875&amp;"/"&amp;'Base de données'!H875),GammeProj,0),1),0)</f>
        <v>1004567</v>
      </c>
      <c r="G875" s="2"/>
      <c r="H875" s="4" t="s">
        <v>5</v>
      </c>
      <c r="I875" s="4" t="s">
        <v>6</v>
      </c>
    </row>
    <row r="876" spans="1:9" x14ac:dyDescent="0.25">
      <c r="A876" s="4" t="s">
        <v>13</v>
      </c>
      <c r="B876" s="2" t="str">
        <f ca="1">IFERROR(OFFSET(LBS!$A$3,MATCH(LEFT(A876,LEN(A876)-2),Code_LBS,0),2),"abs")</f>
        <v>TRANSMISSION</v>
      </c>
      <c r="C876" s="2" t="str">
        <f ca="1">IFERROR(OFFSET(LBS!$A$3,MATCH($A876,Code_LBS,0),2),"abs")</f>
        <v>Suspension moteur</v>
      </c>
      <c r="D876" s="4">
        <v>1</v>
      </c>
      <c r="E876" s="4" t="s">
        <v>4</v>
      </c>
      <c r="F876" s="7">
        <f ca="1">IFERROR(OFFSET(Kilométrage!$C$1,MATCH(('Base de données'!I876&amp;"/"&amp;'Base de données'!H876),GammeProj,0),1),0)</f>
        <v>1004567</v>
      </c>
      <c r="G876" s="2"/>
      <c r="H876" s="4" t="s">
        <v>5</v>
      </c>
      <c r="I876" s="4" t="s">
        <v>6</v>
      </c>
    </row>
    <row r="877" spans="1:9" x14ac:dyDescent="0.25">
      <c r="A877" s="4" t="s">
        <v>13</v>
      </c>
      <c r="B877" s="2" t="str">
        <f ca="1">IFERROR(OFFSET(LBS!$A$3,MATCH(LEFT(A877,LEN(A877)-2),Code_LBS,0),2),"abs")</f>
        <v>TRANSMISSION</v>
      </c>
      <c r="C877" s="2" t="str">
        <f ca="1">IFERROR(OFFSET(LBS!$A$3,MATCH($A877,Code_LBS,0),2),"abs")</f>
        <v>Suspension moteur</v>
      </c>
      <c r="D877" s="4">
        <v>1</v>
      </c>
      <c r="E877" s="4" t="s">
        <v>4</v>
      </c>
      <c r="F877" s="7">
        <f ca="1">IFERROR(OFFSET(Kilométrage!$C$1,MATCH(('Base de données'!I877&amp;"/"&amp;'Base de données'!H877),GammeProj,0),1),0)</f>
        <v>1004567</v>
      </c>
      <c r="G877" s="2"/>
      <c r="H877" s="4" t="s">
        <v>5</v>
      </c>
      <c r="I877" s="4" t="s">
        <v>6</v>
      </c>
    </row>
    <row r="878" spans="1:9" x14ac:dyDescent="0.25">
      <c r="A878" s="4" t="s">
        <v>12</v>
      </c>
      <c r="B878" s="2" t="str">
        <f ca="1">IFERROR(OFFSET(LBS!$A$3,MATCH(LEFT(A878,LEN(A878)-2),Code_LBS,0),2),"abs")</f>
        <v>TRANSMISSION</v>
      </c>
      <c r="C878" s="2" t="str">
        <f ca="1">IFERROR(OFFSET(LBS!$A$3,MATCH($A878,Code_LBS,0),2),"abs")</f>
        <v>Réducteur équipé</v>
      </c>
      <c r="D878" s="4">
        <v>1</v>
      </c>
      <c r="E878" s="4" t="s">
        <v>4</v>
      </c>
      <c r="F878" s="7">
        <f ca="1">IFERROR(OFFSET(Kilométrage!$C$1,MATCH(('Base de données'!I878&amp;"/"&amp;'Base de données'!H878),GammeProj,0),1),0)</f>
        <v>1004567</v>
      </c>
      <c r="G878" s="2"/>
      <c r="H878" s="4" t="s">
        <v>5</v>
      </c>
      <c r="I878" s="4" t="s">
        <v>6</v>
      </c>
    </row>
    <row r="879" spans="1:9" x14ac:dyDescent="0.25">
      <c r="A879" s="4" t="s">
        <v>13</v>
      </c>
      <c r="B879" s="2" t="str">
        <f ca="1">IFERROR(OFFSET(LBS!$A$3,MATCH(LEFT(A879,LEN(A879)-2),Code_LBS,0),2),"abs")</f>
        <v>TRANSMISSION</v>
      </c>
      <c r="C879" s="2" t="str">
        <f ca="1">IFERROR(OFFSET(LBS!$A$3,MATCH($A879,Code_LBS,0),2),"abs")</f>
        <v>Suspension moteur</v>
      </c>
      <c r="D879" s="4">
        <v>1</v>
      </c>
      <c r="E879" s="4" t="s">
        <v>4</v>
      </c>
      <c r="F879" s="7">
        <f ca="1">IFERROR(OFFSET(Kilométrage!$C$1,MATCH(('Base de données'!I879&amp;"/"&amp;'Base de données'!H879),GammeProj,0),1),0)</f>
        <v>1004567</v>
      </c>
      <c r="G879" s="2"/>
      <c r="H879" s="4" t="s">
        <v>5</v>
      </c>
      <c r="I879" s="4" t="s">
        <v>6</v>
      </c>
    </row>
    <row r="880" spans="1:9" x14ac:dyDescent="0.25">
      <c r="A880" s="4" t="s">
        <v>13</v>
      </c>
      <c r="B880" s="2" t="str">
        <f ca="1">IFERROR(OFFSET(LBS!$A$3,MATCH(LEFT(A880,LEN(A880)-2),Code_LBS,0),2),"abs")</f>
        <v>TRANSMISSION</v>
      </c>
      <c r="C880" s="2" t="str">
        <f ca="1">IFERROR(OFFSET(LBS!$A$3,MATCH($A880,Code_LBS,0),2),"abs")</f>
        <v>Suspension moteur</v>
      </c>
      <c r="D880" s="4">
        <v>1</v>
      </c>
      <c r="E880" s="4" t="s">
        <v>4</v>
      </c>
      <c r="F880" s="7">
        <f ca="1">IFERROR(OFFSET(Kilométrage!$C$1,MATCH(('Base de données'!I880&amp;"/"&amp;'Base de données'!H880),GammeProj,0),1),0)</f>
        <v>1004567</v>
      </c>
      <c r="G880" s="2"/>
      <c r="H880" s="4" t="s">
        <v>5</v>
      </c>
      <c r="I880" s="4" t="s">
        <v>6</v>
      </c>
    </row>
    <row r="881" spans="1:9" x14ac:dyDescent="0.25">
      <c r="A881" s="4" t="s">
        <v>13</v>
      </c>
      <c r="B881" s="2" t="str">
        <f ca="1">IFERROR(OFFSET(LBS!$A$3,MATCH(LEFT(A881,LEN(A881)-2),Code_LBS,0),2),"abs")</f>
        <v>TRANSMISSION</v>
      </c>
      <c r="C881" s="2" t="str">
        <f ca="1">IFERROR(OFFSET(LBS!$A$3,MATCH($A881,Code_LBS,0),2),"abs")</f>
        <v>Suspension moteur</v>
      </c>
      <c r="D881" s="4">
        <v>1</v>
      </c>
      <c r="E881" s="4" t="s">
        <v>4</v>
      </c>
      <c r="F881" s="7">
        <f ca="1">IFERROR(OFFSET(Kilométrage!$C$1,MATCH(('Base de données'!I881&amp;"/"&amp;'Base de données'!H881),GammeProj,0),1),0)</f>
        <v>1004567</v>
      </c>
      <c r="G881" s="2"/>
      <c r="H881" s="4" t="s">
        <v>5</v>
      </c>
      <c r="I881" s="4" t="s">
        <v>6</v>
      </c>
    </row>
    <row r="882" spans="1:9" x14ac:dyDescent="0.25">
      <c r="A882" s="4" t="s">
        <v>12</v>
      </c>
      <c r="B882" s="2" t="str">
        <f ca="1">IFERROR(OFFSET(LBS!$A$3,MATCH(LEFT(A882,LEN(A882)-2),Code_LBS,0),2),"abs")</f>
        <v>TRANSMISSION</v>
      </c>
      <c r="C882" s="2" t="str">
        <f ca="1">IFERROR(OFFSET(LBS!$A$3,MATCH($A882,Code_LBS,0),2),"abs")</f>
        <v>Réducteur équipé</v>
      </c>
      <c r="D882" s="4">
        <v>1</v>
      </c>
      <c r="E882" s="4" t="s">
        <v>4</v>
      </c>
      <c r="F882" s="7">
        <f ca="1">IFERROR(OFFSET(Kilométrage!$C$1,MATCH(('Base de données'!I882&amp;"/"&amp;'Base de données'!H882),GammeProj,0),1),0)</f>
        <v>1004567</v>
      </c>
      <c r="G882" s="2"/>
      <c r="H882" s="4" t="s">
        <v>5</v>
      </c>
      <c r="I882" s="4" t="s">
        <v>6</v>
      </c>
    </row>
    <row r="883" spans="1:9" x14ac:dyDescent="0.25">
      <c r="A883" s="4" t="s">
        <v>13</v>
      </c>
      <c r="B883" s="2" t="str">
        <f ca="1">IFERROR(OFFSET(LBS!$A$3,MATCH(LEFT(A883,LEN(A883)-2),Code_LBS,0),2),"abs")</f>
        <v>TRANSMISSION</v>
      </c>
      <c r="C883" s="2" t="str">
        <f ca="1">IFERROR(OFFSET(LBS!$A$3,MATCH($A883,Code_LBS,0),2),"abs")</f>
        <v>Suspension moteur</v>
      </c>
      <c r="D883" s="4">
        <v>1</v>
      </c>
      <c r="E883" s="4" t="s">
        <v>4</v>
      </c>
      <c r="F883" s="7">
        <f ca="1">IFERROR(OFFSET(Kilométrage!$C$1,MATCH(('Base de données'!I883&amp;"/"&amp;'Base de données'!H883),GammeProj,0),1),0)</f>
        <v>1004567</v>
      </c>
      <c r="G883" s="2"/>
      <c r="H883" s="4" t="s">
        <v>5</v>
      </c>
      <c r="I883" s="4" t="s">
        <v>6</v>
      </c>
    </row>
    <row r="884" spans="1:9" x14ac:dyDescent="0.25">
      <c r="A884" s="4" t="s">
        <v>13</v>
      </c>
      <c r="B884" s="2" t="str">
        <f ca="1">IFERROR(OFFSET(LBS!$A$3,MATCH(LEFT(A884,LEN(A884)-2),Code_LBS,0),2),"abs")</f>
        <v>TRANSMISSION</v>
      </c>
      <c r="C884" s="2" t="str">
        <f ca="1">IFERROR(OFFSET(LBS!$A$3,MATCH($A884,Code_LBS,0),2),"abs")</f>
        <v>Suspension moteur</v>
      </c>
      <c r="D884" s="4">
        <v>1</v>
      </c>
      <c r="E884" s="4" t="s">
        <v>4</v>
      </c>
      <c r="F884" s="7">
        <f ca="1">IFERROR(OFFSET(Kilométrage!$C$1,MATCH(('Base de données'!I884&amp;"/"&amp;'Base de données'!H884),GammeProj,0),1),0)</f>
        <v>1004567</v>
      </c>
      <c r="G884" s="2"/>
      <c r="H884" s="4" t="s">
        <v>5</v>
      </c>
      <c r="I884" s="4" t="s">
        <v>6</v>
      </c>
    </row>
    <row r="885" spans="1:9" x14ac:dyDescent="0.25">
      <c r="A885" s="4" t="s">
        <v>13</v>
      </c>
      <c r="B885" s="2" t="str">
        <f ca="1">IFERROR(OFFSET(LBS!$A$3,MATCH(LEFT(A885,LEN(A885)-2),Code_LBS,0),2),"abs")</f>
        <v>TRANSMISSION</v>
      </c>
      <c r="C885" s="2" t="str">
        <f ca="1">IFERROR(OFFSET(LBS!$A$3,MATCH($A885,Code_LBS,0),2),"abs")</f>
        <v>Suspension moteur</v>
      </c>
      <c r="D885" s="4">
        <v>1</v>
      </c>
      <c r="E885" s="4" t="s">
        <v>4</v>
      </c>
      <c r="F885" s="7">
        <f ca="1">IFERROR(OFFSET(Kilométrage!$C$1,MATCH(('Base de données'!I885&amp;"/"&amp;'Base de données'!H885),GammeProj,0),1),0)</f>
        <v>1004567</v>
      </c>
      <c r="G885" s="2"/>
      <c r="H885" s="4" t="s">
        <v>5</v>
      </c>
      <c r="I885" s="4" t="s">
        <v>6</v>
      </c>
    </row>
    <row r="886" spans="1:9" x14ac:dyDescent="0.25">
      <c r="A886" s="4" t="s">
        <v>13</v>
      </c>
      <c r="B886" s="2" t="str">
        <f ca="1">IFERROR(OFFSET(LBS!$A$3,MATCH(LEFT(A886,LEN(A886)-2),Code_LBS,0),2),"abs")</f>
        <v>TRANSMISSION</v>
      </c>
      <c r="C886" s="2" t="str">
        <f ca="1">IFERROR(OFFSET(LBS!$A$3,MATCH($A886,Code_LBS,0),2),"abs")</f>
        <v>Suspension moteur</v>
      </c>
      <c r="D886" s="4">
        <v>1</v>
      </c>
      <c r="E886" s="4" t="s">
        <v>4</v>
      </c>
      <c r="F886" s="7">
        <f ca="1">IFERROR(OFFSET(Kilométrage!$C$1,MATCH(('Base de données'!I886&amp;"/"&amp;'Base de données'!H886),GammeProj,0),1),0)</f>
        <v>1004567</v>
      </c>
      <c r="G886" s="2"/>
      <c r="H886" s="4" t="s">
        <v>5</v>
      </c>
      <c r="I886" s="4" t="s">
        <v>6</v>
      </c>
    </row>
    <row r="887" spans="1:9" x14ac:dyDescent="0.25">
      <c r="A887" s="4" t="s">
        <v>18</v>
      </c>
      <c r="B887" s="2" t="str">
        <f ca="1">IFERROR(OFFSET(LBS!$A$3,MATCH(LEFT(A887,LEN(A887)-2),Code_LBS,0),2),"abs")</f>
        <v>GRAISSEUR DE BOUDIN</v>
      </c>
      <c r="C887" s="2" t="str">
        <f ca="1">IFERROR(OFFSET(LBS!$A$3,MATCH($A887,Code_LBS,0),2),"abs")</f>
        <v>Tuyau</v>
      </c>
      <c r="D887" s="4">
        <v>1</v>
      </c>
      <c r="E887" s="4" t="s">
        <v>4</v>
      </c>
      <c r="F887" s="7">
        <f ca="1">IFERROR(OFFSET(Kilométrage!$C$1,MATCH(('Base de données'!I887&amp;"/"&amp;'Base de données'!H887),GammeProj,0),1),0)</f>
        <v>1004567</v>
      </c>
      <c r="G887" s="2"/>
      <c r="H887" s="4" t="s">
        <v>5</v>
      </c>
      <c r="I887" s="4" t="s">
        <v>6</v>
      </c>
    </row>
    <row r="888" spans="1:9" x14ac:dyDescent="0.25">
      <c r="A888" s="4" t="s">
        <v>12</v>
      </c>
      <c r="B888" s="2" t="str">
        <f ca="1">IFERROR(OFFSET(LBS!$A$3,MATCH(LEFT(A888,LEN(A888)-2),Code_LBS,0),2),"abs")</f>
        <v>TRANSMISSION</v>
      </c>
      <c r="C888" s="2" t="str">
        <f ca="1">IFERROR(OFFSET(LBS!$A$3,MATCH($A888,Code_LBS,0),2),"abs")</f>
        <v>Réducteur équipé</v>
      </c>
      <c r="D888" s="4">
        <v>1</v>
      </c>
      <c r="E888" s="4" t="s">
        <v>4</v>
      </c>
      <c r="F888" s="7">
        <f ca="1">IFERROR(OFFSET(Kilométrage!$C$1,MATCH(('Base de données'!I888&amp;"/"&amp;'Base de données'!H888),GammeProj,0),1),0)</f>
        <v>1004567</v>
      </c>
      <c r="G888" s="2"/>
      <c r="H888" s="4" t="s">
        <v>5</v>
      </c>
      <c r="I888" s="4" t="s">
        <v>6</v>
      </c>
    </row>
    <row r="889" spans="1:9" x14ac:dyDescent="0.25">
      <c r="A889" s="4" t="s">
        <v>21</v>
      </c>
      <c r="B889" s="2" t="str">
        <f ca="1">IFERROR(OFFSET(LBS!$A$3,MATCH(LEFT(A889,LEN(A889)-2),Code_LBS,0),2),"abs")</f>
        <v>Suspension primaire</v>
      </c>
      <c r="C889" s="2" t="str">
        <f ca="1">IFERROR(OFFSET(LBS!$A$3,MATCH($A889,Code_LBS,0),2),"abs")</f>
        <v>Amortisseur primaire antigalop</v>
      </c>
      <c r="D889" s="4">
        <v>1</v>
      </c>
      <c r="E889" s="4" t="s">
        <v>4</v>
      </c>
      <c r="F889" s="7">
        <f ca="1">IFERROR(OFFSET(Kilométrage!$C$1,MATCH(('Base de données'!I889&amp;"/"&amp;'Base de données'!H889),GammeProj,0),1),0)</f>
        <v>1004567</v>
      </c>
      <c r="G889" s="2"/>
      <c r="H889" s="4" t="s">
        <v>5</v>
      </c>
      <c r="I889" s="4" t="s">
        <v>6</v>
      </c>
    </row>
    <row r="890" spans="1:9" x14ac:dyDescent="0.25">
      <c r="A890" s="4" t="s">
        <v>12</v>
      </c>
      <c r="B890" s="2" t="str">
        <f ca="1">IFERROR(OFFSET(LBS!$A$3,MATCH(LEFT(A890,LEN(A890)-2),Code_LBS,0),2),"abs")</f>
        <v>TRANSMISSION</v>
      </c>
      <c r="C890" s="2" t="str">
        <f ca="1">IFERROR(OFFSET(LBS!$A$3,MATCH($A890,Code_LBS,0),2),"abs")</f>
        <v>Réducteur équipé</v>
      </c>
      <c r="D890" s="4">
        <v>1</v>
      </c>
      <c r="E890" s="4" t="s">
        <v>4</v>
      </c>
      <c r="F890" s="7">
        <f ca="1">IFERROR(OFFSET(Kilométrage!$C$1,MATCH(('Base de données'!I890&amp;"/"&amp;'Base de données'!H890),GammeProj,0),1),0)</f>
        <v>1004567</v>
      </c>
      <c r="G890" s="2"/>
      <c r="H890" s="4" t="s">
        <v>5</v>
      </c>
      <c r="I890" s="4" t="s">
        <v>6</v>
      </c>
    </row>
    <row r="891" spans="1:9" x14ac:dyDescent="0.25">
      <c r="A891" s="4" t="s">
        <v>27</v>
      </c>
      <c r="B891" s="2" t="str">
        <f ca="1">IFERROR(OFFSET(LBS!$A$3,MATCH(LEFT(A891,LEN(A891)-2),Code_LBS,0),2),"abs")</f>
        <v>Boîte d'essieu équipée</v>
      </c>
      <c r="C891" s="2" t="str">
        <f ca="1">IFERROR(OFFSET(LBS!$A$3,MATCH($A891,Code_LBS,0),2),"abs")</f>
        <v>Couvercle avant</v>
      </c>
      <c r="D891" s="4">
        <v>1</v>
      </c>
      <c r="E891" s="4" t="s">
        <v>4</v>
      </c>
      <c r="F891" s="7">
        <f ca="1">IFERROR(OFFSET(Kilométrage!$C$1,MATCH(('Base de données'!I891&amp;"/"&amp;'Base de données'!H891),GammeProj,0),1),0)</f>
        <v>1004567</v>
      </c>
      <c r="G891" s="2"/>
      <c r="H891" s="4" t="s">
        <v>5</v>
      </c>
      <c r="I891" s="4" t="s">
        <v>6</v>
      </c>
    </row>
    <row r="892" spans="1:9" x14ac:dyDescent="0.25">
      <c r="A892" s="4" t="s">
        <v>11</v>
      </c>
      <c r="B892" s="2" t="str">
        <f ca="1">IFERROR(OFFSET(LBS!$A$3,MATCH(LEFT(A892,LEN(A892)-2),Code_LBS,0),2),"abs")</f>
        <v>ROUES - AXES D'ESSIEU - DISQUES DE FREIN</v>
      </c>
      <c r="C892" s="2" t="str">
        <f ca="1">IFERROR(OFFSET(LBS!$A$3,MATCH($A892,Code_LBS,0),2),"abs")</f>
        <v>Boîte d'essieu équipée</v>
      </c>
      <c r="D892" s="4">
        <v>1</v>
      </c>
      <c r="E892" s="4" t="s">
        <v>4</v>
      </c>
      <c r="F892" s="7">
        <f ca="1">IFERROR(OFFSET(Kilométrage!$C$1,MATCH(('Base de données'!I892&amp;"/"&amp;'Base de données'!H892),GammeProj,0),1),0)</f>
        <v>1004567</v>
      </c>
      <c r="G892" s="2"/>
      <c r="H892" s="4" t="s">
        <v>5</v>
      </c>
      <c r="I892" s="4" t="s">
        <v>6</v>
      </c>
    </row>
    <row r="893" spans="1:9" x14ac:dyDescent="0.25">
      <c r="A893" s="4" t="s">
        <v>12</v>
      </c>
      <c r="B893" s="2" t="str">
        <f ca="1">IFERROR(OFFSET(LBS!$A$3,MATCH(LEFT(A893,LEN(A893)-2),Code_LBS,0),2),"abs")</f>
        <v>TRANSMISSION</v>
      </c>
      <c r="C893" s="2" t="str">
        <f ca="1">IFERROR(OFFSET(LBS!$A$3,MATCH($A893,Code_LBS,0),2),"abs")</f>
        <v>Réducteur équipé</v>
      </c>
      <c r="D893" s="4">
        <v>1</v>
      </c>
      <c r="E893" s="4" t="s">
        <v>4</v>
      </c>
      <c r="F893" s="7">
        <f ca="1">IFERROR(OFFSET(Kilométrage!$C$1,MATCH(('Base de données'!I893&amp;"/"&amp;'Base de données'!H893),GammeProj,0),1),0)</f>
        <v>1004567</v>
      </c>
      <c r="G893" s="2"/>
      <c r="H893" s="4" t="s">
        <v>5</v>
      </c>
      <c r="I893" s="4" t="s">
        <v>6</v>
      </c>
    </row>
    <row r="894" spans="1:9" x14ac:dyDescent="0.25">
      <c r="A894" s="4" t="s">
        <v>11</v>
      </c>
      <c r="B894" s="2" t="str">
        <f ca="1">IFERROR(OFFSET(LBS!$A$3,MATCH(LEFT(A894,LEN(A894)-2),Code_LBS,0),2),"abs")</f>
        <v>ROUES - AXES D'ESSIEU - DISQUES DE FREIN</v>
      </c>
      <c r="C894" s="2" t="str">
        <f ca="1">IFERROR(OFFSET(LBS!$A$3,MATCH($A894,Code_LBS,0),2),"abs")</f>
        <v>Boîte d'essieu équipée</v>
      </c>
      <c r="D894" s="4">
        <v>1</v>
      </c>
      <c r="E894" s="4" t="s">
        <v>4</v>
      </c>
      <c r="F894" s="7">
        <f ca="1">IFERROR(OFFSET(Kilométrage!$C$1,MATCH(('Base de données'!I894&amp;"/"&amp;'Base de données'!H894),GammeProj,0),1),0)</f>
        <v>1004567</v>
      </c>
      <c r="G894" s="2"/>
      <c r="H894" s="4" t="s">
        <v>5</v>
      </c>
      <c r="I894" s="4" t="s">
        <v>6</v>
      </c>
    </row>
    <row r="895" spans="1:9" x14ac:dyDescent="0.25">
      <c r="A895" s="4" t="s">
        <v>12</v>
      </c>
      <c r="B895" s="2" t="str">
        <f ca="1">IFERROR(OFFSET(LBS!$A$3,MATCH(LEFT(A895,LEN(A895)-2),Code_LBS,0),2),"abs")</f>
        <v>TRANSMISSION</v>
      </c>
      <c r="C895" s="2" t="str">
        <f ca="1">IFERROR(OFFSET(LBS!$A$3,MATCH($A895,Code_LBS,0),2),"abs")</f>
        <v>Réducteur équipé</v>
      </c>
      <c r="D895" s="4">
        <v>1</v>
      </c>
      <c r="E895" s="4" t="s">
        <v>4</v>
      </c>
      <c r="F895" s="7">
        <f ca="1">IFERROR(OFFSET(Kilométrage!$C$1,MATCH(('Base de données'!I895&amp;"/"&amp;'Base de données'!H895),GammeProj,0),1),0)</f>
        <v>1004567</v>
      </c>
      <c r="G895" s="2"/>
      <c r="H895" s="4" t="s">
        <v>5</v>
      </c>
      <c r="I895" s="4" t="s">
        <v>6</v>
      </c>
    </row>
    <row r="896" spans="1:9" x14ac:dyDescent="0.25">
      <c r="A896" s="4" t="s">
        <v>9</v>
      </c>
      <c r="B896" s="2" t="str">
        <f ca="1">IFERROR(OFFSET(LBS!$A$3,MATCH(LEFT(A896,LEN(A896)-2),Code_LBS,0),2),"abs")</f>
        <v>Suspension secondaire</v>
      </c>
      <c r="C896" s="2" t="str">
        <f ca="1">IFERROR(OFFSET(LBS!$A$3,MATCH($A896,Code_LBS,0),2),"abs")</f>
        <v>Bielle de barre anti-roulis équipée</v>
      </c>
      <c r="D896" s="4">
        <v>1</v>
      </c>
      <c r="E896" s="4" t="s">
        <v>4</v>
      </c>
      <c r="F896" s="7">
        <f ca="1">IFERROR(OFFSET(Kilométrage!$C$1,MATCH(('Base de données'!I896&amp;"/"&amp;'Base de données'!H896),GammeProj,0),1),0)</f>
        <v>1004567</v>
      </c>
      <c r="G896" s="2"/>
      <c r="H896" s="4" t="s">
        <v>5</v>
      </c>
      <c r="I896" s="4" t="s">
        <v>6</v>
      </c>
    </row>
    <row r="897" spans="1:9" x14ac:dyDescent="0.25">
      <c r="A897" s="4" t="s">
        <v>11</v>
      </c>
      <c r="B897" s="2" t="str">
        <f ca="1">IFERROR(OFFSET(LBS!$A$3,MATCH(LEFT(A897,LEN(A897)-2),Code_LBS,0),2),"abs")</f>
        <v>ROUES - AXES D'ESSIEU - DISQUES DE FREIN</v>
      </c>
      <c r="C897" s="2" t="str">
        <f ca="1">IFERROR(OFFSET(LBS!$A$3,MATCH($A897,Code_LBS,0),2),"abs")</f>
        <v>Boîte d'essieu équipée</v>
      </c>
      <c r="D897" s="4">
        <v>1</v>
      </c>
      <c r="E897" s="4" t="s">
        <v>4</v>
      </c>
      <c r="F897" s="7">
        <f ca="1">IFERROR(OFFSET(Kilométrage!$C$1,MATCH(('Base de données'!I897&amp;"/"&amp;'Base de données'!H897),GammeProj,0),1),0)</f>
        <v>1004567</v>
      </c>
      <c r="G897" s="2"/>
      <c r="H897" s="4" t="s">
        <v>5</v>
      </c>
      <c r="I897" s="4" t="s">
        <v>6</v>
      </c>
    </row>
    <row r="898" spans="1:9" x14ac:dyDescent="0.25">
      <c r="A898" s="4" t="s">
        <v>9</v>
      </c>
      <c r="B898" s="2" t="str">
        <f ca="1">IFERROR(OFFSET(LBS!$A$3,MATCH(LEFT(A898,LEN(A898)-2),Code_LBS,0),2),"abs")</f>
        <v>Suspension secondaire</v>
      </c>
      <c r="C898" s="2" t="str">
        <f ca="1">IFERROR(OFFSET(LBS!$A$3,MATCH($A898,Code_LBS,0),2),"abs")</f>
        <v>Bielle de barre anti-roulis équipée</v>
      </c>
      <c r="D898" s="4">
        <v>1</v>
      </c>
      <c r="E898" s="4" t="s">
        <v>4</v>
      </c>
      <c r="F898" s="7">
        <f ca="1">IFERROR(OFFSET(Kilométrage!$C$1,MATCH(('Base de données'!I898&amp;"/"&amp;'Base de données'!H898),GammeProj,0),1),0)</f>
        <v>1004567</v>
      </c>
      <c r="G898" s="2"/>
      <c r="H898" s="4" t="s">
        <v>5</v>
      </c>
      <c r="I898" s="4" t="s">
        <v>6</v>
      </c>
    </row>
    <row r="899" spans="1:9" x14ac:dyDescent="0.25">
      <c r="A899" s="4" t="s">
        <v>17</v>
      </c>
      <c r="B899" s="2" t="str">
        <f ca="1">IFERROR(OFFSET(LBS!$A$3,MATCH(LEFT(A899,LEN(A899)-2),Code_LBS,0),2),"abs")</f>
        <v>LIAISON CAISSE-BOGIE</v>
      </c>
      <c r="C899" s="2" t="str">
        <f ca="1">IFERROR(OFFSET(LBS!$A$3,MATCH($A899,Code_LBS,0),2),"abs")</f>
        <v>Pivot</v>
      </c>
      <c r="D899" s="4">
        <v>1</v>
      </c>
      <c r="E899" s="4" t="s">
        <v>4</v>
      </c>
      <c r="F899" s="7">
        <f ca="1">IFERROR(OFFSET(Kilométrage!$C$1,MATCH(('Base de données'!I899&amp;"/"&amp;'Base de données'!H899),GammeProj,0),1),0)</f>
        <v>1004567</v>
      </c>
      <c r="G899" s="2"/>
      <c r="H899" s="4" t="s">
        <v>5</v>
      </c>
      <c r="I899" s="4" t="s">
        <v>6</v>
      </c>
    </row>
    <row r="900" spans="1:9" x14ac:dyDescent="0.25">
      <c r="A900" s="4" t="s">
        <v>9</v>
      </c>
      <c r="B900" s="2" t="str">
        <f ca="1">IFERROR(OFFSET(LBS!$A$3,MATCH(LEFT(A900,LEN(A900)-2),Code_LBS,0),2),"abs")</f>
        <v>Suspension secondaire</v>
      </c>
      <c r="C900" s="2" t="str">
        <f ca="1">IFERROR(OFFSET(LBS!$A$3,MATCH($A900,Code_LBS,0),2),"abs")</f>
        <v>Bielle de barre anti-roulis équipée</v>
      </c>
      <c r="D900" s="4">
        <v>1</v>
      </c>
      <c r="E900" s="4" t="s">
        <v>4</v>
      </c>
      <c r="F900" s="7">
        <f ca="1">IFERROR(OFFSET(Kilométrage!$C$1,MATCH(('Base de données'!I900&amp;"/"&amp;'Base de données'!H900),GammeProj,0),1),0)</f>
        <v>1004567</v>
      </c>
      <c r="G900" s="2"/>
      <c r="H900" s="4" t="s">
        <v>5</v>
      </c>
      <c r="I900" s="4" t="s">
        <v>6</v>
      </c>
    </row>
    <row r="901" spans="1:9" x14ac:dyDescent="0.25">
      <c r="A901" s="4" t="s">
        <v>9</v>
      </c>
      <c r="B901" s="2" t="str">
        <f ca="1">IFERROR(OFFSET(LBS!$A$3,MATCH(LEFT(A901,LEN(A901)-2),Code_LBS,0),2),"abs")</f>
        <v>Suspension secondaire</v>
      </c>
      <c r="C901" s="2" t="str">
        <f ca="1">IFERROR(OFFSET(LBS!$A$3,MATCH($A901,Code_LBS,0),2),"abs")</f>
        <v>Bielle de barre anti-roulis équipée</v>
      </c>
      <c r="D901" s="4">
        <v>1</v>
      </c>
      <c r="E901" s="4" t="s">
        <v>4</v>
      </c>
      <c r="F901" s="7">
        <f ca="1">IFERROR(OFFSET(Kilométrage!$C$1,MATCH(('Base de données'!I901&amp;"/"&amp;'Base de données'!H901),GammeProj,0),1),0)</f>
        <v>1004567</v>
      </c>
      <c r="G901" s="2"/>
      <c r="H901" s="4" t="s">
        <v>5</v>
      </c>
      <c r="I901" s="4" t="s">
        <v>6</v>
      </c>
    </row>
    <row r="902" spans="1:9" x14ac:dyDescent="0.25">
      <c r="A902" s="4" t="s">
        <v>9</v>
      </c>
      <c r="B902" s="2" t="str">
        <f ca="1">IFERROR(OFFSET(LBS!$A$3,MATCH(LEFT(A902,LEN(A902)-2),Code_LBS,0),2),"abs")</f>
        <v>Suspension secondaire</v>
      </c>
      <c r="C902" s="2" t="str">
        <f ca="1">IFERROR(OFFSET(LBS!$A$3,MATCH($A902,Code_LBS,0),2),"abs")</f>
        <v>Bielle de barre anti-roulis équipée</v>
      </c>
      <c r="D902" s="4">
        <v>1</v>
      </c>
      <c r="E902" s="4" t="s">
        <v>4</v>
      </c>
      <c r="F902" s="7">
        <f ca="1">IFERROR(OFFSET(Kilométrage!$C$1,MATCH(('Base de données'!I902&amp;"/"&amp;'Base de données'!H902),GammeProj,0),1),0)</f>
        <v>1004567</v>
      </c>
      <c r="G902" s="2"/>
      <c r="H902" s="4" t="s">
        <v>5</v>
      </c>
      <c r="I902" s="4" t="s">
        <v>6</v>
      </c>
    </row>
    <row r="903" spans="1:9" x14ac:dyDescent="0.25">
      <c r="A903" s="4" t="s">
        <v>9</v>
      </c>
      <c r="B903" s="2" t="str">
        <f ca="1">IFERROR(OFFSET(LBS!$A$3,MATCH(LEFT(A903,LEN(A903)-2),Code_LBS,0),2),"abs")</f>
        <v>Suspension secondaire</v>
      </c>
      <c r="C903" s="2" t="str">
        <f ca="1">IFERROR(OFFSET(LBS!$A$3,MATCH($A903,Code_LBS,0),2),"abs")</f>
        <v>Bielle de barre anti-roulis équipée</v>
      </c>
      <c r="D903" s="4">
        <v>1</v>
      </c>
      <c r="E903" s="4" t="s">
        <v>4</v>
      </c>
      <c r="F903" s="7">
        <f ca="1">IFERROR(OFFSET(Kilométrage!$C$1,MATCH(('Base de données'!I903&amp;"/"&amp;'Base de données'!H903),GammeProj,0),1),0)</f>
        <v>1004567</v>
      </c>
      <c r="G903" s="2"/>
      <c r="H903" s="4" t="s">
        <v>5</v>
      </c>
      <c r="I903" s="4" t="s">
        <v>6</v>
      </c>
    </row>
    <row r="904" spans="1:9" x14ac:dyDescent="0.25">
      <c r="A904" s="4" t="s">
        <v>20</v>
      </c>
      <c r="B904" s="2" t="str">
        <f ca="1">IFERROR(OFFSET(LBS!$A$3,MATCH(LEFT(A904,LEN(A904)-2),Code_LBS,0),2),"abs")</f>
        <v>BOGIES &amp; SUSPENSION</v>
      </c>
      <c r="C904" s="2" t="str">
        <f ca="1">IFERROR(OFFSET(LBS!$A$3,MATCH($A904,Code_LBS,0),2),"abs")</f>
        <v>CÂBLE/CÂBLAGE</v>
      </c>
      <c r="D904" s="4">
        <v>1</v>
      </c>
      <c r="E904" s="4" t="s">
        <v>4</v>
      </c>
      <c r="F904" s="7">
        <f ca="1">IFERROR(OFFSET(Kilométrage!$C$1,MATCH(('Base de données'!I904&amp;"/"&amp;'Base de données'!H904),GammeProj,0),1),0)</f>
        <v>1004567</v>
      </c>
      <c r="G904" s="2"/>
      <c r="H904" s="4" t="s">
        <v>5</v>
      </c>
      <c r="I904" s="4" t="s">
        <v>6</v>
      </c>
    </row>
    <row r="905" spans="1:9" x14ac:dyDescent="0.25">
      <c r="A905" s="4" t="s">
        <v>31</v>
      </c>
      <c r="B905" s="2" t="str">
        <f ca="1">IFERROR(OFFSET(LBS!$A$3,MATCH(LEFT(A905,LEN(A905)-2),Code_LBS,0),2),"abs")</f>
        <v>Boîte d'essieu équipée</v>
      </c>
      <c r="C905" s="2" t="str">
        <f ca="1">IFERROR(OFFSET(LBS!$A$3,MATCH($A905,Code_LBS,0),2),"abs")</f>
        <v>Corps de boîte d'essieu</v>
      </c>
      <c r="D905" s="4">
        <v>1</v>
      </c>
      <c r="E905" s="4" t="s">
        <v>4</v>
      </c>
      <c r="F905" s="7">
        <f ca="1">IFERROR(OFFSET(Kilométrage!$C$1,MATCH(('Base de données'!I905&amp;"/"&amp;'Base de données'!H905),GammeProj,0),1),0)</f>
        <v>1004567</v>
      </c>
      <c r="G905" s="2"/>
      <c r="H905" s="4" t="s">
        <v>5</v>
      </c>
      <c r="I905" s="4" t="s">
        <v>6</v>
      </c>
    </row>
    <row r="906" spans="1:9" x14ac:dyDescent="0.25">
      <c r="A906" s="4" t="s">
        <v>9</v>
      </c>
      <c r="B906" s="2" t="str">
        <f ca="1">IFERROR(OFFSET(LBS!$A$3,MATCH(LEFT(A906,LEN(A906)-2),Code_LBS,0),2),"abs")</f>
        <v>Suspension secondaire</v>
      </c>
      <c r="C906" s="2" t="str">
        <f ca="1">IFERROR(OFFSET(LBS!$A$3,MATCH($A906,Code_LBS,0),2),"abs")</f>
        <v>Bielle de barre anti-roulis équipée</v>
      </c>
      <c r="D906" s="4">
        <v>1</v>
      </c>
      <c r="E906" s="4" t="s">
        <v>4</v>
      </c>
      <c r="F906" s="7">
        <f ca="1">IFERROR(OFFSET(Kilométrage!$C$1,MATCH(('Base de données'!I906&amp;"/"&amp;'Base de données'!H906),GammeProj,0),1),0)</f>
        <v>1004567</v>
      </c>
      <c r="G906" s="2"/>
      <c r="H906" s="4" t="s">
        <v>5</v>
      </c>
      <c r="I906" s="4" t="s">
        <v>6</v>
      </c>
    </row>
    <row r="907" spans="1:9" x14ac:dyDescent="0.25">
      <c r="A907" s="4" t="s">
        <v>15</v>
      </c>
      <c r="B907" s="2" t="str">
        <f ca="1">IFERROR(OFFSET(LBS!$A$3,MATCH(LEFT(A907,LEN(A907)-2),Code_LBS,0),2),"abs")</f>
        <v>GRAISSEUR DE BOUDIN</v>
      </c>
      <c r="C907" s="2" t="str">
        <f ca="1">IFERROR(OFFSET(LBS!$A$3,MATCH($A907,Code_LBS,0),2),"abs")</f>
        <v>Ejecteur</v>
      </c>
      <c r="D907" s="4">
        <v>1</v>
      </c>
      <c r="E907" s="4" t="s">
        <v>4</v>
      </c>
      <c r="F907" s="7">
        <f ca="1">IFERROR(OFFSET(Kilométrage!$C$1,MATCH(('Base de données'!I907&amp;"/"&amp;'Base de données'!H907),GammeProj,0),1),0)</f>
        <v>1004567</v>
      </c>
      <c r="G907" s="2"/>
      <c r="H907" s="4" t="s">
        <v>5</v>
      </c>
      <c r="I907" s="4" t="s">
        <v>6</v>
      </c>
    </row>
    <row r="908" spans="1:9" x14ac:dyDescent="0.25">
      <c r="A908" s="4" t="s">
        <v>22</v>
      </c>
      <c r="B908" s="2" t="str">
        <f ca="1">IFERROR(OFFSET(LBS!$A$3,MATCH(LEFT(A908,LEN(A908)-2),Code_LBS,0),2),"abs")</f>
        <v>CÂBLE/CÂBLAGE</v>
      </c>
      <c r="C908" s="2" t="str">
        <f ca="1">IFERROR(OFFSET(LBS!$A$3,MATCH($A908,Code_LBS,0),2),"abs")</f>
        <v xml:space="preserve">Câble de masse chassis-moteur </v>
      </c>
      <c r="D908" s="4">
        <v>1</v>
      </c>
      <c r="E908" s="4" t="s">
        <v>4</v>
      </c>
      <c r="F908" s="7">
        <f ca="1">IFERROR(OFFSET(Kilométrage!$C$1,MATCH(('Base de données'!I908&amp;"/"&amp;'Base de données'!H908),GammeProj,0),1),0)</f>
        <v>1004567</v>
      </c>
      <c r="G908" s="2"/>
      <c r="H908" s="4" t="s">
        <v>5</v>
      </c>
      <c r="I908" s="4" t="s">
        <v>6</v>
      </c>
    </row>
    <row r="909" spans="1:9" x14ac:dyDescent="0.25">
      <c r="A909" s="4" t="s">
        <v>12</v>
      </c>
      <c r="B909" s="2" t="str">
        <f ca="1">IFERROR(OFFSET(LBS!$A$3,MATCH(LEFT(A909,LEN(A909)-2),Code_LBS,0),2),"abs")</f>
        <v>TRANSMISSION</v>
      </c>
      <c r="C909" s="2" t="str">
        <f ca="1">IFERROR(OFFSET(LBS!$A$3,MATCH($A909,Code_LBS,0),2),"abs")</f>
        <v>Réducteur équipé</v>
      </c>
      <c r="D909" s="4">
        <v>1</v>
      </c>
      <c r="E909" s="4" t="s">
        <v>4</v>
      </c>
      <c r="F909" s="7">
        <f ca="1">IFERROR(OFFSET(Kilométrage!$C$1,MATCH(('Base de données'!I909&amp;"/"&amp;'Base de données'!H909),GammeProj,0),1),0)</f>
        <v>1004567</v>
      </c>
      <c r="G909" s="2"/>
      <c r="H909" s="4" t="s">
        <v>5</v>
      </c>
      <c r="I909" s="4" t="s">
        <v>6</v>
      </c>
    </row>
    <row r="910" spans="1:9" x14ac:dyDescent="0.25">
      <c r="A910" s="4" t="s">
        <v>9</v>
      </c>
      <c r="B910" s="2" t="str">
        <f ca="1">IFERROR(OFFSET(LBS!$A$3,MATCH(LEFT(A910,LEN(A910)-2),Code_LBS,0),2),"abs")</f>
        <v>Suspension secondaire</v>
      </c>
      <c r="C910" s="2" t="str">
        <f ca="1">IFERROR(OFFSET(LBS!$A$3,MATCH($A910,Code_LBS,0),2),"abs")</f>
        <v>Bielle de barre anti-roulis équipée</v>
      </c>
      <c r="D910" s="4">
        <v>1</v>
      </c>
      <c r="E910" s="4" t="s">
        <v>4</v>
      </c>
      <c r="F910" s="7">
        <f ca="1">IFERROR(OFFSET(Kilométrage!$C$1,MATCH(('Base de données'!I910&amp;"/"&amp;'Base de données'!H910),GammeProj,0),1),0)</f>
        <v>1004567</v>
      </c>
      <c r="G910" s="2"/>
      <c r="H910" s="4" t="s">
        <v>5</v>
      </c>
      <c r="I910" s="4" t="s">
        <v>6</v>
      </c>
    </row>
    <row r="911" spans="1:9" x14ac:dyDescent="0.25">
      <c r="A911" s="4" t="s">
        <v>13</v>
      </c>
      <c r="B911" s="2" t="str">
        <f ca="1">IFERROR(OFFSET(LBS!$A$3,MATCH(LEFT(A911,LEN(A911)-2),Code_LBS,0),2),"abs")</f>
        <v>TRANSMISSION</v>
      </c>
      <c r="C911" s="2" t="str">
        <f ca="1">IFERROR(OFFSET(LBS!$A$3,MATCH($A911,Code_LBS,0),2),"abs")</f>
        <v>Suspension moteur</v>
      </c>
      <c r="D911" s="4">
        <v>1</v>
      </c>
      <c r="E911" s="4" t="s">
        <v>4</v>
      </c>
      <c r="F911" s="7">
        <f ca="1">IFERROR(OFFSET(Kilométrage!$C$1,MATCH(('Base de données'!I911&amp;"/"&amp;'Base de données'!H911),GammeProj,0),1),0)</f>
        <v>1004567</v>
      </c>
      <c r="G911" s="2"/>
      <c r="H911" s="4" t="s">
        <v>5</v>
      </c>
      <c r="I911" s="4" t="s">
        <v>6</v>
      </c>
    </row>
    <row r="912" spans="1:9" x14ac:dyDescent="0.25">
      <c r="A912" s="4" t="s">
        <v>13</v>
      </c>
      <c r="B912" s="2" t="str">
        <f ca="1">IFERROR(OFFSET(LBS!$A$3,MATCH(LEFT(A912,LEN(A912)-2),Code_LBS,0),2),"abs")</f>
        <v>TRANSMISSION</v>
      </c>
      <c r="C912" s="2" t="str">
        <f ca="1">IFERROR(OFFSET(LBS!$A$3,MATCH($A912,Code_LBS,0),2),"abs")</f>
        <v>Suspension moteur</v>
      </c>
      <c r="D912" s="4">
        <v>1</v>
      </c>
      <c r="E912" s="4" t="s">
        <v>4</v>
      </c>
      <c r="F912" s="7">
        <f ca="1">IFERROR(OFFSET(Kilométrage!$C$1,MATCH(('Base de données'!I912&amp;"/"&amp;'Base de données'!H912),GammeProj,0),1),0)</f>
        <v>1004567</v>
      </c>
      <c r="G912" s="2"/>
      <c r="H912" s="4" t="s">
        <v>5</v>
      </c>
      <c r="I912" s="4" t="s">
        <v>6</v>
      </c>
    </row>
    <row r="913" spans="1:9" x14ac:dyDescent="0.25">
      <c r="A913" s="4" t="s">
        <v>13</v>
      </c>
      <c r="B913" s="2" t="str">
        <f ca="1">IFERROR(OFFSET(LBS!$A$3,MATCH(LEFT(A913,LEN(A913)-2),Code_LBS,0),2),"abs")</f>
        <v>TRANSMISSION</v>
      </c>
      <c r="C913" s="2" t="str">
        <f ca="1">IFERROR(OFFSET(LBS!$A$3,MATCH($A913,Code_LBS,0),2),"abs")</f>
        <v>Suspension moteur</v>
      </c>
      <c r="D913" s="4">
        <v>1</v>
      </c>
      <c r="E913" s="4" t="s">
        <v>4</v>
      </c>
      <c r="F913" s="7">
        <f ca="1">IFERROR(OFFSET(Kilométrage!$C$1,MATCH(('Base de données'!I913&amp;"/"&amp;'Base de données'!H913),GammeProj,0),1),0)</f>
        <v>1004567</v>
      </c>
      <c r="G913" s="2"/>
      <c r="H913" s="4" t="s">
        <v>5</v>
      </c>
      <c r="I913" s="4" t="s">
        <v>6</v>
      </c>
    </row>
    <row r="914" spans="1:9" x14ac:dyDescent="0.25">
      <c r="A914" s="4" t="s">
        <v>13</v>
      </c>
      <c r="B914" s="2" t="str">
        <f ca="1">IFERROR(OFFSET(LBS!$A$3,MATCH(LEFT(A914,LEN(A914)-2),Code_LBS,0),2),"abs")</f>
        <v>TRANSMISSION</v>
      </c>
      <c r="C914" s="2" t="str">
        <f ca="1">IFERROR(OFFSET(LBS!$A$3,MATCH($A914,Code_LBS,0),2),"abs")</f>
        <v>Suspension moteur</v>
      </c>
      <c r="D914" s="4">
        <v>1</v>
      </c>
      <c r="E914" s="4" t="s">
        <v>4</v>
      </c>
      <c r="F914" s="7">
        <f ca="1">IFERROR(OFFSET(Kilométrage!$C$1,MATCH(('Base de données'!I914&amp;"/"&amp;'Base de données'!H914),GammeProj,0),1),0)</f>
        <v>1004567</v>
      </c>
      <c r="G914" s="2"/>
      <c r="H914" s="4" t="s">
        <v>5</v>
      </c>
      <c r="I914" s="4" t="s">
        <v>6</v>
      </c>
    </row>
    <row r="915" spans="1:9" x14ac:dyDescent="0.25">
      <c r="A915" s="4" t="s">
        <v>13</v>
      </c>
      <c r="B915" s="2" t="str">
        <f ca="1">IFERROR(OFFSET(LBS!$A$3,MATCH(LEFT(A915,LEN(A915)-2),Code_LBS,0),2),"abs")</f>
        <v>TRANSMISSION</v>
      </c>
      <c r="C915" s="2" t="str">
        <f ca="1">IFERROR(OFFSET(LBS!$A$3,MATCH($A915,Code_LBS,0),2),"abs")</f>
        <v>Suspension moteur</v>
      </c>
      <c r="D915" s="4">
        <v>1</v>
      </c>
      <c r="E915" s="4" t="s">
        <v>4</v>
      </c>
      <c r="F915" s="7">
        <f ca="1">IFERROR(OFFSET(Kilométrage!$C$1,MATCH(('Base de données'!I915&amp;"/"&amp;'Base de données'!H915),GammeProj,0),1),0)</f>
        <v>1004567</v>
      </c>
      <c r="G915" s="2"/>
      <c r="H915" s="4" t="s">
        <v>5</v>
      </c>
      <c r="I915" s="4" t="s">
        <v>6</v>
      </c>
    </row>
    <row r="916" spans="1:9" x14ac:dyDescent="0.25">
      <c r="A916" s="4" t="s">
        <v>13</v>
      </c>
      <c r="B916" s="2" t="str">
        <f ca="1">IFERROR(OFFSET(LBS!$A$3,MATCH(LEFT(A916,LEN(A916)-2),Code_LBS,0),2),"abs")</f>
        <v>TRANSMISSION</v>
      </c>
      <c r="C916" s="2" t="str">
        <f ca="1">IFERROR(OFFSET(LBS!$A$3,MATCH($A916,Code_LBS,0),2),"abs")</f>
        <v>Suspension moteur</v>
      </c>
      <c r="D916" s="4">
        <v>1</v>
      </c>
      <c r="E916" s="4" t="s">
        <v>4</v>
      </c>
      <c r="F916" s="7">
        <f ca="1">IFERROR(OFFSET(Kilométrage!$C$1,MATCH(('Base de données'!I916&amp;"/"&amp;'Base de données'!H916),GammeProj,0),1),0)</f>
        <v>1004567</v>
      </c>
      <c r="G916" s="2"/>
      <c r="H916" s="4" t="s">
        <v>5</v>
      </c>
      <c r="I916" s="4" t="s">
        <v>6</v>
      </c>
    </row>
    <row r="917" spans="1:9" x14ac:dyDescent="0.25">
      <c r="A917" s="4" t="s">
        <v>13</v>
      </c>
      <c r="B917" s="2" t="str">
        <f ca="1">IFERROR(OFFSET(LBS!$A$3,MATCH(LEFT(A917,LEN(A917)-2),Code_LBS,0),2),"abs")</f>
        <v>TRANSMISSION</v>
      </c>
      <c r="C917" s="2" t="str">
        <f ca="1">IFERROR(OFFSET(LBS!$A$3,MATCH($A917,Code_LBS,0),2),"abs")</f>
        <v>Suspension moteur</v>
      </c>
      <c r="D917" s="4">
        <v>1</v>
      </c>
      <c r="E917" s="4" t="s">
        <v>4</v>
      </c>
      <c r="F917" s="7">
        <f ca="1">IFERROR(OFFSET(Kilométrage!$C$1,MATCH(('Base de données'!I917&amp;"/"&amp;'Base de données'!H917),GammeProj,0),1),0)</f>
        <v>1004567</v>
      </c>
      <c r="G917" s="2"/>
      <c r="H917" s="4" t="s">
        <v>5</v>
      </c>
      <c r="I917" s="4" t="s">
        <v>6</v>
      </c>
    </row>
    <row r="918" spans="1:9" x14ac:dyDescent="0.25">
      <c r="A918" s="4" t="s">
        <v>13</v>
      </c>
      <c r="B918" s="2" t="str">
        <f ca="1">IFERROR(OFFSET(LBS!$A$3,MATCH(LEFT(A918,LEN(A918)-2),Code_LBS,0),2),"abs")</f>
        <v>TRANSMISSION</v>
      </c>
      <c r="C918" s="2" t="str">
        <f ca="1">IFERROR(OFFSET(LBS!$A$3,MATCH($A918,Code_LBS,0),2),"abs")</f>
        <v>Suspension moteur</v>
      </c>
      <c r="D918" s="4">
        <v>1</v>
      </c>
      <c r="E918" s="4" t="s">
        <v>4</v>
      </c>
      <c r="F918" s="7">
        <f ca="1">IFERROR(OFFSET(Kilométrage!$C$1,MATCH(('Base de données'!I918&amp;"/"&amp;'Base de données'!H918),GammeProj,0),1),0)</f>
        <v>1004567</v>
      </c>
      <c r="G918" s="2"/>
      <c r="H918" s="4" t="s">
        <v>5</v>
      </c>
      <c r="I918" s="4" t="s">
        <v>6</v>
      </c>
    </row>
    <row r="919" spans="1:9" x14ac:dyDescent="0.25">
      <c r="A919" s="4" t="s">
        <v>13</v>
      </c>
      <c r="B919" s="2" t="str">
        <f ca="1">IFERROR(OFFSET(LBS!$A$3,MATCH(LEFT(A919,LEN(A919)-2),Code_LBS,0),2),"abs")</f>
        <v>TRANSMISSION</v>
      </c>
      <c r="C919" s="2" t="str">
        <f ca="1">IFERROR(OFFSET(LBS!$A$3,MATCH($A919,Code_LBS,0),2),"abs")</f>
        <v>Suspension moteur</v>
      </c>
      <c r="D919" s="4">
        <v>1</v>
      </c>
      <c r="E919" s="4" t="s">
        <v>4</v>
      </c>
      <c r="F919" s="7">
        <f ca="1">IFERROR(OFFSET(Kilométrage!$C$1,MATCH(('Base de données'!I919&amp;"/"&amp;'Base de données'!H919),GammeProj,0),1),0)</f>
        <v>1004567</v>
      </c>
      <c r="G919" s="2"/>
      <c r="H919" s="4" t="s">
        <v>5</v>
      </c>
      <c r="I919" s="4" t="s">
        <v>6</v>
      </c>
    </row>
    <row r="920" spans="1:9" x14ac:dyDescent="0.25">
      <c r="A920" s="4" t="s">
        <v>12</v>
      </c>
      <c r="B920" s="2" t="str">
        <f ca="1">IFERROR(OFFSET(LBS!$A$3,MATCH(LEFT(A920,LEN(A920)-2),Code_LBS,0),2),"abs")</f>
        <v>TRANSMISSION</v>
      </c>
      <c r="C920" s="2" t="str">
        <f ca="1">IFERROR(OFFSET(LBS!$A$3,MATCH($A920,Code_LBS,0),2),"abs")</f>
        <v>Réducteur équipé</v>
      </c>
      <c r="D920" s="4">
        <v>1</v>
      </c>
      <c r="E920" s="4" t="s">
        <v>4</v>
      </c>
      <c r="F920" s="7">
        <f ca="1">IFERROR(OFFSET(Kilométrage!$C$1,MATCH(('Base de données'!I920&amp;"/"&amp;'Base de données'!H920),GammeProj,0),1),0)</f>
        <v>1004567</v>
      </c>
      <c r="G920" s="2"/>
      <c r="H920" s="4" t="s">
        <v>5</v>
      </c>
      <c r="I920" s="4" t="s">
        <v>6</v>
      </c>
    </row>
    <row r="921" spans="1:9" x14ac:dyDescent="0.25">
      <c r="A921" s="4" t="s">
        <v>13</v>
      </c>
      <c r="B921" s="2" t="str">
        <f ca="1">IFERROR(OFFSET(LBS!$A$3,MATCH(LEFT(A921,LEN(A921)-2),Code_LBS,0),2),"abs")</f>
        <v>TRANSMISSION</v>
      </c>
      <c r="C921" s="2" t="str">
        <f ca="1">IFERROR(OFFSET(LBS!$A$3,MATCH($A921,Code_LBS,0),2),"abs")</f>
        <v>Suspension moteur</v>
      </c>
      <c r="D921" s="4">
        <v>1</v>
      </c>
      <c r="E921" s="4" t="s">
        <v>4</v>
      </c>
      <c r="F921" s="7">
        <f ca="1">IFERROR(OFFSET(Kilométrage!$C$1,MATCH(('Base de données'!I921&amp;"/"&amp;'Base de données'!H921),GammeProj,0),1),0)</f>
        <v>1004567</v>
      </c>
      <c r="G921" s="2"/>
      <c r="H921" s="4" t="s">
        <v>5</v>
      </c>
      <c r="I921" s="4" t="s">
        <v>6</v>
      </c>
    </row>
    <row r="922" spans="1:9" x14ac:dyDescent="0.25">
      <c r="A922" s="4" t="s">
        <v>13</v>
      </c>
      <c r="B922" s="2" t="str">
        <f ca="1">IFERROR(OFFSET(LBS!$A$3,MATCH(LEFT(A922,LEN(A922)-2),Code_LBS,0),2),"abs")</f>
        <v>TRANSMISSION</v>
      </c>
      <c r="C922" s="2" t="str">
        <f ca="1">IFERROR(OFFSET(LBS!$A$3,MATCH($A922,Code_LBS,0),2),"abs")</f>
        <v>Suspension moteur</v>
      </c>
      <c r="D922" s="4">
        <v>1</v>
      </c>
      <c r="E922" s="4" t="s">
        <v>4</v>
      </c>
      <c r="F922" s="7">
        <f ca="1">IFERROR(OFFSET(Kilométrage!$C$1,MATCH(('Base de données'!I922&amp;"/"&amp;'Base de données'!H922),GammeProj,0),1),0)</f>
        <v>1004567</v>
      </c>
      <c r="G922" s="2"/>
      <c r="H922" s="4" t="s">
        <v>5</v>
      </c>
      <c r="I922" s="4" t="s">
        <v>6</v>
      </c>
    </row>
    <row r="923" spans="1:9" x14ac:dyDescent="0.25">
      <c r="A923" s="4" t="s">
        <v>13</v>
      </c>
      <c r="B923" s="2" t="str">
        <f ca="1">IFERROR(OFFSET(LBS!$A$3,MATCH(LEFT(A923,LEN(A923)-2),Code_LBS,0),2),"abs")</f>
        <v>TRANSMISSION</v>
      </c>
      <c r="C923" s="2" t="str">
        <f ca="1">IFERROR(OFFSET(LBS!$A$3,MATCH($A923,Code_LBS,0),2),"abs")</f>
        <v>Suspension moteur</v>
      </c>
      <c r="D923" s="4">
        <v>1</v>
      </c>
      <c r="E923" s="4" t="s">
        <v>4</v>
      </c>
      <c r="F923" s="7">
        <f ca="1">IFERROR(OFFSET(Kilométrage!$C$1,MATCH(('Base de données'!I923&amp;"/"&amp;'Base de données'!H923),GammeProj,0),1),0)</f>
        <v>1004567</v>
      </c>
      <c r="G923" s="2"/>
      <c r="H923" s="4" t="s">
        <v>5</v>
      </c>
      <c r="I923" s="4" t="s">
        <v>6</v>
      </c>
    </row>
    <row r="924" spans="1:9" x14ac:dyDescent="0.25">
      <c r="A924" s="4" t="s">
        <v>13</v>
      </c>
      <c r="B924" s="2" t="str">
        <f ca="1">IFERROR(OFFSET(LBS!$A$3,MATCH(LEFT(A924,LEN(A924)-2),Code_LBS,0),2),"abs")</f>
        <v>TRANSMISSION</v>
      </c>
      <c r="C924" s="2" t="str">
        <f ca="1">IFERROR(OFFSET(LBS!$A$3,MATCH($A924,Code_LBS,0),2),"abs")</f>
        <v>Suspension moteur</v>
      </c>
      <c r="D924" s="4">
        <v>1</v>
      </c>
      <c r="E924" s="4" t="s">
        <v>4</v>
      </c>
      <c r="F924" s="7">
        <f ca="1">IFERROR(OFFSET(Kilométrage!$C$1,MATCH(('Base de données'!I924&amp;"/"&amp;'Base de données'!H924),GammeProj,0),1),0)</f>
        <v>1004567</v>
      </c>
      <c r="G924" s="2"/>
      <c r="H924" s="4" t="s">
        <v>5</v>
      </c>
      <c r="I924" s="4" t="s">
        <v>6</v>
      </c>
    </row>
    <row r="925" spans="1:9" x14ac:dyDescent="0.25">
      <c r="A925" s="4" t="s">
        <v>13</v>
      </c>
      <c r="B925" s="2" t="str">
        <f ca="1">IFERROR(OFFSET(LBS!$A$3,MATCH(LEFT(A925,LEN(A925)-2),Code_LBS,0),2),"abs")</f>
        <v>TRANSMISSION</v>
      </c>
      <c r="C925" s="2" t="str">
        <f ca="1">IFERROR(OFFSET(LBS!$A$3,MATCH($A925,Code_LBS,0),2),"abs")</f>
        <v>Suspension moteur</v>
      </c>
      <c r="D925" s="4">
        <v>1</v>
      </c>
      <c r="E925" s="4" t="s">
        <v>4</v>
      </c>
      <c r="F925" s="7">
        <f ca="1">IFERROR(OFFSET(Kilométrage!$C$1,MATCH(('Base de données'!I925&amp;"/"&amp;'Base de données'!H925),GammeProj,0),1),0)</f>
        <v>1004567</v>
      </c>
      <c r="G925" s="2"/>
      <c r="H925" s="4" t="s">
        <v>5</v>
      </c>
      <c r="I925" s="4" t="s">
        <v>6</v>
      </c>
    </row>
    <row r="926" spans="1:9" x14ac:dyDescent="0.25">
      <c r="A926" s="4" t="s">
        <v>13</v>
      </c>
      <c r="B926" s="2" t="str">
        <f ca="1">IFERROR(OFFSET(LBS!$A$3,MATCH(LEFT(A926,LEN(A926)-2),Code_LBS,0),2),"abs")</f>
        <v>TRANSMISSION</v>
      </c>
      <c r="C926" s="2" t="str">
        <f ca="1">IFERROR(OFFSET(LBS!$A$3,MATCH($A926,Code_LBS,0),2),"abs")</f>
        <v>Suspension moteur</v>
      </c>
      <c r="D926" s="4">
        <v>1</v>
      </c>
      <c r="E926" s="4" t="s">
        <v>4</v>
      </c>
      <c r="F926" s="7">
        <f ca="1">IFERROR(OFFSET(Kilométrage!$C$1,MATCH(('Base de données'!I926&amp;"/"&amp;'Base de données'!H926),GammeProj,0),1),0)</f>
        <v>1004567</v>
      </c>
      <c r="G926" s="2"/>
      <c r="H926" s="4" t="s">
        <v>5</v>
      </c>
      <c r="I926" s="4" t="s">
        <v>6</v>
      </c>
    </row>
    <row r="927" spans="1:9" x14ac:dyDescent="0.25">
      <c r="A927" s="4" t="s">
        <v>13</v>
      </c>
      <c r="B927" s="2" t="str">
        <f ca="1">IFERROR(OFFSET(LBS!$A$3,MATCH(LEFT(A927,LEN(A927)-2),Code_LBS,0),2),"abs")</f>
        <v>TRANSMISSION</v>
      </c>
      <c r="C927" s="2" t="str">
        <f ca="1">IFERROR(OFFSET(LBS!$A$3,MATCH($A927,Code_LBS,0),2),"abs")</f>
        <v>Suspension moteur</v>
      </c>
      <c r="D927" s="4">
        <v>1</v>
      </c>
      <c r="E927" s="4" t="s">
        <v>4</v>
      </c>
      <c r="F927" s="7">
        <f ca="1">IFERROR(OFFSET(Kilométrage!$C$1,MATCH(('Base de données'!I927&amp;"/"&amp;'Base de données'!H927),GammeProj,0),1),0)</f>
        <v>1004567</v>
      </c>
      <c r="G927" s="2"/>
      <c r="H927" s="4" t="s">
        <v>5</v>
      </c>
      <c r="I927" s="4" t="s">
        <v>6</v>
      </c>
    </row>
    <row r="928" spans="1:9" x14ac:dyDescent="0.25">
      <c r="A928" s="4" t="s">
        <v>13</v>
      </c>
      <c r="B928" s="2" t="str">
        <f ca="1">IFERROR(OFFSET(LBS!$A$3,MATCH(LEFT(A928,LEN(A928)-2),Code_LBS,0),2),"abs")</f>
        <v>TRANSMISSION</v>
      </c>
      <c r="C928" s="2" t="str">
        <f ca="1">IFERROR(OFFSET(LBS!$A$3,MATCH($A928,Code_LBS,0),2),"abs")</f>
        <v>Suspension moteur</v>
      </c>
      <c r="D928" s="4">
        <v>1</v>
      </c>
      <c r="E928" s="4" t="s">
        <v>4</v>
      </c>
      <c r="F928" s="7">
        <f ca="1">IFERROR(OFFSET(Kilométrage!$C$1,MATCH(('Base de données'!I928&amp;"/"&amp;'Base de données'!H928),GammeProj,0),1),0)</f>
        <v>1004567</v>
      </c>
      <c r="G928" s="2"/>
      <c r="H928" s="4" t="s">
        <v>5</v>
      </c>
      <c r="I928" s="4" t="s">
        <v>6</v>
      </c>
    </row>
    <row r="929" spans="1:9" x14ac:dyDescent="0.25">
      <c r="A929" s="4" t="s">
        <v>13</v>
      </c>
      <c r="B929" s="2" t="str">
        <f ca="1">IFERROR(OFFSET(LBS!$A$3,MATCH(LEFT(A929,LEN(A929)-2),Code_LBS,0),2),"abs")</f>
        <v>TRANSMISSION</v>
      </c>
      <c r="C929" s="2" t="str">
        <f ca="1">IFERROR(OFFSET(LBS!$A$3,MATCH($A929,Code_LBS,0),2),"abs")</f>
        <v>Suspension moteur</v>
      </c>
      <c r="D929" s="4">
        <v>1</v>
      </c>
      <c r="E929" s="4" t="s">
        <v>4</v>
      </c>
      <c r="F929" s="7">
        <f ca="1">IFERROR(OFFSET(Kilométrage!$C$1,MATCH(('Base de données'!I929&amp;"/"&amp;'Base de données'!H929),GammeProj,0),1),0)</f>
        <v>1004567</v>
      </c>
      <c r="G929" s="2"/>
      <c r="H929" s="4" t="s">
        <v>5</v>
      </c>
      <c r="I929" s="4" t="s">
        <v>6</v>
      </c>
    </row>
    <row r="930" spans="1:9" x14ac:dyDescent="0.25">
      <c r="A930" s="4" t="s">
        <v>13</v>
      </c>
      <c r="B930" s="2" t="str">
        <f ca="1">IFERROR(OFFSET(LBS!$A$3,MATCH(LEFT(A930,LEN(A930)-2),Code_LBS,0),2),"abs")</f>
        <v>TRANSMISSION</v>
      </c>
      <c r="C930" s="2" t="str">
        <f ca="1">IFERROR(OFFSET(LBS!$A$3,MATCH($A930,Code_LBS,0),2),"abs")</f>
        <v>Suspension moteur</v>
      </c>
      <c r="D930" s="4">
        <v>1</v>
      </c>
      <c r="E930" s="4" t="s">
        <v>4</v>
      </c>
      <c r="F930" s="7">
        <f ca="1">IFERROR(OFFSET(Kilométrage!$C$1,MATCH(('Base de données'!I930&amp;"/"&amp;'Base de données'!H930),GammeProj,0),1),0)</f>
        <v>1004567</v>
      </c>
      <c r="G930" s="2"/>
      <c r="H930" s="4" t="s">
        <v>5</v>
      </c>
      <c r="I930" s="4" t="s">
        <v>6</v>
      </c>
    </row>
    <row r="931" spans="1:9" x14ac:dyDescent="0.25">
      <c r="A931" s="4" t="s">
        <v>13</v>
      </c>
      <c r="B931" s="2" t="str">
        <f ca="1">IFERROR(OFFSET(LBS!$A$3,MATCH(LEFT(A931,LEN(A931)-2),Code_LBS,0),2),"abs")</f>
        <v>TRANSMISSION</v>
      </c>
      <c r="C931" s="2" t="str">
        <f ca="1">IFERROR(OFFSET(LBS!$A$3,MATCH($A931,Code_LBS,0),2),"abs")</f>
        <v>Suspension moteur</v>
      </c>
      <c r="D931" s="4">
        <v>1</v>
      </c>
      <c r="E931" s="4" t="s">
        <v>4</v>
      </c>
      <c r="F931" s="7">
        <f ca="1">IFERROR(OFFSET(Kilométrage!$C$1,MATCH(('Base de données'!I931&amp;"/"&amp;'Base de données'!H931),GammeProj,0),1),0)</f>
        <v>1004567</v>
      </c>
      <c r="G931" s="2"/>
      <c r="H931" s="4" t="s">
        <v>5</v>
      </c>
      <c r="I931" s="4" t="s">
        <v>6</v>
      </c>
    </row>
    <row r="932" spans="1:9" x14ac:dyDescent="0.25">
      <c r="A932" s="4" t="s">
        <v>13</v>
      </c>
      <c r="B932" s="2" t="str">
        <f ca="1">IFERROR(OFFSET(LBS!$A$3,MATCH(LEFT(A932,LEN(A932)-2),Code_LBS,0),2),"abs")</f>
        <v>TRANSMISSION</v>
      </c>
      <c r="C932" s="2" t="str">
        <f ca="1">IFERROR(OFFSET(LBS!$A$3,MATCH($A932,Code_LBS,0),2),"abs")</f>
        <v>Suspension moteur</v>
      </c>
      <c r="D932" s="4">
        <v>1</v>
      </c>
      <c r="E932" s="4" t="s">
        <v>4</v>
      </c>
      <c r="F932" s="7">
        <f ca="1">IFERROR(OFFSET(Kilométrage!$C$1,MATCH(('Base de données'!I932&amp;"/"&amp;'Base de données'!H932),GammeProj,0),1),0)</f>
        <v>1004567</v>
      </c>
      <c r="G932" s="2"/>
      <c r="H932" s="4" t="s">
        <v>5</v>
      </c>
      <c r="I932" s="4" t="s">
        <v>6</v>
      </c>
    </row>
    <row r="933" spans="1:9" x14ac:dyDescent="0.25">
      <c r="A933" s="4" t="s">
        <v>12</v>
      </c>
      <c r="B933" s="2" t="str">
        <f ca="1">IFERROR(OFFSET(LBS!$A$3,MATCH(LEFT(A933,LEN(A933)-2),Code_LBS,0),2),"abs")</f>
        <v>TRANSMISSION</v>
      </c>
      <c r="C933" s="2" t="str">
        <f ca="1">IFERROR(OFFSET(LBS!$A$3,MATCH($A933,Code_LBS,0),2),"abs")</f>
        <v>Réducteur équipé</v>
      </c>
      <c r="D933" s="4">
        <v>1</v>
      </c>
      <c r="E933" s="4" t="s">
        <v>4</v>
      </c>
      <c r="F933" s="7">
        <f ca="1">IFERROR(OFFSET(Kilométrage!$C$1,MATCH(('Base de données'!I933&amp;"/"&amp;'Base de données'!H933),GammeProj,0),1),0)</f>
        <v>1004567</v>
      </c>
      <c r="G933" s="2"/>
      <c r="H933" s="4" t="s">
        <v>5</v>
      </c>
      <c r="I933" s="4" t="s">
        <v>6</v>
      </c>
    </row>
    <row r="934" spans="1:9" x14ac:dyDescent="0.25">
      <c r="A934" s="4" t="s">
        <v>19</v>
      </c>
      <c r="B934" s="2" t="str">
        <f ca="1">IFERROR(OFFSET(LBS!$A$3,MATCH(LEFT(A934,LEN(A934)-2),Code_LBS,0),2),"abs")</f>
        <v>Boîte d'essieu équipée</v>
      </c>
      <c r="C934" s="2" t="str">
        <f ca="1">IFERROR(OFFSET(LBS!$A$3,MATCH($A934,Code_LBS,0),2),"abs")</f>
        <v>Roulements</v>
      </c>
      <c r="D934" s="4">
        <v>1</v>
      </c>
      <c r="E934" s="4" t="s">
        <v>4</v>
      </c>
      <c r="F934" s="7">
        <f ca="1">IFERROR(OFFSET(Kilométrage!$C$1,MATCH(('Base de données'!I934&amp;"/"&amp;'Base de données'!H934),GammeProj,0),1),0)</f>
        <v>1004567</v>
      </c>
      <c r="G934" s="2"/>
      <c r="H934" s="4" t="s">
        <v>5</v>
      </c>
      <c r="I934" s="4" t="s">
        <v>6</v>
      </c>
    </row>
    <row r="935" spans="1:9" x14ac:dyDescent="0.25">
      <c r="A935" s="4" t="s">
        <v>20</v>
      </c>
      <c r="B935" s="2" t="str">
        <f ca="1">IFERROR(OFFSET(LBS!$A$3,MATCH(LEFT(A935,LEN(A935)-2),Code_LBS,0),2),"abs")</f>
        <v>BOGIES &amp; SUSPENSION</v>
      </c>
      <c r="C935" s="2" t="str">
        <f ca="1">IFERROR(OFFSET(LBS!$A$3,MATCH($A935,Code_LBS,0),2),"abs")</f>
        <v>CÂBLE/CÂBLAGE</v>
      </c>
      <c r="D935" s="4">
        <v>1</v>
      </c>
      <c r="E935" s="4" t="s">
        <v>4</v>
      </c>
      <c r="F935" s="7">
        <f ca="1">IFERROR(OFFSET(Kilométrage!$C$1,MATCH(('Base de données'!I935&amp;"/"&amp;'Base de données'!H935),GammeProj,0),1),0)</f>
        <v>1004567</v>
      </c>
      <c r="G935" s="2"/>
      <c r="H935" s="4" t="s">
        <v>5</v>
      </c>
      <c r="I935" s="4" t="s">
        <v>6</v>
      </c>
    </row>
    <row r="936" spans="1:9" x14ac:dyDescent="0.25">
      <c r="A936" s="4" t="s">
        <v>20</v>
      </c>
      <c r="B936" s="2" t="str">
        <f ca="1">IFERROR(OFFSET(LBS!$A$3,MATCH(LEFT(A936,LEN(A936)-2),Code_LBS,0),2),"abs")</f>
        <v>BOGIES &amp; SUSPENSION</v>
      </c>
      <c r="C936" s="2" t="str">
        <f ca="1">IFERROR(OFFSET(LBS!$A$3,MATCH($A936,Code_LBS,0),2),"abs")</f>
        <v>CÂBLE/CÂBLAGE</v>
      </c>
      <c r="D936" s="4">
        <v>1</v>
      </c>
      <c r="E936" s="4" t="s">
        <v>4</v>
      </c>
      <c r="F936" s="7">
        <f ca="1">IFERROR(OFFSET(Kilométrage!$C$1,MATCH(('Base de données'!I936&amp;"/"&amp;'Base de données'!H936),GammeProj,0),1),0)</f>
        <v>1004567</v>
      </c>
      <c r="G936" s="2"/>
      <c r="H936" s="4" t="s">
        <v>5</v>
      </c>
      <c r="I936" s="4" t="s">
        <v>6</v>
      </c>
    </row>
    <row r="937" spans="1:9" x14ac:dyDescent="0.25">
      <c r="A937" s="4" t="s">
        <v>9</v>
      </c>
      <c r="B937" s="2" t="str">
        <f ca="1">IFERROR(OFFSET(LBS!$A$3,MATCH(LEFT(A937,LEN(A937)-2),Code_LBS,0),2),"abs")</f>
        <v>Suspension secondaire</v>
      </c>
      <c r="C937" s="2" t="str">
        <f ca="1">IFERROR(OFFSET(LBS!$A$3,MATCH($A937,Code_LBS,0),2),"abs")</f>
        <v>Bielle de barre anti-roulis équipée</v>
      </c>
      <c r="D937" s="4">
        <v>1</v>
      </c>
      <c r="E937" s="4" t="s">
        <v>4</v>
      </c>
      <c r="F937" s="7">
        <f ca="1">IFERROR(OFFSET(Kilométrage!$C$1,MATCH(('Base de données'!I937&amp;"/"&amp;'Base de données'!H937),GammeProj,0),1),0)</f>
        <v>1004567</v>
      </c>
      <c r="G937" s="2"/>
      <c r="H937" s="4" t="s">
        <v>5</v>
      </c>
      <c r="I937" s="4" t="s">
        <v>6</v>
      </c>
    </row>
    <row r="938" spans="1:9" x14ac:dyDescent="0.25">
      <c r="A938" s="4" t="s">
        <v>21</v>
      </c>
      <c r="B938" s="2" t="str">
        <f ca="1">IFERROR(OFFSET(LBS!$A$3,MATCH(LEFT(A938,LEN(A938)-2),Code_LBS,0),2),"abs")</f>
        <v>Suspension primaire</v>
      </c>
      <c r="C938" s="2" t="str">
        <f ca="1">IFERROR(OFFSET(LBS!$A$3,MATCH($A938,Code_LBS,0),2),"abs")</f>
        <v>Amortisseur primaire antigalop</v>
      </c>
      <c r="D938" s="4">
        <v>1</v>
      </c>
      <c r="E938" s="4" t="s">
        <v>4</v>
      </c>
      <c r="F938" s="7">
        <f ca="1">IFERROR(OFFSET(Kilométrage!$C$1,MATCH(('Base de données'!I938&amp;"/"&amp;'Base de données'!H938),GammeProj,0),1),0)</f>
        <v>1004567</v>
      </c>
      <c r="G938" s="2"/>
      <c r="H938" s="4" t="s">
        <v>5</v>
      </c>
      <c r="I938" s="4" t="s">
        <v>6</v>
      </c>
    </row>
    <row r="939" spans="1:9" x14ac:dyDescent="0.25">
      <c r="A939" s="4" t="s">
        <v>9</v>
      </c>
      <c r="B939" s="2" t="str">
        <f ca="1">IFERROR(OFFSET(LBS!$A$3,MATCH(LEFT(A939,LEN(A939)-2),Code_LBS,0),2),"abs")</f>
        <v>Suspension secondaire</v>
      </c>
      <c r="C939" s="2" t="str">
        <f ca="1">IFERROR(OFFSET(LBS!$A$3,MATCH($A939,Code_LBS,0),2),"abs")</f>
        <v>Bielle de barre anti-roulis équipée</v>
      </c>
      <c r="D939" s="4">
        <v>1</v>
      </c>
      <c r="E939" s="4" t="s">
        <v>4</v>
      </c>
      <c r="F939" s="7">
        <f ca="1">IFERROR(OFFSET(Kilométrage!$C$1,MATCH(('Base de données'!I939&amp;"/"&amp;'Base de données'!H939),GammeProj,0),1),0)</f>
        <v>1004567</v>
      </c>
      <c r="G939" s="2"/>
      <c r="H939" s="4" t="s">
        <v>5</v>
      </c>
      <c r="I939" s="4" t="s">
        <v>6</v>
      </c>
    </row>
    <row r="940" spans="1:9" x14ac:dyDescent="0.25">
      <c r="A940" s="4" t="s">
        <v>9</v>
      </c>
      <c r="B940" s="2" t="str">
        <f ca="1">IFERROR(OFFSET(LBS!$A$3,MATCH(LEFT(A940,LEN(A940)-2),Code_LBS,0),2),"abs")</f>
        <v>Suspension secondaire</v>
      </c>
      <c r="C940" s="2" t="str">
        <f ca="1">IFERROR(OFFSET(LBS!$A$3,MATCH($A940,Code_LBS,0),2),"abs")</f>
        <v>Bielle de barre anti-roulis équipée</v>
      </c>
      <c r="D940" s="4">
        <v>1</v>
      </c>
      <c r="E940" s="4" t="s">
        <v>4</v>
      </c>
      <c r="F940" s="7">
        <f ca="1">IFERROR(OFFSET(Kilométrage!$C$1,MATCH(('Base de données'!I940&amp;"/"&amp;'Base de données'!H940),GammeProj,0),1),0)</f>
        <v>1004567</v>
      </c>
      <c r="G940" s="2"/>
      <c r="H940" s="4" t="s">
        <v>5</v>
      </c>
      <c r="I940" s="4" t="s">
        <v>6</v>
      </c>
    </row>
    <row r="941" spans="1:9" x14ac:dyDescent="0.25">
      <c r="A941" s="4" t="s">
        <v>9</v>
      </c>
      <c r="B941" s="2" t="str">
        <f ca="1">IFERROR(OFFSET(LBS!$A$3,MATCH(LEFT(A941,LEN(A941)-2),Code_LBS,0),2),"abs")</f>
        <v>Suspension secondaire</v>
      </c>
      <c r="C941" s="2" t="str">
        <f ca="1">IFERROR(OFFSET(LBS!$A$3,MATCH($A941,Code_LBS,0),2),"abs")</f>
        <v>Bielle de barre anti-roulis équipée</v>
      </c>
      <c r="D941" s="4">
        <v>1</v>
      </c>
      <c r="E941" s="4" t="s">
        <v>4</v>
      </c>
      <c r="F941" s="7">
        <f ca="1">IFERROR(OFFSET(Kilométrage!$C$1,MATCH(('Base de données'!I941&amp;"/"&amp;'Base de données'!H941),GammeProj,0),1),0)</f>
        <v>1004567</v>
      </c>
      <c r="G941" s="2"/>
      <c r="H941" s="4" t="s">
        <v>5</v>
      </c>
      <c r="I941" s="4" t="s">
        <v>6</v>
      </c>
    </row>
    <row r="942" spans="1:9" x14ac:dyDescent="0.25">
      <c r="A942" s="4" t="s">
        <v>13</v>
      </c>
      <c r="B942" s="2" t="str">
        <f ca="1">IFERROR(OFFSET(LBS!$A$3,MATCH(LEFT(A942,LEN(A942)-2),Code_LBS,0),2),"abs")</f>
        <v>TRANSMISSION</v>
      </c>
      <c r="C942" s="2" t="str">
        <f ca="1">IFERROR(OFFSET(LBS!$A$3,MATCH($A942,Code_LBS,0),2),"abs")</f>
        <v>Suspension moteur</v>
      </c>
      <c r="D942" s="4">
        <v>1</v>
      </c>
      <c r="E942" s="4" t="s">
        <v>4</v>
      </c>
      <c r="F942" s="7">
        <f ca="1">IFERROR(OFFSET(Kilométrage!$C$1,MATCH(('Base de données'!I942&amp;"/"&amp;'Base de données'!H942),GammeProj,0),1),0)</f>
        <v>1004567</v>
      </c>
      <c r="G942" s="2"/>
      <c r="H942" s="4" t="s">
        <v>5</v>
      </c>
      <c r="I942" s="4" t="s">
        <v>6</v>
      </c>
    </row>
    <row r="943" spans="1:9" x14ac:dyDescent="0.25">
      <c r="A943" s="4" t="s">
        <v>13</v>
      </c>
      <c r="B943" s="2" t="str">
        <f ca="1">IFERROR(OFFSET(LBS!$A$3,MATCH(LEFT(A943,LEN(A943)-2),Code_LBS,0),2),"abs")</f>
        <v>TRANSMISSION</v>
      </c>
      <c r="C943" s="2" t="str">
        <f ca="1">IFERROR(OFFSET(LBS!$A$3,MATCH($A943,Code_LBS,0),2),"abs")</f>
        <v>Suspension moteur</v>
      </c>
      <c r="D943" s="4">
        <v>1</v>
      </c>
      <c r="E943" s="4" t="s">
        <v>4</v>
      </c>
      <c r="F943" s="7">
        <f ca="1">IFERROR(OFFSET(Kilométrage!$C$1,MATCH(('Base de données'!I943&amp;"/"&amp;'Base de données'!H943),GammeProj,0),1),0)</f>
        <v>1004567</v>
      </c>
      <c r="G943" s="2"/>
      <c r="H943" s="4" t="s">
        <v>5</v>
      </c>
      <c r="I943" s="4" t="s">
        <v>6</v>
      </c>
    </row>
    <row r="944" spans="1:9" x14ac:dyDescent="0.25">
      <c r="A944" s="4" t="s">
        <v>13</v>
      </c>
      <c r="B944" s="2" t="str">
        <f ca="1">IFERROR(OFFSET(LBS!$A$3,MATCH(LEFT(A944,LEN(A944)-2),Code_LBS,0),2),"abs")</f>
        <v>TRANSMISSION</v>
      </c>
      <c r="C944" s="2" t="str">
        <f ca="1">IFERROR(OFFSET(LBS!$A$3,MATCH($A944,Code_LBS,0),2),"abs")</f>
        <v>Suspension moteur</v>
      </c>
      <c r="D944" s="4">
        <v>1</v>
      </c>
      <c r="E944" s="4" t="s">
        <v>4</v>
      </c>
      <c r="F944" s="7">
        <f ca="1">IFERROR(OFFSET(Kilométrage!$C$1,MATCH(('Base de données'!I944&amp;"/"&amp;'Base de données'!H944),GammeProj,0),1),0)</f>
        <v>1004567</v>
      </c>
      <c r="G944" s="2"/>
      <c r="H944" s="4" t="s">
        <v>5</v>
      </c>
      <c r="I944" s="4" t="s">
        <v>6</v>
      </c>
    </row>
    <row r="945" spans="1:9" x14ac:dyDescent="0.25">
      <c r="A945" s="4" t="s">
        <v>12</v>
      </c>
      <c r="B945" s="2" t="str">
        <f ca="1">IFERROR(OFFSET(LBS!$A$3,MATCH(LEFT(A945,LEN(A945)-2),Code_LBS,0),2),"abs")</f>
        <v>TRANSMISSION</v>
      </c>
      <c r="C945" s="2" t="str">
        <f ca="1">IFERROR(OFFSET(LBS!$A$3,MATCH($A945,Code_LBS,0),2),"abs")</f>
        <v>Réducteur équipé</v>
      </c>
      <c r="D945" s="4">
        <v>1</v>
      </c>
      <c r="E945" s="4" t="s">
        <v>4</v>
      </c>
      <c r="F945" s="7">
        <f ca="1">IFERROR(OFFSET(Kilométrage!$C$1,MATCH(('Base de données'!I945&amp;"/"&amp;'Base de données'!H945),GammeProj,0),1),0)</f>
        <v>1004567</v>
      </c>
      <c r="G945" s="2"/>
      <c r="H945" s="4" t="s">
        <v>5</v>
      </c>
      <c r="I945" s="4" t="s">
        <v>6</v>
      </c>
    </row>
    <row r="946" spans="1:9" x14ac:dyDescent="0.25">
      <c r="A946" s="4" t="s">
        <v>17</v>
      </c>
      <c r="B946" s="2" t="str">
        <f ca="1">IFERROR(OFFSET(LBS!$A$3,MATCH(LEFT(A946,LEN(A946)-2),Code_LBS,0),2),"abs")</f>
        <v>LIAISON CAISSE-BOGIE</v>
      </c>
      <c r="C946" s="2" t="str">
        <f ca="1">IFERROR(OFFSET(LBS!$A$3,MATCH($A946,Code_LBS,0),2),"abs")</f>
        <v>Pivot</v>
      </c>
      <c r="D946" s="4">
        <v>1</v>
      </c>
      <c r="E946" s="4" t="s">
        <v>4</v>
      </c>
      <c r="F946" s="7">
        <f ca="1">IFERROR(OFFSET(Kilométrage!$C$1,MATCH(('Base de données'!I946&amp;"/"&amp;'Base de données'!H946),GammeProj,0),1),0)</f>
        <v>1004567</v>
      </c>
      <c r="G946" s="2"/>
      <c r="H946" s="4" t="s">
        <v>5</v>
      </c>
      <c r="I946" s="4" t="s">
        <v>6</v>
      </c>
    </row>
    <row r="947" spans="1:9" x14ac:dyDescent="0.25">
      <c r="A947" s="4" t="s">
        <v>15</v>
      </c>
      <c r="B947" s="2" t="str">
        <f ca="1">IFERROR(OFFSET(LBS!$A$3,MATCH(LEFT(A947,LEN(A947)-2),Code_LBS,0),2),"abs")</f>
        <v>GRAISSEUR DE BOUDIN</v>
      </c>
      <c r="C947" s="2" t="str">
        <f ca="1">IFERROR(OFFSET(LBS!$A$3,MATCH($A947,Code_LBS,0),2),"abs")</f>
        <v>Ejecteur</v>
      </c>
      <c r="D947" s="4">
        <v>1</v>
      </c>
      <c r="E947" s="4" t="s">
        <v>4</v>
      </c>
      <c r="F947" s="7">
        <f ca="1">IFERROR(OFFSET(Kilométrage!$C$1,MATCH(('Base de données'!I947&amp;"/"&amp;'Base de données'!H947),GammeProj,0),1),0)</f>
        <v>1004567</v>
      </c>
      <c r="G947" s="2"/>
      <c r="H947" s="4" t="s">
        <v>5</v>
      </c>
      <c r="I947" s="4" t="s">
        <v>6</v>
      </c>
    </row>
    <row r="948" spans="1:9" x14ac:dyDescent="0.25">
      <c r="A948" s="4" t="s">
        <v>9</v>
      </c>
      <c r="B948" s="2" t="str">
        <f ca="1">IFERROR(OFFSET(LBS!$A$3,MATCH(LEFT(A948,LEN(A948)-2),Code_LBS,0),2),"abs")</f>
        <v>Suspension secondaire</v>
      </c>
      <c r="C948" s="2" t="str">
        <f ca="1">IFERROR(OFFSET(LBS!$A$3,MATCH($A948,Code_LBS,0),2),"abs")</f>
        <v>Bielle de barre anti-roulis équipée</v>
      </c>
      <c r="D948" s="4">
        <v>1</v>
      </c>
      <c r="E948" s="4" t="s">
        <v>4</v>
      </c>
      <c r="F948" s="7">
        <f ca="1">IFERROR(OFFSET(Kilométrage!$C$1,MATCH(('Base de données'!I948&amp;"/"&amp;'Base de données'!H948),GammeProj,0),1),0)</f>
        <v>1004567</v>
      </c>
      <c r="G948" s="2"/>
      <c r="H948" s="4" t="s">
        <v>5</v>
      </c>
      <c r="I948" s="4" t="s">
        <v>6</v>
      </c>
    </row>
    <row r="949" spans="1:9" x14ac:dyDescent="0.25">
      <c r="A949" s="4" t="s">
        <v>9</v>
      </c>
      <c r="B949" s="2" t="str">
        <f ca="1">IFERROR(OFFSET(LBS!$A$3,MATCH(LEFT(A949,LEN(A949)-2),Code_LBS,0),2),"abs")</f>
        <v>Suspension secondaire</v>
      </c>
      <c r="C949" s="2" t="str">
        <f ca="1">IFERROR(OFFSET(LBS!$A$3,MATCH($A949,Code_LBS,0),2),"abs")</f>
        <v>Bielle de barre anti-roulis équipée</v>
      </c>
      <c r="D949" s="4">
        <v>1</v>
      </c>
      <c r="E949" s="4" t="s">
        <v>4</v>
      </c>
      <c r="F949" s="7">
        <f ca="1">IFERROR(OFFSET(Kilométrage!$C$1,MATCH(('Base de données'!I949&amp;"/"&amp;'Base de données'!H949),GammeProj,0),1),0)</f>
        <v>1004567</v>
      </c>
      <c r="G949" s="2"/>
      <c r="H949" s="4" t="s">
        <v>5</v>
      </c>
      <c r="I949" s="4" t="s">
        <v>6</v>
      </c>
    </row>
    <row r="950" spans="1:9" x14ac:dyDescent="0.25">
      <c r="A950" s="4" t="s">
        <v>19</v>
      </c>
      <c r="B950" s="2" t="str">
        <f ca="1">IFERROR(OFFSET(LBS!$A$3,MATCH(LEFT(A950,LEN(A950)-2),Code_LBS,0),2),"abs")</f>
        <v>Boîte d'essieu équipée</v>
      </c>
      <c r="C950" s="2" t="str">
        <f ca="1">IFERROR(OFFSET(LBS!$A$3,MATCH($A950,Code_LBS,0),2),"abs")</f>
        <v>Roulements</v>
      </c>
      <c r="D950" s="4">
        <v>1</v>
      </c>
      <c r="E950" s="4" t="s">
        <v>4</v>
      </c>
      <c r="F950" s="7">
        <f ca="1">IFERROR(OFFSET(Kilométrage!$C$1,MATCH(('Base de données'!I950&amp;"/"&amp;'Base de données'!H950),GammeProj,0),1),0)</f>
        <v>1004567</v>
      </c>
      <c r="G950" s="2"/>
      <c r="H950" s="4" t="s">
        <v>5</v>
      </c>
      <c r="I950" s="4" t="s">
        <v>6</v>
      </c>
    </row>
    <row r="951" spans="1:9" x14ac:dyDescent="0.25">
      <c r="A951" s="4" t="s">
        <v>20</v>
      </c>
      <c r="B951" s="2" t="str">
        <f ca="1">IFERROR(OFFSET(LBS!$A$3,MATCH(LEFT(A951,LEN(A951)-2),Code_LBS,0),2),"abs")</f>
        <v>BOGIES &amp; SUSPENSION</v>
      </c>
      <c r="C951" s="2" t="str">
        <f ca="1">IFERROR(OFFSET(LBS!$A$3,MATCH($A951,Code_LBS,0),2),"abs")</f>
        <v>CÂBLE/CÂBLAGE</v>
      </c>
      <c r="D951" s="4">
        <v>1</v>
      </c>
      <c r="E951" s="4" t="s">
        <v>4</v>
      </c>
      <c r="F951" s="7">
        <f ca="1">IFERROR(OFFSET(Kilométrage!$C$1,MATCH(('Base de données'!I951&amp;"/"&amp;'Base de données'!H951),GammeProj,0),1),0)</f>
        <v>1004567</v>
      </c>
      <c r="G951" s="2"/>
      <c r="H951" s="4" t="s">
        <v>5</v>
      </c>
      <c r="I951" s="4" t="s">
        <v>6</v>
      </c>
    </row>
    <row r="952" spans="1:9" x14ac:dyDescent="0.25">
      <c r="A952" s="4" t="s">
        <v>13</v>
      </c>
      <c r="B952" s="2" t="str">
        <f ca="1">IFERROR(OFFSET(LBS!$A$3,MATCH(LEFT(A952,LEN(A952)-2),Code_LBS,0),2),"abs")</f>
        <v>TRANSMISSION</v>
      </c>
      <c r="C952" s="2" t="str">
        <f ca="1">IFERROR(OFFSET(LBS!$A$3,MATCH($A952,Code_LBS,0),2),"abs")</f>
        <v>Suspension moteur</v>
      </c>
      <c r="D952" s="4">
        <v>1</v>
      </c>
      <c r="E952" s="4" t="s">
        <v>4</v>
      </c>
      <c r="F952" s="7">
        <f ca="1">IFERROR(OFFSET(Kilométrage!$C$1,MATCH(('Base de données'!I952&amp;"/"&amp;'Base de données'!H952),GammeProj,0),1),0)</f>
        <v>1004567</v>
      </c>
      <c r="G952" s="2"/>
      <c r="H952" s="4" t="s">
        <v>5</v>
      </c>
      <c r="I952" s="4" t="s">
        <v>6</v>
      </c>
    </row>
    <row r="953" spans="1:9" x14ac:dyDescent="0.25">
      <c r="A953" s="4" t="s">
        <v>13</v>
      </c>
      <c r="B953" s="2" t="str">
        <f ca="1">IFERROR(OFFSET(LBS!$A$3,MATCH(LEFT(A953,LEN(A953)-2),Code_LBS,0),2),"abs")</f>
        <v>TRANSMISSION</v>
      </c>
      <c r="C953" s="2" t="str">
        <f ca="1">IFERROR(OFFSET(LBS!$A$3,MATCH($A953,Code_LBS,0),2),"abs")</f>
        <v>Suspension moteur</v>
      </c>
      <c r="D953" s="4">
        <v>1</v>
      </c>
      <c r="E953" s="4" t="s">
        <v>4</v>
      </c>
      <c r="F953" s="7">
        <f ca="1">IFERROR(OFFSET(Kilométrage!$C$1,MATCH(('Base de données'!I953&amp;"/"&amp;'Base de données'!H953),GammeProj,0),1),0)</f>
        <v>1004567</v>
      </c>
      <c r="G953" s="2"/>
      <c r="H953" s="4" t="s">
        <v>5</v>
      </c>
      <c r="I953" s="4" t="s">
        <v>6</v>
      </c>
    </row>
    <row r="954" spans="1:9" x14ac:dyDescent="0.25">
      <c r="A954" s="4" t="s">
        <v>13</v>
      </c>
      <c r="B954" s="2" t="str">
        <f ca="1">IFERROR(OFFSET(LBS!$A$3,MATCH(LEFT(A954,LEN(A954)-2),Code_LBS,0),2),"abs")</f>
        <v>TRANSMISSION</v>
      </c>
      <c r="C954" s="2" t="str">
        <f ca="1">IFERROR(OFFSET(LBS!$A$3,MATCH($A954,Code_LBS,0),2),"abs")</f>
        <v>Suspension moteur</v>
      </c>
      <c r="D954" s="4">
        <v>1</v>
      </c>
      <c r="E954" s="4" t="s">
        <v>4</v>
      </c>
      <c r="F954" s="7">
        <f ca="1">IFERROR(OFFSET(Kilométrage!$C$1,MATCH(('Base de données'!I954&amp;"/"&amp;'Base de données'!H954),GammeProj,0),1),0)</f>
        <v>1004567</v>
      </c>
      <c r="G954" s="2"/>
      <c r="H954" s="4" t="s">
        <v>5</v>
      </c>
      <c r="I954" s="4" t="s">
        <v>6</v>
      </c>
    </row>
    <row r="955" spans="1:9" x14ac:dyDescent="0.25">
      <c r="A955" s="4" t="s">
        <v>13</v>
      </c>
      <c r="B955" s="2" t="str">
        <f ca="1">IFERROR(OFFSET(LBS!$A$3,MATCH(LEFT(A955,LEN(A955)-2),Code_LBS,0),2),"abs")</f>
        <v>TRANSMISSION</v>
      </c>
      <c r="C955" s="2" t="str">
        <f ca="1">IFERROR(OFFSET(LBS!$A$3,MATCH($A955,Code_LBS,0),2),"abs")</f>
        <v>Suspension moteur</v>
      </c>
      <c r="D955" s="4">
        <v>1</v>
      </c>
      <c r="E955" s="4" t="s">
        <v>4</v>
      </c>
      <c r="F955" s="7">
        <f ca="1">IFERROR(OFFSET(Kilométrage!$C$1,MATCH(('Base de données'!I955&amp;"/"&amp;'Base de données'!H955),GammeProj,0),1),0)</f>
        <v>1004567</v>
      </c>
      <c r="G955" s="2"/>
      <c r="H955" s="4" t="s">
        <v>5</v>
      </c>
      <c r="I955" s="4" t="s">
        <v>6</v>
      </c>
    </row>
    <row r="956" spans="1:9" x14ac:dyDescent="0.25">
      <c r="A956" s="4" t="s">
        <v>13</v>
      </c>
      <c r="B956" s="2" t="str">
        <f ca="1">IFERROR(OFFSET(LBS!$A$3,MATCH(LEFT(A956,LEN(A956)-2),Code_LBS,0),2),"abs")</f>
        <v>TRANSMISSION</v>
      </c>
      <c r="C956" s="2" t="str">
        <f ca="1">IFERROR(OFFSET(LBS!$A$3,MATCH($A956,Code_LBS,0),2),"abs")</f>
        <v>Suspension moteur</v>
      </c>
      <c r="D956" s="4">
        <v>1</v>
      </c>
      <c r="E956" s="4" t="s">
        <v>4</v>
      </c>
      <c r="F956" s="7">
        <f ca="1">IFERROR(OFFSET(Kilométrage!$C$1,MATCH(('Base de données'!I956&amp;"/"&amp;'Base de données'!H956),GammeProj,0),1),0)</f>
        <v>1004567</v>
      </c>
      <c r="G956" s="2"/>
      <c r="H956" s="4" t="s">
        <v>5</v>
      </c>
      <c r="I956" s="4" t="s">
        <v>6</v>
      </c>
    </row>
    <row r="957" spans="1:9" x14ac:dyDescent="0.25">
      <c r="A957" s="4" t="s">
        <v>12</v>
      </c>
      <c r="B957" s="2" t="str">
        <f ca="1">IFERROR(OFFSET(LBS!$A$3,MATCH(LEFT(A957,LEN(A957)-2),Code_LBS,0),2),"abs")</f>
        <v>TRANSMISSION</v>
      </c>
      <c r="C957" s="2" t="str">
        <f ca="1">IFERROR(OFFSET(LBS!$A$3,MATCH($A957,Code_LBS,0),2),"abs")</f>
        <v>Réducteur équipé</v>
      </c>
      <c r="D957" s="4">
        <v>1</v>
      </c>
      <c r="E957" s="4" t="s">
        <v>4</v>
      </c>
      <c r="F957" s="7">
        <f ca="1">IFERROR(OFFSET(Kilométrage!$C$1,MATCH(('Base de données'!I957&amp;"/"&amp;'Base de données'!H957),GammeProj,0),1),0)</f>
        <v>1004567</v>
      </c>
      <c r="G957" s="2"/>
      <c r="H957" s="4" t="s">
        <v>5</v>
      </c>
      <c r="I957" s="4" t="s">
        <v>6</v>
      </c>
    </row>
    <row r="958" spans="1:9" x14ac:dyDescent="0.25">
      <c r="A958" s="4" t="s">
        <v>12</v>
      </c>
      <c r="B958" s="2" t="str">
        <f ca="1">IFERROR(OFFSET(LBS!$A$3,MATCH(LEFT(A958,LEN(A958)-2),Code_LBS,0),2),"abs")</f>
        <v>TRANSMISSION</v>
      </c>
      <c r="C958" s="2" t="str">
        <f ca="1">IFERROR(OFFSET(LBS!$A$3,MATCH($A958,Code_LBS,0),2),"abs")</f>
        <v>Réducteur équipé</v>
      </c>
      <c r="D958" s="4">
        <v>1</v>
      </c>
      <c r="E958" s="4" t="s">
        <v>4</v>
      </c>
      <c r="F958" s="7">
        <f ca="1">IFERROR(OFFSET(Kilométrage!$C$1,MATCH(('Base de données'!I958&amp;"/"&amp;'Base de données'!H958),GammeProj,0),1),0)</f>
        <v>1004567</v>
      </c>
      <c r="G958" s="2"/>
      <c r="H958" s="4" t="s">
        <v>5</v>
      </c>
      <c r="I958" s="4" t="s">
        <v>6</v>
      </c>
    </row>
    <row r="959" spans="1:9" x14ac:dyDescent="0.25">
      <c r="A959" s="4" t="s">
        <v>12</v>
      </c>
      <c r="B959" s="2" t="str">
        <f ca="1">IFERROR(OFFSET(LBS!$A$3,MATCH(LEFT(A959,LEN(A959)-2),Code_LBS,0),2),"abs")</f>
        <v>TRANSMISSION</v>
      </c>
      <c r="C959" s="2" t="str">
        <f ca="1">IFERROR(OFFSET(LBS!$A$3,MATCH($A959,Code_LBS,0),2),"abs")</f>
        <v>Réducteur équipé</v>
      </c>
      <c r="D959" s="4">
        <v>1</v>
      </c>
      <c r="E959" s="4" t="s">
        <v>4</v>
      </c>
      <c r="F959" s="7">
        <f ca="1">IFERROR(OFFSET(Kilométrage!$C$1,MATCH(('Base de données'!I959&amp;"/"&amp;'Base de données'!H959),GammeProj,0),1),0)</f>
        <v>1004567</v>
      </c>
      <c r="G959" s="2"/>
      <c r="H959" s="4" t="s">
        <v>5</v>
      </c>
      <c r="I959" s="4" t="s">
        <v>6</v>
      </c>
    </row>
    <row r="960" spans="1:9" x14ac:dyDescent="0.25">
      <c r="A960" s="4" t="s">
        <v>12</v>
      </c>
      <c r="B960" s="2" t="str">
        <f ca="1">IFERROR(OFFSET(LBS!$A$3,MATCH(LEFT(A960,LEN(A960)-2),Code_LBS,0),2),"abs")</f>
        <v>TRANSMISSION</v>
      </c>
      <c r="C960" s="2" t="str">
        <f ca="1">IFERROR(OFFSET(LBS!$A$3,MATCH($A960,Code_LBS,0),2),"abs")</f>
        <v>Réducteur équipé</v>
      </c>
      <c r="D960" s="4">
        <v>1</v>
      </c>
      <c r="E960" s="4" t="s">
        <v>4</v>
      </c>
      <c r="F960" s="7">
        <f ca="1">IFERROR(OFFSET(Kilométrage!$C$1,MATCH(('Base de données'!I960&amp;"/"&amp;'Base de données'!H960),GammeProj,0),1),0)</f>
        <v>1004567</v>
      </c>
      <c r="G960" s="2"/>
      <c r="H960" s="4" t="s">
        <v>5</v>
      </c>
      <c r="I960" s="4" t="s">
        <v>6</v>
      </c>
    </row>
    <row r="961" spans="1:9" x14ac:dyDescent="0.25">
      <c r="A961" s="4" t="s">
        <v>12</v>
      </c>
      <c r="B961" s="2" t="str">
        <f ca="1">IFERROR(OFFSET(LBS!$A$3,MATCH(LEFT(A961,LEN(A961)-2),Code_LBS,0),2),"abs")</f>
        <v>TRANSMISSION</v>
      </c>
      <c r="C961" s="2" t="str">
        <f ca="1">IFERROR(OFFSET(LBS!$A$3,MATCH($A961,Code_LBS,0),2),"abs")</f>
        <v>Réducteur équipé</v>
      </c>
      <c r="D961" s="4">
        <v>1</v>
      </c>
      <c r="E961" s="4" t="s">
        <v>4</v>
      </c>
      <c r="F961" s="7">
        <f ca="1">IFERROR(OFFSET(Kilométrage!$C$1,MATCH(('Base de données'!I961&amp;"/"&amp;'Base de données'!H961),GammeProj,0),1),0)</f>
        <v>1004567</v>
      </c>
      <c r="G961" s="2"/>
      <c r="H961" s="4" t="s">
        <v>5</v>
      </c>
      <c r="I961" s="4" t="s">
        <v>6</v>
      </c>
    </row>
    <row r="962" spans="1:9" x14ac:dyDescent="0.25">
      <c r="A962" s="4" t="s">
        <v>13</v>
      </c>
      <c r="B962" s="2" t="str">
        <f ca="1">IFERROR(OFFSET(LBS!$A$3,MATCH(LEFT(A962,LEN(A962)-2),Code_LBS,0),2),"abs")</f>
        <v>TRANSMISSION</v>
      </c>
      <c r="C962" s="2" t="str">
        <f ca="1">IFERROR(OFFSET(LBS!$A$3,MATCH($A962,Code_LBS,0),2),"abs")</f>
        <v>Suspension moteur</v>
      </c>
      <c r="D962" s="4">
        <v>1</v>
      </c>
      <c r="E962" s="4" t="s">
        <v>4</v>
      </c>
      <c r="F962" s="7">
        <f ca="1">IFERROR(OFFSET(Kilométrage!$C$1,MATCH(('Base de données'!I962&amp;"/"&amp;'Base de données'!H962),GammeProj,0),1),0)</f>
        <v>1004567</v>
      </c>
      <c r="G962" s="2"/>
      <c r="H962" s="4" t="s">
        <v>5</v>
      </c>
      <c r="I962" s="4" t="s">
        <v>6</v>
      </c>
    </row>
    <row r="963" spans="1:9" x14ac:dyDescent="0.25">
      <c r="A963" s="4" t="s">
        <v>35</v>
      </c>
      <c r="B963" s="2" t="str">
        <f ca="1">IFERROR(OFFSET(LBS!$A$3,MATCH(LEFT(A963,LEN(A963)-2),Code_LBS,0),2),"abs")</f>
        <v>CHÂSSIS &amp; ACCESSOIRES</v>
      </c>
      <c r="C963" s="2" t="str">
        <f ca="1">IFERROR(OFFSET(LBS!$A$3,MATCH($A963,Code_LBS,0),2),"abs")</f>
        <v xml:space="preserve">Support d'antenne  </v>
      </c>
      <c r="D963" s="4">
        <v>1</v>
      </c>
      <c r="E963" s="4" t="s">
        <v>4</v>
      </c>
      <c r="F963" s="7">
        <f ca="1">IFERROR(OFFSET(Kilométrage!$C$1,MATCH(('Base de données'!I963&amp;"/"&amp;'Base de données'!H963),GammeProj,0),1),0)</f>
        <v>1004567</v>
      </c>
      <c r="G963" s="2"/>
      <c r="H963" s="4" t="s">
        <v>5</v>
      </c>
      <c r="I963" s="4" t="s">
        <v>6</v>
      </c>
    </row>
    <row r="964" spans="1:9" x14ac:dyDescent="0.25">
      <c r="A964" s="4" t="s">
        <v>13</v>
      </c>
      <c r="B964" s="2" t="str">
        <f ca="1">IFERROR(OFFSET(LBS!$A$3,MATCH(LEFT(A964,LEN(A964)-2),Code_LBS,0),2),"abs")</f>
        <v>TRANSMISSION</v>
      </c>
      <c r="C964" s="2" t="str">
        <f ca="1">IFERROR(OFFSET(LBS!$A$3,MATCH($A964,Code_LBS,0),2),"abs")</f>
        <v>Suspension moteur</v>
      </c>
      <c r="D964" s="4">
        <v>1</v>
      </c>
      <c r="E964" s="4" t="s">
        <v>4</v>
      </c>
      <c r="F964" s="7">
        <f ca="1">IFERROR(OFFSET(Kilométrage!$C$1,MATCH(('Base de données'!I964&amp;"/"&amp;'Base de données'!H964),GammeProj,0),1),0)</f>
        <v>1004567</v>
      </c>
      <c r="G964" s="2"/>
      <c r="H964" s="4" t="s">
        <v>5</v>
      </c>
      <c r="I964" s="4" t="s">
        <v>6</v>
      </c>
    </row>
    <row r="965" spans="1:9" x14ac:dyDescent="0.25">
      <c r="A965" s="4" t="s">
        <v>13</v>
      </c>
      <c r="B965" s="2" t="str">
        <f ca="1">IFERROR(OFFSET(LBS!$A$3,MATCH(LEFT(A965,LEN(A965)-2),Code_LBS,0),2),"abs")</f>
        <v>TRANSMISSION</v>
      </c>
      <c r="C965" s="2" t="str">
        <f ca="1">IFERROR(OFFSET(LBS!$A$3,MATCH($A965,Code_LBS,0),2),"abs")</f>
        <v>Suspension moteur</v>
      </c>
      <c r="D965" s="4">
        <v>1</v>
      </c>
      <c r="E965" s="4" t="s">
        <v>4</v>
      </c>
      <c r="F965" s="7">
        <f ca="1">IFERROR(OFFSET(Kilométrage!$C$1,MATCH(('Base de données'!I965&amp;"/"&amp;'Base de données'!H965),GammeProj,0),1),0)</f>
        <v>1004567</v>
      </c>
      <c r="G965" s="2"/>
      <c r="H965" s="4" t="s">
        <v>5</v>
      </c>
      <c r="I965" s="4" t="s">
        <v>6</v>
      </c>
    </row>
    <row r="966" spans="1:9" x14ac:dyDescent="0.25">
      <c r="A966" s="4" t="s">
        <v>12</v>
      </c>
      <c r="B966" s="2" t="str">
        <f ca="1">IFERROR(OFFSET(LBS!$A$3,MATCH(LEFT(A966,LEN(A966)-2),Code_LBS,0),2),"abs")</f>
        <v>TRANSMISSION</v>
      </c>
      <c r="C966" s="2" t="str">
        <f ca="1">IFERROR(OFFSET(LBS!$A$3,MATCH($A966,Code_LBS,0),2),"abs")</f>
        <v>Réducteur équipé</v>
      </c>
      <c r="D966" s="4">
        <v>1</v>
      </c>
      <c r="E966" s="4" t="s">
        <v>4</v>
      </c>
      <c r="F966" s="7">
        <f ca="1">IFERROR(OFFSET(Kilométrage!$C$1,MATCH(('Base de données'!I966&amp;"/"&amp;'Base de données'!H966),GammeProj,0),1),0)</f>
        <v>1004567</v>
      </c>
      <c r="G966" s="2"/>
      <c r="H966" s="4" t="s">
        <v>5</v>
      </c>
      <c r="I966" s="4" t="s">
        <v>6</v>
      </c>
    </row>
    <row r="967" spans="1:9" x14ac:dyDescent="0.25">
      <c r="A967" s="4" t="s">
        <v>12</v>
      </c>
      <c r="B967" s="2" t="str">
        <f ca="1">IFERROR(OFFSET(LBS!$A$3,MATCH(LEFT(A967,LEN(A967)-2),Code_LBS,0),2),"abs")</f>
        <v>TRANSMISSION</v>
      </c>
      <c r="C967" s="2" t="str">
        <f ca="1">IFERROR(OFFSET(LBS!$A$3,MATCH($A967,Code_LBS,0),2),"abs")</f>
        <v>Réducteur équipé</v>
      </c>
      <c r="D967" s="4">
        <v>1</v>
      </c>
      <c r="E967" s="4" t="s">
        <v>4</v>
      </c>
      <c r="F967" s="7">
        <f ca="1">IFERROR(OFFSET(Kilométrage!$C$1,MATCH(('Base de données'!I967&amp;"/"&amp;'Base de données'!H967),GammeProj,0),1),0)</f>
        <v>1004567</v>
      </c>
      <c r="G967" s="2"/>
      <c r="H967" s="4" t="s">
        <v>5</v>
      </c>
      <c r="I967" s="4" t="s">
        <v>6</v>
      </c>
    </row>
    <row r="968" spans="1:9" x14ac:dyDescent="0.25">
      <c r="A968" s="4" t="s">
        <v>13</v>
      </c>
      <c r="B968" s="2" t="str">
        <f ca="1">IFERROR(OFFSET(LBS!$A$3,MATCH(LEFT(A968,LEN(A968)-2),Code_LBS,0),2),"abs")</f>
        <v>TRANSMISSION</v>
      </c>
      <c r="C968" s="2" t="str">
        <f ca="1">IFERROR(OFFSET(LBS!$A$3,MATCH($A968,Code_LBS,0),2),"abs")</f>
        <v>Suspension moteur</v>
      </c>
      <c r="D968" s="4">
        <v>1</v>
      </c>
      <c r="E968" s="4" t="s">
        <v>4</v>
      </c>
      <c r="F968" s="7">
        <f ca="1">IFERROR(OFFSET(Kilométrage!$C$1,MATCH(('Base de données'!I968&amp;"/"&amp;'Base de données'!H968),GammeProj,0),1),0)</f>
        <v>1004567</v>
      </c>
      <c r="G968" s="2"/>
      <c r="H968" s="4" t="s">
        <v>5</v>
      </c>
      <c r="I968" s="4" t="s">
        <v>6</v>
      </c>
    </row>
    <row r="969" spans="1:9" x14ac:dyDescent="0.25">
      <c r="A969" s="4" t="s">
        <v>13</v>
      </c>
      <c r="B969" s="2" t="str">
        <f ca="1">IFERROR(OFFSET(LBS!$A$3,MATCH(LEFT(A969,LEN(A969)-2),Code_LBS,0),2),"abs")</f>
        <v>TRANSMISSION</v>
      </c>
      <c r="C969" s="2" t="str">
        <f ca="1">IFERROR(OFFSET(LBS!$A$3,MATCH($A969,Code_LBS,0),2),"abs")</f>
        <v>Suspension moteur</v>
      </c>
      <c r="D969" s="4">
        <v>1</v>
      </c>
      <c r="E969" s="4" t="s">
        <v>4</v>
      </c>
      <c r="F969" s="7">
        <f ca="1">IFERROR(OFFSET(Kilométrage!$C$1,MATCH(('Base de données'!I969&amp;"/"&amp;'Base de données'!H969),GammeProj,0),1),0)</f>
        <v>1004567</v>
      </c>
      <c r="G969" s="2"/>
      <c r="H969" s="4" t="s">
        <v>5</v>
      </c>
      <c r="I969" s="4" t="s">
        <v>6</v>
      </c>
    </row>
    <row r="970" spans="1:9" x14ac:dyDescent="0.25">
      <c r="A970" s="4" t="s">
        <v>13</v>
      </c>
      <c r="B970" s="2" t="str">
        <f ca="1">IFERROR(OFFSET(LBS!$A$3,MATCH(LEFT(A970,LEN(A970)-2),Code_LBS,0),2),"abs")</f>
        <v>TRANSMISSION</v>
      </c>
      <c r="C970" s="2" t="str">
        <f ca="1">IFERROR(OFFSET(LBS!$A$3,MATCH($A970,Code_LBS,0),2),"abs")</f>
        <v>Suspension moteur</v>
      </c>
      <c r="D970" s="4">
        <v>1</v>
      </c>
      <c r="E970" s="4" t="s">
        <v>4</v>
      </c>
      <c r="F970" s="7">
        <f ca="1">IFERROR(OFFSET(Kilométrage!$C$1,MATCH(('Base de données'!I970&amp;"/"&amp;'Base de données'!H970),GammeProj,0),1),0)</f>
        <v>1004567</v>
      </c>
      <c r="G970" s="2"/>
      <c r="H970" s="4" t="s">
        <v>5</v>
      </c>
      <c r="I970" s="4" t="s">
        <v>6</v>
      </c>
    </row>
    <row r="971" spans="1:9" x14ac:dyDescent="0.25">
      <c r="A971" s="4" t="s">
        <v>13</v>
      </c>
      <c r="B971" s="2" t="str">
        <f ca="1">IFERROR(OFFSET(LBS!$A$3,MATCH(LEFT(A971,LEN(A971)-2),Code_LBS,0),2),"abs")</f>
        <v>TRANSMISSION</v>
      </c>
      <c r="C971" s="2" t="str">
        <f ca="1">IFERROR(OFFSET(LBS!$A$3,MATCH($A971,Code_LBS,0),2),"abs")</f>
        <v>Suspension moteur</v>
      </c>
      <c r="D971" s="4">
        <v>1</v>
      </c>
      <c r="E971" s="4" t="s">
        <v>4</v>
      </c>
      <c r="F971" s="7">
        <f ca="1">IFERROR(OFFSET(Kilométrage!$C$1,MATCH(('Base de données'!I971&amp;"/"&amp;'Base de données'!H971),GammeProj,0),1),0)</f>
        <v>1004567</v>
      </c>
      <c r="G971" s="2"/>
      <c r="H971" s="4" t="s">
        <v>5</v>
      </c>
      <c r="I971" s="4" t="s">
        <v>6</v>
      </c>
    </row>
    <row r="972" spans="1:9" x14ac:dyDescent="0.25">
      <c r="A972" s="4" t="s">
        <v>13</v>
      </c>
      <c r="B972" s="2" t="str">
        <f ca="1">IFERROR(OFFSET(LBS!$A$3,MATCH(LEFT(A972,LEN(A972)-2),Code_LBS,0),2),"abs")</f>
        <v>TRANSMISSION</v>
      </c>
      <c r="C972" s="2" t="str">
        <f ca="1">IFERROR(OFFSET(LBS!$A$3,MATCH($A972,Code_LBS,0),2),"abs")</f>
        <v>Suspension moteur</v>
      </c>
      <c r="D972" s="4">
        <v>1</v>
      </c>
      <c r="E972" s="4" t="s">
        <v>4</v>
      </c>
      <c r="F972" s="7">
        <f ca="1">IFERROR(OFFSET(Kilométrage!$C$1,MATCH(('Base de données'!I972&amp;"/"&amp;'Base de données'!H972),GammeProj,0),1),0)</f>
        <v>1004567</v>
      </c>
      <c r="G972" s="2"/>
      <c r="H972" s="4" t="s">
        <v>5</v>
      </c>
      <c r="I972" s="4" t="s">
        <v>6</v>
      </c>
    </row>
    <row r="973" spans="1:9" x14ac:dyDescent="0.25">
      <c r="A973" s="4" t="s">
        <v>13</v>
      </c>
      <c r="B973" s="2" t="str">
        <f ca="1">IFERROR(OFFSET(LBS!$A$3,MATCH(LEFT(A973,LEN(A973)-2),Code_LBS,0),2),"abs")</f>
        <v>TRANSMISSION</v>
      </c>
      <c r="C973" s="2" t="str">
        <f ca="1">IFERROR(OFFSET(LBS!$A$3,MATCH($A973,Code_LBS,0),2),"abs")</f>
        <v>Suspension moteur</v>
      </c>
      <c r="D973" s="4">
        <v>1</v>
      </c>
      <c r="E973" s="4" t="s">
        <v>4</v>
      </c>
      <c r="F973" s="7">
        <f ca="1">IFERROR(OFFSET(Kilométrage!$C$1,MATCH(('Base de données'!I973&amp;"/"&amp;'Base de données'!H973),GammeProj,0),1),0)</f>
        <v>1004567</v>
      </c>
      <c r="G973" s="2"/>
      <c r="H973" s="4" t="s">
        <v>5</v>
      </c>
      <c r="I973" s="4" t="s">
        <v>6</v>
      </c>
    </row>
    <row r="974" spans="1:9" x14ac:dyDescent="0.25">
      <c r="A974" s="4" t="s">
        <v>13</v>
      </c>
      <c r="B974" s="2" t="str">
        <f ca="1">IFERROR(OFFSET(LBS!$A$3,MATCH(LEFT(A974,LEN(A974)-2),Code_LBS,0),2),"abs")</f>
        <v>TRANSMISSION</v>
      </c>
      <c r="C974" s="2" t="str">
        <f ca="1">IFERROR(OFFSET(LBS!$A$3,MATCH($A974,Code_LBS,0),2),"abs")</f>
        <v>Suspension moteur</v>
      </c>
      <c r="D974" s="4">
        <v>1</v>
      </c>
      <c r="E974" s="4" t="s">
        <v>4</v>
      </c>
      <c r="F974" s="7">
        <f ca="1">IFERROR(OFFSET(Kilométrage!$C$1,MATCH(('Base de données'!I974&amp;"/"&amp;'Base de données'!H974),GammeProj,0),1),0)</f>
        <v>1004567</v>
      </c>
      <c r="G974" s="2"/>
      <c r="H974" s="4" t="s">
        <v>5</v>
      </c>
      <c r="I974" s="4" t="s">
        <v>6</v>
      </c>
    </row>
    <row r="975" spans="1:9" x14ac:dyDescent="0.25">
      <c r="A975" s="4" t="s">
        <v>13</v>
      </c>
      <c r="B975" s="2" t="str">
        <f ca="1">IFERROR(OFFSET(LBS!$A$3,MATCH(LEFT(A975,LEN(A975)-2),Code_LBS,0),2),"abs")</f>
        <v>TRANSMISSION</v>
      </c>
      <c r="C975" s="2" t="str">
        <f ca="1">IFERROR(OFFSET(LBS!$A$3,MATCH($A975,Code_LBS,0),2),"abs")</f>
        <v>Suspension moteur</v>
      </c>
      <c r="D975" s="4">
        <v>1</v>
      </c>
      <c r="E975" s="4" t="s">
        <v>4</v>
      </c>
      <c r="F975" s="7">
        <f ca="1">IFERROR(OFFSET(Kilométrage!$C$1,MATCH(('Base de données'!I975&amp;"/"&amp;'Base de données'!H975),GammeProj,0),1),0)</f>
        <v>1004567</v>
      </c>
      <c r="G975" s="2"/>
      <c r="H975" s="4" t="s">
        <v>5</v>
      </c>
      <c r="I975" s="4" t="s">
        <v>6</v>
      </c>
    </row>
    <row r="976" spans="1:9" x14ac:dyDescent="0.25">
      <c r="A976" s="4" t="s">
        <v>13</v>
      </c>
      <c r="B976" s="2" t="str">
        <f ca="1">IFERROR(OFFSET(LBS!$A$3,MATCH(LEFT(A976,LEN(A976)-2),Code_LBS,0),2),"abs")</f>
        <v>TRANSMISSION</v>
      </c>
      <c r="C976" s="2" t="str">
        <f ca="1">IFERROR(OFFSET(LBS!$A$3,MATCH($A976,Code_LBS,0),2),"abs")</f>
        <v>Suspension moteur</v>
      </c>
      <c r="D976" s="4">
        <v>1</v>
      </c>
      <c r="E976" s="4" t="s">
        <v>4</v>
      </c>
      <c r="F976" s="7">
        <f ca="1">IFERROR(OFFSET(Kilométrage!$C$1,MATCH(('Base de données'!I976&amp;"/"&amp;'Base de données'!H976),GammeProj,0),1),0)</f>
        <v>1004567</v>
      </c>
      <c r="G976" s="2"/>
      <c r="H976" s="4" t="s">
        <v>5</v>
      </c>
      <c r="I976" s="4" t="s">
        <v>6</v>
      </c>
    </row>
    <row r="977" spans="1:9" x14ac:dyDescent="0.25">
      <c r="A977" s="4" t="s">
        <v>13</v>
      </c>
      <c r="B977" s="2" t="str">
        <f ca="1">IFERROR(OFFSET(LBS!$A$3,MATCH(LEFT(A977,LEN(A977)-2),Code_LBS,0),2),"abs")</f>
        <v>TRANSMISSION</v>
      </c>
      <c r="C977" s="2" t="str">
        <f ca="1">IFERROR(OFFSET(LBS!$A$3,MATCH($A977,Code_LBS,0),2),"abs")</f>
        <v>Suspension moteur</v>
      </c>
      <c r="D977" s="4">
        <v>1</v>
      </c>
      <c r="E977" s="4" t="s">
        <v>4</v>
      </c>
      <c r="F977" s="7">
        <f ca="1">IFERROR(OFFSET(Kilométrage!$C$1,MATCH(('Base de données'!I977&amp;"/"&amp;'Base de données'!H977),GammeProj,0),1),0)</f>
        <v>1004567</v>
      </c>
      <c r="G977" s="2"/>
      <c r="H977" s="4" t="s">
        <v>5</v>
      </c>
      <c r="I977" s="4" t="s">
        <v>6</v>
      </c>
    </row>
    <row r="978" spans="1:9" x14ac:dyDescent="0.25">
      <c r="A978" s="4" t="s">
        <v>13</v>
      </c>
      <c r="B978" s="2" t="str">
        <f ca="1">IFERROR(OFFSET(LBS!$A$3,MATCH(LEFT(A978,LEN(A978)-2),Code_LBS,0),2),"abs")</f>
        <v>TRANSMISSION</v>
      </c>
      <c r="C978" s="2" t="str">
        <f ca="1">IFERROR(OFFSET(LBS!$A$3,MATCH($A978,Code_LBS,0),2),"abs")</f>
        <v>Suspension moteur</v>
      </c>
      <c r="D978" s="4">
        <v>1</v>
      </c>
      <c r="E978" s="4" t="s">
        <v>4</v>
      </c>
      <c r="F978" s="7">
        <f ca="1">IFERROR(OFFSET(Kilométrage!$C$1,MATCH(('Base de données'!I978&amp;"/"&amp;'Base de données'!H978),GammeProj,0),1),0)</f>
        <v>1004567</v>
      </c>
      <c r="G978" s="2"/>
      <c r="H978" s="4" t="s">
        <v>5</v>
      </c>
      <c r="I978" s="4" t="s">
        <v>6</v>
      </c>
    </row>
    <row r="979" spans="1:9" x14ac:dyDescent="0.25">
      <c r="A979" s="4" t="s">
        <v>13</v>
      </c>
      <c r="B979" s="2" t="str">
        <f ca="1">IFERROR(OFFSET(LBS!$A$3,MATCH(LEFT(A979,LEN(A979)-2),Code_LBS,0),2),"abs")</f>
        <v>TRANSMISSION</v>
      </c>
      <c r="C979" s="2" t="str">
        <f ca="1">IFERROR(OFFSET(LBS!$A$3,MATCH($A979,Code_LBS,0),2),"abs")</f>
        <v>Suspension moteur</v>
      </c>
      <c r="D979" s="4">
        <v>1</v>
      </c>
      <c r="E979" s="4" t="s">
        <v>4</v>
      </c>
      <c r="F979" s="7">
        <f ca="1">IFERROR(OFFSET(Kilométrage!$C$1,MATCH(('Base de données'!I979&amp;"/"&amp;'Base de données'!H979),GammeProj,0),1),0)</f>
        <v>1004567</v>
      </c>
      <c r="G979" s="2"/>
      <c r="H979" s="4" t="s">
        <v>5</v>
      </c>
      <c r="I979" s="4" t="s">
        <v>6</v>
      </c>
    </row>
    <row r="980" spans="1:9" x14ac:dyDescent="0.25">
      <c r="A980" s="4" t="s">
        <v>13</v>
      </c>
      <c r="B980" s="2" t="str">
        <f ca="1">IFERROR(OFFSET(LBS!$A$3,MATCH(LEFT(A980,LEN(A980)-2),Code_LBS,0),2),"abs")</f>
        <v>TRANSMISSION</v>
      </c>
      <c r="C980" s="2" t="str">
        <f ca="1">IFERROR(OFFSET(LBS!$A$3,MATCH($A980,Code_LBS,0),2),"abs")</f>
        <v>Suspension moteur</v>
      </c>
      <c r="D980" s="4">
        <v>1</v>
      </c>
      <c r="E980" s="4" t="s">
        <v>4</v>
      </c>
      <c r="F980" s="7">
        <f ca="1">IFERROR(OFFSET(Kilométrage!$C$1,MATCH(('Base de données'!I980&amp;"/"&amp;'Base de données'!H980),GammeProj,0),1),0)</f>
        <v>1004567</v>
      </c>
      <c r="G980" s="2"/>
      <c r="H980" s="4" t="s">
        <v>5</v>
      </c>
      <c r="I980" s="4" t="s">
        <v>6</v>
      </c>
    </row>
    <row r="981" spans="1:9" x14ac:dyDescent="0.25">
      <c r="A981" s="4" t="s">
        <v>13</v>
      </c>
      <c r="B981" s="2" t="str">
        <f ca="1">IFERROR(OFFSET(LBS!$A$3,MATCH(LEFT(A981,LEN(A981)-2),Code_LBS,0),2),"abs")</f>
        <v>TRANSMISSION</v>
      </c>
      <c r="C981" s="2" t="str">
        <f ca="1">IFERROR(OFFSET(LBS!$A$3,MATCH($A981,Code_LBS,0),2),"abs")</f>
        <v>Suspension moteur</v>
      </c>
      <c r="D981" s="4">
        <v>1</v>
      </c>
      <c r="E981" s="4" t="s">
        <v>4</v>
      </c>
      <c r="F981" s="7">
        <f ca="1">IFERROR(OFFSET(Kilométrage!$C$1,MATCH(('Base de données'!I981&amp;"/"&amp;'Base de données'!H981),GammeProj,0),1),0)</f>
        <v>1004567</v>
      </c>
      <c r="G981" s="2"/>
      <c r="H981" s="4" t="s">
        <v>5</v>
      </c>
      <c r="I981" s="4" t="s">
        <v>6</v>
      </c>
    </row>
    <row r="982" spans="1:9" x14ac:dyDescent="0.25">
      <c r="A982" s="4" t="s">
        <v>13</v>
      </c>
      <c r="B982" s="2" t="str">
        <f ca="1">IFERROR(OFFSET(LBS!$A$3,MATCH(LEFT(A982,LEN(A982)-2),Code_LBS,0),2),"abs")</f>
        <v>TRANSMISSION</v>
      </c>
      <c r="C982" s="2" t="str">
        <f ca="1">IFERROR(OFFSET(LBS!$A$3,MATCH($A982,Code_LBS,0),2),"abs")</f>
        <v>Suspension moteur</v>
      </c>
      <c r="D982" s="4">
        <v>1</v>
      </c>
      <c r="E982" s="4" t="s">
        <v>4</v>
      </c>
      <c r="F982" s="7">
        <f ca="1">IFERROR(OFFSET(Kilométrage!$C$1,MATCH(('Base de données'!I982&amp;"/"&amp;'Base de données'!H982),GammeProj,0),1),0)</f>
        <v>1004567</v>
      </c>
      <c r="G982" s="2"/>
      <c r="H982" s="4" t="s">
        <v>5</v>
      </c>
      <c r="I982" s="4" t="s">
        <v>6</v>
      </c>
    </row>
    <row r="983" spans="1:9" x14ac:dyDescent="0.25">
      <c r="A983" s="4" t="s">
        <v>12</v>
      </c>
      <c r="B983" s="2" t="str">
        <f ca="1">IFERROR(OFFSET(LBS!$A$3,MATCH(LEFT(A983,LEN(A983)-2),Code_LBS,0),2),"abs")</f>
        <v>TRANSMISSION</v>
      </c>
      <c r="C983" s="2" t="str">
        <f ca="1">IFERROR(OFFSET(LBS!$A$3,MATCH($A983,Code_LBS,0),2),"abs")</f>
        <v>Réducteur équipé</v>
      </c>
      <c r="D983" s="4">
        <v>1</v>
      </c>
      <c r="E983" s="4" t="s">
        <v>4</v>
      </c>
      <c r="F983" s="7">
        <f ca="1">IFERROR(OFFSET(Kilométrage!$C$1,MATCH(('Base de données'!I983&amp;"/"&amp;'Base de données'!H983),GammeProj,0),1),0)</f>
        <v>1004567</v>
      </c>
      <c r="G983" s="2"/>
      <c r="H983" s="4" t="s">
        <v>5</v>
      </c>
      <c r="I983" s="4" t="s">
        <v>6</v>
      </c>
    </row>
    <row r="984" spans="1:9" x14ac:dyDescent="0.25">
      <c r="A984" s="4" t="s">
        <v>12</v>
      </c>
      <c r="B984" s="2" t="str">
        <f ca="1">IFERROR(OFFSET(LBS!$A$3,MATCH(LEFT(A984,LEN(A984)-2),Code_LBS,0),2),"abs")</f>
        <v>TRANSMISSION</v>
      </c>
      <c r="C984" s="2" t="str">
        <f ca="1">IFERROR(OFFSET(LBS!$A$3,MATCH($A984,Code_LBS,0),2),"abs")</f>
        <v>Réducteur équipé</v>
      </c>
      <c r="D984" s="4">
        <v>1</v>
      </c>
      <c r="E984" s="4" t="s">
        <v>4</v>
      </c>
      <c r="F984" s="7">
        <f ca="1">IFERROR(OFFSET(Kilométrage!$C$1,MATCH(('Base de données'!I984&amp;"/"&amp;'Base de données'!H984),GammeProj,0),1),0)</f>
        <v>1004567</v>
      </c>
      <c r="G984" s="2"/>
      <c r="H984" s="4" t="s">
        <v>5</v>
      </c>
      <c r="I984" s="4" t="s">
        <v>6</v>
      </c>
    </row>
    <row r="985" spans="1:9" x14ac:dyDescent="0.25">
      <c r="A985" s="4" t="s">
        <v>12</v>
      </c>
      <c r="B985" s="2" t="str">
        <f ca="1">IFERROR(OFFSET(LBS!$A$3,MATCH(LEFT(A985,LEN(A985)-2),Code_LBS,0),2),"abs")</f>
        <v>TRANSMISSION</v>
      </c>
      <c r="C985" s="2" t="str">
        <f ca="1">IFERROR(OFFSET(LBS!$A$3,MATCH($A985,Code_LBS,0),2),"abs")</f>
        <v>Réducteur équipé</v>
      </c>
      <c r="D985" s="4">
        <v>1</v>
      </c>
      <c r="E985" s="4" t="s">
        <v>4</v>
      </c>
      <c r="F985" s="7">
        <f ca="1">IFERROR(OFFSET(Kilométrage!$C$1,MATCH(('Base de données'!I985&amp;"/"&amp;'Base de données'!H985),GammeProj,0),1),0)</f>
        <v>1004567</v>
      </c>
      <c r="G985" s="2"/>
      <c r="H985" s="4" t="s">
        <v>5</v>
      </c>
      <c r="I985" s="4" t="s">
        <v>6</v>
      </c>
    </row>
    <row r="986" spans="1:9" x14ac:dyDescent="0.25">
      <c r="A986" s="4" t="s">
        <v>11</v>
      </c>
      <c r="B986" s="2" t="str">
        <f ca="1">IFERROR(OFFSET(LBS!$A$3,MATCH(LEFT(A986,LEN(A986)-2),Code_LBS,0),2),"abs")</f>
        <v>ROUES - AXES D'ESSIEU - DISQUES DE FREIN</v>
      </c>
      <c r="C986" s="2" t="str">
        <f ca="1">IFERROR(OFFSET(LBS!$A$3,MATCH($A986,Code_LBS,0),2),"abs")</f>
        <v>Boîte d'essieu équipée</v>
      </c>
      <c r="D986" s="4">
        <v>1</v>
      </c>
      <c r="E986" s="4" t="s">
        <v>4</v>
      </c>
      <c r="F986" s="7">
        <f ca="1">IFERROR(OFFSET(Kilométrage!$C$1,MATCH(('Base de données'!I986&amp;"/"&amp;'Base de données'!H986),GammeProj,0),1),0)</f>
        <v>1004567</v>
      </c>
      <c r="G986" s="2"/>
      <c r="H986" s="4" t="s">
        <v>5</v>
      </c>
      <c r="I986" s="4" t="s">
        <v>6</v>
      </c>
    </row>
    <row r="987" spans="1:9" x14ac:dyDescent="0.25">
      <c r="A987" s="4" t="s">
        <v>21</v>
      </c>
      <c r="B987" s="2" t="str">
        <f ca="1">IFERROR(OFFSET(LBS!$A$3,MATCH(LEFT(A987,LEN(A987)-2),Code_LBS,0),2),"abs")</f>
        <v>Suspension primaire</v>
      </c>
      <c r="C987" s="2" t="str">
        <f ca="1">IFERROR(OFFSET(LBS!$A$3,MATCH($A987,Code_LBS,0),2),"abs")</f>
        <v>Amortisseur primaire antigalop</v>
      </c>
      <c r="D987" s="4">
        <v>1</v>
      </c>
      <c r="E987" s="4" t="s">
        <v>4</v>
      </c>
      <c r="F987" s="7">
        <f ca="1">IFERROR(OFFSET(Kilométrage!$C$1,MATCH(('Base de données'!I987&amp;"/"&amp;'Base de données'!H987),GammeProj,0),1),0)</f>
        <v>1004567</v>
      </c>
      <c r="G987" s="2"/>
      <c r="H987" s="4" t="s">
        <v>5</v>
      </c>
      <c r="I987" s="4" t="s">
        <v>6</v>
      </c>
    </row>
    <row r="988" spans="1:9" x14ac:dyDescent="0.25">
      <c r="A988" s="4" t="s">
        <v>9</v>
      </c>
      <c r="B988" s="2" t="str">
        <f ca="1">IFERROR(OFFSET(LBS!$A$3,MATCH(LEFT(A988,LEN(A988)-2),Code_LBS,0),2),"abs")</f>
        <v>Suspension secondaire</v>
      </c>
      <c r="C988" s="2" t="str">
        <f ca="1">IFERROR(OFFSET(LBS!$A$3,MATCH($A988,Code_LBS,0),2),"abs")</f>
        <v>Bielle de barre anti-roulis équipée</v>
      </c>
      <c r="D988" s="4">
        <v>1</v>
      </c>
      <c r="E988" s="4" t="s">
        <v>4</v>
      </c>
      <c r="F988" s="7">
        <f ca="1">IFERROR(OFFSET(Kilométrage!$C$1,MATCH(('Base de données'!I988&amp;"/"&amp;'Base de données'!H988),GammeProj,0),1),0)</f>
        <v>1004567</v>
      </c>
      <c r="G988" s="2"/>
      <c r="H988" s="4" t="s">
        <v>5</v>
      </c>
      <c r="I988" s="4" t="s">
        <v>6</v>
      </c>
    </row>
    <row r="989" spans="1:9" x14ac:dyDescent="0.25">
      <c r="A989" s="4" t="s">
        <v>12</v>
      </c>
      <c r="B989" s="2" t="str">
        <f ca="1">IFERROR(OFFSET(LBS!$A$3,MATCH(LEFT(A989,LEN(A989)-2),Code_LBS,0),2),"abs")</f>
        <v>TRANSMISSION</v>
      </c>
      <c r="C989" s="2" t="str">
        <f ca="1">IFERROR(OFFSET(LBS!$A$3,MATCH($A989,Code_LBS,0),2),"abs")</f>
        <v>Réducteur équipé</v>
      </c>
      <c r="D989" s="4">
        <v>1</v>
      </c>
      <c r="E989" s="4" t="s">
        <v>4</v>
      </c>
      <c r="F989" s="7">
        <f ca="1">IFERROR(OFFSET(Kilométrage!$C$1,MATCH(('Base de données'!I989&amp;"/"&amp;'Base de données'!H989),GammeProj,0),1),0)</f>
        <v>1004567</v>
      </c>
      <c r="G989" s="2"/>
      <c r="H989" s="4" t="s">
        <v>5</v>
      </c>
      <c r="I989" s="4" t="s">
        <v>6</v>
      </c>
    </row>
    <row r="990" spans="1:9" x14ac:dyDescent="0.25">
      <c r="A990" s="4" t="s">
        <v>15</v>
      </c>
      <c r="B990" s="2" t="str">
        <f ca="1">IFERROR(OFFSET(LBS!$A$3,MATCH(LEFT(A990,LEN(A990)-2),Code_LBS,0),2),"abs")</f>
        <v>GRAISSEUR DE BOUDIN</v>
      </c>
      <c r="C990" s="2" t="str">
        <f ca="1">IFERROR(OFFSET(LBS!$A$3,MATCH($A990,Code_LBS,0),2),"abs")</f>
        <v>Ejecteur</v>
      </c>
      <c r="D990" s="4">
        <v>1</v>
      </c>
      <c r="E990" s="4" t="s">
        <v>4</v>
      </c>
      <c r="F990" s="7">
        <f ca="1">IFERROR(OFFSET(Kilométrage!$C$1,MATCH(('Base de données'!I990&amp;"/"&amp;'Base de données'!H990),GammeProj,0),1),0)</f>
        <v>1004567</v>
      </c>
      <c r="G990" s="2"/>
      <c r="H990" s="4" t="s">
        <v>5</v>
      </c>
      <c r="I990" s="4" t="s">
        <v>6</v>
      </c>
    </row>
    <row r="991" spans="1:9" x14ac:dyDescent="0.25">
      <c r="A991" s="4" t="s">
        <v>15</v>
      </c>
      <c r="B991" s="2" t="str">
        <f ca="1">IFERROR(OFFSET(LBS!$A$3,MATCH(LEFT(A991,LEN(A991)-2),Code_LBS,0),2),"abs")</f>
        <v>GRAISSEUR DE BOUDIN</v>
      </c>
      <c r="C991" s="2" t="str">
        <f ca="1">IFERROR(OFFSET(LBS!$A$3,MATCH($A991,Code_LBS,0),2),"abs")</f>
        <v>Ejecteur</v>
      </c>
      <c r="D991" s="4">
        <v>1</v>
      </c>
      <c r="E991" s="4" t="s">
        <v>4</v>
      </c>
      <c r="F991" s="7">
        <f ca="1">IFERROR(OFFSET(Kilométrage!$C$1,MATCH(('Base de données'!I991&amp;"/"&amp;'Base de données'!H991),GammeProj,0),1),0)</f>
        <v>1004567</v>
      </c>
      <c r="G991" s="2"/>
      <c r="H991" s="4" t="s">
        <v>5</v>
      </c>
      <c r="I991" s="4" t="s">
        <v>6</v>
      </c>
    </row>
    <row r="992" spans="1:9" x14ac:dyDescent="0.25">
      <c r="A992" s="4" t="s">
        <v>20</v>
      </c>
      <c r="B992" s="2" t="str">
        <f ca="1">IFERROR(OFFSET(LBS!$A$3,MATCH(LEFT(A992,LEN(A992)-2),Code_LBS,0),2),"abs")</f>
        <v>BOGIES &amp; SUSPENSION</v>
      </c>
      <c r="C992" s="2" t="str">
        <f ca="1">IFERROR(OFFSET(LBS!$A$3,MATCH($A992,Code_LBS,0),2),"abs")</f>
        <v>CÂBLE/CÂBLAGE</v>
      </c>
      <c r="D992" s="4">
        <v>1</v>
      </c>
      <c r="E992" s="4" t="s">
        <v>4</v>
      </c>
      <c r="F992" s="7">
        <f ca="1">IFERROR(OFFSET(Kilométrage!$C$1,MATCH(('Base de données'!I992&amp;"/"&amp;'Base de données'!H992),GammeProj,0),1),0)</f>
        <v>1004567</v>
      </c>
      <c r="G992" s="2"/>
      <c r="H992" s="4" t="s">
        <v>5</v>
      </c>
      <c r="I992" s="4" t="s">
        <v>6</v>
      </c>
    </row>
    <row r="993" spans="1:9" x14ac:dyDescent="0.25">
      <c r="A993" s="4" t="s">
        <v>9</v>
      </c>
      <c r="B993" s="2" t="str">
        <f ca="1">IFERROR(OFFSET(LBS!$A$3,MATCH(LEFT(A993,LEN(A993)-2),Code_LBS,0),2),"abs")</f>
        <v>Suspension secondaire</v>
      </c>
      <c r="C993" s="2" t="str">
        <f ca="1">IFERROR(OFFSET(LBS!$A$3,MATCH($A993,Code_LBS,0),2),"abs")</f>
        <v>Bielle de barre anti-roulis équipée</v>
      </c>
      <c r="D993" s="4">
        <v>1</v>
      </c>
      <c r="E993" s="4" t="s">
        <v>4</v>
      </c>
      <c r="F993" s="7">
        <f ca="1">IFERROR(OFFSET(Kilométrage!$C$1,MATCH(('Base de données'!I993&amp;"/"&amp;'Base de données'!H993),GammeProj,0),1),0)</f>
        <v>1004567</v>
      </c>
      <c r="G993" s="2"/>
      <c r="H993" s="4" t="s">
        <v>5</v>
      </c>
      <c r="I993" s="4" t="s">
        <v>6</v>
      </c>
    </row>
    <row r="994" spans="1:9" x14ac:dyDescent="0.25">
      <c r="A994" s="4" t="s">
        <v>12</v>
      </c>
      <c r="B994" s="2" t="str">
        <f ca="1">IFERROR(OFFSET(LBS!$A$3,MATCH(LEFT(A994,LEN(A994)-2),Code_LBS,0),2),"abs")</f>
        <v>TRANSMISSION</v>
      </c>
      <c r="C994" s="2" t="str">
        <f ca="1">IFERROR(OFFSET(LBS!$A$3,MATCH($A994,Code_LBS,0),2),"abs")</f>
        <v>Réducteur équipé</v>
      </c>
      <c r="D994" s="4">
        <v>1</v>
      </c>
      <c r="E994" s="4" t="s">
        <v>4</v>
      </c>
      <c r="F994" s="7">
        <f ca="1">IFERROR(OFFSET(Kilométrage!$C$1,MATCH(('Base de données'!I994&amp;"/"&amp;'Base de données'!H994),GammeProj,0),1),0)</f>
        <v>1004567</v>
      </c>
      <c r="G994" s="2"/>
      <c r="H994" s="4" t="s">
        <v>5</v>
      </c>
      <c r="I994" s="4" t="s">
        <v>6</v>
      </c>
    </row>
    <row r="995" spans="1:9" x14ac:dyDescent="0.25">
      <c r="A995" s="4" t="s">
        <v>9</v>
      </c>
      <c r="B995" s="2" t="str">
        <f ca="1">IFERROR(OFFSET(LBS!$A$3,MATCH(LEFT(A995,LEN(A995)-2),Code_LBS,0),2),"abs")</f>
        <v>Suspension secondaire</v>
      </c>
      <c r="C995" s="2" t="str">
        <f ca="1">IFERROR(OFFSET(LBS!$A$3,MATCH($A995,Code_LBS,0),2),"abs")</f>
        <v>Bielle de barre anti-roulis équipée</v>
      </c>
      <c r="D995" s="4">
        <v>1</v>
      </c>
      <c r="E995" s="4" t="s">
        <v>4</v>
      </c>
      <c r="F995" s="7">
        <f ca="1">IFERROR(OFFSET(Kilométrage!$C$1,MATCH(('Base de données'!I995&amp;"/"&amp;'Base de données'!H995),GammeProj,0),1),0)</f>
        <v>1004567</v>
      </c>
      <c r="G995" s="2"/>
      <c r="H995" s="4" t="s">
        <v>5</v>
      </c>
      <c r="I995" s="4" t="s">
        <v>6</v>
      </c>
    </row>
    <row r="996" spans="1:9" x14ac:dyDescent="0.25">
      <c r="A996" s="4" t="s">
        <v>9</v>
      </c>
      <c r="B996" s="2" t="str">
        <f ca="1">IFERROR(OFFSET(LBS!$A$3,MATCH(LEFT(A996,LEN(A996)-2),Code_LBS,0),2),"abs")</f>
        <v>Suspension secondaire</v>
      </c>
      <c r="C996" s="2" t="str">
        <f ca="1">IFERROR(OFFSET(LBS!$A$3,MATCH($A996,Code_LBS,0),2),"abs")</f>
        <v>Bielle de barre anti-roulis équipée</v>
      </c>
      <c r="D996" s="4">
        <v>1</v>
      </c>
      <c r="E996" s="4" t="s">
        <v>4</v>
      </c>
      <c r="F996" s="7">
        <f ca="1">IFERROR(OFFSET(Kilométrage!$C$1,MATCH(('Base de données'!I996&amp;"/"&amp;'Base de données'!H996),GammeProj,0),1),0)</f>
        <v>1004567</v>
      </c>
      <c r="G996" s="2"/>
      <c r="H996" s="4" t="s">
        <v>5</v>
      </c>
      <c r="I996" s="4" t="s">
        <v>6</v>
      </c>
    </row>
    <row r="997" spans="1:9" x14ac:dyDescent="0.25">
      <c r="A997" s="4" t="s">
        <v>9</v>
      </c>
      <c r="B997" s="2" t="str">
        <f ca="1">IFERROR(OFFSET(LBS!$A$3,MATCH(LEFT(A997,LEN(A997)-2),Code_LBS,0),2),"abs")</f>
        <v>Suspension secondaire</v>
      </c>
      <c r="C997" s="2" t="str">
        <f ca="1">IFERROR(OFFSET(LBS!$A$3,MATCH($A997,Code_LBS,0),2),"abs")</f>
        <v>Bielle de barre anti-roulis équipée</v>
      </c>
      <c r="D997" s="4">
        <v>1</v>
      </c>
      <c r="E997" s="4" t="s">
        <v>4</v>
      </c>
      <c r="F997" s="7">
        <f ca="1">IFERROR(OFFSET(Kilométrage!$C$1,MATCH(('Base de données'!I997&amp;"/"&amp;'Base de données'!H997),GammeProj,0),1),0)</f>
        <v>1004567</v>
      </c>
      <c r="G997" s="2"/>
      <c r="H997" s="4" t="s">
        <v>5</v>
      </c>
      <c r="I997" s="4" t="s">
        <v>6</v>
      </c>
    </row>
    <row r="998" spans="1:9" x14ac:dyDescent="0.25">
      <c r="A998" s="4" t="s">
        <v>9</v>
      </c>
      <c r="B998" s="2" t="str">
        <f ca="1">IFERROR(OFFSET(LBS!$A$3,MATCH(LEFT(A998,LEN(A998)-2),Code_LBS,0),2),"abs")</f>
        <v>Suspension secondaire</v>
      </c>
      <c r="C998" s="2" t="str">
        <f ca="1">IFERROR(OFFSET(LBS!$A$3,MATCH($A998,Code_LBS,0),2),"abs")</f>
        <v>Bielle de barre anti-roulis équipée</v>
      </c>
      <c r="D998" s="4">
        <v>1</v>
      </c>
      <c r="E998" s="4" t="s">
        <v>4</v>
      </c>
      <c r="F998" s="7">
        <f ca="1">IFERROR(OFFSET(Kilométrage!$C$1,MATCH(('Base de données'!I998&amp;"/"&amp;'Base de données'!H998),GammeProj,0),1),0)</f>
        <v>1004567</v>
      </c>
      <c r="G998" s="2"/>
      <c r="H998" s="4" t="s">
        <v>5</v>
      </c>
      <c r="I998" s="4" t="s">
        <v>6</v>
      </c>
    </row>
    <row r="999" spans="1:9" x14ac:dyDescent="0.25">
      <c r="A999" s="4" t="s">
        <v>15</v>
      </c>
      <c r="B999" s="2" t="str">
        <f ca="1">IFERROR(OFFSET(LBS!$A$3,MATCH(LEFT(A999,LEN(A999)-2),Code_LBS,0),2),"abs")</f>
        <v>GRAISSEUR DE BOUDIN</v>
      </c>
      <c r="C999" s="2" t="str">
        <f ca="1">IFERROR(OFFSET(LBS!$A$3,MATCH($A999,Code_LBS,0),2),"abs")</f>
        <v>Ejecteur</v>
      </c>
      <c r="D999" s="4">
        <v>1</v>
      </c>
      <c r="E999" s="4" t="s">
        <v>4</v>
      </c>
      <c r="F999" s="7">
        <f ca="1">IFERROR(OFFSET(Kilométrage!$C$1,MATCH(('Base de données'!I999&amp;"/"&amp;'Base de données'!H999),GammeProj,0),1),0)</f>
        <v>1004567</v>
      </c>
      <c r="G999" s="2"/>
      <c r="H999" s="4" t="s">
        <v>5</v>
      </c>
      <c r="I999" s="4" t="s">
        <v>6</v>
      </c>
    </row>
    <row r="1000" spans="1:9" x14ac:dyDescent="0.25">
      <c r="A1000" s="4" t="s">
        <v>9</v>
      </c>
      <c r="B1000" s="2" t="str">
        <f ca="1">IFERROR(OFFSET(LBS!$A$3,MATCH(LEFT(A1000,LEN(A1000)-2),Code_LBS,0),2),"abs")</f>
        <v>Suspension secondaire</v>
      </c>
      <c r="C1000" s="2" t="str">
        <f ca="1">IFERROR(OFFSET(LBS!$A$3,MATCH($A1000,Code_LBS,0),2),"abs")</f>
        <v>Bielle de barre anti-roulis équipée</v>
      </c>
      <c r="D1000" s="4">
        <v>1</v>
      </c>
      <c r="E1000" s="4" t="s">
        <v>4</v>
      </c>
      <c r="F1000" s="7">
        <f ca="1">IFERROR(OFFSET(Kilométrage!$C$1,MATCH(('Base de données'!I1000&amp;"/"&amp;'Base de données'!H1000),GammeProj,0),1),0)</f>
        <v>1004567</v>
      </c>
      <c r="G1000" s="2"/>
      <c r="H1000" s="4" t="s">
        <v>5</v>
      </c>
      <c r="I1000" s="4" t="s">
        <v>6</v>
      </c>
    </row>
    <row r="1001" spans="1:9" x14ac:dyDescent="0.25">
      <c r="A1001" s="4" t="s">
        <v>9</v>
      </c>
      <c r="B1001" s="2" t="str">
        <f ca="1">IFERROR(OFFSET(LBS!$A$3,MATCH(LEFT(A1001,LEN(A1001)-2),Code_LBS,0),2),"abs")</f>
        <v>Suspension secondaire</v>
      </c>
      <c r="C1001" s="2" t="str">
        <f ca="1">IFERROR(OFFSET(LBS!$A$3,MATCH($A1001,Code_LBS,0),2),"abs")</f>
        <v>Bielle de barre anti-roulis équipée</v>
      </c>
      <c r="D1001" s="4">
        <v>1</v>
      </c>
      <c r="E1001" s="4" t="s">
        <v>4</v>
      </c>
      <c r="F1001" s="7">
        <f ca="1">IFERROR(OFFSET(Kilométrage!$C$1,MATCH(('Base de données'!I1001&amp;"/"&amp;'Base de données'!H1001),GammeProj,0),1),0)</f>
        <v>1004567</v>
      </c>
      <c r="G1001" s="2"/>
      <c r="H1001" s="4" t="s">
        <v>5</v>
      </c>
      <c r="I1001" s="4" t="s">
        <v>6</v>
      </c>
    </row>
    <row r="1002" spans="1:9" x14ac:dyDescent="0.25">
      <c r="A1002" s="4" t="s">
        <v>12</v>
      </c>
      <c r="B1002" s="2" t="str">
        <f ca="1">IFERROR(OFFSET(LBS!$A$3,MATCH(LEFT(A1002,LEN(A1002)-2),Code_LBS,0),2),"abs")</f>
        <v>TRANSMISSION</v>
      </c>
      <c r="C1002" s="2" t="str">
        <f ca="1">IFERROR(OFFSET(LBS!$A$3,MATCH($A1002,Code_LBS,0),2),"abs")</f>
        <v>Réducteur équipé</v>
      </c>
      <c r="D1002" s="4">
        <v>1</v>
      </c>
      <c r="E1002" s="4" t="s">
        <v>4</v>
      </c>
      <c r="F1002" s="7">
        <f ca="1">IFERROR(OFFSET(Kilométrage!$C$1,MATCH(('Base de données'!I1002&amp;"/"&amp;'Base de données'!H1002),GammeProj,0),1),0)</f>
        <v>1004567</v>
      </c>
      <c r="G1002" s="2"/>
      <c r="H1002" s="4" t="s">
        <v>5</v>
      </c>
      <c r="I1002" s="4" t="s">
        <v>6</v>
      </c>
    </row>
    <row r="1003" spans="1:9" x14ac:dyDescent="0.25">
      <c r="A1003" s="4" t="s">
        <v>36</v>
      </c>
      <c r="B1003" s="2" t="str">
        <f ca="1">IFERROR(OFFSET(LBS!$A$3,MATCH(LEFT(A1003,LEN(A1003)-2),Code_LBS,0),2),"abs")</f>
        <v>TRANSMISSION</v>
      </c>
      <c r="C1003" s="2" t="str">
        <f ca="1">IFERROR(OFFSET(LBS!$A$3,MATCH($A1003,Code_LBS,0),2),"abs")</f>
        <v>Bielle de réducteur équipée</v>
      </c>
      <c r="D1003" s="4">
        <v>1</v>
      </c>
      <c r="E1003" s="4" t="s">
        <v>4</v>
      </c>
      <c r="F1003" s="7">
        <f ca="1">IFERROR(OFFSET(Kilométrage!$C$1,MATCH(('Base de données'!I1003&amp;"/"&amp;'Base de données'!H1003),GammeProj,0),1),0)</f>
        <v>1004567</v>
      </c>
      <c r="G1003" s="2"/>
      <c r="H1003" s="4" t="s">
        <v>5</v>
      </c>
      <c r="I1003" s="4" t="s">
        <v>6</v>
      </c>
    </row>
    <row r="1004" spans="1:9" x14ac:dyDescent="0.25">
      <c r="A1004" s="4" t="s">
        <v>9</v>
      </c>
      <c r="B1004" s="2" t="str">
        <f ca="1">IFERROR(OFFSET(LBS!$A$3,MATCH(LEFT(A1004,LEN(A1004)-2),Code_LBS,0),2),"abs")</f>
        <v>Suspension secondaire</v>
      </c>
      <c r="C1004" s="2" t="str">
        <f ca="1">IFERROR(OFFSET(LBS!$A$3,MATCH($A1004,Code_LBS,0),2),"abs")</f>
        <v>Bielle de barre anti-roulis équipée</v>
      </c>
      <c r="D1004" s="4">
        <v>1</v>
      </c>
      <c r="E1004" s="4" t="s">
        <v>4</v>
      </c>
      <c r="F1004" s="7">
        <f ca="1">IFERROR(OFFSET(Kilométrage!$C$1,MATCH(('Base de données'!I1004&amp;"/"&amp;'Base de données'!H1004),GammeProj,0),1),0)</f>
        <v>1004567</v>
      </c>
      <c r="G1004" s="2"/>
      <c r="H1004" s="4" t="s">
        <v>5</v>
      </c>
      <c r="I1004" s="4" t="s">
        <v>6</v>
      </c>
    </row>
    <row r="1005" spans="1:9" x14ac:dyDescent="0.25">
      <c r="A1005" s="4" t="s">
        <v>13</v>
      </c>
      <c r="B1005" s="2" t="str">
        <f ca="1">IFERROR(OFFSET(LBS!$A$3,MATCH(LEFT(A1005,LEN(A1005)-2),Code_LBS,0),2),"abs")</f>
        <v>TRANSMISSION</v>
      </c>
      <c r="C1005" s="2" t="str">
        <f ca="1">IFERROR(OFFSET(LBS!$A$3,MATCH($A1005,Code_LBS,0),2),"abs")</f>
        <v>Suspension moteur</v>
      </c>
      <c r="D1005" s="4">
        <v>1</v>
      </c>
      <c r="E1005" s="4" t="s">
        <v>4</v>
      </c>
      <c r="F1005" s="7">
        <f ca="1">IFERROR(OFFSET(Kilométrage!$C$1,MATCH(('Base de données'!I1005&amp;"/"&amp;'Base de données'!H1005),GammeProj,0),1),0)</f>
        <v>1004567</v>
      </c>
      <c r="G1005" s="2"/>
      <c r="H1005" s="4" t="s">
        <v>5</v>
      </c>
      <c r="I1005" s="4" t="s">
        <v>6</v>
      </c>
    </row>
    <row r="1006" spans="1:9" x14ac:dyDescent="0.25">
      <c r="A1006" s="4" t="s">
        <v>13</v>
      </c>
      <c r="B1006" s="2" t="str">
        <f ca="1">IFERROR(OFFSET(LBS!$A$3,MATCH(LEFT(A1006,LEN(A1006)-2),Code_LBS,0),2),"abs")</f>
        <v>TRANSMISSION</v>
      </c>
      <c r="C1006" s="2" t="str">
        <f ca="1">IFERROR(OFFSET(LBS!$A$3,MATCH($A1006,Code_LBS,0),2),"abs")</f>
        <v>Suspension moteur</v>
      </c>
      <c r="D1006" s="4">
        <v>1</v>
      </c>
      <c r="E1006" s="4" t="s">
        <v>4</v>
      </c>
      <c r="F1006" s="7">
        <f ca="1">IFERROR(OFFSET(Kilométrage!$C$1,MATCH(('Base de données'!I1006&amp;"/"&amp;'Base de données'!H1006),GammeProj,0),1),0)</f>
        <v>1004567</v>
      </c>
      <c r="G1006" s="2"/>
      <c r="H1006" s="4" t="s">
        <v>5</v>
      </c>
      <c r="I1006" s="4" t="s">
        <v>6</v>
      </c>
    </row>
    <row r="1007" spans="1:9" x14ac:dyDescent="0.25">
      <c r="A1007" s="4" t="s">
        <v>13</v>
      </c>
      <c r="B1007" s="2" t="str">
        <f ca="1">IFERROR(OFFSET(LBS!$A$3,MATCH(LEFT(A1007,LEN(A1007)-2),Code_LBS,0),2),"abs")</f>
        <v>TRANSMISSION</v>
      </c>
      <c r="C1007" s="2" t="str">
        <f ca="1">IFERROR(OFFSET(LBS!$A$3,MATCH($A1007,Code_LBS,0),2),"abs")</f>
        <v>Suspension moteur</v>
      </c>
      <c r="D1007" s="4">
        <v>1</v>
      </c>
      <c r="E1007" s="4" t="s">
        <v>4</v>
      </c>
      <c r="F1007" s="7">
        <f ca="1">IFERROR(OFFSET(Kilométrage!$C$1,MATCH(('Base de données'!I1007&amp;"/"&amp;'Base de données'!H1007),GammeProj,0),1),0)</f>
        <v>1004567</v>
      </c>
      <c r="G1007" s="2"/>
      <c r="H1007" s="4" t="s">
        <v>5</v>
      </c>
      <c r="I1007" s="4" t="s">
        <v>6</v>
      </c>
    </row>
    <row r="1008" spans="1:9" x14ac:dyDescent="0.25">
      <c r="A1008" s="4" t="s">
        <v>13</v>
      </c>
      <c r="B1008" s="2" t="str">
        <f ca="1">IFERROR(OFFSET(LBS!$A$3,MATCH(LEFT(A1008,LEN(A1008)-2),Code_LBS,0),2),"abs")</f>
        <v>TRANSMISSION</v>
      </c>
      <c r="C1008" s="2" t="str">
        <f ca="1">IFERROR(OFFSET(LBS!$A$3,MATCH($A1008,Code_LBS,0),2),"abs")</f>
        <v>Suspension moteur</v>
      </c>
      <c r="D1008" s="4">
        <v>1</v>
      </c>
      <c r="E1008" s="4" t="s">
        <v>4</v>
      </c>
      <c r="F1008" s="7">
        <f ca="1">IFERROR(OFFSET(Kilométrage!$C$1,MATCH(('Base de données'!I1008&amp;"/"&amp;'Base de données'!H1008),GammeProj,0),1),0)</f>
        <v>1004567</v>
      </c>
      <c r="G1008" s="2"/>
      <c r="H1008" s="4" t="s">
        <v>5</v>
      </c>
      <c r="I1008" s="4" t="s">
        <v>6</v>
      </c>
    </row>
    <row r="1009" spans="1:9" x14ac:dyDescent="0.25">
      <c r="A1009" s="4" t="s">
        <v>13</v>
      </c>
      <c r="B1009" s="2" t="str">
        <f ca="1">IFERROR(OFFSET(LBS!$A$3,MATCH(LEFT(A1009,LEN(A1009)-2),Code_LBS,0),2),"abs")</f>
        <v>TRANSMISSION</v>
      </c>
      <c r="C1009" s="2" t="str">
        <f ca="1">IFERROR(OFFSET(LBS!$A$3,MATCH($A1009,Code_LBS,0),2),"abs")</f>
        <v>Suspension moteur</v>
      </c>
      <c r="D1009" s="4">
        <v>1</v>
      </c>
      <c r="E1009" s="4" t="s">
        <v>4</v>
      </c>
      <c r="F1009" s="7">
        <f ca="1">IFERROR(OFFSET(Kilométrage!$C$1,MATCH(('Base de données'!I1009&amp;"/"&amp;'Base de données'!H1009),GammeProj,0),1),0)</f>
        <v>1004567</v>
      </c>
      <c r="G1009" s="2"/>
      <c r="H1009" s="4" t="s">
        <v>5</v>
      </c>
      <c r="I1009" s="4" t="s">
        <v>6</v>
      </c>
    </row>
    <row r="1010" spans="1:9" x14ac:dyDescent="0.25">
      <c r="A1010" s="4" t="s">
        <v>13</v>
      </c>
      <c r="B1010" s="2" t="str">
        <f ca="1">IFERROR(OFFSET(LBS!$A$3,MATCH(LEFT(A1010,LEN(A1010)-2),Code_LBS,0),2),"abs")</f>
        <v>TRANSMISSION</v>
      </c>
      <c r="C1010" s="2" t="str">
        <f ca="1">IFERROR(OFFSET(LBS!$A$3,MATCH($A1010,Code_LBS,0),2),"abs")</f>
        <v>Suspension moteur</v>
      </c>
      <c r="D1010" s="4">
        <v>1</v>
      </c>
      <c r="E1010" s="4" t="s">
        <v>4</v>
      </c>
      <c r="F1010" s="7">
        <f ca="1">IFERROR(OFFSET(Kilométrage!$C$1,MATCH(('Base de données'!I1010&amp;"/"&amp;'Base de données'!H1010),GammeProj,0),1),0)</f>
        <v>1004567</v>
      </c>
      <c r="G1010" s="2"/>
      <c r="H1010" s="4" t="s">
        <v>5</v>
      </c>
      <c r="I1010" s="4" t="s">
        <v>6</v>
      </c>
    </row>
    <row r="1011" spans="1:9" x14ac:dyDescent="0.25">
      <c r="A1011" s="4" t="s">
        <v>13</v>
      </c>
      <c r="B1011" s="2" t="str">
        <f ca="1">IFERROR(OFFSET(LBS!$A$3,MATCH(LEFT(A1011,LEN(A1011)-2),Code_LBS,0),2),"abs")</f>
        <v>TRANSMISSION</v>
      </c>
      <c r="C1011" s="2" t="str">
        <f ca="1">IFERROR(OFFSET(LBS!$A$3,MATCH($A1011,Code_LBS,0),2),"abs")</f>
        <v>Suspension moteur</v>
      </c>
      <c r="D1011" s="4">
        <v>1</v>
      </c>
      <c r="E1011" s="4" t="s">
        <v>4</v>
      </c>
      <c r="F1011" s="7">
        <f ca="1">IFERROR(OFFSET(Kilométrage!$C$1,MATCH(('Base de données'!I1011&amp;"/"&amp;'Base de données'!H1011),GammeProj,0),1),0)</f>
        <v>1004567</v>
      </c>
      <c r="G1011" s="2"/>
      <c r="H1011" s="4" t="s">
        <v>5</v>
      </c>
      <c r="I1011" s="4" t="s">
        <v>6</v>
      </c>
    </row>
    <row r="1012" spans="1:9" x14ac:dyDescent="0.25">
      <c r="A1012" s="4" t="s">
        <v>13</v>
      </c>
      <c r="B1012" s="2" t="str">
        <f ca="1">IFERROR(OFFSET(LBS!$A$3,MATCH(LEFT(A1012,LEN(A1012)-2),Code_LBS,0),2),"abs")</f>
        <v>TRANSMISSION</v>
      </c>
      <c r="C1012" s="2" t="str">
        <f ca="1">IFERROR(OFFSET(LBS!$A$3,MATCH($A1012,Code_LBS,0),2),"abs")</f>
        <v>Suspension moteur</v>
      </c>
      <c r="D1012" s="4">
        <v>1</v>
      </c>
      <c r="E1012" s="4" t="s">
        <v>4</v>
      </c>
      <c r="F1012" s="7">
        <f ca="1">IFERROR(OFFSET(Kilométrage!$C$1,MATCH(('Base de données'!I1012&amp;"/"&amp;'Base de données'!H1012),GammeProj,0),1),0)</f>
        <v>1004567</v>
      </c>
      <c r="G1012" s="2"/>
      <c r="H1012" s="4" t="s">
        <v>5</v>
      </c>
      <c r="I1012" s="4" t="s">
        <v>6</v>
      </c>
    </row>
    <row r="1013" spans="1:9" x14ac:dyDescent="0.25">
      <c r="A1013" s="4" t="s">
        <v>12</v>
      </c>
      <c r="B1013" s="2" t="str">
        <f ca="1">IFERROR(OFFSET(LBS!$A$3,MATCH(LEFT(A1013,LEN(A1013)-2),Code_LBS,0),2),"abs")</f>
        <v>TRANSMISSION</v>
      </c>
      <c r="C1013" s="2" t="str">
        <f ca="1">IFERROR(OFFSET(LBS!$A$3,MATCH($A1013,Code_LBS,0),2),"abs")</f>
        <v>Réducteur équipé</v>
      </c>
      <c r="D1013" s="4">
        <v>1</v>
      </c>
      <c r="E1013" s="4" t="s">
        <v>4</v>
      </c>
      <c r="F1013" s="7">
        <f ca="1">IFERROR(OFFSET(Kilométrage!$C$1,MATCH(('Base de données'!I1013&amp;"/"&amp;'Base de données'!H1013),GammeProj,0),1),0)</f>
        <v>1004567</v>
      </c>
      <c r="G1013" s="2"/>
      <c r="H1013" s="4" t="s">
        <v>5</v>
      </c>
      <c r="I1013" s="4" t="s">
        <v>6</v>
      </c>
    </row>
    <row r="1014" spans="1:9" x14ac:dyDescent="0.25">
      <c r="A1014" s="4" t="s">
        <v>21</v>
      </c>
      <c r="B1014" s="2" t="str">
        <f ca="1">IFERROR(OFFSET(LBS!$A$3,MATCH(LEFT(A1014,LEN(A1014)-2),Code_LBS,0),2),"abs")</f>
        <v>Suspension primaire</v>
      </c>
      <c r="C1014" s="2" t="str">
        <f ca="1">IFERROR(OFFSET(LBS!$A$3,MATCH($A1014,Code_LBS,0),2),"abs")</f>
        <v>Amortisseur primaire antigalop</v>
      </c>
      <c r="D1014" s="4">
        <v>1</v>
      </c>
      <c r="E1014" s="4" t="s">
        <v>4</v>
      </c>
      <c r="F1014" s="7">
        <f ca="1">IFERROR(OFFSET(Kilométrage!$C$1,MATCH(('Base de données'!I1014&amp;"/"&amp;'Base de données'!H1014),GammeProj,0),1),0)</f>
        <v>1004567</v>
      </c>
      <c r="G1014" s="2"/>
      <c r="H1014" s="4" t="s">
        <v>5</v>
      </c>
      <c r="I1014" s="4" t="s">
        <v>6</v>
      </c>
    </row>
    <row r="1015" spans="1:9" x14ac:dyDescent="0.25">
      <c r="A1015" s="4" t="s">
        <v>12</v>
      </c>
      <c r="B1015" s="2" t="str">
        <f ca="1">IFERROR(OFFSET(LBS!$A$3,MATCH(LEFT(A1015,LEN(A1015)-2),Code_LBS,0),2),"abs")</f>
        <v>TRANSMISSION</v>
      </c>
      <c r="C1015" s="2" t="str">
        <f ca="1">IFERROR(OFFSET(LBS!$A$3,MATCH($A1015,Code_LBS,0),2),"abs")</f>
        <v>Réducteur équipé</v>
      </c>
      <c r="D1015" s="4">
        <v>1</v>
      </c>
      <c r="E1015" s="4" t="s">
        <v>4</v>
      </c>
      <c r="F1015" s="7">
        <f ca="1">IFERROR(OFFSET(Kilométrage!$C$1,MATCH(('Base de données'!I1015&amp;"/"&amp;'Base de données'!H1015),GammeProj,0),1),0)</f>
        <v>1004567</v>
      </c>
      <c r="G1015" s="2"/>
      <c r="H1015" s="4" t="s">
        <v>5</v>
      </c>
      <c r="I1015" s="4" t="s">
        <v>6</v>
      </c>
    </row>
    <row r="1016" spans="1:9" x14ac:dyDescent="0.25">
      <c r="A1016" s="4" t="s">
        <v>20</v>
      </c>
      <c r="B1016" s="2" t="str">
        <f ca="1">IFERROR(OFFSET(LBS!$A$3,MATCH(LEFT(A1016,LEN(A1016)-2),Code_LBS,0),2),"abs")</f>
        <v>BOGIES &amp; SUSPENSION</v>
      </c>
      <c r="C1016" s="2" t="str">
        <f ca="1">IFERROR(OFFSET(LBS!$A$3,MATCH($A1016,Code_LBS,0),2),"abs")</f>
        <v>CÂBLE/CÂBLAGE</v>
      </c>
      <c r="D1016" s="4">
        <v>1</v>
      </c>
      <c r="E1016" s="4" t="s">
        <v>4</v>
      </c>
      <c r="F1016" s="7">
        <f ca="1">IFERROR(OFFSET(Kilométrage!$C$1,MATCH(('Base de données'!I1016&amp;"/"&amp;'Base de données'!H1016),GammeProj,0),1),0)</f>
        <v>1004567</v>
      </c>
      <c r="G1016" s="2"/>
      <c r="H1016" s="4" t="s">
        <v>5</v>
      </c>
      <c r="I1016" s="4" t="s">
        <v>6</v>
      </c>
    </row>
    <row r="1017" spans="1:9" x14ac:dyDescent="0.25">
      <c r="A1017" s="4" t="s">
        <v>20</v>
      </c>
      <c r="B1017" s="2" t="str">
        <f ca="1">IFERROR(OFFSET(LBS!$A$3,MATCH(LEFT(A1017,LEN(A1017)-2),Code_LBS,0),2),"abs")</f>
        <v>BOGIES &amp; SUSPENSION</v>
      </c>
      <c r="C1017" s="2" t="str">
        <f ca="1">IFERROR(OFFSET(LBS!$A$3,MATCH($A1017,Code_LBS,0),2),"abs")</f>
        <v>CÂBLE/CÂBLAGE</v>
      </c>
      <c r="D1017" s="4">
        <v>1</v>
      </c>
      <c r="E1017" s="4" t="s">
        <v>4</v>
      </c>
      <c r="F1017" s="7">
        <f ca="1">IFERROR(OFFSET(Kilométrage!$C$1,MATCH(('Base de données'!I1017&amp;"/"&amp;'Base de données'!H1017),GammeProj,0),1),0)</f>
        <v>1004567</v>
      </c>
      <c r="G1017" s="2"/>
      <c r="H1017" s="4" t="s">
        <v>5</v>
      </c>
      <c r="I1017" s="4" t="s">
        <v>6</v>
      </c>
    </row>
    <row r="1018" spans="1:9" x14ac:dyDescent="0.25">
      <c r="A1018" s="4" t="s">
        <v>12</v>
      </c>
      <c r="B1018" s="2" t="str">
        <f ca="1">IFERROR(OFFSET(LBS!$A$3,MATCH(LEFT(A1018,LEN(A1018)-2),Code_LBS,0),2),"abs")</f>
        <v>TRANSMISSION</v>
      </c>
      <c r="C1018" s="2" t="str">
        <f ca="1">IFERROR(OFFSET(LBS!$A$3,MATCH($A1018,Code_LBS,0),2),"abs")</f>
        <v>Réducteur équipé</v>
      </c>
      <c r="D1018" s="4">
        <v>1</v>
      </c>
      <c r="E1018" s="4" t="s">
        <v>4</v>
      </c>
      <c r="F1018" s="7">
        <f ca="1">IFERROR(OFFSET(Kilométrage!$C$1,MATCH(('Base de données'!I1018&amp;"/"&amp;'Base de données'!H1018),GammeProj,0),1),0)</f>
        <v>1004567</v>
      </c>
      <c r="G1018" s="2"/>
      <c r="H1018" s="4" t="s">
        <v>5</v>
      </c>
      <c r="I1018" s="4" t="s">
        <v>6</v>
      </c>
    </row>
    <row r="1019" spans="1:9" x14ac:dyDescent="0.25">
      <c r="A1019" s="4" t="s">
        <v>27</v>
      </c>
      <c r="B1019" s="2" t="str">
        <f ca="1">IFERROR(OFFSET(LBS!$A$3,MATCH(LEFT(A1019,LEN(A1019)-2),Code_LBS,0),2),"abs")</f>
        <v>Boîte d'essieu équipée</v>
      </c>
      <c r="C1019" s="2" t="str">
        <f ca="1">IFERROR(OFFSET(LBS!$A$3,MATCH($A1019,Code_LBS,0),2),"abs")</f>
        <v>Couvercle avant</v>
      </c>
      <c r="D1019" s="4">
        <v>1</v>
      </c>
      <c r="E1019" s="4" t="s">
        <v>4</v>
      </c>
      <c r="F1019" s="7">
        <f ca="1">IFERROR(OFFSET(Kilométrage!$C$1,MATCH(('Base de données'!I1019&amp;"/"&amp;'Base de données'!H1019),GammeProj,0),1),0)</f>
        <v>1004567</v>
      </c>
      <c r="G1019" s="2"/>
      <c r="H1019" s="4" t="s">
        <v>5</v>
      </c>
      <c r="I1019" s="4" t="s">
        <v>6</v>
      </c>
    </row>
    <row r="1020" spans="1:9" x14ac:dyDescent="0.25">
      <c r="A1020" s="4" t="s">
        <v>12</v>
      </c>
      <c r="B1020" s="2" t="str">
        <f ca="1">IFERROR(OFFSET(LBS!$A$3,MATCH(LEFT(A1020,LEN(A1020)-2),Code_LBS,0),2),"abs")</f>
        <v>TRANSMISSION</v>
      </c>
      <c r="C1020" s="2" t="str">
        <f ca="1">IFERROR(OFFSET(LBS!$A$3,MATCH($A1020,Code_LBS,0),2),"abs")</f>
        <v>Réducteur équipé</v>
      </c>
      <c r="D1020" s="4">
        <v>1</v>
      </c>
      <c r="E1020" s="4" t="s">
        <v>4</v>
      </c>
      <c r="F1020" s="7">
        <f ca="1">IFERROR(OFFSET(Kilométrage!$C$1,MATCH(('Base de données'!I1020&amp;"/"&amp;'Base de données'!H1020),GammeProj,0),1),0)</f>
        <v>1004567</v>
      </c>
      <c r="G1020" s="2"/>
      <c r="H1020" s="4" t="s">
        <v>5</v>
      </c>
      <c r="I1020" s="4" t="s">
        <v>6</v>
      </c>
    </row>
    <row r="1021" spans="1:9" x14ac:dyDescent="0.25">
      <c r="A1021" s="4" t="s">
        <v>12</v>
      </c>
      <c r="B1021" s="2" t="str">
        <f ca="1">IFERROR(OFFSET(LBS!$A$3,MATCH(LEFT(A1021,LEN(A1021)-2),Code_LBS,0),2),"abs")</f>
        <v>TRANSMISSION</v>
      </c>
      <c r="C1021" s="2" t="str">
        <f ca="1">IFERROR(OFFSET(LBS!$A$3,MATCH($A1021,Code_LBS,0),2),"abs")</f>
        <v>Réducteur équipé</v>
      </c>
      <c r="D1021" s="4">
        <v>1</v>
      </c>
      <c r="E1021" s="4" t="s">
        <v>4</v>
      </c>
      <c r="F1021" s="7">
        <f ca="1">IFERROR(OFFSET(Kilométrage!$C$1,MATCH(('Base de données'!I1021&amp;"/"&amp;'Base de données'!H1021),GammeProj,0),1),0)</f>
        <v>1004567</v>
      </c>
      <c r="G1021" s="2"/>
      <c r="H1021" s="4" t="s">
        <v>5</v>
      </c>
      <c r="I1021" s="4" t="s">
        <v>6</v>
      </c>
    </row>
    <row r="1022" spans="1:9" x14ac:dyDescent="0.25">
      <c r="A1022" s="4" t="s">
        <v>18</v>
      </c>
      <c r="B1022" s="2" t="str">
        <f ca="1">IFERROR(OFFSET(LBS!$A$3,MATCH(LEFT(A1022,LEN(A1022)-2),Code_LBS,0),2),"abs")</f>
        <v>GRAISSEUR DE BOUDIN</v>
      </c>
      <c r="C1022" s="2" t="str">
        <f ca="1">IFERROR(OFFSET(LBS!$A$3,MATCH($A1022,Code_LBS,0),2),"abs")</f>
        <v>Tuyau</v>
      </c>
      <c r="D1022" s="4">
        <v>1</v>
      </c>
      <c r="E1022" s="4" t="s">
        <v>4</v>
      </c>
      <c r="F1022" s="7">
        <f ca="1">IFERROR(OFFSET(Kilométrage!$C$1,MATCH(('Base de données'!I1022&amp;"/"&amp;'Base de données'!H1022),GammeProj,0),1),0)</f>
        <v>1004567</v>
      </c>
      <c r="G1022" s="2"/>
      <c r="H1022" s="4" t="s">
        <v>5</v>
      </c>
      <c r="I1022" s="4" t="s">
        <v>6</v>
      </c>
    </row>
    <row r="1023" spans="1:9" x14ac:dyDescent="0.25">
      <c r="A1023" s="4" t="s">
        <v>12</v>
      </c>
      <c r="B1023" s="2" t="str">
        <f ca="1">IFERROR(OFFSET(LBS!$A$3,MATCH(LEFT(A1023,LEN(A1023)-2),Code_LBS,0),2),"abs")</f>
        <v>TRANSMISSION</v>
      </c>
      <c r="C1023" s="2" t="str">
        <f ca="1">IFERROR(OFFSET(LBS!$A$3,MATCH($A1023,Code_LBS,0),2),"abs")</f>
        <v>Réducteur équipé</v>
      </c>
      <c r="D1023" s="4">
        <v>1</v>
      </c>
      <c r="E1023" s="4" t="s">
        <v>4</v>
      </c>
      <c r="F1023" s="7">
        <f ca="1">IFERROR(OFFSET(Kilométrage!$C$1,MATCH(('Base de données'!I1023&amp;"/"&amp;'Base de données'!H1023),GammeProj,0),1),0)</f>
        <v>1004567</v>
      </c>
      <c r="G1023" s="2"/>
      <c r="H1023" s="4" t="s">
        <v>5</v>
      </c>
      <c r="I1023" s="4" t="s">
        <v>6</v>
      </c>
    </row>
    <row r="1024" spans="1:9" x14ac:dyDescent="0.25">
      <c r="A1024" s="4" t="s">
        <v>9</v>
      </c>
      <c r="B1024" s="2" t="str">
        <f ca="1">IFERROR(OFFSET(LBS!$A$3,MATCH(LEFT(A1024,LEN(A1024)-2),Code_LBS,0),2),"abs")</f>
        <v>Suspension secondaire</v>
      </c>
      <c r="C1024" s="2" t="str">
        <f ca="1">IFERROR(OFFSET(LBS!$A$3,MATCH($A1024,Code_LBS,0),2),"abs")</f>
        <v>Bielle de barre anti-roulis équipée</v>
      </c>
      <c r="D1024" s="4">
        <v>1</v>
      </c>
      <c r="E1024" s="4" t="s">
        <v>4</v>
      </c>
      <c r="F1024" s="7">
        <f ca="1">IFERROR(OFFSET(Kilométrage!$C$1,MATCH(('Base de données'!I1024&amp;"/"&amp;'Base de données'!H1024),GammeProj,0),1),0)</f>
        <v>1004567</v>
      </c>
      <c r="G1024" s="2"/>
      <c r="H1024" s="4" t="s">
        <v>5</v>
      </c>
      <c r="I1024" s="4" t="s">
        <v>6</v>
      </c>
    </row>
    <row r="1025" spans="1:9" x14ac:dyDescent="0.25">
      <c r="A1025" s="4" t="s">
        <v>9</v>
      </c>
      <c r="B1025" s="2" t="str">
        <f ca="1">IFERROR(OFFSET(LBS!$A$3,MATCH(LEFT(A1025,LEN(A1025)-2),Code_LBS,0),2),"abs")</f>
        <v>Suspension secondaire</v>
      </c>
      <c r="C1025" s="2" t="str">
        <f ca="1">IFERROR(OFFSET(LBS!$A$3,MATCH($A1025,Code_LBS,0),2),"abs")</f>
        <v>Bielle de barre anti-roulis équipée</v>
      </c>
      <c r="D1025" s="4">
        <v>1</v>
      </c>
      <c r="E1025" s="4" t="s">
        <v>4</v>
      </c>
      <c r="F1025" s="7">
        <f ca="1">IFERROR(OFFSET(Kilométrage!$C$1,MATCH(('Base de données'!I1025&amp;"/"&amp;'Base de données'!H1025),GammeProj,0),1),0)</f>
        <v>1004567</v>
      </c>
      <c r="G1025" s="2"/>
      <c r="H1025" s="4" t="s">
        <v>5</v>
      </c>
      <c r="I1025" s="4" t="s">
        <v>6</v>
      </c>
    </row>
    <row r="1026" spans="1:9" x14ac:dyDescent="0.25">
      <c r="A1026" s="4" t="s">
        <v>13</v>
      </c>
      <c r="B1026" s="2" t="str">
        <f ca="1">IFERROR(OFFSET(LBS!$A$3,MATCH(LEFT(A1026,LEN(A1026)-2),Code_LBS,0),2),"abs")</f>
        <v>TRANSMISSION</v>
      </c>
      <c r="C1026" s="2" t="str">
        <f ca="1">IFERROR(OFFSET(LBS!$A$3,MATCH($A1026,Code_LBS,0),2),"abs")</f>
        <v>Suspension moteur</v>
      </c>
      <c r="D1026" s="4">
        <v>1</v>
      </c>
      <c r="E1026" s="4" t="s">
        <v>4</v>
      </c>
      <c r="F1026" s="7">
        <f ca="1">IFERROR(OFFSET(Kilométrage!$C$1,MATCH(('Base de données'!I1026&amp;"/"&amp;'Base de données'!H1026),GammeProj,0),1),0)</f>
        <v>1004567</v>
      </c>
      <c r="G1026" s="2"/>
      <c r="H1026" s="4" t="s">
        <v>5</v>
      </c>
      <c r="I1026" s="4" t="s">
        <v>6</v>
      </c>
    </row>
    <row r="1027" spans="1:9" x14ac:dyDescent="0.25">
      <c r="A1027" s="4" t="s">
        <v>12</v>
      </c>
      <c r="B1027" s="2" t="str">
        <f ca="1">IFERROR(OFFSET(LBS!$A$3,MATCH(LEFT(A1027,LEN(A1027)-2),Code_LBS,0),2),"abs")</f>
        <v>TRANSMISSION</v>
      </c>
      <c r="C1027" s="2" t="str">
        <f ca="1">IFERROR(OFFSET(LBS!$A$3,MATCH($A1027,Code_LBS,0),2),"abs")</f>
        <v>Réducteur équipé</v>
      </c>
      <c r="D1027" s="4">
        <v>1</v>
      </c>
      <c r="E1027" s="4" t="s">
        <v>4</v>
      </c>
      <c r="F1027" s="7">
        <f ca="1">IFERROR(OFFSET(Kilométrage!$C$1,MATCH(('Base de données'!I1027&amp;"/"&amp;'Base de données'!H1027),GammeProj,0),1),0)</f>
        <v>1004567</v>
      </c>
      <c r="G1027" s="2"/>
      <c r="H1027" s="4" t="s">
        <v>5</v>
      </c>
      <c r="I1027" s="4" t="s">
        <v>6</v>
      </c>
    </row>
    <row r="1028" spans="1:9" x14ac:dyDescent="0.25">
      <c r="A1028" s="4" t="s">
        <v>9</v>
      </c>
      <c r="B1028" s="2" t="str">
        <f ca="1">IFERROR(OFFSET(LBS!$A$3,MATCH(LEFT(A1028,LEN(A1028)-2),Code_LBS,0),2),"abs")</f>
        <v>Suspension secondaire</v>
      </c>
      <c r="C1028" s="2" t="str">
        <f ca="1">IFERROR(OFFSET(LBS!$A$3,MATCH($A1028,Code_LBS,0),2),"abs")</f>
        <v>Bielle de barre anti-roulis équipée</v>
      </c>
      <c r="D1028" s="4">
        <v>1</v>
      </c>
      <c r="E1028" s="4" t="s">
        <v>4</v>
      </c>
      <c r="F1028" s="7">
        <f ca="1">IFERROR(OFFSET(Kilométrage!$C$1,MATCH(('Base de données'!I1028&amp;"/"&amp;'Base de données'!H1028),GammeProj,0),1),0)</f>
        <v>1004567</v>
      </c>
      <c r="G1028" s="2"/>
      <c r="H1028" s="4" t="s">
        <v>5</v>
      </c>
      <c r="I1028" s="4" t="s">
        <v>6</v>
      </c>
    </row>
    <row r="1029" spans="1:9" x14ac:dyDescent="0.25">
      <c r="A1029" s="4" t="s">
        <v>9</v>
      </c>
      <c r="B1029" s="2" t="str">
        <f ca="1">IFERROR(OFFSET(LBS!$A$3,MATCH(LEFT(A1029,LEN(A1029)-2),Code_LBS,0),2),"abs")</f>
        <v>Suspension secondaire</v>
      </c>
      <c r="C1029" s="2" t="str">
        <f ca="1">IFERROR(OFFSET(LBS!$A$3,MATCH($A1029,Code_LBS,0),2),"abs")</f>
        <v>Bielle de barre anti-roulis équipée</v>
      </c>
      <c r="D1029" s="4">
        <v>1</v>
      </c>
      <c r="E1029" s="4" t="s">
        <v>4</v>
      </c>
      <c r="F1029" s="7">
        <f ca="1">IFERROR(OFFSET(Kilométrage!$C$1,MATCH(('Base de données'!I1029&amp;"/"&amp;'Base de données'!H1029),GammeProj,0),1),0)</f>
        <v>1004567</v>
      </c>
      <c r="G1029" s="2"/>
      <c r="H1029" s="4" t="s">
        <v>5</v>
      </c>
      <c r="I1029" s="4" t="s">
        <v>6</v>
      </c>
    </row>
    <row r="1030" spans="1:9" x14ac:dyDescent="0.25">
      <c r="A1030" s="4" t="s">
        <v>15</v>
      </c>
      <c r="B1030" s="2" t="str">
        <f ca="1">IFERROR(OFFSET(LBS!$A$3,MATCH(LEFT(A1030,LEN(A1030)-2),Code_LBS,0),2),"abs")</f>
        <v>GRAISSEUR DE BOUDIN</v>
      </c>
      <c r="C1030" s="2" t="str">
        <f ca="1">IFERROR(OFFSET(LBS!$A$3,MATCH($A1030,Code_LBS,0),2),"abs")</f>
        <v>Ejecteur</v>
      </c>
      <c r="D1030" s="4">
        <v>1</v>
      </c>
      <c r="E1030" s="4" t="s">
        <v>4</v>
      </c>
      <c r="F1030" s="7">
        <f ca="1">IFERROR(OFFSET(Kilométrage!$C$1,MATCH(('Base de données'!I1030&amp;"/"&amp;'Base de données'!H1030),GammeProj,0),1),0)</f>
        <v>1004567</v>
      </c>
      <c r="G1030" s="2"/>
      <c r="H1030" s="4" t="s">
        <v>5</v>
      </c>
      <c r="I1030" s="4" t="s">
        <v>6</v>
      </c>
    </row>
    <row r="1031" spans="1:9" x14ac:dyDescent="0.25">
      <c r="A1031" s="4" t="s">
        <v>15</v>
      </c>
      <c r="B1031" s="2" t="str">
        <f ca="1">IFERROR(OFFSET(LBS!$A$3,MATCH(LEFT(A1031,LEN(A1031)-2),Code_LBS,0),2),"abs")</f>
        <v>GRAISSEUR DE BOUDIN</v>
      </c>
      <c r="C1031" s="2" t="str">
        <f ca="1">IFERROR(OFFSET(LBS!$A$3,MATCH($A1031,Code_LBS,0),2),"abs")</f>
        <v>Ejecteur</v>
      </c>
      <c r="D1031" s="4">
        <v>1</v>
      </c>
      <c r="E1031" s="4" t="s">
        <v>4</v>
      </c>
      <c r="F1031" s="7">
        <f ca="1">IFERROR(OFFSET(Kilométrage!$C$1,MATCH(('Base de données'!I1031&amp;"/"&amp;'Base de données'!H1031),GammeProj,0),1),0)</f>
        <v>1004567</v>
      </c>
      <c r="G1031" s="2"/>
      <c r="H1031" s="4" t="s">
        <v>5</v>
      </c>
      <c r="I1031" s="4" t="s">
        <v>6</v>
      </c>
    </row>
    <row r="1032" spans="1:9" x14ac:dyDescent="0.25">
      <c r="A1032" s="4" t="s">
        <v>15</v>
      </c>
      <c r="B1032" s="2" t="str">
        <f ca="1">IFERROR(OFFSET(LBS!$A$3,MATCH(LEFT(A1032,LEN(A1032)-2),Code_LBS,0),2),"abs")</f>
        <v>GRAISSEUR DE BOUDIN</v>
      </c>
      <c r="C1032" s="2" t="str">
        <f ca="1">IFERROR(OFFSET(LBS!$A$3,MATCH($A1032,Code_LBS,0),2),"abs")</f>
        <v>Ejecteur</v>
      </c>
      <c r="D1032" s="4">
        <v>1</v>
      </c>
      <c r="E1032" s="4" t="s">
        <v>4</v>
      </c>
      <c r="F1032" s="7">
        <f ca="1">IFERROR(OFFSET(Kilométrage!$C$1,MATCH(('Base de données'!I1032&amp;"/"&amp;'Base de données'!H1032),GammeProj,0),1),0)</f>
        <v>1004567</v>
      </c>
      <c r="G1032" s="2"/>
      <c r="H1032" s="4" t="s">
        <v>5</v>
      </c>
      <c r="I1032" s="4" t="s">
        <v>6</v>
      </c>
    </row>
    <row r="1033" spans="1:9" x14ac:dyDescent="0.25">
      <c r="A1033" s="4" t="s">
        <v>17</v>
      </c>
      <c r="B1033" s="2" t="str">
        <f ca="1">IFERROR(OFFSET(LBS!$A$3,MATCH(LEFT(A1033,LEN(A1033)-2),Code_LBS,0),2),"abs")</f>
        <v>LIAISON CAISSE-BOGIE</v>
      </c>
      <c r="C1033" s="2" t="str">
        <f ca="1">IFERROR(OFFSET(LBS!$A$3,MATCH($A1033,Code_LBS,0),2),"abs")</f>
        <v>Pivot</v>
      </c>
      <c r="D1033" s="4">
        <v>1</v>
      </c>
      <c r="E1033" s="4" t="s">
        <v>4</v>
      </c>
      <c r="F1033" s="7">
        <f ca="1">IFERROR(OFFSET(Kilométrage!$C$1,MATCH(('Base de données'!I1033&amp;"/"&amp;'Base de données'!H1033),GammeProj,0),1),0)</f>
        <v>1004567</v>
      </c>
      <c r="G1033" s="2"/>
      <c r="H1033" s="4" t="s">
        <v>5</v>
      </c>
      <c r="I1033" s="4" t="s">
        <v>6</v>
      </c>
    </row>
    <row r="1034" spans="1:9" x14ac:dyDescent="0.25">
      <c r="A1034" s="4" t="s">
        <v>9</v>
      </c>
      <c r="B1034" s="2" t="str">
        <f ca="1">IFERROR(OFFSET(LBS!$A$3,MATCH(LEFT(A1034,LEN(A1034)-2),Code_LBS,0),2),"abs")</f>
        <v>Suspension secondaire</v>
      </c>
      <c r="C1034" s="2" t="str">
        <f ca="1">IFERROR(OFFSET(LBS!$A$3,MATCH($A1034,Code_LBS,0),2),"abs")</f>
        <v>Bielle de barre anti-roulis équipée</v>
      </c>
      <c r="D1034" s="4">
        <v>1</v>
      </c>
      <c r="E1034" s="4" t="s">
        <v>4</v>
      </c>
      <c r="F1034" s="7">
        <f ca="1">IFERROR(OFFSET(Kilométrage!$C$1,MATCH(('Base de données'!I1034&amp;"/"&amp;'Base de données'!H1034),GammeProj,0),1),0)</f>
        <v>1004567</v>
      </c>
      <c r="G1034" s="2"/>
      <c r="H1034" s="4" t="s">
        <v>5</v>
      </c>
      <c r="I1034" s="4" t="s">
        <v>6</v>
      </c>
    </row>
    <row r="1035" spans="1:9" x14ac:dyDescent="0.25">
      <c r="A1035" s="4" t="s">
        <v>9</v>
      </c>
      <c r="B1035" s="2" t="str">
        <f ca="1">IFERROR(OFFSET(LBS!$A$3,MATCH(LEFT(A1035,LEN(A1035)-2),Code_LBS,0),2),"abs")</f>
        <v>Suspension secondaire</v>
      </c>
      <c r="C1035" s="2" t="str">
        <f ca="1">IFERROR(OFFSET(LBS!$A$3,MATCH($A1035,Code_LBS,0),2),"abs")</f>
        <v>Bielle de barre anti-roulis équipée</v>
      </c>
      <c r="D1035" s="4">
        <v>1</v>
      </c>
      <c r="E1035" s="4" t="s">
        <v>4</v>
      </c>
      <c r="F1035" s="7">
        <f ca="1">IFERROR(OFFSET(Kilométrage!$C$1,MATCH(('Base de données'!I1035&amp;"/"&amp;'Base de données'!H1035),GammeProj,0),1),0)</f>
        <v>1004567</v>
      </c>
      <c r="G1035" s="2"/>
      <c r="H1035" s="4" t="s">
        <v>5</v>
      </c>
      <c r="I1035" s="4" t="s">
        <v>6</v>
      </c>
    </row>
    <row r="1036" spans="1:9" x14ac:dyDescent="0.25">
      <c r="A1036" s="4" t="s">
        <v>19</v>
      </c>
      <c r="B1036" s="2" t="str">
        <f ca="1">IFERROR(OFFSET(LBS!$A$3,MATCH(LEFT(A1036,LEN(A1036)-2),Code_LBS,0),2),"abs")</f>
        <v>Boîte d'essieu équipée</v>
      </c>
      <c r="C1036" s="2" t="str">
        <f ca="1">IFERROR(OFFSET(LBS!$A$3,MATCH($A1036,Code_LBS,0),2),"abs")</f>
        <v>Roulements</v>
      </c>
      <c r="D1036" s="4">
        <v>1</v>
      </c>
      <c r="E1036" s="4" t="s">
        <v>4</v>
      </c>
      <c r="F1036" s="7">
        <f ca="1">IFERROR(OFFSET(Kilométrage!$C$1,MATCH(('Base de données'!I1036&amp;"/"&amp;'Base de données'!H1036),GammeProj,0),1),0)</f>
        <v>1004567</v>
      </c>
      <c r="G1036" s="2"/>
      <c r="H1036" s="4" t="s">
        <v>5</v>
      </c>
      <c r="I1036" s="4" t="s">
        <v>6</v>
      </c>
    </row>
    <row r="1037" spans="1:9" x14ac:dyDescent="0.25">
      <c r="A1037" s="4" t="s">
        <v>9</v>
      </c>
      <c r="B1037" s="2" t="str">
        <f ca="1">IFERROR(OFFSET(LBS!$A$3,MATCH(LEFT(A1037,LEN(A1037)-2),Code_LBS,0),2),"abs")</f>
        <v>Suspension secondaire</v>
      </c>
      <c r="C1037" s="2" t="str">
        <f ca="1">IFERROR(OFFSET(LBS!$A$3,MATCH($A1037,Code_LBS,0),2),"abs")</f>
        <v>Bielle de barre anti-roulis équipée</v>
      </c>
      <c r="D1037" s="4">
        <v>1</v>
      </c>
      <c r="E1037" s="4" t="s">
        <v>4</v>
      </c>
      <c r="F1037" s="7">
        <f ca="1">IFERROR(OFFSET(Kilométrage!$C$1,MATCH(('Base de données'!I1037&amp;"/"&amp;'Base de données'!H1037),GammeProj,0),1),0)</f>
        <v>1004567</v>
      </c>
      <c r="G1037" s="2"/>
      <c r="H1037" s="4" t="s">
        <v>5</v>
      </c>
      <c r="I1037" s="4" t="s">
        <v>6</v>
      </c>
    </row>
    <row r="1038" spans="1:9" x14ac:dyDescent="0.25">
      <c r="A1038" s="4" t="s">
        <v>9</v>
      </c>
      <c r="B1038" s="2" t="str">
        <f ca="1">IFERROR(OFFSET(LBS!$A$3,MATCH(LEFT(A1038,LEN(A1038)-2),Code_LBS,0),2),"abs")</f>
        <v>Suspension secondaire</v>
      </c>
      <c r="C1038" s="2" t="str">
        <f ca="1">IFERROR(OFFSET(LBS!$A$3,MATCH($A1038,Code_LBS,0),2),"abs")</f>
        <v>Bielle de barre anti-roulis équipée</v>
      </c>
      <c r="D1038" s="4">
        <v>1</v>
      </c>
      <c r="E1038" s="4" t="s">
        <v>4</v>
      </c>
      <c r="F1038" s="7">
        <f ca="1">IFERROR(OFFSET(Kilométrage!$C$1,MATCH(('Base de données'!I1038&amp;"/"&amp;'Base de données'!H1038),GammeProj,0),1),0)</f>
        <v>1004567</v>
      </c>
      <c r="G1038" s="2"/>
      <c r="H1038" s="4" t="s">
        <v>5</v>
      </c>
      <c r="I1038" s="4" t="s">
        <v>6</v>
      </c>
    </row>
    <row r="1039" spans="1:9" x14ac:dyDescent="0.25">
      <c r="A1039" s="4" t="s">
        <v>29</v>
      </c>
      <c r="B1039" s="2" t="str">
        <f ca="1">IFERROR(OFFSET(LBS!$A$3,MATCH(LEFT(A1039,LEN(A1039)-2),Code_LBS,0),2),"abs")</f>
        <v>ÉQUIPEMENT SUR ESSIEU</v>
      </c>
      <c r="C1039" s="2" t="str">
        <f ca="1">IFERROR(OFFSET(LBS!$A$3,MATCH($A1039,Code_LBS,0),2),"abs")</f>
        <v>Retour de courant</v>
      </c>
      <c r="D1039" s="4">
        <v>1</v>
      </c>
      <c r="E1039" s="4" t="s">
        <v>4</v>
      </c>
      <c r="F1039" s="7">
        <f ca="1">IFERROR(OFFSET(Kilométrage!$C$1,MATCH(('Base de données'!I1039&amp;"/"&amp;'Base de données'!H1039),GammeProj,0),1),0)</f>
        <v>1004567</v>
      </c>
      <c r="G1039" s="2"/>
      <c r="H1039" s="4" t="s">
        <v>5</v>
      </c>
      <c r="I1039" s="4" t="s">
        <v>6</v>
      </c>
    </row>
    <row r="1040" spans="1:9" x14ac:dyDescent="0.25">
      <c r="A1040" s="4" t="s">
        <v>29</v>
      </c>
      <c r="B1040" s="2" t="str">
        <f ca="1">IFERROR(OFFSET(LBS!$A$3,MATCH(LEFT(A1040,LEN(A1040)-2),Code_LBS,0),2),"abs")</f>
        <v>ÉQUIPEMENT SUR ESSIEU</v>
      </c>
      <c r="C1040" s="2" t="str">
        <f ca="1">IFERROR(OFFSET(LBS!$A$3,MATCH($A1040,Code_LBS,0),2),"abs")</f>
        <v>Retour de courant</v>
      </c>
      <c r="D1040" s="4">
        <v>1</v>
      </c>
      <c r="E1040" s="4" t="s">
        <v>4</v>
      </c>
      <c r="F1040" s="7">
        <f ca="1">IFERROR(OFFSET(Kilométrage!$C$1,MATCH(('Base de données'!I1040&amp;"/"&amp;'Base de données'!H1040),GammeProj,0),1),0)</f>
        <v>1004567</v>
      </c>
      <c r="G1040" s="2"/>
      <c r="H1040" s="4" t="s">
        <v>5</v>
      </c>
      <c r="I1040" s="4" t="s">
        <v>6</v>
      </c>
    </row>
    <row r="1041" spans="1:9" x14ac:dyDescent="0.25">
      <c r="A1041" s="4" t="s">
        <v>14</v>
      </c>
      <c r="B1041" s="2" t="str">
        <f ca="1">IFERROR(OFFSET(LBS!$A$3,MATCH(LEFT(A1041,LEN(A1041)-2),Code_LBS,0),2),"abs")</f>
        <v>ÉQUIPEMENT DE SABLAGE</v>
      </c>
      <c r="C1041" s="2" t="str">
        <f ca="1">IFERROR(OFFSET(LBS!$A$3,MATCH($A1041,Code_LBS,0),2),"abs")</f>
        <v xml:space="preserve">Ejecteur </v>
      </c>
      <c r="D1041" s="4">
        <v>1</v>
      </c>
      <c r="E1041" s="4" t="s">
        <v>4</v>
      </c>
      <c r="F1041" s="7">
        <f ca="1">IFERROR(OFFSET(Kilométrage!$C$1,MATCH(('Base de données'!I1041&amp;"/"&amp;'Base de données'!H1041),GammeProj,0),1),0)</f>
        <v>1004567</v>
      </c>
      <c r="G1041" s="2"/>
      <c r="H1041" s="4" t="s">
        <v>5</v>
      </c>
      <c r="I1041" s="4" t="s">
        <v>6</v>
      </c>
    </row>
    <row r="1042" spans="1:9" x14ac:dyDescent="0.25">
      <c r="A1042" s="4" t="s">
        <v>9</v>
      </c>
      <c r="B1042" s="2" t="str">
        <f ca="1">IFERROR(OFFSET(LBS!$A$3,MATCH(LEFT(A1042,LEN(A1042)-2),Code_LBS,0),2),"abs")</f>
        <v>Suspension secondaire</v>
      </c>
      <c r="C1042" s="2" t="str">
        <f ca="1">IFERROR(OFFSET(LBS!$A$3,MATCH($A1042,Code_LBS,0),2),"abs")</f>
        <v>Bielle de barre anti-roulis équipée</v>
      </c>
      <c r="D1042" s="4">
        <v>1</v>
      </c>
      <c r="E1042" s="4" t="s">
        <v>4</v>
      </c>
      <c r="F1042" s="7">
        <f ca="1">IFERROR(OFFSET(Kilométrage!$C$1,MATCH(('Base de données'!I1042&amp;"/"&amp;'Base de données'!H1042),GammeProj,0),1),0)</f>
        <v>1004567</v>
      </c>
      <c r="G1042" s="2"/>
      <c r="H1042" s="4" t="s">
        <v>5</v>
      </c>
      <c r="I1042" s="4" t="s">
        <v>6</v>
      </c>
    </row>
    <row r="1043" spans="1:9" x14ac:dyDescent="0.25">
      <c r="A1043" s="4" t="s">
        <v>9</v>
      </c>
      <c r="B1043" s="2" t="str">
        <f ca="1">IFERROR(OFFSET(LBS!$A$3,MATCH(LEFT(A1043,LEN(A1043)-2),Code_LBS,0),2),"abs")</f>
        <v>Suspension secondaire</v>
      </c>
      <c r="C1043" s="2" t="str">
        <f ca="1">IFERROR(OFFSET(LBS!$A$3,MATCH($A1043,Code_LBS,0),2),"abs")</f>
        <v>Bielle de barre anti-roulis équipée</v>
      </c>
      <c r="D1043" s="4">
        <v>1</v>
      </c>
      <c r="E1043" s="4" t="s">
        <v>4</v>
      </c>
      <c r="F1043" s="7">
        <f ca="1">IFERROR(OFFSET(Kilométrage!$C$1,MATCH(('Base de données'!I1043&amp;"/"&amp;'Base de données'!H1043),GammeProj,0),1),0)</f>
        <v>1004567</v>
      </c>
      <c r="G1043" s="2"/>
      <c r="H1043" s="4" t="s">
        <v>5</v>
      </c>
      <c r="I1043" s="4" t="s">
        <v>6</v>
      </c>
    </row>
    <row r="1044" spans="1:9" x14ac:dyDescent="0.25">
      <c r="A1044" s="4" t="s">
        <v>15</v>
      </c>
      <c r="B1044" s="2" t="str">
        <f ca="1">IFERROR(OFFSET(LBS!$A$3,MATCH(LEFT(A1044,LEN(A1044)-2),Code_LBS,0),2),"abs")</f>
        <v>GRAISSEUR DE BOUDIN</v>
      </c>
      <c r="C1044" s="2" t="str">
        <f ca="1">IFERROR(OFFSET(LBS!$A$3,MATCH($A1044,Code_LBS,0),2),"abs")</f>
        <v>Ejecteur</v>
      </c>
      <c r="D1044" s="4">
        <v>1</v>
      </c>
      <c r="E1044" s="4" t="s">
        <v>4</v>
      </c>
      <c r="F1044" s="7">
        <f ca="1">IFERROR(OFFSET(Kilométrage!$C$1,MATCH(('Base de données'!I1044&amp;"/"&amp;'Base de données'!H1044),GammeProj,0),1),0)</f>
        <v>1004567</v>
      </c>
      <c r="G1044" s="2"/>
      <c r="H1044" s="4" t="s">
        <v>5</v>
      </c>
      <c r="I1044" s="4" t="s">
        <v>6</v>
      </c>
    </row>
    <row r="1045" spans="1:9" x14ac:dyDescent="0.25">
      <c r="A1045" s="4" t="s">
        <v>9</v>
      </c>
      <c r="B1045" s="2" t="str">
        <f ca="1">IFERROR(OFFSET(LBS!$A$3,MATCH(LEFT(A1045,LEN(A1045)-2),Code_LBS,0),2),"abs")</f>
        <v>Suspension secondaire</v>
      </c>
      <c r="C1045" s="2" t="str">
        <f ca="1">IFERROR(OFFSET(LBS!$A$3,MATCH($A1045,Code_LBS,0),2),"abs")</f>
        <v>Bielle de barre anti-roulis équipée</v>
      </c>
      <c r="D1045" s="4">
        <v>1</v>
      </c>
      <c r="E1045" s="4" t="s">
        <v>4</v>
      </c>
      <c r="F1045" s="7">
        <f ca="1">IFERROR(OFFSET(Kilométrage!$C$1,MATCH(('Base de données'!I1045&amp;"/"&amp;'Base de données'!H1045),GammeProj,0),1),0)</f>
        <v>1004567</v>
      </c>
      <c r="G1045" s="2"/>
      <c r="H1045" s="4" t="s">
        <v>5</v>
      </c>
      <c r="I1045" s="4" t="s">
        <v>6</v>
      </c>
    </row>
    <row r="1046" spans="1:9" x14ac:dyDescent="0.25">
      <c r="A1046" s="4" t="s">
        <v>13</v>
      </c>
      <c r="B1046" s="2" t="str">
        <f ca="1">IFERROR(OFFSET(LBS!$A$3,MATCH(LEFT(A1046,LEN(A1046)-2),Code_LBS,0),2),"abs")</f>
        <v>TRANSMISSION</v>
      </c>
      <c r="C1046" s="2" t="str">
        <f ca="1">IFERROR(OFFSET(LBS!$A$3,MATCH($A1046,Code_LBS,0),2),"abs")</f>
        <v>Suspension moteur</v>
      </c>
      <c r="D1046" s="4">
        <v>1</v>
      </c>
      <c r="E1046" s="4" t="s">
        <v>4</v>
      </c>
      <c r="F1046" s="7">
        <f ca="1">IFERROR(OFFSET(Kilométrage!$C$1,MATCH(('Base de données'!I1046&amp;"/"&amp;'Base de données'!H1046),GammeProj,0),1),0)</f>
        <v>1004567</v>
      </c>
      <c r="G1046" s="2"/>
      <c r="H1046" s="4" t="s">
        <v>5</v>
      </c>
      <c r="I1046" s="4" t="s">
        <v>6</v>
      </c>
    </row>
    <row r="1047" spans="1:9" x14ac:dyDescent="0.25">
      <c r="A1047" s="4" t="s">
        <v>12</v>
      </c>
      <c r="B1047" s="2" t="str">
        <f ca="1">IFERROR(OFFSET(LBS!$A$3,MATCH(LEFT(A1047,LEN(A1047)-2),Code_LBS,0),2),"abs")</f>
        <v>TRANSMISSION</v>
      </c>
      <c r="C1047" s="2" t="str">
        <f ca="1">IFERROR(OFFSET(LBS!$A$3,MATCH($A1047,Code_LBS,0),2),"abs")</f>
        <v>Réducteur équipé</v>
      </c>
      <c r="D1047" s="4">
        <v>1</v>
      </c>
      <c r="E1047" s="4" t="s">
        <v>4</v>
      </c>
      <c r="F1047" s="7">
        <f ca="1">IFERROR(OFFSET(Kilométrage!$C$1,MATCH(('Base de données'!I1047&amp;"/"&amp;'Base de données'!H1047),GammeProj,0),1),0)</f>
        <v>1004567</v>
      </c>
      <c r="G1047" s="2"/>
      <c r="H1047" s="4" t="s">
        <v>5</v>
      </c>
      <c r="I1047" s="4" t="s">
        <v>6</v>
      </c>
    </row>
    <row r="1048" spans="1:9" x14ac:dyDescent="0.25">
      <c r="A1048" s="4" t="s">
        <v>12</v>
      </c>
      <c r="B1048" s="2" t="str">
        <f ca="1">IFERROR(OFFSET(LBS!$A$3,MATCH(LEFT(A1048,LEN(A1048)-2),Code_LBS,0),2),"abs")</f>
        <v>TRANSMISSION</v>
      </c>
      <c r="C1048" s="2" t="str">
        <f ca="1">IFERROR(OFFSET(LBS!$A$3,MATCH($A1048,Code_LBS,0),2),"abs")</f>
        <v>Réducteur équipé</v>
      </c>
      <c r="D1048" s="4">
        <v>1</v>
      </c>
      <c r="E1048" s="4" t="s">
        <v>4</v>
      </c>
      <c r="F1048" s="7">
        <f ca="1">IFERROR(OFFSET(Kilométrage!$C$1,MATCH(('Base de données'!I1048&amp;"/"&amp;'Base de données'!H1048),GammeProj,0),1),0)</f>
        <v>1004567</v>
      </c>
      <c r="G1048" s="2"/>
      <c r="H1048" s="4" t="s">
        <v>5</v>
      </c>
      <c r="I1048" s="4" t="s">
        <v>6</v>
      </c>
    </row>
    <row r="1049" spans="1:9" x14ac:dyDescent="0.25">
      <c r="A1049" s="4" t="s">
        <v>12</v>
      </c>
      <c r="B1049" s="2" t="str">
        <f ca="1">IFERROR(OFFSET(LBS!$A$3,MATCH(LEFT(A1049,LEN(A1049)-2),Code_LBS,0),2),"abs")</f>
        <v>TRANSMISSION</v>
      </c>
      <c r="C1049" s="2" t="str">
        <f ca="1">IFERROR(OFFSET(LBS!$A$3,MATCH($A1049,Code_LBS,0),2),"abs")</f>
        <v>Réducteur équipé</v>
      </c>
      <c r="D1049" s="4">
        <v>1</v>
      </c>
      <c r="E1049" s="4" t="s">
        <v>4</v>
      </c>
      <c r="F1049" s="7">
        <f ca="1">IFERROR(OFFSET(Kilométrage!$C$1,MATCH(('Base de données'!I1049&amp;"/"&amp;'Base de données'!H1049),GammeProj,0),1),0)</f>
        <v>1004567</v>
      </c>
      <c r="G1049" s="2"/>
      <c r="H1049" s="4" t="s">
        <v>5</v>
      </c>
      <c r="I1049" s="4" t="s">
        <v>6</v>
      </c>
    </row>
    <row r="1050" spans="1:9" x14ac:dyDescent="0.25">
      <c r="A1050" s="4" t="s">
        <v>3</v>
      </c>
      <c r="B1050" s="2" t="str">
        <f ca="1">IFERROR(OFFSET(LBS!$A$3,MATCH(LEFT(A1050,LEN(A1050)-2),Code_LBS,0),2),"abs")</f>
        <v>Suspension secondaire</v>
      </c>
      <c r="C1050" s="2" t="str">
        <f ca="1">IFERROR(OFFSET(LBS!$A$3,MATCH($A1050,Code_LBS,0),2),"abs")</f>
        <v>Amortisseur secondaire vertical équipé</v>
      </c>
      <c r="D1050" s="4">
        <v>1</v>
      </c>
      <c r="E1050" s="4" t="s">
        <v>4</v>
      </c>
      <c r="F1050" s="7">
        <f ca="1">IFERROR(OFFSET(Kilométrage!$C$1,MATCH(('Base de données'!I1050&amp;"/"&amp;'Base de données'!H1050),GammeProj,0),1),0)</f>
        <v>1004567</v>
      </c>
      <c r="G1050" s="2"/>
      <c r="H1050" s="4" t="s">
        <v>5</v>
      </c>
      <c r="I1050" s="4" t="s">
        <v>6</v>
      </c>
    </row>
    <row r="1051" spans="1:9" x14ac:dyDescent="0.25">
      <c r="A1051" s="4" t="s">
        <v>3</v>
      </c>
      <c r="B1051" s="2" t="str">
        <f ca="1">IFERROR(OFFSET(LBS!$A$3,MATCH(LEFT(A1051,LEN(A1051)-2),Code_LBS,0),2),"abs")</f>
        <v>Suspension secondaire</v>
      </c>
      <c r="C1051" s="2" t="str">
        <f ca="1">IFERROR(OFFSET(LBS!$A$3,MATCH($A1051,Code_LBS,0),2),"abs")</f>
        <v>Amortisseur secondaire vertical équipé</v>
      </c>
      <c r="D1051" s="4">
        <v>1</v>
      </c>
      <c r="E1051" s="4" t="s">
        <v>4</v>
      </c>
      <c r="F1051" s="7">
        <f ca="1">IFERROR(OFFSET(Kilométrage!$C$1,MATCH(('Base de données'!I1051&amp;"/"&amp;'Base de données'!H1051),GammeProj,0),1),0)</f>
        <v>1004567</v>
      </c>
      <c r="G1051" s="2"/>
      <c r="H1051" s="4" t="s">
        <v>5</v>
      </c>
      <c r="I1051" s="4" t="s">
        <v>6</v>
      </c>
    </row>
    <row r="1052" spans="1:9" x14ac:dyDescent="0.25">
      <c r="A1052" s="4" t="s">
        <v>3</v>
      </c>
      <c r="B1052" s="2" t="str">
        <f ca="1">IFERROR(OFFSET(LBS!$A$3,MATCH(LEFT(A1052,LEN(A1052)-2),Code_LBS,0),2),"abs")</f>
        <v>Suspension secondaire</v>
      </c>
      <c r="C1052" s="2" t="str">
        <f ca="1">IFERROR(OFFSET(LBS!$A$3,MATCH($A1052,Code_LBS,0),2),"abs")</f>
        <v>Amortisseur secondaire vertical équipé</v>
      </c>
      <c r="D1052" s="4">
        <v>1</v>
      </c>
      <c r="E1052" s="4" t="s">
        <v>4</v>
      </c>
      <c r="F1052" s="7">
        <f ca="1">IFERROR(OFFSET(Kilométrage!$C$1,MATCH(('Base de données'!I1052&amp;"/"&amp;'Base de données'!H1052),GammeProj,0),1),0)</f>
        <v>1004567</v>
      </c>
      <c r="G1052" s="2"/>
      <c r="H1052" s="4" t="s">
        <v>5</v>
      </c>
      <c r="I1052" s="4" t="s">
        <v>6</v>
      </c>
    </row>
    <row r="1053" spans="1:9" x14ac:dyDescent="0.25">
      <c r="A1053" s="4" t="s">
        <v>13</v>
      </c>
      <c r="B1053" s="2" t="str">
        <f ca="1">IFERROR(OFFSET(LBS!$A$3,MATCH(LEFT(A1053,LEN(A1053)-2),Code_LBS,0),2),"abs")</f>
        <v>TRANSMISSION</v>
      </c>
      <c r="C1053" s="2" t="str">
        <f ca="1">IFERROR(OFFSET(LBS!$A$3,MATCH($A1053,Code_LBS,0),2),"abs")</f>
        <v>Suspension moteur</v>
      </c>
      <c r="D1053" s="4">
        <v>1</v>
      </c>
      <c r="E1053" s="4" t="s">
        <v>4</v>
      </c>
      <c r="F1053" s="7">
        <f ca="1">IFERROR(OFFSET(Kilométrage!$C$1,MATCH(('Base de données'!I1053&amp;"/"&amp;'Base de données'!H1053),GammeProj,0),1),0)</f>
        <v>1004567</v>
      </c>
      <c r="G1053" s="2"/>
      <c r="H1053" s="4" t="s">
        <v>5</v>
      </c>
      <c r="I1053" s="4" t="s">
        <v>6</v>
      </c>
    </row>
    <row r="1054" spans="1:9" x14ac:dyDescent="0.25">
      <c r="A1054" s="4" t="s">
        <v>13</v>
      </c>
      <c r="B1054" s="2" t="str">
        <f ca="1">IFERROR(OFFSET(LBS!$A$3,MATCH(LEFT(A1054,LEN(A1054)-2),Code_LBS,0),2),"abs")</f>
        <v>TRANSMISSION</v>
      </c>
      <c r="C1054" s="2" t="str">
        <f ca="1">IFERROR(OFFSET(LBS!$A$3,MATCH($A1054,Code_LBS,0),2),"abs")</f>
        <v>Suspension moteur</v>
      </c>
      <c r="D1054" s="4">
        <v>1</v>
      </c>
      <c r="E1054" s="4" t="s">
        <v>4</v>
      </c>
      <c r="F1054" s="7">
        <f ca="1">IFERROR(OFFSET(Kilométrage!$C$1,MATCH(('Base de données'!I1054&amp;"/"&amp;'Base de données'!H1054),GammeProj,0),1),0)</f>
        <v>1004567</v>
      </c>
      <c r="G1054" s="2"/>
      <c r="H1054" s="4" t="s">
        <v>5</v>
      </c>
      <c r="I1054" s="4" t="s">
        <v>6</v>
      </c>
    </row>
    <row r="1055" spans="1:9" x14ac:dyDescent="0.25">
      <c r="A1055" s="4" t="s">
        <v>13</v>
      </c>
      <c r="B1055" s="2" t="str">
        <f ca="1">IFERROR(OFFSET(LBS!$A$3,MATCH(LEFT(A1055,LEN(A1055)-2),Code_LBS,0),2),"abs")</f>
        <v>TRANSMISSION</v>
      </c>
      <c r="C1055" s="2" t="str">
        <f ca="1">IFERROR(OFFSET(LBS!$A$3,MATCH($A1055,Code_LBS,0),2),"abs")</f>
        <v>Suspension moteur</v>
      </c>
      <c r="D1055" s="4">
        <v>1</v>
      </c>
      <c r="E1055" s="4" t="s">
        <v>4</v>
      </c>
      <c r="F1055" s="7">
        <f ca="1">IFERROR(OFFSET(Kilométrage!$C$1,MATCH(('Base de données'!I1055&amp;"/"&amp;'Base de données'!H1055),GammeProj,0),1),0)</f>
        <v>1004567</v>
      </c>
      <c r="G1055" s="2"/>
      <c r="H1055" s="4" t="s">
        <v>5</v>
      </c>
      <c r="I1055" s="4" t="s">
        <v>6</v>
      </c>
    </row>
    <row r="1056" spans="1:9" x14ac:dyDescent="0.25">
      <c r="A1056" s="4" t="s">
        <v>13</v>
      </c>
      <c r="B1056" s="2" t="str">
        <f ca="1">IFERROR(OFFSET(LBS!$A$3,MATCH(LEFT(A1056,LEN(A1056)-2),Code_LBS,0),2),"abs")</f>
        <v>TRANSMISSION</v>
      </c>
      <c r="C1056" s="2" t="str">
        <f ca="1">IFERROR(OFFSET(LBS!$A$3,MATCH($A1056,Code_LBS,0),2),"abs")</f>
        <v>Suspension moteur</v>
      </c>
      <c r="D1056" s="4">
        <v>1</v>
      </c>
      <c r="E1056" s="4" t="s">
        <v>4</v>
      </c>
      <c r="F1056" s="7">
        <f ca="1">IFERROR(OFFSET(Kilométrage!$C$1,MATCH(('Base de données'!I1056&amp;"/"&amp;'Base de données'!H1056),GammeProj,0),1),0)</f>
        <v>1004567</v>
      </c>
      <c r="G1056" s="2"/>
      <c r="H1056" s="4" t="s">
        <v>5</v>
      </c>
      <c r="I1056" s="4" t="s">
        <v>6</v>
      </c>
    </row>
    <row r="1057" spans="1:9" x14ac:dyDescent="0.25">
      <c r="A1057" s="4" t="s">
        <v>13</v>
      </c>
      <c r="B1057" s="2" t="str">
        <f ca="1">IFERROR(OFFSET(LBS!$A$3,MATCH(LEFT(A1057,LEN(A1057)-2),Code_LBS,0),2),"abs")</f>
        <v>TRANSMISSION</v>
      </c>
      <c r="C1057" s="2" t="str">
        <f ca="1">IFERROR(OFFSET(LBS!$A$3,MATCH($A1057,Code_LBS,0),2),"abs")</f>
        <v>Suspension moteur</v>
      </c>
      <c r="D1057" s="4">
        <v>1</v>
      </c>
      <c r="E1057" s="4" t="s">
        <v>4</v>
      </c>
      <c r="F1057" s="7">
        <f ca="1">IFERROR(OFFSET(Kilométrage!$C$1,MATCH(('Base de données'!I1057&amp;"/"&amp;'Base de données'!H1057),GammeProj,0),1),0)</f>
        <v>1004567</v>
      </c>
      <c r="G1057" s="2"/>
      <c r="H1057" s="4" t="s">
        <v>5</v>
      </c>
      <c r="I1057" s="4" t="s">
        <v>6</v>
      </c>
    </row>
    <row r="1058" spans="1:9" x14ac:dyDescent="0.25">
      <c r="A1058" s="4" t="s">
        <v>13</v>
      </c>
      <c r="B1058" s="2" t="str">
        <f ca="1">IFERROR(OFFSET(LBS!$A$3,MATCH(LEFT(A1058,LEN(A1058)-2),Code_LBS,0),2),"abs")</f>
        <v>TRANSMISSION</v>
      </c>
      <c r="C1058" s="2" t="str">
        <f ca="1">IFERROR(OFFSET(LBS!$A$3,MATCH($A1058,Code_LBS,0),2),"abs")</f>
        <v>Suspension moteur</v>
      </c>
      <c r="D1058" s="4">
        <v>1</v>
      </c>
      <c r="E1058" s="4" t="s">
        <v>4</v>
      </c>
      <c r="F1058" s="7">
        <f ca="1">IFERROR(OFFSET(Kilométrage!$C$1,MATCH(('Base de données'!I1058&amp;"/"&amp;'Base de données'!H1058),GammeProj,0),1),0)</f>
        <v>1004567</v>
      </c>
      <c r="G1058" s="2"/>
      <c r="H1058" s="4" t="s">
        <v>5</v>
      </c>
      <c r="I1058" s="4" t="s">
        <v>6</v>
      </c>
    </row>
    <row r="1059" spans="1:9" x14ac:dyDescent="0.25">
      <c r="A1059" s="4" t="s">
        <v>13</v>
      </c>
      <c r="B1059" s="2" t="str">
        <f ca="1">IFERROR(OFFSET(LBS!$A$3,MATCH(LEFT(A1059,LEN(A1059)-2),Code_LBS,0),2),"abs")</f>
        <v>TRANSMISSION</v>
      </c>
      <c r="C1059" s="2" t="str">
        <f ca="1">IFERROR(OFFSET(LBS!$A$3,MATCH($A1059,Code_LBS,0),2),"abs")</f>
        <v>Suspension moteur</v>
      </c>
      <c r="D1059" s="4">
        <v>1</v>
      </c>
      <c r="E1059" s="4" t="s">
        <v>4</v>
      </c>
      <c r="F1059" s="7">
        <f ca="1">IFERROR(OFFSET(Kilométrage!$C$1,MATCH(('Base de données'!I1059&amp;"/"&amp;'Base de données'!H1059),GammeProj,0),1),0)</f>
        <v>1004567</v>
      </c>
      <c r="G1059" s="2"/>
      <c r="H1059" s="4" t="s">
        <v>5</v>
      </c>
      <c r="I1059" s="4" t="s">
        <v>6</v>
      </c>
    </row>
    <row r="1060" spans="1:9" x14ac:dyDescent="0.25">
      <c r="A1060" s="4" t="s">
        <v>13</v>
      </c>
      <c r="B1060" s="2" t="str">
        <f ca="1">IFERROR(OFFSET(LBS!$A$3,MATCH(LEFT(A1060,LEN(A1060)-2),Code_LBS,0),2),"abs")</f>
        <v>TRANSMISSION</v>
      </c>
      <c r="C1060" s="2" t="str">
        <f ca="1">IFERROR(OFFSET(LBS!$A$3,MATCH($A1060,Code_LBS,0),2),"abs")</f>
        <v>Suspension moteur</v>
      </c>
      <c r="D1060" s="4">
        <v>1</v>
      </c>
      <c r="E1060" s="4" t="s">
        <v>4</v>
      </c>
      <c r="F1060" s="7">
        <f ca="1">IFERROR(OFFSET(Kilométrage!$C$1,MATCH(('Base de données'!I1060&amp;"/"&amp;'Base de données'!H1060),GammeProj,0),1),0)</f>
        <v>1004567</v>
      </c>
      <c r="G1060" s="2"/>
      <c r="H1060" s="4" t="s">
        <v>5</v>
      </c>
      <c r="I1060" s="4" t="s">
        <v>6</v>
      </c>
    </row>
    <row r="1061" spans="1:9" x14ac:dyDescent="0.25">
      <c r="A1061" s="4" t="s">
        <v>13</v>
      </c>
      <c r="B1061" s="2" t="str">
        <f ca="1">IFERROR(OFFSET(LBS!$A$3,MATCH(LEFT(A1061,LEN(A1061)-2),Code_LBS,0),2),"abs")</f>
        <v>TRANSMISSION</v>
      </c>
      <c r="C1061" s="2" t="str">
        <f ca="1">IFERROR(OFFSET(LBS!$A$3,MATCH($A1061,Code_LBS,0),2),"abs")</f>
        <v>Suspension moteur</v>
      </c>
      <c r="D1061" s="4">
        <v>1</v>
      </c>
      <c r="E1061" s="4" t="s">
        <v>4</v>
      </c>
      <c r="F1061" s="7">
        <f ca="1">IFERROR(OFFSET(Kilométrage!$C$1,MATCH(('Base de données'!I1061&amp;"/"&amp;'Base de données'!H1061),GammeProj,0),1),0)</f>
        <v>1004567</v>
      </c>
      <c r="G1061" s="2"/>
      <c r="H1061" s="4" t="s">
        <v>5</v>
      </c>
      <c r="I1061" s="4" t="s">
        <v>6</v>
      </c>
    </row>
    <row r="1062" spans="1:9" x14ac:dyDescent="0.25">
      <c r="A1062" s="4" t="s">
        <v>13</v>
      </c>
      <c r="B1062" s="2" t="str">
        <f ca="1">IFERROR(OFFSET(LBS!$A$3,MATCH(LEFT(A1062,LEN(A1062)-2),Code_LBS,0),2),"abs")</f>
        <v>TRANSMISSION</v>
      </c>
      <c r="C1062" s="2" t="str">
        <f ca="1">IFERROR(OFFSET(LBS!$A$3,MATCH($A1062,Code_LBS,0),2),"abs")</f>
        <v>Suspension moteur</v>
      </c>
      <c r="D1062" s="4">
        <v>1</v>
      </c>
      <c r="E1062" s="4" t="s">
        <v>4</v>
      </c>
      <c r="F1062" s="7">
        <f ca="1">IFERROR(OFFSET(Kilométrage!$C$1,MATCH(('Base de données'!I1062&amp;"/"&amp;'Base de données'!H1062),GammeProj,0),1),0)</f>
        <v>1004567</v>
      </c>
      <c r="G1062" s="2"/>
      <c r="H1062" s="4" t="s">
        <v>5</v>
      </c>
      <c r="I1062" s="4" t="s">
        <v>6</v>
      </c>
    </row>
    <row r="1063" spans="1:9" x14ac:dyDescent="0.25">
      <c r="A1063" s="4" t="s">
        <v>13</v>
      </c>
      <c r="B1063" s="2" t="str">
        <f ca="1">IFERROR(OFFSET(LBS!$A$3,MATCH(LEFT(A1063,LEN(A1063)-2),Code_LBS,0),2),"abs")</f>
        <v>TRANSMISSION</v>
      </c>
      <c r="C1063" s="2" t="str">
        <f ca="1">IFERROR(OFFSET(LBS!$A$3,MATCH($A1063,Code_LBS,0),2),"abs")</f>
        <v>Suspension moteur</v>
      </c>
      <c r="D1063" s="4">
        <v>1</v>
      </c>
      <c r="E1063" s="4" t="s">
        <v>4</v>
      </c>
      <c r="F1063" s="7">
        <f ca="1">IFERROR(OFFSET(Kilométrage!$C$1,MATCH(('Base de données'!I1063&amp;"/"&amp;'Base de données'!H1063),GammeProj,0),1),0)</f>
        <v>1004567</v>
      </c>
      <c r="G1063" s="2"/>
      <c r="H1063" s="4" t="s">
        <v>5</v>
      </c>
      <c r="I1063" s="4" t="s">
        <v>6</v>
      </c>
    </row>
    <row r="1064" spans="1:9" x14ac:dyDescent="0.25">
      <c r="A1064" s="4" t="s">
        <v>13</v>
      </c>
      <c r="B1064" s="2" t="str">
        <f ca="1">IFERROR(OFFSET(LBS!$A$3,MATCH(LEFT(A1064,LEN(A1064)-2),Code_LBS,0),2),"abs")</f>
        <v>TRANSMISSION</v>
      </c>
      <c r="C1064" s="2" t="str">
        <f ca="1">IFERROR(OFFSET(LBS!$A$3,MATCH($A1064,Code_LBS,0),2),"abs")</f>
        <v>Suspension moteur</v>
      </c>
      <c r="D1064" s="4">
        <v>1</v>
      </c>
      <c r="E1064" s="4" t="s">
        <v>4</v>
      </c>
      <c r="F1064" s="7">
        <f ca="1">IFERROR(OFFSET(Kilométrage!$C$1,MATCH(('Base de données'!I1064&amp;"/"&amp;'Base de données'!H1064),GammeProj,0),1),0)</f>
        <v>1004567</v>
      </c>
      <c r="G1064" s="2"/>
      <c r="H1064" s="4" t="s">
        <v>5</v>
      </c>
      <c r="I1064" s="4" t="s">
        <v>6</v>
      </c>
    </row>
    <row r="1065" spans="1:9" x14ac:dyDescent="0.25">
      <c r="A1065" s="4" t="s">
        <v>12</v>
      </c>
      <c r="B1065" s="2" t="str">
        <f ca="1">IFERROR(OFFSET(LBS!$A$3,MATCH(LEFT(A1065,LEN(A1065)-2),Code_LBS,0),2),"abs")</f>
        <v>TRANSMISSION</v>
      </c>
      <c r="C1065" s="2" t="str">
        <f ca="1">IFERROR(OFFSET(LBS!$A$3,MATCH($A1065,Code_LBS,0),2),"abs")</f>
        <v>Réducteur équipé</v>
      </c>
      <c r="D1065" s="4">
        <v>1</v>
      </c>
      <c r="E1065" s="4" t="s">
        <v>4</v>
      </c>
      <c r="F1065" s="7">
        <f ca="1">IFERROR(OFFSET(Kilométrage!$C$1,MATCH(('Base de données'!I1065&amp;"/"&amp;'Base de données'!H1065),GammeProj,0),1),0)</f>
        <v>1004567</v>
      </c>
      <c r="G1065" s="2"/>
      <c r="H1065" s="4" t="s">
        <v>5</v>
      </c>
      <c r="I1065" s="4" t="s">
        <v>6</v>
      </c>
    </row>
    <row r="1066" spans="1:9" x14ac:dyDescent="0.25">
      <c r="A1066" s="4" t="s">
        <v>18</v>
      </c>
      <c r="B1066" s="2" t="str">
        <f ca="1">IFERROR(OFFSET(LBS!$A$3,MATCH(LEFT(A1066,LEN(A1066)-2),Code_LBS,0),2),"abs")</f>
        <v>GRAISSEUR DE BOUDIN</v>
      </c>
      <c r="C1066" s="2" t="str">
        <f ca="1">IFERROR(OFFSET(LBS!$A$3,MATCH($A1066,Code_LBS,0),2),"abs")</f>
        <v>Tuyau</v>
      </c>
      <c r="D1066" s="4">
        <v>1</v>
      </c>
      <c r="E1066" s="4" t="s">
        <v>4</v>
      </c>
      <c r="F1066" s="7">
        <f ca="1">IFERROR(OFFSET(Kilométrage!$C$1,MATCH(('Base de données'!I1066&amp;"/"&amp;'Base de données'!H1066),GammeProj,0),1),0)</f>
        <v>1004567</v>
      </c>
      <c r="G1066" s="2"/>
      <c r="H1066" s="4" t="s">
        <v>5</v>
      </c>
      <c r="I1066" s="4" t="s">
        <v>6</v>
      </c>
    </row>
    <row r="1067" spans="1:9" x14ac:dyDescent="0.25">
      <c r="A1067" s="4" t="s">
        <v>12</v>
      </c>
      <c r="B1067" s="2" t="str">
        <f ca="1">IFERROR(OFFSET(LBS!$A$3,MATCH(LEFT(A1067,LEN(A1067)-2),Code_LBS,0),2),"abs")</f>
        <v>TRANSMISSION</v>
      </c>
      <c r="C1067" s="2" t="str">
        <f ca="1">IFERROR(OFFSET(LBS!$A$3,MATCH($A1067,Code_LBS,0),2),"abs")</f>
        <v>Réducteur équipé</v>
      </c>
      <c r="D1067" s="4">
        <v>1</v>
      </c>
      <c r="E1067" s="4" t="s">
        <v>4</v>
      </c>
      <c r="F1067" s="7">
        <f ca="1">IFERROR(OFFSET(Kilométrage!$C$1,MATCH(('Base de données'!I1067&amp;"/"&amp;'Base de données'!H1067),GammeProj,0),1),0)</f>
        <v>1004567</v>
      </c>
      <c r="G1067" s="2"/>
      <c r="H1067" s="4" t="s">
        <v>5</v>
      </c>
      <c r="I1067" s="4" t="s">
        <v>6</v>
      </c>
    </row>
    <row r="1068" spans="1:9" x14ac:dyDescent="0.25">
      <c r="A1068" s="4" t="s">
        <v>11</v>
      </c>
      <c r="B1068" s="2" t="str">
        <f ca="1">IFERROR(OFFSET(LBS!$A$3,MATCH(LEFT(A1068,LEN(A1068)-2),Code_LBS,0),2),"abs")</f>
        <v>ROUES - AXES D'ESSIEU - DISQUES DE FREIN</v>
      </c>
      <c r="C1068" s="2" t="str">
        <f ca="1">IFERROR(OFFSET(LBS!$A$3,MATCH($A1068,Code_LBS,0),2),"abs")</f>
        <v>Boîte d'essieu équipée</v>
      </c>
      <c r="D1068" s="4">
        <v>1</v>
      </c>
      <c r="E1068" s="4" t="s">
        <v>4</v>
      </c>
      <c r="F1068" s="7">
        <f ca="1">IFERROR(OFFSET(Kilométrage!$C$1,MATCH(('Base de données'!I1068&amp;"/"&amp;'Base de données'!H1068),GammeProj,0),1),0)</f>
        <v>1004567</v>
      </c>
      <c r="G1068" s="2"/>
      <c r="H1068" s="4" t="s">
        <v>5</v>
      </c>
      <c r="I1068" s="4" t="s">
        <v>6</v>
      </c>
    </row>
    <row r="1069" spans="1:9" x14ac:dyDescent="0.25">
      <c r="A1069" s="4" t="s">
        <v>21</v>
      </c>
      <c r="B1069" s="2" t="str">
        <f ca="1">IFERROR(OFFSET(LBS!$A$3,MATCH(LEFT(A1069,LEN(A1069)-2),Code_LBS,0),2),"abs")</f>
        <v>Suspension primaire</v>
      </c>
      <c r="C1069" s="2" t="str">
        <f ca="1">IFERROR(OFFSET(LBS!$A$3,MATCH($A1069,Code_LBS,0),2),"abs")</f>
        <v>Amortisseur primaire antigalop</v>
      </c>
      <c r="D1069" s="4">
        <v>1</v>
      </c>
      <c r="E1069" s="4" t="s">
        <v>4</v>
      </c>
      <c r="F1069" s="7">
        <f ca="1">IFERROR(OFFSET(Kilométrage!$C$1,MATCH(('Base de données'!I1069&amp;"/"&amp;'Base de données'!H1069),GammeProj,0),1),0)</f>
        <v>1004567</v>
      </c>
      <c r="G1069" s="2"/>
      <c r="H1069" s="4" t="s">
        <v>5</v>
      </c>
      <c r="I1069" s="4" t="s">
        <v>6</v>
      </c>
    </row>
    <row r="1070" spans="1:9" x14ac:dyDescent="0.25">
      <c r="A1070" s="4" t="s">
        <v>12</v>
      </c>
      <c r="B1070" s="2" t="str">
        <f ca="1">IFERROR(OFFSET(LBS!$A$3,MATCH(LEFT(A1070,LEN(A1070)-2),Code_LBS,0),2),"abs")</f>
        <v>TRANSMISSION</v>
      </c>
      <c r="C1070" s="2" t="str">
        <f ca="1">IFERROR(OFFSET(LBS!$A$3,MATCH($A1070,Code_LBS,0),2),"abs")</f>
        <v>Réducteur équipé</v>
      </c>
      <c r="D1070" s="4">
        <v>1</v>
      </c>
      <c r="E1070" s="4" t="s">
        <v>4</v>
      </c>
      <c r="F1070" s="7">
        <f ca="1">IFERROR(OFFSET(Kilométrage!$C$1,MATCH(('Base de données'!I1070&amp;"/"&amp;'Base de données'!H1070),GammeProj,0),1),0)</f>
        <v>1004567</v>
      </c>
      <c r="G1070" s="2"/>
      <c r="H1070" s="4" t="s">
        <v>5</v>
      </c>
      <c r="I1070" s="4" t="s">
        <v>6</v>
      </c>
    </row>
    <row r="1071" spans="1:9" x14ac:dyDescent="0.25">
      <c r="A1071" s="4" t="s">
        <v>15</v>
      </c>
      <c r="B1071" s="2" t="str">
        <f ca="1">IFERROR(OFFSET(LBS!$A$3,MATCH(LEFT(A1071,LEN(A1071)-2),Code_LBS,0),2),"abs")</f>
        <v>GRAISSEUR DE BOUDIN</v>
      </c>
      <c r="C1071" s="2" t="str">
        <f ca="1">IFERROR(OFFSET(LBS!$A$3,MATCH($A1071,Code_LBS,0),2),"abs")</f>
        <v>Ejecteur</v>
      </c>
      <c r="D1071" s="4">
        <v>1</v>
      </c>
      <c r="E1071" s="4" t="s">
        <v>4</v>
      </c>
      <c r="F1071" s="7">
        <f ca="1">IFERROR(OFFSET(Kilométrage!$C$1,MATCH(('Base de données'!I1071&amp;"/"&amp;'Base de données'!H1071),GammeProj,0),1),0)</f>
        <v>1004567</v>
      </c>
      <c r="G1071" s="2"/>
      <c r="H1071" s="4" t="s">
        <v>5</v>
      </c>
      <c r="I1071" s="4" t="s">
        <v>6</v>
      </c>
    </row>
    <row r="1072" spans="1:9" x14ac:dyDescent="0.25">
      <c r="A1072" s="4" t="s">
        <v>9</v>
      </c>
      <c r="B1072" s="2" t="str">
        <f ca="1">IFERROR(OFFSET(LBS!$A$3,MATCH(LEFT(A1072,LEN(A1072)-2),Code_LBS,0),2),"abs")</f>
        <v>Suspension secondaire</v>
      </c>
      <c r="C1072" s="2" t="str">
        <f ca="1">IFERROR(OFFSET(LBS!$A$3,MATCH($A1072,Code_LBS,0),2),"abs")</f>
        <v>Bielle de barre anti-roulis équipée</v>
      </c>
      <c r="D1072" s="4">
        <v>1</v>
      </c>
      <c r="E1072" s="4" t="s">
        <v>4</v>
      </c>
      <c r="F1072" s="7">
        <f ca="1">IFERROR(OFFSET(Kilométrage!$C$1,MATCH(('Base de données'!I1072&amp;"/"&amp;'Base de données'!H1072),GammeProj,0),1),0)</f>
        <v>1004567</v>
      </c>
      <c r="G1072" s="2"/>
      <c r="H1072" s="4" t="s">
        <v>5</v>
      </c>
      <c r="I1072" s="4" t="s">
        <v>6</v>
      </c>
    </row>
    <row r="1073" spans="1:9" x14ac:dyDescent="0.25">
      <c r="A1073" s="4" t="s">
        <v>9</v>
      </c>
      <c r="B1073" s="2" t="str">
        <f ca="1">IFERROR(OFFSET(LBS!$A$3,MATCH(LEFT(A1073,LEN(A1073)-2),Code_LBS,0),2),"abs")</f>
        <v>Suspension secondaire</v>
      </c>
      <c r="C1073" s="2" t="str">
        <f ca="1">IFERROR(OFFSET(LBS!$A$3,MATCH($A1073,Code_LBS,0),2),"abs")</f>
        <v>Bielle de barre anti-roulis équipée</v>
      </c>
      <c r="D1073" s="4">
        <v>1</v>
      </c>
      <c r="E1073" s="4" t="s">
        <v>4</v>
      </c>
      <c r="F1073" s="7">
        <f ca="1">IFERROR(OFFSET(Kilométrage!$C$1,MATCH(('Base de données'!I1073&amp;"/"&amp;'Base de données'!H1073),GammeProj,0),1),0)</f>
        <v>1004567</v>
      </c>
      <c r="G1073" s="2"/>
      <c r="H1073" s="4" t="s">
        <v>5</v>
      </c>
      <c r="I1073" s="4" t="s">
        <v>6</v>
      </c>
    </row>
    <row r="1074" spans="1:9" x14ac:dyDescent="0.25">
      <c r="A1074" s="4" t="s">
        <v>9</v>
      </c>
      <c r="B1074" s="2" t="str">
        <f ca="1">IFERROR(OFFSET(LBS!$A$3,MATCH(LEFT(A1074,LEN(A1074)-2),Code_LBS,0),2),"abs")</f>
        <v>Suspension secondaire</v>
      </c>
      <c r="C1074" s="2" t="str">
        <f ca="1">IFERROR(OFFSET(LBS!$A$3,MATCH($A1074,Code_LBS,0),2),"abs")</f>
        <v>Bielle de barre anti-roulis équipée</v>
      </c>
      <c r="D1074" s="4">
        <v>1</v>
      </c>
      <c r="E1074" s="4" t="s">
        <v>4</v>
      </c>
      <c r="F1074" s="7">
        <f ca="1">IFERROR(OFFSET(Kilométrage!$C$1,MATCH(('Base de données'!I1074&amp;"/"&amp;'Base de données'!H1074),GammeProj,0),1),0)</f>
        <v>1004567</v>
      </c>
      <c r="G1074" s="2"/>
      <c r="H1074" s="4" t="s">
        <v>5</v>
      </c>
      <c r="I1074" s="4" t="s">
        <v>6</v>
      </c>
    </row>
    <row r="1075" spans="1:9" x14ac:dyDescent="0.25">
      <c r="A1075" s="4" t="s">
        <v>17</v>
      </c>
      <c r="B1075" s="2" t="str">
        <f ca="1">IFERROR(OFFSET(LBS!$A$3,MATCH(LEFT(A1075,LEN(A1075)-2),Code_LBS,0),2),"abs")</f>
        <v>LIAISON CAISSE-BOGIE</v>
      </c>
      <c r="C1075" s="2" t="str">
        <f ca="1">IFERROR(OFFSET(LBS!$A$3,MATCH($A1075,Code_LBS,0),2),"abs")</f>
        <v>Pivot</v>
      </c>
      <c r="D1075" s="4">
        <v>1</v>
      </c>
      <c r="E1075" s="4" t="s">
        <v>4</v>
      </c>
      <c r="F1075" s="7">
        <f ca="1">IFERROR(OFFSET(Kilométrage!$C$1,MATCH(('Base de données'!I1075&amp;"/"&amp;'Base de données'!H1075),GammeProj,0),1),0)</f>
        <v>1004567</v>
      </c>
      <c r="G1075" s="2"/>
      <c r="H1075" s="4" t="s">
        <v>5</v>
      </c>
      <c r="I1075" s="4" t="s">
        <v>6</v>
      </c>
    </row>
    <row r="1076" spans="1:9" x14ac:dyDescent="0.25">
      <c r="A1076" s="4" t="s">
        <v>15</v>
      </c>
      <c r="B1076" s="2" t="str">
        <f ca="1">IFERROR(OFFSET(LBS!$A$3,MATCH(LEFT(A1076,LEN(A1076)-2),Code_LBS,0),2),"abs")</f>
        <v>GRAISSEUR DE BOUDIN</v>
      </c>
      <c r="C1076" s="2" t="str">
        <f ca="1">IFERROR(OFFSET(LBS!$A$3,MATCH($A1076,Code_LBS,0),2),"abs")</f>
        <v>Ejecteur</v>
      </c>
      <c r="D1076" s="4">
        <v>1</v>
      </c>
      <c r="E1076" s="4" t="s">
        <v>4</v>
      </c>
      <c r="F1076" s="7">
        <f ca="1">IFERROR(OFFSET(Kilométrage!$C$1,MATCH(('Base de données'!I1076&amp;"/"&amp;'Base de données'!H1076),GammeProj,0),1),0)</f>
        <v>1004567</v>
      </c>
      <c r="G1076" s="2"/>
      <c r="H1076" s="4" t="s">
        <v>5</v>
      </c>
      <c r="I1076" s="4" t="s">
        <v>6</v>
      </c>
    </row>
    <row r="1077" spans="1:9" x14ac:dyDescent="0.25">
      <c r="A1077" s="4" t="s">
        <v>15</v>
      </c>
      <c r="B1077" s="2" t="str">
        <f ca="1">IFERROR(OFFSET(LBS!$A$3,MATCH(LEFT(A1077,LEN(A1077)-2),Code_LBS,0),2),"abs")</f>
        <v>GRAISSEUR DE BOUDIN</v>
      </c>
      <c r="C1077" s="2" t="str">
        <f ca="1">IFERROR(OFFSET(LBS!$A$3,MATCH($A1077,Code_LBS,0),2),"abs")</f>
        <v>Ejecteur</v>
      </c>
      <c r="D1077" s="4">
        <v>1</v>
      </c>
      <c r="E1077" s="4" t="s">
        <v>4</v>
      </c>
      <c r="F1077" s="7">
        <f ca="1">IFERROR(OFFSET(Kilométrage!$C$1,MATCH(('Base de données'!I1077&amp;"/"&amp;'Base de données'!H1077),GammeProj,0),1),0)</f>
        <v>1004567</v>
      </c>
      <c r="G1077" s="2"/>
      <c r="H1077" s="4" t="s">
        <v>5</v>
      </c>
      <c r="I1077" s="4" t="s">
        <v>6</v>
      </c>
    </row>
    <row r="1078" spans="1:9" x14ac:dyDescent="0.25">
      <c r="A1078" s="4" t="s">
        <v>15</v>
      </c>
      <c r="B1078" s="2" t="str">
        <f ca="1">IFERROR(OFFSET(LBS!$A$3,MATCH(LEFT(A1078,LEN(A1078)-2),Code_LBS,0),2),"abs")</f>
        <v>GRAISSEUR DE BOUDIN</v>
      </c>
      <c r="C1078" s="2" t="str">
        <f ca="1">IFERROR(OFFSET(LBS!$A$3,MATCH($A1078,Code_LBS,0),2),"abs")</f>
        <v>Ejecteur</v>
      </c>
      <c r="D1078" s="4">
        <v>1</v>
      </c>
      <c r="E1078" s="4" t="s">
        <v>4</v>
      </c>
      <c r="F1078" s="7">
        <f ca="1">IFERROR(OFFSET(Kilométrage!$C$1,MATCH(('Base de données'!I1078&amp;"/"&amp;'Base de données'!H1078),GammeProj,0),1),0)</f>
        <v>1004567</v>
      </c>
      <c r="G1078" s="2"/>
      <c r="H1078" s="4" t="s">
        <v>5</v>
      </c>
      <c r="I1078" s="4" t="s">
        <v>6</v>
      </c>
    </row>
    <row r="1079" spans="1:9" x14ac:dyDescent="0.25">
      <c r="A1079" s="4" t="s">
        <v>15</v>
      </c>
      <c r="B1079" s="2" t="str">
        <f ca="1">IFERROR(OFFSET(LBS!$A$3,MATCH(LEFT(A1079,LEN(A1079)-2),Code_LBS,0),2),"abs")</f>
        <v>GRAISSEUR DE BOUDIN</v>
      </c>
      <c r="C1079" s="2" t="str">
        <f ca="1">IFERROR(OFFSET(LBS!$A$3,MATCH($A1079,Code_LBS,0),2),"abs")</f>
        <v>Ejecteur</v>
      </c>
      <c r="D1079" s="4">
        <v>1</v>
      </c>
      <c r="E1079" s="4" t="s">
        <v>4</v>
      </c>
      <c r="F1079" s="7">
        <f ca="1">IFERROR(OFFSET(Kilométrage!$C$1,MATCH(('Base de données'!I1079&amp;"/"&amp;'Base de données'!H1079),GammeProj,0),1),0)</f>
        <v>1004567</v>
      </c>
      <c r="G1079" s="2"/>
      <c r="H1079" s="4" t="s">
        <v>5</v>
      </c>
      <c r="I1079" s="4" t="s">
        <v>6</v>
      </c>
    </row>
    <row r="1080" spans="1:9" x14ac:dyDescent="0.25">
      <c r="A1080" s="4" t="s">
        <v>9</v>
      </c>
      <c r="B1080" s="2" t="str">
        <f ca="1">IFERROR(OFFSET(LBS!$A$3,MATCH(LEFT(A1080,LEN(A1080)-2),Code_LBS,0),2),"abs")</f>
        <v>Suspension secondaire</v>
      </c>
      <c r="C1080" s="2" t="str">
        <f ca="1">IFERROR(OFFSET(LBS!$A$3,MATCH($A1080,Code_LBS,0),2),"abs")</f>
        <v>Bielle de barre anti-roulis équipée</v>
      </c>
      <c r="D1080" s="4">
        <v>1</v>
      </c>
      <c r="E1080" s="4" t="s">
        <v>4</v>
      </c>
      <c r="F1080" s="7">
        <f ca="1">IFERROR(OFFSET(Kilométrage!$C$1,MATCH(('Base de données'!I1080&amp;"/"&amp;'Base de données'!H1080),GammeProj,0),1),0)</f>
        <v>1004567</v>
      </c>
      <c r="G1080" s="2"/>
      <c r="H1080" s="4" t="s">
        <v>5</v>
      </c>
      <c r="I1080" s="4" t="s">
        <v>6</v>
      </c>
    </row>
    <row r="1081" spans="1:9" x14ac:dyDescent="0.25">
      <c r="A1081" s="4" t="s">
        <v>3</v>
      </c>
      <c r="B1081" s="2" t="str">
        <f ca="1">IFERROR(OFFSET(LBS!$A$3,MATCH(LEFT(A1081,LEN(A1081)-2),Code_LBS,0),2),"abs")</f>
        <v>Suspension secondaire</v>
      </c>
      <c r="C1081" s="2" t="str">
        <f ca="1">IFERROR(OFFSET(LBS!$A$3,MATCH($A1081,Code_LBS,0),2),"abs")</f>
        <v>Amortisseur secondaire vertical équipé</v>
      </c>
      <c r="D1081" s="4">
        <v>1</v>
      </c>
      <c r="E1081" s="4" t="s">
        <v>4</v>
      </c>
      <c r="F1081" s="7">
        <f ca="1">IFERROR(OFFSET(Kilométrage!$C$1,MATCH(('Base de données'!I1081&amp;"/"&amp;'Base de données'!H1081),GammeProj,0),1),0)</f>
        <v>1004567</v>
      </c>
      <c r="G1081" s="2"/>
      <c r="H1081" s="4" t="s">
        <v>5</v>
      </c>
      <c r="I1081" s="4" t="s">
        <v>6</v>
      </c>
    </row>
    <row r="1082" spans="1:9" x14ac:dyDescent="0.25">
      <c r="A1082" s="4" t="s">
        <v>3</v>
      </c>
      <c r="B1082" s="2" t="str">
        <f ca="1">IFERROR(OFFSET(LBS!$A$3,MATCH(LEFT(A1082,LEN(A1082)-2),Code_LBS,0),2),"abs")</f>
        <v>Suspension secondaire</v>
      </c>
      <c r="C1082" s="2" t="str">
        <f ca="1">IFERROR(OFFSET(LBS!$A$3,MATCH($A1082,Code_LBS,0),2),"abs")</f>
        <v>Amortisseur secondaire vertical équipé</v>
      </c>
      <c r="D1082" s="4">
        <v>1</v>
      </c>
      <c r="E1082" s="4" t="s">
        <v>4</v>
      </c>
      <c r="F1082" s="7">
        <f ca="1">IFERROR(OFFSET(Kilométrage!$C$1,MATCH(('Base de données'!I1082&amp;"/"&amp;'Base de données'!H1082),GammeProj,0),1),0)</f>
        <v>1004567</v>
      </c>
      <c r="G1082" s="2"/>
      <c r="H1082" s="4" t="s">
        <v>5</v>
      </c>
      <c r="I1082" s="4" t="s">
        <v>6</v>
      </c>
    </row>
    <row r="1083" spans="1:9" x14ac:dyDescent="0.25">
      <c r="A1083" s="4" t="s">
        <v>9</v>
      </c>
      <c r="B1083" s="2" t="str">
        <f ca="1">IFERROR(OFFSET(LBS!$A$3,MATCH(LEFT(A1083,LEN(A1083)-2),Code_LBS,0),2),"abs")</f>
        <v>Suspension secondaire</v>
      </c>
      <c r="C1083" s="2" t="str">
        <f ca="1">IFERROR(OFFSET(LBS!$A$3,MATCH($A1083,Code_LBS,0),2),"abs")</f>
        <v>Bielle de barre anti-roulis équipée</v>
      </c>
      <c r="D1083" s="4">
        <v>1</v>
      </c>
      <c r="E1083" s="4" t="s">
        <v>4</v>
      </c>
      <c r="F1083" s="7">
        <f ca="1">IFERROR(OFFSET(Kilométrage!$C$1,MATCH(('Base de données'!I1083&amp;"/"&amp;'Base de données'!H1083),GammeProj,0),1),0)</f>
        <v>1004567</v>
      </c>
      <c r="G1083" s="2"/>
      <c r="H1083" s="4" t="s">
        <v>5</v>
      </c>
      <c r="I1083" s="4" t="s">
        <v>6</v>
      </c>
    </row>
    <row r="1084" spans="1:9" x14ac:dyDescent="0.25">
      <c r="A1084" s="4" t="s">
        <v>9</v>
      </c>
      <c r="B1084" s="2" t="str">
        <f ca="1">IFERROR(OFFSET(LBS!$A$3,MATCH(LEFT(A1084,LEN(A1084)-2),Code_LBS,0),2),"abs")</f>
        <v>Suspension secondaire</v>
      </c>
      <c r="C1084" s="2" t="str">
        <f ca="1">IFERROR(OFFSET(LBS!$A$3,MATCH($A1084,Code_LBS,0),2),"abs")</f>
        <v>Bielle de barre anti-roulis équipée</v>
      </c>
      <c r="D1084" s="4">
        <v>1</v>
      </c>
      <c r="E1084" s="4" t="s">
        <v>4</v>
      </c>
      <c r="F1084" s="7">
        <f ca="1">IFERROR(OFFSET(Kilométrage!$C$1,MATCH(('Base de données'!I1084&amp;"/"&amp;'Base de données'!H1084),GammeProj,0),1),0)</f>
        <v>1004567</v>
      </c>
      <c r="G1084" s="2"/>
      <c r="H1084" s="4" t="s">
        <v>5</v>
      </c>
      <c r="I1084" s="4" t="s">
        <v>6</v>
      </c>
    </row>
    <row r="1085" spans="1:9" x14ac:dyDescent="0.25">
      <c r="A1085" s="4" t="s">
        <v>9</v>
      </c>
      <c r="B1085" s="2" t="str">
        <f ca="1">IFERROR(OFFSET(LBS!$A$3,MATCH(LEFT(A1085,LEN(A1085)-2),Code_LBS,0),2),"abs")</f>
        <v>Suspension secondaire</v>
      </c>
      <c r="C1085" s="2" t="str">
        <f ca="1">IFERROR(OFFSET(LBS!$A$3,MATCH($A1085,Code_LBS,0),2),"abs")</f>
        <v>Bielle de barre anti-roulis équipée</v>
      </c>
      <c r="D1085" s="4">
        <v>1</v>
      </c>
      <c r="E1085" s="4" t="s">
        <v>4</v>
      </c>
      <c r="F1085" s="7">
        <f ca="1">IFERROR(OFFSET(Kilométrage!$C$1,MATCH(('Base de données'!I1085&amp;"/"&amp;'Base de données'!H1085),GammeProj,0),1),0)</f>
        <v>1004567</v>
      </c>
      <c r="G1085" s="2"/>
      <c r="H1085" s="4" t="s">
        <v>5</v>
      </c>
      <c r="I1085" s="4" t="s">
        <v>6</v>
      </c>
    </row>
    <row r="1086" spans="1:9" x14ac:dyDescent="0.25">
      <c r="A1086" s="4" t="s">
        <v>13</v>
      </c>
      <c r="B1086" s="2" t="str">
        <f ca="1">IFERROR(OFFSET(LBS!$A$3,MATCH(LEFT(A1086,LEN(A1086)-2),Code_LBS,0),2),"abs")</f>
        <v>TRANSMISSION</v>
      </c>
      <c r="C1086" s="2" t="str">
        <f ca="1">IFERROR(OFFSET(LBS!$A$3,MATCH($A1086,Code_LBS,0),2),"abs")</f>
        <v>Suspension moteur</v>
      </c>
      <c r="D1086" s="4">
        <v>1</v>
      </c>
      <c r="E1086" s="4" t="s">
        <v>4</v>
      </c>
      <c r="F1086" s="7">
        <f ca="1">IFERROR(OFFSET(Kilométrage!$C$1,MATCH(('Base de données'!I1086&amp;"/"&amp;'Base de données'!H1086),GammeProj,0),1),0)</f>
        <v>1004567</v>
      </c>
      <c r="G1086" s="2"/>
      <c r="H1086" s="4" t="s">
        <v>5</v>
      </c>
      <c r="I1086" s="4" t="s">
        <v>6</v>
      </c>
    </row>
    <row r="1087" spans="1:9" x14ac:dyDescent="0.25">
      <c r="A1087" s="4" t="s">
        <v>15</v>
      </c>
      <c r="B1087" s="2" t="str">
        <f ca="1">IFERROR(OFFSET(LBS!$A$3,MATCH(LEFT(A1087,LEN(A1087)-2),Code_LBS,0),2),"abs")</f>
        <v>GRAISSEUR DE BOUDIN</v>
      </c>
      <c r="C1087" s="2" t="str">
        <f ca="1">IFERROR(OFFSET(LBS!$A$3,MATCH($A1087,Code_LBS,0),2),"abs")</f>
        <v>Ejecteur</v>
      </c>
      <c r="D1087" s="4">
        <v>1</v>
      </c>
      <c r="E1087" s="4" t="s">
        <v>4</v>
      </c>
      <c r="F1087" s="7">
        <f ca="1">IFERROR(OFFSET(Kilométrage!$C$1,MATCH(('Base de données'!I1087&amp;"/"&amp;'Base de données'!H1087),GammeProj,0),1),0)</f>
        <v>1004567</v>
      </c>
      <c r="G1087" s="2"/>
      <c r="H1087" s="4" t="s">
        <v>5</v>
      </c>
      <c r="I1087" s="4" t="s">
        <v>6</v>
      </c>
    </row>
    <row r="1088" spans="1:9" x14ac:dyDescent="0.25">
      <c r="A1088" s="4" t="s">
        <v>13</v>
      </c>
      <c r="B1088" s="2" t="str">
        <f ca="1">IFERROR(OFFSET(LBS!$A$3,MATCH(LEFT(A1088,LEN(A1088)-2),Code_LBS,0),2),"abs")</f>
        <v>TRANSMISSION</v>
      </c>
      <c r="C1088" s="2" t="str">
        <f ca="1">IFERROR(OFFSET(LBS!$A$3,MATCH($A1088,Code_LBS,0),2),"abs")</f>
        <v>Suspension moteur</v>
      </c>
      <c r="D1088" s="4">
        <v>1</v>
      </c>
      <c r="E1088" s="4" t="s">
        <v>4</v>
      </c>
      <c r="F1088" s="7">
        <f ca="1">IFERROR(OFFSET(Kilométrage!$C$1,MATCH(('Base de données'!I1088&amp;"/"&amp;'Base de données'!H1088),GammeProj,0),1),0)</f>
        <v>1004567</v>
      </c>
      <c r="G1088" s="2"/>
      <c r="H1088" s="4" t="s">
        <v>5</v>
      </c>
      <c r="I1088" s="4" t="s">
        <v>6</v>
      </c>
    </row>
    <row r="1089" spans="1:9" x14ac:dyDescent="0.25">
      <c r="A1089" s="4" t="s">
        <v>13</v>
      </c>
      <c r="B1089" s="2" t="str">
        <f ca="1">IFERROR(OFFSET(LBS!$A$3,MATCH(LEFT(A1089,LEN(A1089)-2),Code_LBS,0),2),"abs")</f>
        <v>TRANSMISSION</v>
      </c>
      <c r="C1089" s="2" t="str">
        <f ca="1">IFERROR(OFFSET(LBS!$A$3,MATCH($A1089,Code_LBS,0),2),"abs")</f>
        <v>Suspension moteur</v>
      </c>
      <c r="D1089" s="4">
        <v>1</v>
      </c>
      <c r="E1089" s="4" t="s">
        <v>4</v>
      </c>
      <c r="F1089" s="7">
        <f ca="1">IFERROR(OFFSET(Kilométrage!$C$1,MATCH(('Base de données'!I1089&amp;"/"&amp;'Base de données'!H1089),GammeProj,0),1),0)</f>
        <v>1004567</v>
      </c>
      <c r="G1089" s="2"/>
      <c r="H1089" s="4" t="s">
        <v>5</v>
      </c>
      <c r="I1089" s="4" t="s">
        <v>6</v>
      </c>
    </row>
    <row r="1090" spans="1:9" x14ac:dyDescent="0.25">
      <c r="A1090" s="4" t="s">
        <v>13</v>
      </c>
      <c r="B1090" s="2" t="str">
        <f ca="1">IFERROR(OFFSET(LBS!$A$3,MATCH(LEFT(A1090,LEN(A1090)-2),Code_LBS,0),2),"abs")</f>
        <v>TRANSMISSION</v>
      </c>
      <c r="C1090" s="2" t="str">
        <f ca="1">IFERROR(OFFSET(LBS!$A$3,MATCH($A1090,Code_LBS,0),2),"abs")</f>
        <v>Suspension moteur</v>
      </c>
      <c r="D1090" s="4">
        <v>1</v>
      </c>
      <c r="E1090" s="4" t="s">
        <v>4</v>
      </c>
      <c r="F1090" s="7">
        <f ca="1">IFERROR(OFFSET(Kilométrage!$C$1,MATCH(('Base de données'!I1090&amp;"/"&amp;'Base de données'!H1090),GammeProj,0),1),0)</f>
        <v>1004567</v>
      </c>
      <c r="G1090" s="2"/>
      <c r="H1090" s="4" t="s">
        <v>5</v>
      </c>
      <c r="I1090" s="4" t="s">
        <v>6</v>
      </c>
    </row>
    <row r="1091" spans="1:9" x14ac:dyDescent="0.25">
      <c r="A1091" s="4" t="s">
        <v>13</v>
      </c>
      <c r="B1091" s="2" t="str">
        <f ca="1">IFERROR(OFFSET(LBS!$A$3,MATCH(LEFT(A1091,LEN(A1091)-2),Code_LBS,0),2),"abs")</f>
        <v>TRANSMISSION</v>
      </c>
      <c r="C1091" s="2" t="str">
        <f ca="1">IFERROR(OFFSET(LBS!$A$3,MATCH($A1091,Code_LBS,0),2),"abs")</f>
        <v>Suspension moteur</v>
      </c>
      <c r="D1091" s="4">
        <v>1</v>
      </c>
      <c r="E1091" s="4" t="s">
        <v>4</v>
      </c>
      <c r="F1091" s="7">
        <f ca="1">IFERROR(OFFSET(Kilométrage!$C$1,MATCH(('Base de données'!I1091&amp;"/"&amp;'Base de données'!H1091),GammeProj,0),1),0)</f>
        <v>1004567</v>
      </c>
      <c r="G1091" s="2"/>
      <c r="H1091" s="4" t="s">
        <v>5</v>
      </c>
      <c r="I1091" s="4" t="s">
        <v>6</v>
      </c>
    </row>
    <row r="1092" spans="1:9" x14ac:dyDescent="0.25">
      <c r="A1092" s="4" t="s">
        <v>13</v>
      </c>
      <c r="B1092" s="2" t="str">
        <f ca="1">IFERROR(OFFSET(LBS!$A$3,MATCH(LEFT(A1092,LEN(A1092)-2),Code_LBS,0),2),"abs")</f>
        <v>TRANSMISSION</v>
      </c>
      <c r="C1092" s="2" t="str">
        <f ca="1">IFERROR(OFFSET(LBS!$A$3,MATCH($A1092,Code_LBS,0),2),"abs")</f>
        <v>Suspension moteur</v>
      </c>
      <c r="D1092" s="4">
        <v>1</v>
      </c>
      <c r="E1092" s="4" t="s">
        <v>4</v>
      </c>
      <c r="F1092" s="7">
        <f ca="1">IFERROR(OFFSET(Kilométrage!$C$1,MATCH(('Base de données'!I1092&amp;"/"&amp;'Base de données'!H1092),GammeProj,0),1),0)</f>
        <v>1004567</v>
      </c>
      <c r="G1092" s="2"/>
      <c r="H1092" s="4" t="s">
        <v>5</v>
      </c>
      <c r="I1092" s="4" t="s">
        <v>6</v>
      </c>
    </row>
    <row r="1093" spans="1:9" x14ac:dyDescent="0.25">
      <c r="A1093" s="4" t="s">
        <v>13</v>
      </c>
      <c r="B1093" s="2" t="str">
        <f ca="1">IFERROR(OFFSET(LBS!$A$3,MATCH(LEFT(A1093,LEN(A1093)-2),Code_LBS,0),2),"abs")</f>
        <v>TRANSMISSION</v>
      </c>
      <c r="C1093" s="2" t="str">
        <f ca="1">IFERROR(OFFSET(LBS!$A$3,MATCH($A1093,Code_LBS,0),2),"abs")</f>
        <v>Suspension moteur</v>
      </c>
      <c r="D1093" s="4">
        <v>1</v>
      </c>
      <c r="E1093" s="4" t="s">
        <v>4</v>
      </c>
      <c r="F1093" s="7">
        <f ca="1">IFERROR(OFFSET(Kilométrage!$C$1,MATCH(('Base de données'!I1093&amp;"/"&amp;'Base de données'!H1093),GammeProj,0),1),0)</f>
        <v>1004567</v>
      </c>
      <c r="G1093" s="2"/>
      <c r="H1093" s="4" t="s">
        <v>5</v>
      </c>
      <c r="I1093" s="4" t="s">
        <v>6</v>
      </c>
    </row>
    <row r="1094" spans="1:9" x14ac:dyDescent="0.25">
      <c r="A1094" s="4" t="s">
        <v>16</v>
      </c>
      <c r="B1094" s="2" t="str">
        <f ca="1">IFERROR(OFFSET(LBS!$A$3,MATCH(LEFT(A1094,LEN(A1094)-2),Code_LBS,0),2),"abs")</f>
        <v>ROUES - AXES D'ESSIEU - DISQUES DE FREIN</v>
      </c>
      <c r="C1094" s="2" t="str">
        <f ca="1">IFERROR(OFFSET(LBS!$A$3,MATCH($A1094,Code_LBS,0),2),"abs")</f>
        <v>Roue acier</v>
      </c>
      <c r="D1094" s="4">
        <v>1</v>
      </c>
      <c r="E1094" s="4" t="s">
        <v>4</v>
      </c>
      <c r="F1094" s="7">
        <f ca="1">IFERROR(OFFSET(Kilométrage!$C$1,MATCH(('Base de données'!I1094&amp;"/"&amp;'Base de données'!H1094),GammeProj,0),1),0)</f>
        <v>1004567</v>
      </c>
      <c r="G1094" s="2"/>
      <c r="H1094" s="4" t="s">
        <v>5</v>
      </c>
      <c r="I1094" s="4" t="s">
        <v>6</v>
      </c>
    </row>
    <row r="1095" spans="1:9" x14ac:dyDescent="0.25">
      <c r="A1095" s="4" t="s">
        <v>12</v>
      </c>
      <c r="B1095" s="2" t="str">
        <f ca="1">IFERROR(OFFSET(LBS!$A$3,MATCH(LEFT(A1095,LEN(A1095)-2),Code_LBS,0),2),"abs")</f>
        <v>TRANSMISSION</v>
      </c>
      <c r="C1095" s="2" t="str">
        <f ca="1">IFERROR(OFFSET(LBS!$A$3,MATCH($A1095,Code_LBS,0),2),"abs")</f>
        <v>Réducteur équipé</v>
      </c>
      <c r="D1095" s="4">
        <v>1</v>
      </c>
      <c r="E1095" s="4" t="s">
        <v>4</v>
      </c>
      <c r="F1095" s="7">
        <f ca="1">IFERROR(OFFSET(Kilométrage!$C$1,MATCH(('Base de données'!I1095&amp;"/"&amp;'Base de données'!H1095),GammeProj,0),1),0)</f>
        <v>1004567</v>
      </c>
      <c r="G1095" s="2"/>
      <c r="H1095" s="4" t="s">
        <v>5</v>
      </c>
      <c r="I1095" s="4" t="s">
        <v>6</v>
      </c>
    </row>
    <row r="1096" spans="1:9" x14ac:dyDescent="0.25">
      <c r="A1096" s="4" t="s">
        <v>11</v>
      </c>
      <c r="B1096" s="2" t="str">
        <f ca="1">IFERROR(OFFSET(LBS!$A$3,MATCH(LEFT(A1096,LEN(A1096)-2),Code_LBS,0),2),"abs")</f>
        <v>ROUES - AXES D'ESSIEU - DISQUES DE FREIN</v>
      </c>
      <c r="C1096" s="2" t="str">
        <f ca="1">IFERROR(OFFSET(LBS!$A$3,MATCH($A1096,Code_LBS,0),2),"abs")</f>
        <v>Boîte d'essieu équipée</v>
      </c>
      <c r="D1096" s="4">
        <v>1</v>
      </c>
      <c r="E1096" s="4" t="s">
        <v>4</v>
      </c>
      <c r="F1096" s="7">
        <f ca="1">IFERROR(OFFSET(Kilométrage!$C$1,MATCH(('Base de données'!I1096&amp;"/"&amp;'Base de données'!H1096),GammeProj,0),1),0)</f>
        <v>1004567</v>
      </c>
      <c r="G1096" s="2"/>
      <c r="H1096" s="4" t="s">
        <v>5</v>
      </c>
      <c r="I1096" s="4" t="s">
        <v>6</v>
      </c>
    </row>
    <row r="1097" spans="1:9" x14ac:dyDescent="0.25">
      <c r="A1097" s="4" t="s">
        <v>11</v>
      </c>
      <c r="B1097" s="2" t="str">
        <f ca="1">IFERROR(OFFSET(LBS!$A$3,MATCH(LEFT(A1097,LEN(A1097)-2),Code_LBS,0),2),"abs")</f>
        <v>ROUES - AXES D'ESSIEU - DISQUES DE FREIN</v>
      </c>
      <c r="C1097" s="2" t="str">
        <f ca="1">IFERROR(OFFSET(LBS!$A$3,MATCH($A1097,Code_LBS,0),2),"abs")</f>
        <v>Boîte d'essieu équipée</v>
      </c>
      <c r="D1097" s="4">
        <v>1</v>
      </c>
      <c r="E1097" s="4" t="s">
        <v>4</v>
      </c>
      <c r="F1097" s="7">
        <f ca="1">IFERROR(OFFSET(Kilométrage!$C$1,MATCH(('Base de données'!I1097&amp;"/"&amp;'Base de données'!H1097),GammeProj,0),1),0)</f>
        <v>1004567</v>
      </c>
      <c r="G1097" s="2"/>
      <c r="H1097" s="4" t="s">
        <v>5</v>
      </c>
      <c r="I1097" s="4" t="s">
        <v>6</v>
      </c>
    </row>
    <row r="1098" spans="1:9" x14ac:dyDescent="0.25">
      <c r="A1098" s="4" t="s">
        <v>11</v>
      </c>
      <c r="B1098" s="2" t="str">
        <f ca="1">IFERROR(OFFSET(LBS!$A$3,MATCH(LEFT(A1098,LEN(A1098)-2),Code_LBS,0),2),"abs")</f>
        <v>ROUES - AXES D'ESSIEU - DISQUES DE FREIN</v>
      </c>
      <c r="C1098" s="2" t="str">
        <f ca="1">IFERROR(OFFSET(LBS!$A$3,MATCH($A1098,Code_LBS,0),2),"abs")</f>
        <v>Boîte d'essieu équipée</v>
      </c>
      <c r="D1098" s="4">
        <v>1</v>
      </c>
      <c r="E1098" s="4" t="s">
        <v>4</v>
      </c>
      <c r="F1098" s="7">
        <f ca="1">IFERROR(OFFSET(Kilométrage!$C$1,MATCH(('Base de données'!I1098&amp;"/"&amp;'Base de données'!H1098),GammeProj,0),1),0)</f>
        <v>1004567</v>
      </c>
      <c r="G1098" s="2"/>
      <c r="H1098" s="4" t="s">
        <v>5</v>
      </c>
      <c r="I1098" s="4" t="s">
        <v>6</v>
      </c>
    </row>
    <row r="1099" spans="1:9" x14ac:dyDescent="0.25">
      <c r="A1099" s="4" t="s">
        <v>11</v>
      </c>
      <c r="B1099" s="2" t="str">
        <f ca="1">IFERROR(OFFSET(LBS!$A$3,MATCH(LEFT(A1099,LEN(A1099)-2),Code_LBS,0),2),"abs")</f>
        <v>ROUES - AXES D'ESSIEU - DISQUES DE FREIN</v>
      </c>
      <c r="C1099" s="2" t="str">
        <f ca="1">IFERROR(OFFSET(LBS!$A$3,MATCH($A1099,Code_LBS,0),2),"abs")</f>
        <v>Boîte d'essieu équipée</v>
      </c>
      <c r="D1099" s="4">
        <v>1</v>
      </c>
      <c r="E1099" s="4" t="s">
        <v>4</v>
      </c>
      <c r="F1099" s="7">
        <f ca="1">IFERROR(OFFSET(Kilométrage!$C$1,MATCH(('Base de données'!I1099&amp;"/"&amp;'Base de données'!H1099),GammeProj,0),1),0)</f>
        <v>1004567</v>
      </c>
      <c r="G1099" s="2"/>
      <c r="H1099" s="4" t="s">
        <v>5</v>
      </c>
      <c r="I1099" s="4" t="s">
        <v>6</v>
      </c>
    </row>
    <row r="1100" spans="1:9" x14ac:dyDescent="0.25">
      <c r="A1100" s="4" t="s">
        <v>13</v>
      </c>
      <c r="B1100" s="2" t="str">
        <f ca="1">IFERROR(OFFSET(LBS!$A$3,MATCH(LEFT(A1100,LEN(A1100)-2),Code_LBS,0),2),"abs")</f>
        <v>TRANSMISSION</v>
      </c>
      <c r="C1100" s="2" t="str">
        <f ca="1">IFERROR(OFFSET(LBS!$A$3,MATCH($A1100,Code_LBS,0),2),"abs")</f>
        <v>Suspension moteur</v>
      </c>
      <c r="D1100" s="4">
        <v>1</v>
      </c>
      <c r="E1100" s="4" t="s">
        <v>4</v>
      </c>
      <c r="F1100" s="7">
        <f ca="1">IFERROR(OFFSET(Kilométrage!$C$1,MATCH(('Base de données'!I1100&amp;"/"&amp;'Base de données'!H1100),GammeProj,0),1),0)</f>
        <v>1004567</v>
      </c>
      <c r="G1100" s="2"/>
      <c r="H1100" s="4" t="s">
        <v>5</v>
      </c>
      <c r="I1100" s="4" t="s">
        <v>6</v>
      </c>
    </row>
    <row r="1101" spans="1:9" x14ac:dyDescent="0.25">
      <c r="A1101" s="4" t="s">
        <v>9</v>
      </c>
      <c r="B1101" s="2" t="str">
        <f ca="1">IFERROR(OFFSET(LBS!$A$3,MATCH(LEFT(A1101,LEN(A1101)-2),Code_LBS,0),2),"abs")</f>
        <v>Suspension secondaire</v>
      </c>
      <c r="C1101" s="2" t="str">
        <f ca="1">IFERROR(OFFSET(LBS!$A$3,MATCH($A1101,Code_LBS,0),2),"abs")</f>
        <v>Bielle de barre anti-roulis équipée</v>
      </c>
      <c r="D1101" s="4">
        <v>1</v>
      </c>
      <c r="E1101" s="4" t="s">
        <v>4</v>
      </c>
      <c r="F1101" s="7">
        <f ca="1">IFERROR(OFFSET(Kilométrage!$C$1,MATCH(('Base de données'!I1101&amp;"/"&amp;'Base de données'!H1101),GammeProj,0),1),0)</f>
        <v>1004567</v>
      </c>
      <c r="G1101" s="2"/>
      <c r="H1101" s="4" t="s">
        <v>5</v>
      </c>
      <c r="I1101" s="4" t="s">
        <v>6</v>
      </c>
    </row>
    <row r="1102" spans="1:9" x14ac:dyDescent="0.25">
      <c r="A1102" s="4" t="s">
        <v>9</v>
      </c>
      <c r="B1102" s="2" t="str">
        <f ca="1">IFERROR(OFFSET(LBS!$A$3,MATCH(LEFT(A1102,LEN(A1102)-2),Code_LBS,0),2),"abs")</f>
        <v>Suspension secondaire</v>
      </c>
      <c r="C1102" s="2" t="str">
        <f ca="1">IFERROR(OFFSET(LBS!$A$3,MATCH($A1102,Code_LBS,0),2),"abs")</f>
        <v>Bielle de barre anti-roulis équipée</v>
      </c>
      <c r="D1102" s="4">
        <v>1</v>
      </c>
      <c r="E1102" s="4" t="s">
        <v>4</v>
      </c>
      <c r="F1102" s="7">
        <f ca="1">IFERROR(OFFSET(Kilométrage!$C$1,MATCH(('Base de données'!I1102&amp;"/"&amp;'Base de données'!H1102),GammeProj,0),1),0)</f>
        <v>1004567</v>
      </c>
      <c r="G1102" s="2"/>
      <c r="H1102" s="4" t="s">
        <v>5</v>
      </c>
      <c r="I1102" s="4" t="s">
        <v>6</v>
      </c>
    </row>
    <row r="1103" spans="1:9" x14ac:dyDescent="0.25">
      <c r="A1103" s="4" t="s">
        <v>9</v>
      </c>
      <c r="B1103" s="2" t="str">
        <f ca="1">IFERROR(OFFSET(LBS!$A$3,MATCH(LEFT(A1103,LEN(A1103)-2),Code_LBS,0),2),"abs")</f>
        <v>Suspension secondaire</v>
      </c>
      <c r="C1103" s="2" t="str">
        <f ca="1">IFERROR(OFFSET(LBS!$A$3,MATCH($A1103,Code_LBS,0),2),"abs")</f>
        <v>Bielle de barre anti-roulis équipée</v>
      </c>
      <c r="D1103" s="4">
        <v>1</v>
      </c>
      <c r="E1103" s="4" t="s">
        <v>4</v>
      </c>
      <c r="F1103" s="7">
        <f ca="1">IFERROR(OFFSET(Kilométrage!$C$1,MATCH(('Base de données'!I1103&amp;"/"&amp;'Base de données'!H1103),GammeProj,0),1),0)</f>
        <v>1004567</v>
      </c>
      <c r="G1103" s="2"/>
      <c r="H1103" s="4" t="s">
        <v>5</v>
      </c>
      <c r="I1103" s="4" t="s">
        <v>6</v>
      </c>
    </row>
    <row r="1104" spans="1:9" x14ac:dyDescent="0.25">
      <c r="A1104" s="4" t="s">
        <v>9</v>
      </c>
      <c r="B1104" s="2" t="str">
        <f ca="1">IFERROR(OFFSET(LBS!$A$3,MATCH(LEFT(A1104,LEN(A1104)-2),Code_LBS,0),2),"abs")</f>
        <v>Suspension secondaire</v>
      </c>
      <c r="C1104" s="2" t="str">
        <f ca="1">IFERROR(OFFSET(LBS!$A$3,MATCH($A1104,Code_LBS,0),2),"abs")</f>
        <v>Bielle de barre anti-roulis équipée</v>
      </c>
      <c r="D1104" s="4">
        <v>1</v>
      </c>
      <c r="E1104" s="4" t="s">
        <v>4</v>
      </c>
      <c r="F1104" s="7">
        <f ca="1">IFERROR(OFFSET(Kilométrage!$C$1,MATCH(('Base de données'!I1104&amp;"/"&amp;'Base de données'!H1104),GammeProj,0),1),0)</f>
        <v>1004567</v>
      </c>
      <c r="G1104" s="2"/>
      <c r="H1104" s="4" t="s">
        <v>5</v>
      </c>
      <c r="I1104" s="4" t="s">
        <v>6</v>
      </c>
    </row>
    <row r="1105" spans="1:9" x14ac:dyDescent="0.25">
      <c r="A1105" s="4" t="s">
        <v>9</v>
      </c>
      <c r="B1105" s="2" t="str">
        <f ca="1">IFERROR(OFFSET(LBS!$A$3,MATCH(LEFT(A1105,LEN(A1105)-2),Code_LBS,0),2),"abs")</f>
        <v>Suspension secondaire</v>
      </c>
      <c r="C1105" s="2" t="str">
        <f ca="1">IFERROR(OFFSET(LBS!$A$3,MATCH($A1105,Code_LBS,0),2),"abs")</f>
        <v>Bielle de barre anti-roulis équipée</v>
      </c>
      <c r="D1105" s="4">
        <v>1</v>
      </c>
      <c r="E1105" s="4" t="s">
        <v>4</v>
      </c>
      <c r="F1105" s="7">
        <f ca="1">IFERROR(OFFSET(Kilométrage!$C$1,MATCH(('Base de données'!I1105&amp;"/"&amp;'Base de données'!H1105),GammeProj,0),1),0)</f>
        <v>1004567</v>
      </c>
      <c r="G1105" s="2"/>
      <c r="H1105" s="4" t="s">
        <v>5</v>
      </c>
      <c r="I1105" s="4" t="s">
        <v>6</v>
      </c>
    </row>
    <row r="1106" spans="1:9" x14ac:dyDescent="0.25">
      <c r="A1106" s="4" t="s">
        <v>12</v>
      </c>
      <c r="B1106" s="2" t="str">
        <f ca="1">IFERROR(OFFSET(LBS!$A$3,MATCH(LEFT(A1106,LEN(A1106)-2),Code_LBS,0),2),"abs")</f>
        <v>TRANSMISSION</v>
      </c>
      <c r="C1106" s="2" t="str">
        <f ca="1">IFERROR(OFFSET(LBS!$A$3,MATCH($A1106,Code_LBS,0),2),"abs")</f>
        <v>Réducteur équipé</v>
      </c>
      <c r="D1106" s="4">
        <v>1</v>
      </c>
      <c r="E1106" s="4" t="s">
        <v>4</v>
      </c>
      <c r="F1106" s="7">
        <f ca="1">IFERROR(OFFSET(Kilométrage!$C$1,MATCH(('Base de données'!I1106&amp;"/"&amp;'Base de données'!H1106),GammeProj,0),1),0)</f>
        <v>1004567</v>
      </c>
      <c r="G1106" s="2"/>
      <c r="H1106" s="4" t="s">
        <v>5</v>
      </c>
      <c r="I1106" s="4" t="s">
        <v>6</v>
      </c>
    </row>
    <row r="1107" spans="1:9" x14ac:dyDescent="0.25">
      <c r="A1107" s="4" t="s">
        <v>13</v>
      </c>
      <c r="B1107" s="2" t="str">
        <f ca="1">IFERROR(OFFSET(LBS!$A$3,MATCH(LEFT(A1107,LEN(A1107)-2),Code_LBS,0),2),"abs")</f>
        <v>TRANSMISSION</v>
      </c>
      <c r="C1107" s="2" t="str">
        <f ca="1">IFERROR(OFFSET(LBS!$A$3,MATCH($A1107,Code_LBS,0),2),"abs")</f>
        <v>Suspension moteur</v>
      </c>
      <c r="D1107" s="4">
        <v>1</v>
      </c>
      <c r="E1107" s="4" t="s">
        <v>4</v>
      </c>
      <c r="F1107" s="7">
        <f ca="1">IFERROR(OFFSET(Kilométrage!$C$1,MATCH(('Base de données'!I1107&amp;"/"&amp;'Base de données'!H1107),GammeProj,0),1),0)</f>
        <v>1004567</v>
      </c>
      <c r="G1107" s="2"/>
      <c r="H1107" s="4" t="s">
        <v>5</v>
      </c>
      <c r="I1107" s="4" t="s">
        <v>6</v>
      </c>
    </row>
    <row r="1108" spans="1:9" x14ac:dyDescent="0.25">
      <c r="A1108" s="4" t="s">
        <v>12</v>
      </c>
      <c r="B1108" s="2" t="str">
        <f ca="1">IFERROR(OFFSET(LBS!$A$3,MATCH(LEFT(A1108,LEN(A1108)-2),Code_LBS,0),2),"abs")</f>
        <v>TRANSMISSION</v>
      </c>
      <c r="C1108" s="2" t="str">
        <f ca="1">IFERROR(OFFSET(LBS!$A$3,MATCH($A1108,Code_LBS,0),2),"abs")</f>
        <v>Réducteur équipé</v>
      </c>
      <c r="D1108" s="4">
        <v>1</v>
      </c>
      <c r="E1108" s="4" t="s">
        <v>4</v>
      </c>
      <c r="F1108" s="7">
        <f ca="1">IFERROR(OFFSET(Kilométrage!$C$1,MATCH(('Base de données'!I1108&amp;"/"&amp;'Base de données'!H1108),GammeProj,0),1),0)</f>
        <v>1004567</v>
      </c>
      <c r="G1108" s="2"/>
      <c r="H1108" s="4" t="s">
        <v>5</v>
      </c>
      <c r="I1108" s="4" t="s">
        <v>6</v>
      </c>
    </row>
    <row r="1109" spans="1:9" x14ac:dyDescent="0.25">
      <c r="A1109" s="4" t="s">
        <v>9</v>
      </c>
      <c r="B1109" s="2" t="str">
        <f ca="1">IFERROR(OFFSET(LBS!$A$3,MATCH(LEFT(A1109,LEN(A1109)-2),Code_LBS,0),2),"abs")</f>
        <v>Suspension secondaire</v>
      </c>
      <c r="C1109" s="2" t="str">
        <f ca="1">IFERROR(OFFSET(LBS!$A$3,MATCH($A1109,Code_LBS,0),2),"abs")</f>
        <v>Bielle de barre anti-roulis équipée</v>
      </c>
      <c r="D1109" s="4">
        <v>1</v>
      </c>
      <c r="E1109" s="4" t="s">
        <v>4</v>
      </c>
      <c r="F1109" s="7">
        <f ca="1">IFERROR(OFFSET(Kilométrage!$C$1,MATCH(('Base de données'!I1109&amp;"/"&amp;'Base de données'!H1109),GammeProj,0),1),0)</f>
        <v>1004567</v>
      </c>
      <c r="G1109" s="2"/>
      <c r="H1109" s="4" t="s">
        <v>5</v>
      </c>
      <c r="I1109" s="4" t="s">
        <v>6</v>
      </c>
    </row>
    <row r="1110" spans="1:9" x14ac:dyDescent="0.25">
      <c r="A1110" s="4" t="s">
        <v>32</v>
      </c>
      <c r="B1110" s="2" t="str">
        <f ca="1">IFERROR(OFFSET(LBS!$A$3,MATCH(LEFT(A1110,LEN(A1110)-2),Code_LBS,0),2),"abs")</f>
        <v>Suspension secondaire</v>
      </c>
      <c r="C1110" s="2" t="str">
        <f ca="1">IFERROR(OFFSET(LBS!$A$3,MATCH($A1110,Code_LBS,0),2),"abs")</f>
        <v>Amortisseur anti-lacet équipé</v>
      </c>
      <c r="D1110" s="4">
        <v>1</v>
      </c>
      <c r="E1110" s="4" t="s">
        <v>4</v>
      </c>
      <c r="F1110" s="7">
        <f ca="1">IFERROR(OFFSET(Kilométrage!$C$1,MATCH(('Base de données'!I1110&amp;"/"&amp;'Base de données'!H1110),GammeProj,0),1),0)</f>
        <v>1004567</v>
      </c>
      <c r="G1110" s="2"/>
      <c r="H1110" s="4" t="s">
        <v>5</v>
      </c>
      <c r="I1110" s="4" t="s">
        <v>6</v>
      </c>
    </row>
    <row r="1111" spans="1:9" x14ac:dyDescent="0.25">
      <c r="A1111" s="4" t="s">
        <v>26</v>
      </c>
      <c r="B1111" s="2" t="str">
        <f ca="1">IFERROR(OFFSET(LBS!$A$3,MATCH(LEFT(A1111,LEN(A1111)-2),Code_LBS,0),2),"abs")</f>
        <v>LIAISON CAISSE-BOGIE</v>
      </c>
      <c r="C1111" s="2" t="str">
        <f ca="1">IFERROR(OFFSET(LBS!$A$3,MATCH($A1111,Code_LBS,0),2),"abs")</f>
        <v>Broche d'entraînement</v>
      </c>
      <c r="D1111" s="4">
        <v>1</v>
      </c>
      <c r="E1111" s="4" t="s">
        <v>4</v>
      </c>
      <c r="F1111" s="7">
        <f ca="1">IFERROR(OFFSET(Kilométrage!$C$1,MATCH(('Base de données'!I1111&amp;"/"&amp;'Base de données'!H1111),GammeProj,0),1),0)</f>
        <v>1004567</v>
      </c>
      <c r="G1111" s="2"/>
      <c r="H1111" s="4" t="s">
        <v>5</v>
      </c>
      <c r="I1111" s="4" t="s">
        <v>6</v>
      </c>
    </row>
    <row r="1112" spans="1:9" x14ac:dyDescent="0.25">
      <c r="A1112" s="4" t="s">
        <v>9</v>
      </c>
      <c r="B1112" s="2" t="str">
        <f ca="1">IFERROR(OFFSET(LBS!$A$3,MATCH(LEFT(A1112,LEN(A1112)-2),Code_LBS,0),2),"abs")</f>
        <v>Suspension secondaire</v>
      </c>
      <c r="C1112" s="2" t="str">
        <f ca="1">IFERROR(OFFSET(LBS!$A$3,MATCH($A1112,Code_LBS,0),2),"abs")</f>
        <v>Bielle de barre anti-roulis équipée</v>
      </c>
      <c r="D1112" s="4">
        <v>1</v>
      </c>
      <c r="E1112" s="4" t="s">
        <v>4</v>
      </c>
      <c r="F1112" s="7">
        <f ca="1">IFERROR(OFFSET(Kilométrage!$C$1,MATCH(('Base de données'!I1112&amp;"/"&amp;'Base de données'!H1112),GammeProj,0),1),0)</f>
        <v>1004567</v>
      </c>
      <c r="G1112" s="2"/>
      <c r="H1112" s="4" t="s">
        <v>5</v>
      </c>
      <c r="I1112" s="4" t="s">
        <v>6</v>
      </c>
    </row>
    <row r="1113" spans="1:9" x14ac:dyDescent="0.25">
      <c r="A1113" s="4" t="s">
        <v>9</v>
      </c>
      <c r="B1113" s="2" t="str">
        <f ca="1">IFERROR(OFFSET(LBS!$A$3,MATCH(LEFT(A1113,LEN(A1113)-2),Code_LBS,0),2),"abs")</f>
        <v>Suspension secondaire</v>
      </c>
      <c r="C1113" s="2" t="str">
        <f ca="1">IFERROR(OFFSET(LBS!$A$3,MATCH($A1113,Code_LBS,0),2),"abs")</f>
        <v>Bielle de barre anti-roulis équipée</v>
      </c>
      <c r="D1113" s="4">
        <v>1</v>
      </c>
      <c r="E1113" s="4" t="s">
        <v>4</v>
      </c>
      <c r="F1113" s="7">
        <f ca="1">IFERROR(OFFSET(Kilométrage!$C$1,MATCH(('Base de données'!I1113&amp;"/"&amp;'Base de données'!H1113),GammeProj,0),1),0)</f>
        <v>1004567</v>
      </c>
      <c r="G1113" s="2"/>
      <c r="H1113" s="4" t="s">
        <v>5</v>
      </c>
      <c r="I1113" s="4" t="s">
        <v>6</v>
      </c>
    </row>
    <row r="1114" spans="1:9" x14ac:dyDescent="0.25">
      <c r="A1114" s="4" t="s">
        <v>12</v>
      </c>
      <c r="B1114" s="2" t="str">
        <f ca="1">IFERROR(OFFSET(LBS!$A$3,MATCH(LEFT(A1114,LEN(A1114)-2),Code_LBS,0),2),"abs")</f>
        <v>TRANSMISSION</v>
      </c>
      <c r="C1114" s="2" t="str">
        <f ca="1">IFERROR(OFFSET(LBS!$A$3,MATCH($A1114,Code_LBS,0),2),"abs")</f>
        <v>Réducteur équipé</v>
      </c>
      <c r="D1114" s="4">
        <v>1</v>
      </c>
      <c r="E1114" s="4" t="s">
        <v>4</v>
      </c>
      <c r="F1114" s="7">
        <f ca="1">IFERROR(OFFSET(Kilométrage!$C$1,MATCH(('Base de données'!I1114&amp;"/"&amp;'Base de données'!H1114),GammeProj,0),1),0)</f>
        <v>1004567</v>
      </c>
      <c r="G1114" s="2"/>
      <c r="H1114" s="4" t="s">
        <v>5</v>
      </c>
      <c r="I1114" s="4" t="s">
        <v>6</v>
      </c>
    </row>
    <row r="1115" spans="1:9" x14ac:dyDescent="0.25">
      <c r="A1115" s="4" t="s">
        <v>12</v>
      </c>
      <c r="B1115" s="2" t="str">
        <f ca="1">IFERROR(OFFSET(LBS!$A$3,MATCH(LEFT(A1115,LEN(A1115)-2),Code_LBS,0),2),"abs")</f>
        <v>TRANSMISSION</v>
      </c>
      <c r="C1115" s="2" t="str">
        <f ca="1">IFERROR(OFFSET(LBS!$A$3,MATCH($A1115,Code_LBS,0),2),"abs")</f>
        <v>Réducteur équipé</v>
      </c>
      <c r="D1115" s="4">
        <v>1</v>
      </c>
      <c r="E1115" s="4" t="s">
        <v>4</v>
      </c>
      <c r="F1115" s="7">
        <f ca="1">IFERROR(OFFSET(Kilométrage!$C$1,MATCH(('Base de données'!I1115&amp;"/"&amp;'Base de données'!H1115),GammeProj,0),1),0)</f>
        <v>1004567</v>
      </c>
      <c r="G1115" s="2"/>
      <c r="H1115" s="4" t="s">
        <v>5</v>
      </c>
      <c r="I1115" s="4" t="s">
        <v>6</v>
      </c>
    </row>
    <row r="1116" spans="1:9" x14ac:dyDescent="0.25">
      <c r="A1116" s="4" t="s">
        <v>9</v>
      </c>
      <c r="B1116" s="2" t="str">
        <f ca="1">IFERROR(OFFSET(LBS!$A$3,MATCH(LEFT(A1116,LEN(A1116)-2),Code_LBS,0),2),"abs")</f>
        <v>Suspension secondaire</v>
      </c>
      <c r="C1116" s="2" t="str">
        <f ca="1">IFERROR(OFFSET(LBS!$A$3,MATCH($A1116,Code_LBS,0),2),"abs")</f>
        <v>Bielle de barre anti-roulis équipée</v>
      </c>
      <c r="D1116" s="4">
        <v>1</v>
      </c>
      <c r="E1116" s="4" t="s">
        <v>4</v>
      </c>
      <c r="F1116" s="7">
        <f ca="1">IFERROR(OFFSET(Kilométrage!$C$1,MATCH(('Base de données'!I1116&amp;"/"&amp;'Base de données'!H1116),GammeProj,0),1),0)</f>
        <v>1004567</v>
      </c>
      <c r="G1116" s="2"/>
      <c r="H1116" s="4" t="s">
        <v>5</v>
      </c>
      <c r="I1116" s="4" t="s">
        <v>6</v>
      </c>
    </row>
    <row r="1117" spans="1:9" x14ac:dyDescent="0.25">
      <c r="A1117" s="4" t="s">
        <v>13</v>
      </c>
      <c r="B1117" s="2" t="str">
        <f ca="1">IFERROR(OFFSET(LBS!$A$3,MATCH(LEFT(A1117,LEN(A1117)-2),Code_LBS,0),2),"abs")</f>
        <v>TRANSMISSION</v>
      </c>
      <c r="C1117" s="2" t="str">
        <f ca="1">IFERROR(OFFSET(LBS!$A$3,MATCH($A1117,Code_LBS,0),2),"abs")</f>
        <v>Suspension moteur</v>
      </c>
      <c r="D1117" s="4">
        <v>1</v>
      </c>
      <c r="E1117" s="4" t="s">
        <v>4</v>
      </c>
      <c r="F1117" s="7">
        <f ca="1">IFERROR(OFFSET(Kilométrage!$C$1,MATCH(('Base de données'!I1117&amp;"/"&amp;'Base de données'!H1117),GammeProj,0),1),0)</f>
        <v>1004567</v>
      </c>
      <c r="G1117" s="2"/>
      <c r="H1117" s="4" t="s">
        <v>5</v>
      </c>
      <c r="I1117" s="4" t="s">
        <v>6</v>
      </c>
    </row>
    <row r="1118" spans="1:9" x14ac:dyDescent="0.25">
      <c r="A1118" s="4" t="s">
        <v>13</v>
      </c>
      <c r="B1118" s="2" t="str">
        <f ca="1">IFERROR(OFFSET(LBS!$A$3,MATCH(LEFT(A1118,LEN(A1118)-2),Code_LBS,0),2),"abs")</f>
        <v>TRANSMISSION</v>
      </c>
      <c r="C1118" s="2" t="str">
        <f ca="1">IFERROR(OFFSET(LBS!$A$3,MATCH($A1118,Code_LBS,0),2),"abs")</f>
        <v>Suspension moteur</v>
      </c>
      <c r="D1118" s="4">
        <v>1</v>
      </c>
      <c r="E1118" s="4" t="s">
        <v>4</v>
      </c>
      <c r="F1118" s="7">
        <f ca="1">IFERROR(OFFSET(Kilométrage!$C$1,MATCH(('Base de données'!I1118&amp;"/"&amp;'Base de données'!H1118),GammeProj,0),1),0)</f>
        <v>1004567</v>
      </c>
      <c r="G1118" s="2"/>
      <c r="H1118" s="4" t="s">
        <v>5</v>
      </c>
      <c r="I1118" s="4" t="s">
        <v>6</v>
      </c>
    </row>
    <row r="1119" spans="1:9" x14ac:dyDescent="0.25">
      <c r="A1119" s="4" t="s">
        <v>13</v>
      </c>
      <c r="B1119" s="2" t="str">
        <f ca="1">IFERROR(OFFSET(LBS!$A$3,MATCH(LEFT(A1119,LEN(A1119)-2),Code_LBS,0),2),"abs")</f>
        <v>TRANSMISSION</v>
      </c>
      <c r="C1119" s="2" t="str">
        <f ca="1">IFERROR(OFFSET(LBS!$A$3,MATCH($A1119,Code_LBS,0),2),"abs")</f>
        <v>Suspension moteur</v>
      </c>
      <c r="D1119" s="4">
        <v>1</v>
      </c>
      <c r="E1119" s="4" t="s">
        <v>4</v>
      </c>
      <c r="F1119" s="7">
        <f ca="1">IFERROR(OFFSET(Kilométrage!$C$1,MATCH(('Base de données'!I1119&amp;"/"&amp;'Base de données'!H1119),GammeProj,0),1),0)</f>
        <v>1004567</v>
      </c>
      <c r="G1119" s="2"/>
      <c r="H1119" s="4" t="s">
        <v>5</v>
      </c>
      <c r="I1119" s="4" t="s">
        <v>6</v>
      </c>
    </row>
    <row r="1120" spans="1:9" x14ac:dyDescent="0.25">
      <c r="A1120" s="4" t="s">
        <v>11</v>
      </c>
      <c r="B1120" s="2" t="str">
        <f ca="1">IFERROR(OFFSET(LBS!$A$3,MATCH(LEFT(A1120,LEN(A1120)-2),Code_LBS,0),2),"abs")</f>
        <v>ROUES - AXES D'ESSIEU - DISQUES DE FREIN</v>
      </c>
      <c r="C1120" s="2" t="str">
        <f ca="1">IFERROR(OFFSET(LBS!$A$3,MATCH($A1120,Code_LBS,0),2),"abs")</f>
        <v>Boîte d'essieu équipée</v>
      </c>
      <c r="D1120" s="4">
        <v>1</v>
      </c>
      <c r="E1120" s="4" t="s">
        <v>4</v>
      </c>
      <c r="F1120" s="7">
        <f ca="1">IFERROR(OFFSET(Kilométrage!$C$1,MATCH(('Base de données'!I1120&amp;"/"&amp;'Base de données'!H1120),GammeProj,0),1),0)</f>
        <v>1004567</v>
      </c>
      <c r="G1120" s="2"/>
      <c r="H1120" s="4" t="s">
        <v>5</v>
      </c>
      <c r="I1120" s="4" t="s">
        <v>6</v>
      </c>
    </row>
    <row r="1121" spans="1:9" x14ac:dyDescent="0.25">
      <c r="A1121" s="4" t="s">
        <v>19</v>
      </c>
      <c r="B1121" s="2" t="str">
        <f ca="1">IFERROR(OFFSET(LBS!$A$3,MATCH(LEFT(A1121,LEN(A1121)-2),Code_LBS,0),2),"abs")</f>
        <v>Boîte d'essieu équipée</v>
      </c>
      <c r="C1121" s="2" t="str">
        <f ca="1">IFERROR(OFFSET(LBS!$A$3,MATCH($A1121,Code_LBS,0),2),"abs")</f>
        <v>Roulements</v>
      </c>
      <c r="D1121" s="4">
        <v>1</v>
      </c>
      <c r="E1121" s="4" t="s">
        <v>4</v>
      </c>
      <c r="F1121" s="7">
        <f ca="1">IFERROR(OFFSET(Kilométrage!$C$1,MATCH(('Base de données'!I1121&amp;"/"&amp;'Base de données'!H1121),GammeProj,0),1),0)</f>
        <v>1004567</v>
      </c>
      <c r="G1121" s="2"/>
      <c r="H1121" s="4" t="s">
        <v>5</v>
      </c>
      <c r="I1121" s="4" t="s">
        <v>6</v>
      </c>
    </row>
    <row r="1122" spans="1:9" x14ac:dyDescent="0.25">
      <c r="A1122" s="4" t="s">
        <v>13</v>
      </c>
      <c r="B1122" s="2" t="str">
        <f ca="1">IFERROR(OFFSET(LBS!$A$3,MATCH(LEFT(A1122,LEN(A1122)-2),Code_LBS,0),2),"abs")</f>
        <v>TRANSMISSION</v>
      </c>
      <c r="C1122" s="2" t="str">
        <f ca="1">IFERROR(OFFSET(LBS!$A$3,MATCH($A1122,Code_LBS,0),2),"abs")</f>
        <v>Suspension moteur</v>
      </c>
      <c r="D1122" s="4">
        <v>1</v>
      </c>
      <c r="E1122" s="4" t="s">
        <v>4</v>
      </c>
      <c r="F1122" s="7">
        <f ca="1">IFERROR(OFFSET(Kilométrage!$C$1,MATCH(('Base de données'!I1122&amp;"/"&amp;'Base de données'!H1122),GammeProj,0),1),0)</f>
        <v>1004567</v>
      </c>
      <c r="G1122" s="2"/>
      <c r="H1122" s="4" t="s">
        <v>5</v>
      </c>
      <c r="I1122" s="4" t="s">
        <v>6</v>
      </c>
    </row>
    <row r="1123" spans="1:9" x14ac:dyDescent="0.25">
      <c r="A1123" s="4" t="s">
        <v>11</v>
      </c>
      <c r="B1123" s="2" t="str">
        <f ca="1">IFERROR(OFFSET(LBS!$A$3,MATCH(LEFT(A1123,LEN(A1123)-2),Code_LBS,0),2),"abs")</f>
        <v>ROUES - AXES D'ESSIEU - DISQUES DE FREIN</v>
      </c>
      <c r="C1123" s="2" t="str">
        <f ca="1">IFERROR(OFFSET(LBS!$A$3,MATCH($A1123,Code_LBS,0),2),"abs")</f>
        <v>Boîte d'essieu équipée</v>
      </c>
      <c r="D1123" s="4">
        <v>1</v>
      </c>
      <c r="E1123" s="4" t="s">
        <v>4</v>
      </c>
      <c r="F1123" s="7">
        <f ca="1">IFERROR(OFFSET(Kilométrage!$C$1,MATCH(('Base de données'!I1123&amp;"/"&amp;'Base de données'!H1123),GammeProj,0),1),0)</f>
        <v>1004567</v>
      </c>
      <c r="G1123" s="2"/>
      <c r="H1123" s="4" t="s">
        <v>5</v>
      </c>
      <c r="I1123" s="4" t="s">
        <v>6</v>
      </c>
    </row>
    <row r="1124" spans="1:9" x14ac:dyDescent="0.25">
      <c r="A1124" s="4" t="s">
        <v>16</v>
      </c>
      <c r="B1124" s="2" t="str">
        <f ca="1">IFERROR(OFFSET(LBS!$A$3,MATCH(LEFT(A1124,LEN(A1124)-2),Code_LBS,0),2),"abs")</f>
        <v>ROUES - AXES D'ESSIEU - DISQUES DE FREIN</v>
      </c>
      <c r="C1124" s="2" t="str">
        <f ca="1">IFERROR(OFFSET(LBS!$A$3,MATCH($A1124,Code_LBS,0),2),"abs")</f>
        <v>Roue acier</v>
      </c>
      <c r="D1124" s="4">
        <v>1</v>
      </c>
      <c r="E1124" s="4" t="s">
        <v>4</v>
      </c>
      <c r="F1124" s="7">
        <f ca="1">IFERROR(OFFSET(Kilométrage!$C$1,MATCH(('Base de données'!I1124&amp;"/"&amp;'Base de données'!H1124),GammeProj,0),1),0)</f>
        <v>1004567</v>
      </c>
      <c r="G1124" s="2"/>
      <c r="H1124" s="4" t="s">
        <v>5</v>
      </c>
      <c r="I1124" s="4" t="s">
        <v>6</v>
      </c>
    </row>
    <row r="1125" spans="1:9" x14ac:dyDescent="0.25">
      <c r="A1125" s="4" t="s">
        <v>13</v>
      </c>
      <c r="B1125" s="2" t="str">
        <f ca="1">IFERROR(OFFSET(LBS!$A$3,MATCH(LEFT(A1125,LEN(A1125)-2),Code_LBS,0),2),"abs")</f>
        <v>TRANSMISSION</v>
      </c>
      <c r="C1125" s="2" t="str">
        <f ca="1">IFERROR(OFFSET(LBS!$A$3,MATCH($A1125,Code_LBS,0),2),"abs")</f>
        <v>Suspension moteur</v>
      </c>
      <c r="D1125" s="4">
        <v>1</v>
      </c>
      <c r="E1125" s="4" t="s">
        <v>4</v>
      </c>
      <c r="F1125" s="7">
        <f ca="1">IFERROR(OFFSET(Kilométrage!$C$1,MATCH(('Base de données'!I1125&amp;"/"&amp;'Base de données'!H1125),GammeProj,0),1),0)</f>
        <v>1004567</v>
      </c>
      <c r="G1125" s="2"/>
      <c r="H1125" s="4" t="s">
        <v>5</v>
      </c>
      <c r="I1125" s="4" t="s">
        <v>6</v>
      </c>
    </row>
    <row r="1126" spans="1:9" x14ac:dyDescent="0.25">
      <c r="A1126" s="4" t="s">
        <v>13</v>
      </c>
      <c r="B1126" s="2" t="str">
        <f ca="1">IFERROR(OFFSET(LBS!$A$3,MATCH(LEFT(A1126,LEN(A1126)-2),Code_LBS,0),2),"abs")</f>
        <v>TRANSMISSION</v>
      </c>
      <c r="C1126" s="2" t="str">
        <f ca="1">IFERROR(OFFSET(LBS!$A$3,MATCH($A1126,Code_LBS,0),2),"abs")</f>
        <v>Suspension moteur</v>
      </c>
      <c r="D1126" s="4">
        <v>1</v>
      </c>
      <c r="E1126" s="4" t="s">
        <v>4</v>
      </c>
      <c r="F1126" s="7">
        <f ca="1">IFERROR(OFFSET(Kilométrage!$C$1,MATCH(('Base de données'!I1126&amp;"/"&amp;'Base de données'!H1126),GammeProj,0),1),0)</f>
        <v>1004567</v>
      </c>
      <c r="G1126" s="2"/>
      <c r="H1126" s="4" t="s">
        <v>5</v>
      </c>
      <c r="I1126" s="4" t="s">
        <v>6</v>
      </c>
    </row>
    <row r="1127" spans="1:9" x14ac:dyDescent="0.25">
      <c r="A1127" s="4" t="s">
        <v>11</v>
      </c>
      <c r="B1127" s="2" t="str">
        <f ca="1">IFERROR(OFFSET(LBS!$A$3,MATCH(LEFT(A1127,LEN(A1127)-2),Code_LBS,0),2),"abs")</f>
        <v>ROUES - AXES D'ESSIEU - DISQUES DE FREIN</v>
      </c>
      <c r="C1127" s="2" t="str">
        <f ca="1">IFERROR(OFFSET(LBS!$A$3,MATCH($A1127,Code_LBS,0),2),"abs")</f>
        <v>Boîte d'essieu équipée</v>
      </c>
      <c r="D1127" s="4">
        <v>1</v>
      </c>
      <c r="E1127" s="4" t="s">
        <v>4</v>
      </c>
      <c r="F1127" s="7">
        <f ca="1">IFERROR(OFFSET(Kilométrage!$C$1,MATCH(('Base de données'!I1127&amp;"/"&amp;'Base de données'!H1127),GammeProj,0),1),0)</f>
        <v>1004567</v>
      </c>
      <c r="G1127" s="2"/>
      <c r="H1127" s="4" t="s">
        <v>5</v>
      </c>
      <c r="I1127" s="4" t="s">
        <v>6</v>
      </c>
    </row>
    <row r="1128" spans="1:9" x14ac:dyDescent="0.25">
      <c r="A1128" s="4" t="s">
        <v>12</v>
      </c>
      <c r="B1128" s="2" t="str">
        <f ca="1">IFERROR(OFFSET(LBS!$A$3,MATCH(LEFT(A1128,LEN(A1128)-2),Code_LBS,0),2),"abs")</f>
        <v>TRANSMISSION</v>
      </c>
      <c r="C1128" s="2" t="str">
        <f ca="1">IFERROR(OFFSET(LBS!$A$3,MATCH($A1128,Code_LBS,0),2),"abs")</f>
        <v>Réducteur équipé</v>
      </c>
      <c r="D1128" s="4">
        <v>1</v>
      </c>
      <c r="E1128" s="4" t="s">
        <v>4</v>
      </c>
      <c r="F1128" s="7">
        <f ca="1">IFERROR(OFFSET(Kilométrage!$C$1,MATCH(('Base de données'!I1128&amp;"/"&amp;'Base de données'!H1128),GammeProj,0),1),0)</f>
        <v>1004567</v>
      </c>
      <c r="G1128" s="2"/>
      <c r="H1128" s="4" t="s">
        <v>5</v>
      </c>
      <c r="I1128" s="4" t="s">
        <v>6</v>
      </c>
    </row>
    <row r="1129" spans="1:9" x14ac:dyDescent="0.25">
      <c r="A1129" s="4" t="s">
        <v>11</v>
      </c>
      <c r="B1129" s="2" t="str">
        <f ca="1">IFERROR(OFFSET(LBS!$A$3,MATCH(LEFT(A1129,LEN(A1129)-2),Code_LBS,0),2),"abs")</f>
        <v>ROUES - AXES D'ESSIEU - DISQUES DE FREIN</v>
      </c>
      <c r="C1129" s="2" t="str">
        <f ca="1">IFERROR(OFFSET(LBS!$A$3,MATCH($A1129,Code_LBS,0),2),"abs")</f>
        <v>Boîte d'essieu équipée</v>
      </c>
      <c r="D1129" s="4">
        <v>1</v>
      </c>
      <c r="E1129" s="4" t="s">
        <v>4</v>
      </c>
      <c r="F1129" s="7">
        <f ca="1">IFERROR(OFFSET(Kilométrage!$C$1,MATCH(('Base de données'!I1129&amp;"/"&amp;'Base de données'!H1129),GammeProj,0),1),0)</f>
        <v>1004567</v>
      </c>
      <c r="G1129" s="2"/>
      <c r="H1129" s="4" t="s">
        <v>5</v>
      </c>
      <c r="I1129" s="4" t="s">
        <v>6</v>
      </c>
    </row>
    <row r="1130" spans="1:9" x14ac:dyDescent="0.25">
      <c r="A1130" s="4" t="s">
        <v>11</v>
      </c>
      <c r="B1130" s="2" t="str">
        <f ca="1">IFERROR(OFFSET(LBS!$A$3,MATCH(LEFT(A1130,LEN(A1130)-2),Code_LBS,0),2),"abs")</f>
        <v>ROUES - AXES D'ESSIEU - DISQUES DE FREIN</v>
      </c>
      <c r="C1130" s="2" t="str">
        <f ca="1">IFERROR(OFFSET(LBS!$A$3,MATCH($A1130,Code_LBS,0),2),"abs")</f>
        <v>Boîte d'essieu équipée</v>
      </c>
      <c r="D1130" s="4">
        <v>1</v>
      </c>
      <c r="E1130" s="4" t="s">
        <v>4</v>
      </c>
      <c r="F1130" s="7">
        <f ca="1">IFERROR(OFFSET(Kilométrage!$C$1,MATCH(('Base de données'!I1130&amp;"/"&amp;'Base de données'!H1130),GammeProj,0),1),0)</f>
        <v>1004567</v>
      </c>
      <c r="G1130" s="2"/>
      <c r="H1130" s="4" t="s">
        <v>5</v>
      </c>
      <c r="I1130" s="4" t="s">
        <v>6</v>
      </c>
    </row>
    <row r="1131" spans="1:9" x14ac:dyDescent="0.25">
      <c r="A1131" s="4" t="s">
        <v>20</v>
      </c>
      <c r="B1131" s="2" t="str">
        <f ca="1">IFERROR(OFFSET(LBS!$A$3,MATCH(LEFT(A1131,LEN(A1131)-2),Code_LBS,0),2),"abs")</f>
        <v>BOGIES &amp; SUSPENSION</v>
      </c>
      <c r="C1131" s="2" t="str">
        <f ca="1">IFERROR(OFFSET(LBS!$A$3,MATCH($A1131,Code_LBS,0),2),"abs")</f>
        <v>CÂBLE/CÂBLAGE</v>
      </c>
      <c r="D1131" s="4">
        <v>1</v>
      </c>
      <c r="E1131" s="4" t="s">
        <v>4</v>
      </c>
      <c r="F1131" s="7">
        <f ca="1">IFERROR(OFFSET(Kilométrage!$C$1,MATCH(('Base de données'!I1131&amp;"/"&amp;'Base de données'!H1131),GammeProj,0),1),0)</f>
        <v>1004567</v>
      </c>
      <c r="G1131" s="2"/>
      <c r="H1131" s="4" t="s">
        <v>5</v>
      </c>
      <c r="I1131" s="4" t="s">
        <v>6</v>
      </c>
    </row>
    <row r="1132" spans="1:9" x14ac:dyDescent="0.25">
      <c r="A1132" s="4" t="s">
        <v>12</v>
      </c>
      <c r="B1132" s="2" t="str">
        <f ca="1">IFERROR(OFFSET(LBS!$A$3,MATCH(LEFT(A1132,LEN(A1132)-2),Code_LBS,0),2),"abs")</f>
        <v>TRANSMISSION</v>
      </c>
      <c r="C1132" s="2" t="str">
        <f ca="1">IFERROR(OFFSET(LBS!$A$3,MATCH($A1132,Code_LBS,0),2),"abs")</f>
        <v>Réducteur équipé</v>
      </c>
      <c r="D1132" s="4">
        <v>1</v>
      </c>
      <c r="E1132" s="4" t="s">
        <v>4</v>
      </c>
      <c r="F1132" s="7">
        <f ca="1">IFERROR(OFFSET(Kilométrage!$C$1,MATCH(('Base de données'!I1132&amp;"/"&amp;'Base de données'!H1132),GammeProj,0),1),0)</f>
        <v>1004567</v>
      </c>
      <c r="G1132" s="2"/>
      <c r="H1132" s="4" t="s">
        <v>5</v>
      </c>
      <c r="I1132" s="4" t="s">
        <v>6</v>
      </c>
    </row>
    <row r="1133" spans="1:9" x14ac:dyDescent="0.25">
      <c r="A1133" s="4" t="s">
        <v>11</v>
      </c>
      <c r="B1133" s="2" t="str">
        <f ca="1">IFERROR(OFFSET(LBS!$A$3,MATCH(LEFT(A1133,LEN(A1133)-2),Code_LBS,0),2),"abs")</f>
        <v>ROUES - AXES D'ESSIEU - DISQUES DE FREIN</v>
      </c>
      <c r="C1133" s="2" t="str">
        <f ca="1">IFERROR(OFFSET(LBS!$A$3,MATCH($A1133,Code_LBS,0),2),"abs")</f>
        <v>Boîte d'essieu équipée</v>
      </c>
      <c r="D1133" s="4">
        <v>1</v>
      </c>
      <c r="E1133" s="4" t="s">
        <v>4</v>
      </c>
      <c r="F1133" s="7">
        <f ca="1">IFERROR(OFFSET(Kilométrage!$C$1,MATCH(('Base de données'!I1133&amp;"/"&amp;'Base de données'!H1133),GammeProj,0),1),0)</f>
        <v>1004567</v>
      </c>
      <c r="G1133" s="2"/>
      <c r="H1133" s="4" t="s">
        <v>5</v>
      </c>
      <c r="I1133" s="4" t="s">
        <v>6</v>
      </c>
    </row>
    <row r="1134" spans="1:9" x14ac:dyDescent="0.25">
      <c r="A1134" s="4" t="s">
        <v>37</v>
      </c>
      <c r="B1134" s="2" t="str">
        <f ca="1">IFERROR(OFFSET(LBS!$A$3,MATCH(LEFT(A1134,LEN(A1134)-2),Code_LBS,0),2),"abs")</f>
        <v xml:space="preserve">ÉQUIPEMENT DE FREINAGE DE BOGIE  </v>
      </c>
      <c r="C1134" s="2" t="str">
        <f ca="1">IFERROR(OFFSET(LBS!$A$3,MATCH($A1134,Code_LBS,0),2),"abs")</f>
        <v>Actionneurs de frein de service</v>
      </c>
      <c r="D1134" s="4">
        <v>1</v>
      </c>
      <c r="E1134" s="4" t="s">
        <v>4</v>
      </c>
      <c r="F1134" s="7">
        <f ca="1">IFERROR(OFFSET(Kilométrage!$C$1,MATCH(('Base de données'!I1134&amp;"/"&amp;'Base de données'!H1134),GammeProj,0),1),0)</f>
        <v>131539</v>
      </c>
      <c r="G1134" s="8" t="s">
        <v>38</v>
      </c>
      <c r="H1134" s="4" t="s">
        <v>39</v>
      </c>
      <c r="I1134" s="4" t="s">
        <v>40</v>
      </c>
    </row>
    <row r="1135" spans="1:9" x14ac:dyDescent="0.25">
      <c r="A1135" s="4" t="s">
        <v>37</v>
      </c>
      <c r="B1135" s="2" t="str">
        <f ca="1">IFERROR(OFFSET(LBS!$A$3,MATCH(LEFT(A1135,LEN(A1135)-2),Code_LBS,0),2),"abs")</f>
        <v xml:space="preserve">ÉQUIPEMENT DE FREINAGE DE BOGIE  </v>
      </c>
      <c r="C1135" s="2" t="str">
        <f ca="1">IFERROR(OFFSET(LBS!$A$3,MATCH($A1135,Code_LBS,0),2),"abs")</f>
        <v>Actionneurs de frein de service</v>
      </c>
      <c r="D1135" s="4">
        <v>1</v>
      </c>
      <c r="E1135" s="4" t="s">
        <v>4</v>
      </c>
      <c r="F1135" s="7">
        <f ca="1">IFERROR(OFFSET(Kilométrage!$C$1,MATCH(('Base de données'!I1135&amp;"/"&amp;'Base de données'!H1135),GammeProj,0),1),0)</f>
        <v>131539</v>
      </c>
      <c r="G1135" s="8" t="s">
        <v>38</v>
      </c>
      <c r="H1135" s="4" t="s">
        <v>39</v>
      </c>
      <c r="I1135" s="4" t="s">
        <v>40</v>
      </c>
    </row>
    <row r="1136" spans="1:9" x14ac:dyDescent="0.25">
      <c r="A1136" s="4" t="s">
        <v>30</v>
      </c>
      <c r="B1136" s="2" t="str">
        <f ca="1">IFERROR(OFFSET(LBS!$A$3,MATCH(LEFT(A1136,LEN(A1136)-2),Code_LBS,0),2),"abs")</f>
        <v>GRAISSEUR DE BOUDIN</v>
      </c>
      <c r="C1136" s="2" t="str">
        <f ca="1">IFERROR(OFFSET(LBS!$A$3,MATCH($A1136,Code_LBS,0),2),"abs")</f>
        <v>Pompe</v>
      </c>
      <c r="D1136" s="4">
        <v>1</v>
      </c>
      <c r="E1136" s="4" t="s">
        <v>4</v>
      </c>
      <c r="F1136" s="7">
        <f ca="1">IFERROR(OFFSET(Kilométrage!$C$1,MATCH(('Base de données'!I1136&amp;"/"&amp;'Base de données'!H1136),GammeProj,0),1),0)</f>
        <v>131539</v>
      </c>
      <c r="G1136" s="8" t="s">
        <v>38</v>
      </c>
      <c r="H1136" s="4" t="s">
        <v>39</v>
      </c>
      <c r="I1136" s="4" t="s">
        <v>40</v>
      </c>
    </row>
    <row r="1137" spans="1:9" x14ac:dyDescent="0.25">
      <c r="A1137" s="4" t="s">
        <v>37</v>
      </c>
      <c r="B1137" s="2" t="str">
        <f ca="1">IFERROR(OFFSET(LBS!$A$3,MATCH(LEFT(A1137,LEN(A1137)-2),Code_LBS,0),2),"abs")</f>
        <v xml:space="preserve">ÉQUIPEMENT DE FREINAGE DE BOGIE  </v>
      </c>
      <c r="C1137" s="2" t="str">
        <f ca="1">IFERROR(OFFSET(LBS!$A$3,MATCH($A1137,Code_LBS,0),2),"abs")</f>
        <v>Actionneurs de frein de service</v>
      </c>
      <c r="D1137" s="4">
        <v>1</v>
      </c>
      <c r="E1137" s="4" t="s">
        <v>4</v>
      </c>
      <c r="F1137" s="7">
        <f ca="1">IFERROR(OFFSET(Kilométrage!$C$1,MATCH(('Base de données'!I1137&amp;"/"&amp;'Base de données'!H1137),GammeProj,0),1),0)</f>
        <v>131539</v>
      </c>
      <c r="G1137" s="8" t="s">
        <v>41</v>
      </c>
      <c r="H1137" s="4" t="s">
        <v>39</v>
      </c>
      <c r="I1137" s="4" t="s">
        <v>40</v>
      </c>
    </row>
    <row r="1138" spans="1:9" x14ac:dyDescent="0.25">
      <c r="A1138" s="4" t="s">
        <v>37</v>
      </c>
      <c r="B1138" s="2" t="str">
        <f ca="1">IFERROR(OFFSET(LBS!$A$3,MATCH(LEFT(A1138,LEN(A1138)-2),Code_LBS,0),2),"abs")</f>
        <v xml:space="preserve">ÉQUIPEMENT DE FREINAGE DE BOGIE  </v>
      </c>
      <c r="C1138" s="2" t="str">
        <f ca="1">IFERROR(OFFSET(LBS!$A$3,MATCH($A1138,Code_LBS,0),2),"abs")</f>
        <v>Actionneurs de frein de service</v>
      </c>
      <c r="D1138" s="4">
        <v>1</v>
      </c>
      <c r="E1138" s="4" t="s">
        <v>4</v>
      </c>
      <c r="F1138" s="7">
        <f ca="1">IFERROR(OFFSET(Kilométrage!$C$1,MATCH(('Base de données'!I1138&amp;"/"&amp;'Base de données'!H1138),GammeProj,0),1),0)</f>
        <v>131539</v>
      </c>
      <c r="G1138" s="8" t="s">
        <v>42</v>
      </c>
      <c r="H1138" s="4" t="s">
        <v>39</v>
      </c>
      <c r="I1138" s="4" t="s">
        <v>40</v>
      </c>
    </row>
    <row r="1139" spans="1:9" x14ac:dyDescent="0.25">
      <c r="A1139" s="4" t="s">
        <v>37</v>
      </c>
      <c r="B1139" s="2" t="str">
        <f ca="1">IFERROR(OFFSET(LBS!$A$3,MATCH(LEFT(A1139,LEN(A1139)-2),Code_LBS,0),2),"abs")</f>
        <v xml:space="preserve">ÉQUIPEMENT DE FREINAGE DE BOGIE  </v>
      </c>
      <c r="C1139" s="2" t="str">
        <f ca="1">IFERROR(OFFSET(LBS!$A$3,MATCH($A1139,Code_LBS,0),2),"abs")</f>
        <v>Actionneurs de frein de service</v>
      </c>
      <c r="D1139" s="4">
        <v>1</v>
      </c>
      <c r="E1139" s="4" t="s">
        <v>4</v>
      </c>
      <c r="F1139" s="7">
        <f ca="1">IFERROR(OFFSET(Kilométrage!$C$1,MATCH(('Base de données'!I1139&amp;"/"&amp;'Base de données'!H1139),GammeProj,0),1),0)</f>
        <v>131539</v>
      </c>
      <c r="G1139" s="8" t="s">
        <v>38</v>
      </c>
      <c r="H1139" s="4" t="s">
        <v>39</v>
      </c>
      <c r="I1139" s="4" t="s">
        <v>40</v>
      </c>
    </row>
    <row r="1140" spans="1:9" x14ac:dyDescent="0.25">
      <c r="A1140" s="4" t="s">
        <v>43</v>
      </c>
      <c r="B1140" s="2" t="str">
        <f ca="1">IFERROR(OFFSET(LBS!$A$3,MATCH(LEFT(A1140,LEN(A1140)-2),Code_LBS,0),2),"abs")</f>
        <v>CÂBLE/CÂBLAGE</v>
      </c>
      <c r="C1140" s="2" t="str">
        <f ca="1">IFERROR(OFFSET(LBS!$A$3,MATCH($A1140,Code_LBS,0),2),"abs")</f>
        <v>Câble WSP</v>
      </c>
      <c r="D1140" s="4">
        <v>1</v>
      </c>
      <c r="E1140" s="4" t="s">
        <v>4</v>
      </c>
      <c r="F1140" s="7">
        <f ca="1">IFERROR(OFFSET(Kilométrage!$C$1,MATCH(('Base de données'!I1140&amp;"/"&amp;'Base de données'!H1140),GammeProj,0),1),0)</f>
        <v>131539</v>
      </c>
      <c r="G1140" s="8" t="s">
        <v>44</v>
      </c>
      <c r="H1140" s="4" t="s">
        <v>39</v>
      </c>
      <c r="I1140" s="4" t="s">
        <v>40</v>
      </c>
    </row>
    <row r="1141" spans="1:9" x14ac:dyDescent="0.25">
      <c r="A1141" s="4" t="s">
        <v>37</v>
      </c>
      <c r="B1141" s="2" t="str">
        <f ca="1">IFERROR(OFFSET(LBS!$A$3,MATCH(LEFT(A1141,LEN(A1141)-2),Code_LBS,0),2),"abs")</f>
        <v xml:space="preserve">ÉQUIPEMENT DE FREINAGE DE BOGIE  </v>
      </c>
      <c r="C1141" s="2" t="str">
        <f ca="1">IFERROR(OFFSET(LBS!$A$3,MATCH($A1141,Code_LBS,0),2),"abs")</f>
        <v>Actionneurs de frein de service</v>
      </c>
      <c r="D1141" s="4">
        <v>1</v>
      </c>
      <c r="E1141" s="4" t="s">
        <v>4</v>
      </c>
      <c r="F1141" s="7">
        <f ca="1">IFERROR(OFFSET(Kilométrage!$C$1,MATCH(('Base de données'!I1141&amp;"/"&amp;'Base de données'!H1141),GammeProj,0),1),0)</f>
        <v>131539</v>
      </c>
      <c r="G1141" s="8" t="s">
        <v>38</v>
      </c>
      <c r="H1141" s="4" t="s">
        <v>39</v>
      </c>
      <c r="I1141" s="4" t="s">
        <v>40</v>
      </c>
    </row>
    <row r="1142" spans="1:9" x14ac:dyDescent="0.25">
      <c r="A1142" s="4" t="s">
        <v>37</v>
      </c>
      <c r="B1142" s="2" t="str">
        <f ca="1">IFERROR(OFFSET(LBS!$A$3,MATCH(LEFT(A1142,LEN(A1142)-2),Code_LBS,0),2),"abs")</f>
        <v xml:space="preserve">ÉQUIPEMENT DE FREINAGE DE BOGIE  </v>
      </c>
      <c r="C1142" s="2" t="str">
        <f ca="1">IFERROR(OFFSET(LBS!$A$3,MATCH($A1142,Code_LBS,0),2),"abs")</f>
        <v>Actionneurs de frein de service</v>
      </c>
      <c r="D1142" s="4">
        <v>1</v>
      </c>
      <c r="E1142" s="4" t="s">
        <v>4</v>
      </c>
      <c r="F1142" s="7">
        <f ca="1">IFERROR(OFFSET(Kilométrage!$C$1,MATCH(('Base de données'!I1142&amp;"/"&amp;'Base de données'!H1142),GammeProj,0),1),0)</f>
        <v>131539</v>
      </c>
      <c r="G1142" s="8" t="s">
        <v>38</v>
      </c>
      <c r="H1142" s="4" t="s">
        <v>39</v>
      </c>
      <c r="I1142" s="4" t="s">
        <v>40</v>
      </c>
    </row>
    <row r="1143" spans="1:9" x14ac:dyDescent="0.25">
      <c r="A1143" s="4" t="s">
        <v>15</v>
      </c>
      <c r="B1143" s="2" t="str">
        <f ca="1">IFERROR(OFFSET(LBS!$A$3,MATCH(LEFT(A1143,LEN(A1143)-2),Code_LBS,0),2),"abs")</f>
        <v>GRAISSEUR DE BOUDIN</v>
      </c>
      <c r="C1143" s="2" t="str">
        <f ca="1">IFERROR(OFFSET(LBS!$A$3,MATCH($A1143,Code_LBS,0),2),"abs")</f>
        <v>Ejecteur</v>
      </c>
      <c r="D1143" s="4">
        <v>1</v>
      </c>
      <c r="E1143" s="4" t="s">
        <v>4</v>
      </c>
      <c r="F1143" s="7">
        <f ca="1">IFERROR(OFFSET(Kilométrage!$C$1,MATCH(('Base de données'!I1143&amp;"/"&amp;'Base de données'!H1143),GammeProj,0),1),0)</f>
        <v>131539</v>
      </c>
      <c r="G1143" s="8" t="s">
        <v>38</v>
      </c>
      <c r="H1143" s="4" t="s">
        <v>39</v>
      </c>
      <c r="I1143" s="4" t="s">
        <v>40</v>
      </c>
    </row>
    <row r="1144" spans="1:9" x14ac:dyDescent="0.25">
      <c r="A1144" s="4" t="s">
        <v>45</v>
      </c>
      <c r="B1144" s="2" t="str">
        <f ca="1">IFERROR(OFFSET(LBS!$A$3,MATCH(LEFT(A1144,LEN(A1144)-2),Code_LBS,0),2),"abs")</f>
        <v xml:space="preserve">ÉQUIPEMENT DE FREINAGE DE BOGIE  </v>
      </c>
      <c r="C1144" s="2" t="str">
        <f ca="1">IFERROR(OFFSET(LBS!$A$3,MATCH($A1144,Code_LBS,0),2),"abs")</f>
        <v>Actionneurs de frein de parking</v>
      </c>
      <c r="D1144" s="4">
        <v>1</v>
      </c>
      <c r="E1144" s="4" t="s">
        <v>4</v>
      </c>
      <c r="F1144" s="7">
        <f ca="1">IFERROR(OFFSET(Kilométrage!$C$1,MATCH(('Base de données'!I1144&amp;"/"&amp;'Base de données'!H1144),GammeProj,0),1),0)</f>
        <v>131539</v>
      </c>
      <c r="G1144" s="8" t="s">
        <v>38</v>
      </c>
      <c r="H1144" s="4" t="s">
        <v>39</v>
      </c>
      <c r="I1144" s="4" t="s">
        <v>40</v>
      </c>
    </row>
    <row r="1145" spans="1:9" x14ac:dyDescent="0.25">
      <c r="A1145" s="4" t="s">
        <v>16</v>
      </c>
      <c r="B1145" s="2" t="str">
        <f ca="1">IFERROR(OFFSET(LBS!$A$3,MATCH(LEFT(A1145,LEN(A1145)-2),Code_LBS,0),2),"abs")</f>
        <v>ROUES - AXES D'ESSIEU - DISQUES DE FREIN</v>
      </c>
      <c r="C1145" s="2" t="str">
        <f ca="1">IFERROR(OFFSET(LBS!$A$3,MATCH($A1145,Code_LBS,0),2),"abs")</f>
        <v>Roue acier</v>
      </c>
      <c r="D1145" s="4">
        <v>1</v>
      </c>
      <c r="E1145" s="4" t="s">
        <v>4</v>
      </c>
      <c r="F1145" s="7">
        <f ca="1">IFERROR(OFFSET(Kilométrage!$C$1,MATCH(('Base de données'!I1145&amp;"/"&amp;'Base de données'!H1145),GammeProj,0),1),0)</f>
        <v>131539</v>
      </c>
      <c r="G1145" s="8" t="s">
        <v>38</v>
      </c>
      <c r="H1145" s="4" t="s">
        <v>39</v>
      </c>
      <c r="I1145" s="4" t="s">
        <v>40</v>
      </c>
    </row>
    <row r="1146" spans="1:9" x14ac:dyDescent="0.25">
      <c r="A1146" s="4" t="s">
        <v>37</v>
      </c>
      <c r="B1146" s="2" t="str">
        <f ca="1">IFERROR(OFFSET(LBS!$A$3,MATCH(LEFT(A1146,LEN(A1146)-2),Code_LBS,0),2),"abs")</f>
        <v xml:space="preserve">ÉQUIPEMENT DE FREINAGE DE BOGIE  </v>
      </c>
      <c r="C1146" s="2" t="str">
        <f ca="1">IFERROR(OFFSET(LBS!$A$3,MATCH($A1146,Code_LBS,0),2),"abs")</f>
        <v>Actionneurs de frein de service</v>
      </c>
      <c r="D1146" s="4">
        <v>1</v>
      </c>
      <c r="E1146" s="4" t="s">
        <v>4</v>
      </c>
      <c r="F1146" s="7">
        <f ca="1">IFERROR(OFFSET(Kilométrage!$C$1,MATCH(('Base de données'!I1146&amp;"/"&amp;'Base de données'!H1146),GammeProj,0),1),0)</f>
        <v>131539</v>
      </c>
      <c r="G1146" s="8" t="s">
        <v>44</v>
      </c>
      <c r="H1146" s="4" t="s">
        <v>39</v>
      </c>
      <c r="I1146" s="4" t="s">
        <v>40</v>
      </c>
    </row>
    <row r="1147" spans="1:9" x14ac:dyDescent="0.25">
      <c r="A1147" s="4" t="s">
        <v>46</v>
      </c>
      <c r="B1147" s="2" t="str">
        <f ca="1">IFERROR(OFFSET(LBS!$A$3,MATCH(LEFT(A1147,LEN(A1147)-2),Code_LBS,0),2),"abs")</f>
        <v xml:space="preserve">ÉQUIPEMENT DE FREINAGE DE BOGIE  </v>
      </c>
      <c r="C1147" s="2" t="str">
        <f ca="1">IFERROR(OFFSET(LBS!$A$3,MATCH($A1147,Code_LBS,0),2),"abs")</f>
        <v>Patin magnétique</v>
      </c>
      <c r="D1147" s="4">
        <v>1</v>
      </c>
      <c r="E1147" s="4" t="s">
        <v>4</v>
      </c>
      <c r="F1147" s="7">
        <f ca="1">IFERROR(OFFSET(Kilométrage!$C$1,MATCH(('Base de données'!I1147&amp;"/"&amp;'Base de données'!H1147),GammeProj,0),1),0)</f>
        <v>56264</v>
      </c>
      <c r="G1147" s="8" t="s">
        <v>42</v>
      </c>
      <c r="H1147" s="4" t="s">
        <v>47</v>
      </c>
      <c r="I1147" s="4" t="s">
        <v>40</v>
      </c>
    </row>
    <row r="1148" spans="1:9" x14ac:dyDescent="0.25">
      <c r="A1148" s="4" t="s">
        <v>29</v>
      </c>
      <c r="B1148" s="2" t="str">
        <f ca="1">IFERROR(OFFSET(LBS!$A$3,MATCH(LEFT(A1148,LEN(A1148)-2),Code_LBS,0),2),"abs")</f>
        <v>ÉQUIPEMENT SUR ESSIEU</v>
      </c>
      <c r="C1148" s="2" t="str">
        <f ca="1">IFERROR(OFFSET(LBS!$A$3,MATCH($A1148,Code_LBS,0),2),"abs")</f>
        <v>Retour de courant</v>
      </c>
      <c r="D1148" s="4">
        <v>1</v>
      </c>
      <c r="E1148" s="4" t="s">
        <v>4</v>
      </c>
      <c r="F1148" s="7">
        <f ca="1">IFERROR(OFFSET(Kilométrage!$C$1,MATCH(('Base de données'!I1148&amp;"/"&amp;'Base de données'!H1148),GammeProj,0),1),0)</f>
        <v>56264</v>
      </c>
      <c r="G1148" s="8" t="s">
        <v>38</v>
      </c>
      <c r="H1148" s="4" t="s">
        <v>47</v>
      </c>
      <c r="I1148" s="4" t="s">
        <v>40</v>
      </c>
    </row>
    <row r="1149" spans="1:9" x14ac:dyDescent="0.25">
      <c r="A1149" s="4" t="s">
        <v>48</v>
      </c>
      <c r="B1149" s="2" t="str">
        <f ca="1">IFERROR(OFFSET(LBS!$A$3,MATCH(LEFT(A1149,LEN(A1149)-2),Code_LBS,0),2),"abs")</f>
        <v>CÂBLE/CÂBLAGE</v>
      </c>
      <c r="C1149" s="2" t="str">
        <f ca="1">IFERROR(OFFSET(LBS!$A$3,MATCH($A1149,Code_LBS,0),2),"abs")</f>
        <v>Shunt de roue</v>
      </c>
      <c r="D1149" s="4">
        <v>1</v>
      </c>
      <c r="E1149" s="4" t="s">
        <v>4</v>
      </c>
      <c r="F1149" s="7">
        <f ca="1">IFERROR(OFFSET(Kilométrage!$C$1,MATCH(('Base de données'!I1149&amp;"/"&amp;'Base de données'!H1149),GammeProj,0),1),0)</f>
        <v>56264</v>
      </c>
      <c r="G1149" s="8" t="s">
        <v>38</v>
      </c>
      <c r="H1149" s="4" t="s">
        <v>47</v>
      </c>
      <c r="I1149" s="4" t="s">
        <v>40</v>
      </c>
    </row>
    <row r="1150" spans="1:9" x14ac:dyDescent="0.25">
      <c r="A1150" s="4" t="s">
        <v>48</v>
      </c>
      <c r="B1150" s="2" t="str">
        <f ca="1">IFERROR(OFFSET(LBS!$A$3,MATCH(LEFT(A1150,LEN(A1150)-2),Code_LBS,0),2),"abs")</f>
        <v>CÂBLE/CÂBLAGE</v>
      </c>
      <c r="C1150" s="2" t="str">
        <f ca="1">IFERROR(OFFSET(LBS!$A$3,MATCH($A1150,Code_LBS,0),2),"abs")</f>
        <v>Shunt de roue</v>
      </c>
      <c r="D1150" s="4">
        <v>1</v>
      </c>
      <c r="E1150" s="4" t="s">
        <v>4</v>
      </c>
      <c r="F1150" s="7">
        <f ca="1">IFERROR(OFFSET(Kilométrage!$C$1,MATCH(('Base de données'!I1150&amp;"/"&amp;'Base de données'!H1150),GammeProj,0),1),0)</f>
        <v>56264</v>
      </c>
      <c r="G1150" s="8" t="s">
        <v>38</v>
      </c>
      <c r="H1150" s="4" t="s">
        <v>47</v>
      </c>
      <c r="I1150" s="4" t="s">
        <v>40</v>
      </c>
    </row>
    <row r="1151" spans="1:9" x14ac:dyDescent="0.25">
      <c r="A1151" s="4" t="s">
        <v>48</v>
      </c>
      <c r="B1151" s="2" t="str">
        <f ca="1">IFERROR(OFFSET(LBS!$A$3,MATCH(LEFT(A1151,LEN(A1151)-2),Code_LBS,0),2),"abs")</f>
        <v>CÂBLE/CÂBLAGE</v>
      </c>
      <c r="C1151" s="2" t="str">
        <f ca="1">IFERROR(OFFSET(LBS!$A$3,MATCH($A1151,Code_LBS,0),2),"abs")</f>
        <v>Shunt de roue</v>
      </c>
      <c r="D1151" s="4">
        <v>1</v>
      </c>
      <c r="E1151" s="4" t="s">
        <v>4</v>
      </c>
      <c r="F1151" s="7">
        <f ca="1">IFERROR(OFFSET(Kilométrage!$C$1,MATCH(('Base de données'!I1151&amp;"/"&amp;'Base de données'!H1151),GammeProj,0),1),0)</f>
        <v>56264</v>
      </c>
      <c r="G1151" s="8" t="s">
        <v>38</v>
      </c>
      <c r="H1151" s="4" t="s">
        <v>47</v>
      </c>
      <c r="I1151" s="4" t="s">
        <v>40</v>
      </c>
    </row>
    <row r="1152" spans="1:9" x14ac:dyDescent="0.25">
      <c r="A1152" s="4" t="s">
        <v>37</v>
      </c>
      <c r="B1152" s="2" t="str">
        <f ca="1">IFERROR(OFFSET(LBS!$A$3,MATCH(LEFT(A1152,LEN(A1152)-2),Code_LBS,0),2),"abs")</f>
        <v xml:space="preserve">ÉQUIPEMENT DE FREINAGE DE BOGIE  </v>
      </c>
      <c r="C1152" s="2" t="str">
        <f ca="1">IFERROR(OFFSET(LBS!$A$3,MATCH($A1152,Code_LBS,0),2),"abs")</f>
        <v>Actionneurs de frein de service</v>
      </c>
      <c r="D1152" s="4">
        <v>1</v>
      </c>
      <c r="E1152" s="4" t="s">
        <v>4</v>
      </c>
      <c r="F1152" s="7">
        <f ca="1">IFERROR(OFFSET(Kilométrage!$C$1,MATCH(('Base de données'!I1152&amp;"/"&amp;'Base de données'!H1152),GammeProj,0),1),0)</f>
        <v>56264</v>
      </c>
      <c r="G1152" s="8" t="s">
        <v>38</v>
      </c>
      <c r="H1152" s="4" t="s">
        <v>47</v>
      </c>
      <c r="I1152" s="4" t="s">
        <v>40</v>
      </c>
    </row>
    <row r="1153" spans="1:9" x14ac:dyDescent="0.25">
      <c r="A1153" s="4" t="s">
        <v>37</v>
      </c>
      <c r="B1153" s="2" t="str">
        <f ca="1">IFERROR(OFFSET(LBS!$A$3,MATCH(LEFT(A1153,LEN(A1153)-2),Code_LBS,0),2),"abs")</f>
        <v xml:space="preserve">ÉQUIPEMENT DE FREINAGE DE BOGIE  </v>
      </c>
      <c r="C1153" s="2" t="str">
        <f ca="1">IFERROR(OFFSET(LBS!$A$3,MATCH($A1153,Code_LBS,0),2),"abs")</f>
        <v>Actionneurs de frein de service</v>
      </c>
      <c r="D1153" s="4">
        <v>1</v>
      </c>
      <c r="E1153" s="4" t="s">
        <v>4</v>
      </c>
      <c r="F1153" s="7">
        <f ca="1">IFERROR(OFFSET(Kilométrage!$C$1,MATCH(('Base de données'!I1153&amp;"/"&amp;'Base de données'!H1153),GammeProj,0),1),0)</f>
        <v>56264</v>
      </c>
      <c r="G1153" s="8" t="s">
        <v>38</v>
      </c>
      <c r="H1153" s="4" t="s">
        <v>47</v>
      </c>
      <c r="I1153" s="4" t="s">
        <v>40</v>
      </c>
    </row>
    <row r="1154" spans="1:9" x14ac:dyDescent="0.25">
      <c r="A1154" s="4" t="s">
        <v>37</v>
      </c>
      <c r="B1154" s="2" t="str">
        <f ca="1">IFERROR(OFFSET(LBS!$A$3,MATCH(LEFT(A1154,LEN(A1154)-2),Code_LBS,0),2),"abs")</f>
        <v xml:space="preserve">ÉQUIPEMENT DE FREINAGE DE BOGIE  </v>
      </c>
      <c r="C1154" s="2" t="str">
        <f ca="1">IFERROR(OFFSET(LBS!$A$3,MATCH($A1154,Code_LBS,0),2),"abs")</f>
        <v>Actionneurs de frein de service</v>
      </c>
      <c r="D1154" s="4">
        <v>1</v>
      </c>
      <c r="E1154" s="4" t="s">
        <v>4</v>
      </c>
      <c r="F1154" s="7">
        <f ca="1">IFERROR(OFFSET(Kilométrage!$C$1,MATCH(('Base de données'!I1154&amp;"/"&amp;'Base de données'!H1154),GammeProj,0),1),0)</f>
        <v>56264</v>
      </c>
      <c r="G1154" s="8" t="s">
        <v>38</v>
      </c>
      <c r="H1154" s="4" t="s">
        <v>47</v>
      </c>
      <c r="I1154" s="4" t="s">
        <v>40</v>
      </c>
    </row>
    <row r="1155" spans="1:9" x14ac:dyDescent="0.25">
      <c r="A1155" s="4" t="s">
        <v>37</v>
      </c>
      <c r="B1155" s="2" t="str">
        <f ca="1">IFERROR(OFFSET(LBS!$A$3,MATCH(LEFT(A1155,LEN(A1155)-2),Code_LBS,0),2),"abs")</f>
        <v xml:space="preserve">ÉQUIPEMENT DE FREINAGE DE BOGIE  </v>
      </c>
      <c r="C1155" s="2" t="str">
        <f ca="1">IFERROR(OFFSET(LBS!$A$3,MATCH($A1155,Code_LBS,0),2),"abs")</f>
        <v>Actionneurs de frein de service</v>
      </c>
      <c r="D1155" s="4">
        <v>1</v>
      </c>
      <c r="E1155" s="4" t="s">
        <v>4</v>
      </c>
      <c r="F1155" s="7">
        <f ca="1">IFERROR(OFFSET(Kilométrage!$C$1,MATCH(('Base de données'!I1155&amp;"/"&amp;'Base de données'!H1155),GammeProj,0),1),0)</f>
        <v>56264</v>
      </c>
      <c r="G1155" s="8" t="s">
        <v>38</v>
      </c>
      <c r="H1155" s="4" t="s">
        <v>47</v>
      </c>
      <c r="I1155" s="4" t="s">
        <v>40</v>
      </c>
    </row>
    <row r="1156" spans="1:9" x14ac:dyDescent="0.25">
      <c r="A1156" s="4" t="s">
        <v>37</v>
      </c>
      <c r="B1156" s="2" t="str">
        <f ca="1">IFERROR(OFFSET(LBS!$A$3,MATCH(LEFT(A1156,LEN(A1156)-2),Code_LBS,0),2),"abs")</f>
        <v xml:space="preserve">ÉQUIPEMENT DE FREINAGE DE BOGIE  </v>
      </c>
      <c r="C1156" s="2" t="str">
        <f ca="1">IFERROR(OFFSET(LBS!$A$3,MATCH($A1156,Code_LBS,0),2),"abs")</f>
        <v>Actionneurs de frein de service</v>
      </c>
      <c r="D1156" s="4">
        <v>1</v>
      </c>
      <c r="E1156" s="4" t="s">
        <v>4</v>
      </c>
      <c r="F1156" s="7">
        <f ca="1">IFERROR(OFFSET(Kilométrage!$C$1,MATCH(('Base de données'!I1156&amp;"/"&amp;'Base de données'!H1156),GammeProj,0),1),0)</f>
        <v>56264</v>
      </c>
      <c r="G1156" s="8" t="s">
        <v>38</v>
      </c>
      <c r="H1156" s="4" t="s">
        <v>47</v>
      </c>
      <c r="I1156" s="4" t="s">
        <v>40</v>
      </c>
    </row>
    <row r="1157" spans="1:9" x14ac:dyDescent="0.25">
      <c r="A1157" s="4" t="s">
        <v>37</v>
      </c>
      <c r="B1157" s="2" t="str">
        <f ca="1">IFERROR(OFFSET(LBS!$A$3,MATCH(LEFT(A1157,LEN(A1157)-2),Code_LBS,0),2),"abs")</f>
        <v xml:space="preserve">ÉQUIPEMENT DE FREINAGE DE BOGIE  </v>
      </c>
      <c r="C1157" s="2" t="str">
        <f ca="1">IFERROR(OFFSET(LBS!$A$3,MATCH($A1157,Code_LBS,0),2),"abs")</f>
        <v>Actionneurs de frein de service</v>
      </c>
      <c r="D1157" s="4">
        <v>1</v>
      </c>
      <c r="E1157" s="4" t="s">
        <v>4</v>
      </c>
      <c r="F1157" s="7">
        <f ca="1">IFERROR(OFFSET(Kilométrage!$C$1,MATCH(('Base de données'!I1157&amp;"/"&amp;'Base de données'!H1157),GammeProj,0),1),0)</f>
        <v>56264</v>
      </c>
      <c r="G1157" s="8" t="s">
        <v>38</v>
      </c>
      <c r="H1157" s="4" t="s">
        <v>47</v>
      </c>
      <c r="I1157" s="4" t="s">
        <v>40</v>
      </c>
    </row>
    <row r="1158" spans="1:9" x14ac:dyDescent="0.25">
      <c r="A1158" s="4" t="s">
        <v>37</v>
      </c>
      <c r="B1158" s="2" t="str">
        <f ca="1">IFERROR(OFFSET(LBS!$A$3,MATCH(LEFT(A1158,LEN(A1158)-2),Code_LBS,0),2),"abs")</f>
        <v xml:space="preserve">ÉQUIPEMENT DE FREINAGE DE BOGIE  </v>
      </c>
      <c r="C1158" s="2" t="str">
        <f ca="1">IFERROR(OFFSET(LBS!$A$3,MATCH($A1158,Code_LBS,0),2),"abs")</f>
        <v>Actionneurs de frein de service</v>
      </c>
      <c r="D1158" s="4">
        <v>1</v>
      </c>
      <c r="E1158" s="4" t="s">
        <v>4</v>
      </c>
      <c r="F1158" s="7">
        <f ca="1">IFERROR(OFFSET(Kilométrage!$C$1,MATCH(('Base de données'!I1158&amp;"/"&amp;'Base de données'!H1158),GammeProj,0),1),0)</f>
        <v>56264</v>
      </c>
      <c r="G1158" s="8" t="s">
        <v>38</v>
      </c>
      <c r="H1158" s="4" t="s">
        <v>47</v>
      </c>
      <c r="I1158" s="4" t="s">
        <v>40</v>
      </c>
    </row>
    <row r="1159" spans="1:9" x14ac:dyDescent="0.25">
      <c r="A1159" s="4" t="s">
        <v>37</v>
      </c>
      <c r="B1159" s="2" t="str">
        <f ca="1">IFERROR(OFFSET(LBS!$A$3,MATCH(LEFT(A1159,LEN(A1159)-2),Code_LBS,0),2),"abs")</f>
        <v xml:space="preserve">ÉQUIPEMENT DE FREINAGE DE BOGIE  </v>
      </c>
      <c r="C1159" s="2" t="str">
        <f ca="1">IFERROR(OFFSET(LBS!$A$3,MATCH($A1159,Code_LBS,0),2),"abs")</f>
        <v>Actionneurs de frein de service</v>
      </c>
      <c r="D1159" s="4">
        <v>1</v>
      </c>
      <c r="E1159" s="4" t="s">
        <v>4</v>
      </c>
      <c r="F1159" s="7">
        <f ca="1">IFERROR(OFFSET(Kilométrage!$C$1,MATCH(('Base de données'!I1159&amp;"/"&amp;'Base de données'!H1159),GammeProj,0),1),0)</f>
        <v>56264</v>
      </c>
      <c r="G1159" s="8" t="s">
        <v>38</v>
      </c>
      <c r="H1159" s="4" t="s">
        <v>47</v>
      </c>
      <c r="I1159" s="4" t="s">
        <v>40</v>
      </c>
    </row>
    <row r="1160" spans="1:9" x14ac:dyDescent="0.25">
      <c r="A1160" s="4" t="s">
        <v>37</v>
      </c>
      <c r="B1160" s="2" t="str">
        <f ca="1">IFERROR(OFFSET(LBS!$A$3,MATCH(LEFT(A1160,LEN(A1160)-2),Code_LBS,0),2),"abs")</f>
        <v xml:space="preserve">ÉQUIPEMENT DE FREINAGE DE BOGIE  </v>
      </c>
      <c r="C1160" s="2" t="str">
        <f ca="1">IFERROR(OFFSET(LBS!$A$3,MATCH($A1160,Code_LBS,0),2),"abs")</f>
        <v>Actionneurs de frein de service</v>
      </c>
      <c r="D1160" s="4">
        <v>1</v>
      </c>
      <c r="E1160" s="4" t="s">
        <v>4</v>
      </c>
      <c r="F1160" s="7">
        <f ca="1">IFERROR(OFFSET(Kilométrage!$C$1,MATCH(('Base de données'!I1160&amp;"/"&amp;'Base de données'!H1160),GammeProj,0),1),0)</f>
        <v>56264</v>
      </c>
      <c r="G1160" s="8" t="s">
        <v>38</v>
      </c>
      <c r="H1160" s="4" t="s">
        <v>47</v>
      </c>
      <c r="I1160" s="4" t="s">
        <v>40</v>
      </c>
    </row>
    <row r="1161" spans="1:9" x14ac:dyDescent="0.25">
      <c r="A1161" s="4" t="s">
        <v>48</v>
      </c>
      <c r="B1161" s="2" t="str">
        <f ca="1">IFERROR(OFFSET(LBS!$A$3,MATCH(LEFT(A1161,LEN(A1161)-2),Code_LBS,0),2),"abs")</f>
        <v>CÂBLE/CÂBLAGE</v>
      </c>
      <c r="C1161" s="2" t="str">
        <f ca="1">IFERROR(OFFSET(LBS!$A$3,MATCH($A1161,Code_LBS,0),2),"abs")</f>
        <v>Shunt de roue</v>
      </c>
      <c r="D1161" s="4">
        <v>1</v>
      </c>
      <c r="E1161" s="4" t="s">
        <v>4</v>
      </c>
      <c r="F1161" s="7">
        <f ca="1">IFERROR(OFFSET(Kilométrage!$C$1,MATCH(('Base de données'!I1161&amp;"/"&amp;'Base de données'!H1161),GammeProj,0),1),0)</f>
        <v>56264</v>
      </c>
      <c r="G1161" s="8" t="s">
        <v>38</v>
      </c>
      <c r="H1161" s="4" t="s">
        <v>47</v>
      </c>
      <c r="I1161" s="4" t="s">
        <v>40</v>
      </c>
    </row>
    <row r="1162" spans="1:9" x14ac:dyDescent="0.25">
      <c r="A1162" s="4" t="s">
        <v>37</v>
      </c>
      <c r="B1162" s="2" t="str">
        <f ca="1">IFERROR(OFFSET(LBS!$A$3,MATCH(LEFT(A1162,LEN(A1162)-2),Code_LBS,0),2),"abs")</f>
        <v xml:space="preserve">ÉQUIPEMENT DE FREINAGE DE BOGIE  </v>
      </c>
      <c r="C1162" s="2" t="str">
        <f ca="1">IFERROR(OFFSET(LBS!$A$3,MATCH($A1162,Code_LBS,0),2),"abs")</f>
        <v>Actionneurs de frein de service</v>
      </c>
      <c r="D1162" s="4">
        <v>1</v>
      </c>
      <c r="E1162" s="4" t="s">
        <v>4</v>
      </c>
      <c r="F1162" s="7">
        <f ca="1">IFERROR(OFFSET(Kilométrage!$C$1,MATCH(('Base de données'!I1162&amp;"/"&amp;'Base de données'!H1162),GammeProj,0),1),0)</f>
        <v>56264</v>
      </c>
      <c r="G1162" s="8" t="s">
        <v>38</v>
      </c>
      <c r="H1162" s="4" t="s">
        <v>47</v>
      </c>
      <c r="I1162" s="4" t="s">
        <v>40</v>
      </c>
    </row>
    <row r="1163" spans="1:9" x14ac:dyDescent="0.25">
      <c r="A1163" s="4" t="s">
        <v>29</v>
      </c>
      <c r="B1163" s="2" t="str">
        <f ca="1">IFERROR(OFFSET(LBS!$A$3,MATCH(LEFT(A1163,LEN(A1163)-2),Code_LBS,0),2),"abs")</f>
        <v>ÉQUIPEMENT SUR ESSIEU</v>
      </c>
      <c r="C1163" s="2" t="str">
        <f ca="1">IFERROR(OFFSET(LBS!$A$3,MATCH($A1163,Code_LBS,0),2),"abs")</f>
        <v>Retour de courant</v>
      </c>
      <c r="D1163" s="4">
        <v>1</v>
      </c>
      <c r="E1163" s="4" t="s">
        <v>4</v>
      </c>
      <c r="F1163" s="7">
        <f ca="1">IFERROR(OFFSET(Kilométrage!$C$1,MATCH(('Base de données'!I1163&amp;"/"&amp;'Base de données'!H1163),GammeProj,0),1),0)</f>
        <v>56264</v>
      </c>
      <c r="G1163" s="8" t="s">
        <v>38</v>
      </c>
      <c r="H1163" s="4" t="s">
        <v>47</v>
      </c>
      <c r="I1163" s="4" t="s">
        <v>40</v>
      </c>
    </row>
    <row r="1164" spans="1:9" x14ac:dyDescent="0.25">
      <c r="A1164" s="4" t="s">
        <v>48</v>
      </c>
      <c r="B1164" s="2" t="str">
        <f ca="1">IFERROR(OFFSET(LBS!$A$3,MATCH(LEFT(A1164,LEN(A1164)-2),Code_LBS,0),2),"abs")</f>
        <v>CÂBLE/CÂBLAGE</v>
      </c>
      <c r="C1164" s="2" t="str">
        <f ca="1">IFERROR(OFFSET(LBS!$A$3,MATCH($A1164,Code_LBS,0),2),"abs")</f>
        <v>Shunt de roue</v>
      </c>
      <c r="D1164" s="4">
        <v>1</v>
      </c>
      <c r="E1164" s="4" t="s">
        <v>4</v>
      </c>
      <c r="F1164" s="7">
        <f ca="1">IFERROR(OFFSET(Kilométrage!$C$1,MATCH(('Base de données'!I1164&amp;"/"&amp;'Base de données'!H1164),GammeProj,0),1),0)</f>
        <v>56264</v>
      </c>
      <c r="G1164" s="8" t="s">
        <v>38</v>
      </c>
      <c r="H1164" s="4" t="s">
        <v>47</v>
      </c>
      <c r="I1164" s="4" t="s">
        <v>40</v>
      </c>
    </row>
    <row r="1165" spans="1:9" x14ac:dyDescent="0.25">
      <c r="A1165" s="4" t="s">
        <v>37</v>
      </c>
      <c r="B1165" s="2" t="str">
        <f ca="1">IFERROR(OFFSET(LBS!$A$3,MATCH(LEFT(A1165,LEN(A1165)-2),Code_LBS,0),2),"abs")</f>
        <v xml:space="preserve">ÉQUIPEMENT DE FREINAGE DE BOGIE  </v>
      </c>
      <c r="C1165" s="2" t="str">
        <f ca="1">IFERROR(OFFSET(LBS!$A$3,MATCH($A1165,Code_LBS,0),2),"abs")</f>
        <v>Actionneurs de frein de service</v>
      </c>
      <c r="D1165" s="4">
        <v>1</v>
      </c>
      <c r="E1165" s="4" t="s">
        <v>4</v>
      </c>
      <c r="F1165" s="7">
        <f ca="1">IFERROR(OFFSET(Kilométrage!$C$1,MATCH(('Base de données'!I1165&amp;"/"&amp;'Base de données'!H1165),GammeProj,0),1),0)</f>
        <v>56264</v>
      </c>
      <c r="G1165" s="8" t="s">
        <v>38</v>
      </c>
      <c r="H1165" s="4" t="s">
        <v>47</v>
      </c>
      <c r="I1165" s="4" t="s">
        <v>40</v>
      </c>
    </row>
    <row r="1166" spans="1:9" x14ac:dyDescent="0.25">
      <c r="A1166" s="4" t="s">
        <v>46</v>
      </c>
      <c r="B1166" s="2" t="str">
        <f ca="1">IFERROR(OFFSET(LBS!$A$3,MATCH(LEFT(A1166,LEN(A1166)-2),Code_LBS,0),2),"abs")</f>
        <v xml:space="preserve">ÉQUIPEMENT DE FREINAGE DE BOGIE  </v>
      </c>
      <c r="C1166" s="2" t="str">
        <f ca="1">IFERROR(OFFSET(LBS!$A$3,MATCH($A1166,Code_LBS,0),2),"abs")</f>
        <v>Patin magnétique</v>
      </c>
      <c r="D1166" s="4">
        <v>1</v>
      </c>
      <c r="E1166" s="4" t="s">
        <v>4</v>
      </c>
      <c r="F1166" s="7">
        <f ca="1">IFERROR(OFFSET(Kilométrage!$C$1,MATCH(('Base de données'!I1166&amp;"/"&amp;'Base de données'!H1166),GammeProj,0),1),0)</f>
        <v>56264</v>
      </c>
      <c r="G1166" s="8" t="s">
        <v>38</v>
      </c>
      <c r="H1166" s="4" t="s">
        <v>47</v>
      </c>
      <c r="I1166" s="4" t="s">
        <v>40</v>
      </c>
    </row>
    <row r="1167" spans="1:9" x14ac:dyDescent="0.25">
      <c r="A1167" s="10" t="s">
        <v>49</v>
      </c>
      <c r="B1167" s="2" t="str">
        <f ca="1">IFERROR(OFFSET(LBS!$A$3,MATCH(LEFT(A1167,LEN(A1167)-2),Code_LBS,0),2),"abs")</f>
        <v>BOGIES &amp; SUSPENSION</v>
      </c>
      <c r="C1167" s="2" t="str">
        <f ca="1">IFERROR(OFFSET(LBS!$A$3,MATCH($A1167,Code_LBS,0),2),"abs")</f>
        <v>ÉQUIPEMENT DE DÉGIVRAGE AUXILIAIRE</v>
      </c>
      <c r="D1167" s="4">
        <v>1</v>
      </c>
      <c r="E1167" s="4" t="s">
        <v>4</v>
      </c>
      <c r="F1167" s="7">
        <f ca="1">IFERROR(OFFSET(Kilométrage!$C$1,MATCH(('Base de données'!I1167&amp;"/"&amp;'Base de données'!H1167),GammeProj,0),1),0)</f>
        <v>64872</v>
      </c>
      <c r="G1167" s="9" t="s">
        <v>38</v>
      </c>
      <c r="H1167" s="4" t="s">
        <v>50</v>
      </c>
      <c r="I1167" s="4" t="s">
        <v>51</v>
      </c>
    </row>
    <row r="1168" spans="1:9" x14ac:dyDescent="0.25">
      <c r="A1168" s="10" t="s">
        <v>49</v>
      </c>
      <c r="B1168" s="2" t="str">
        <f ca="1">IFERROR(OFFSET(LBS!$A$3,MATCH(LEFT(A1168,LEN(A1168)-2),Code_LBS,0),2),"abs")</f>
        <v>BOGIES &amp; SUSPENSION</v>
      </c>
      <c r="C1168" s="2" t="str">
        <f ca="1">IFERROR(OFFSET(LBS!$A$3,MATCH($A1168,Code_LBS,0),2),"abs")</f>
        <v>ÉQUIPEMENT DE DÉGIVRAGE AUXILIAIRE</v>
      </c>
      <c r="D1168" s="4">
        <v>1</v>
      </c>
      <c r="E1168" s="4" t="s">
        <v>4</v>
      </c>
      <c r="F1168" s="7">
        <f ca="1">IFERROR(OFFSET(Kilométrage!$C$1,MATCH(('Base de données'!I1168&amp;"/"&amp;'Base de données'!H1168),GammeProj,0),1),0)</f>
        <v>64872</v>
      </c>
      <c r="G1168" s="9" t="s">
        <v>38</v>
      </c>
      <c r="H1168" s="4" t="s">
        <v>50</v>
      </c>
      <c r="I1168" s="4" t="s">
        <v>51</v>
      </c>
    </row>
    <row r="1169" spans="1:9" x14ac:dyDescent="0.25">
      <c r="A1169" s="10" t="s">
        <v>49</v>
      </c>
      <c r="B1169" s="2" t="str">
        <f ca="1">IFERROR(OFFSET(LBS!$A$3,MATCH(LEFT(A1169,LEN(A1169)-2),Code_LBS,0),2),"abs")</f>
        <v>BOGIES &amp; SUSPENSION</v>
      </c>
      <c r="C1169" s="2" t="str">
        <f ca="1">IFERROR(OFFSET(LBS!$A$3,MATCH($A1169,Code_LBS,0),2),"abs")</f>
        <v>ÉQUIPEMENT DE DÉGIVRAGE AUXILIAIRE</v>
      </c>
      <c r="D1169" s="4">
        <v>1</v>
      </c>
      <c r="E1169" s="4" t="s">
        <v>4</v>
      </c>
      <c r="F1169" s="7">
        <f ca="1">IFERROR(OFFSET(Kilométrage!$C$1,MATCH(('Base de données'!I1169&amp;"/"&amp;'Base de données'!H1169),GammeProj,0),1),0)</f>
        <v>64872</v>
      </c>
      <c r="G1169" s="9" t="s">
        <v>38</v>
      </c>
      <c r="H1169" s="4" t="s">
        <v>50</v>
      </c>
      <c r="I1169" s="4" t="s">
        <v>51</v>
      </c>
    </row>
    <row r="1170" spans="1:9" x14ac:dyDescent="0.25">
      <c r="A1170" s="10" t="s">
        <v>49</v>
      </c>
      <c r="B1170" s="2" t="str">
        <f ca="1">IFERROR(OFFSET(LBS!$A$3,MATCH(LEFT(A1170,LEN(A1170)-2),Code_LBS,0),2),"abs")</f>
        <v>BOGIES &amp; SUSPENSION</v>
      </c>
      <c r="C1170" s="2" t="str">
        <f ca="1">IFERROR(OFFSET(LBS!$A$3,MATCH($A1170,Code_LBS,0),2),"abs")</f>
        <v>ÉQUIPEMENT DE DÉGIVRAGE AUXILIAIRE</v>
      </c>
      <c r="D1170" s="4">
        <v>1</v>
      </c>
      <c r="E1170" s="4" t="s">
        <v>4</v>
      </c>
      <c r="F1170" s="7">
        <f ca="1">IFERROR(OFFSET(Kilométrage!$C$1,MATCH(('Base de données'!I1170&amp;"/"&amp;'Base de données'!H1170),GammeProj,0),1),0)</f>
        <v>64872</v>
      </c>
      <c r="G1170" s="9" t="s">
        <v>38</v>
      </c>
      <c r="H1170" s="4" t="s">
        <v>50</v>
      </c>
      <c r="I1170" s="4" t="s">
        <v>51</v>
      </c>
    </row>
    <row r="1171" spans="1:9" x14ac:dyDescent="0.25">
      <c r="A1171" s="11" t="s">
        <v>52</v>
      </c>
      <c r="B1171" s="2" t="str">
        <f ca="1">IFERROR(OFFSET(LBS!$A$3,MATCH(LEFT(A1171,LEN(A1171)-2),Code_LBS,0),2),"abs")</f>
        <v>CHÂSSIS &amp; ACCESSOIRES</v>
      </c>
      <c r="C1171" s="2" t="str">
        <f ca="1">IFERROR(OFFSET(LBS!$A$3,MATCH($A1171,Code_LBS,0),2),"abs")</f>
        <v>Frotteur positif équipé</v>
      </c>
      <c r="D1171" s="4">
        <v>1</v>
      </c>
      <c r="E1171" s="4" t="s">
        <v>4</v>
      </c>
      <c r="F1171" s="7">
        <f ca="1">IFERROR(OFFSET(Kilométrage!$C$1,MATCH(('Base de données'!I1171&amp;"/"&amp;'Base de données'!H1171),GammeProj,0),1),0)</f>
        <v>64872</v>
      </c>
      <c r="G1171" s="3" t="s">
        <v>38</v>
      </c>
      <c r="H1171" s="4" t="s">
        <v>50</v>
      </c>
      <c r="I1171" s="4" t="s">
        <v>51</v>
      </c>
    </row>
    <row r="1172" spans="1:9" x14ac:dyDescent="0.25">
      <c r="A1172" s="65" t="s">
        <v>37</v>
      </c>
      <c r="B1172" s="2" t="str">
        <f ca="1">IFERROR(OFFSET(LBS!$A$3,MATCH(LEFT(A1172,LEN(A1172)-2),Code_LBS,0),2),"abs")</f>
        <v xml:space="preserve">ÉQUIPEMENT DE FREINAGE DE BOGIE  </v>
      </c>
      <c r="C1172" s="2" t="str">
        <f ca="1">IFERROR(OFFSET(LBS!$A$3,MATCH($A1172,Code_LBS,0),2),"abs")</f>
        <v>Actionneurs de frein de service</v>
      </c>
      <c r="D1172" s="4">
        <v>1</v>
      </c>
      <c r="E1172" s="4" t="s">
        <v>4</v>
      </c>
      <c r="F1172" s="7">
        <f ca="1">IFERROR(OFFSET(Kilométrage!$C$1,MATCH(('Base de données'!I1172&amp;"/"&amp;'Base de données'!H1172),GammeProj,0),1),0)</f>
        <v>64872</v>
      </c>
      <c r="G1172" s="3" t="s">
        <v>38</v>
      </c>
      <c r="H1172" s="4" t="s">
        <v>50</v>
      </c>
      <c r="I1172" s="4" t="s">
        <v>51</v>
      </c>
    </row>
    <row r="1173" spans="1:9" x14ac:dyDescent="0.25">
      <c r="A1173" s="10" t="s">
        <v>52</v>
      </c>
      <c r="B1173" s="2" t="str">
        <f ca="1">IFERROR(OFFSET(LBS!$A$3,MATCH(LEFT(A1173,LEN(A1173)-2),Code_LBS,0),2),"abs")</f>
        <v>CHÂSSIS &amp; ACCESSOIRES</v>
      </c>
      <c r="C1173" s="2" t="str">
        <f ca="1">IFERROR(OFFSET(LBS!$A$3,MATCH($A1173,Code_LBS,0),2),"abs")</f>
        <v>Frotteur positif équipé</v>
      </c>
      <c r="D1173" s="4">
        <v>1</v>
      </c>
      <c r="E1173" s="4" t="s">
        <v>4</v>
      </c>
      <c r="F1173" s="7">
        <f ca="1">IFERROR(OFFSET(Kilométrage!$C$1,MATCH(('Base de données'!I1173&amp;"/"&amp;'Base de données'!H1173),GammeProj,0),1),0)</f>
        <v>64872</v>
      </c>
      <c r="G1173" s="3" t="s">
        <v>38</v>
      </c>
      <c r="H1173" s="4" t="s">
        <v>50</v>
      </c>
      <c r="I1173" s="4" t="s">
        <v>51</v>
      </c>
    </row>
    <row r="1174" spans="1:9" x14ac:dyDescent="0.25">
      <c r="A1174" s="65" t="s">
        <v>162</v>
      </c>
      <c r="B1174" s="2" t="str">
        <f ca="1">IFERROR(OFFSET(LBS!$A$3,MATCH(LEFT(A1174,LEN(A1174)-2),Code_LBS,0),2),"abs")</f>
        <v>ÉQUIPEMENT SUR ESSIEU</v>
      </c>
      <c r="C1174" s="2" t="str">
        <f ca="1">IFERROR(OFFSET(LBS!$A$3,MATCH($A1174,Code_LBS,0),2),"abs")</f>
        <v>Plateau de frottement</v>
      </c>
      <c r="D1174" s="4">
        <v>1</v>
      </c>
      <c r="E1174" s="4" t="s">
        <v>4</v>
      </c>
      <c r="F1174" s="7">
        <f ca="1">IFERROR(OFFSET(Kilométrage!$C$1,MATCH(('Base de données'!I1174&amp;"/"&amp;'Base de données'!H1174),GammeProj,0),1),0)</f>
        <v>64872</v>
      </c>
      <c r="G1174" s="3" t="s">
        <v>38</v>
      </c>
      <c r="H1174" s="4" t="s">
        <v>50</v>
      </c>
      <c r="I1174" s="4" t="s">
        <v>51</v>
      </c>
    </row>
    <row r="1175" spans="1:9" x14ac:dyDescent="0.25">
      <c r="A1175" s="10" t="s">
        <v>53</v>
      </c>
      <c r="B1175" s="2" t="str">
        <f ca="1">IFERROR(OFFSET(LBS!$A$3,MATCH(LEFT(A1175,LEN(A1175)-2),Code_LBS,0),2),"abs")</f>
        <v>ROUES - AXES D'ESSIEU - DISQUES DE FREIN</v>
      </c>
      <c r="C1175" s="2" t="str">
        <f ca="1">IFERROR(OFFSET(LBS!$A$3,MATCH($A1175,Code_LBS,0),2),"abs")</f>
        <v>Moteur ou Pont porteur</v>
      </c>
      <c r="D1175" s="4">
        <v>1</v>
      </c>
      <c r="E1175" s="4" t="s">
        <v>4</v>
      </c>
      <c r="F1175" s="7">
        <f ca="1">IFERROR(OFFSET(Kilométrage!$C$1,MATCH(('Base de données'!I1175&amp;"/"&amp;'Base de données'!H1175),GammeProj,0),1),0)</f>
        <v>64872</v>
      </c>
      <c r="G1175" s="3" t="s">
        <v>38</v>
      </c>
      <c r="H1175" s="4" t="s">
        <v>50</v>
      </c>
      <c r="I1175" s="4" t="s">
        <v>51</v>
      </c>
    </row>
    <row r="1176" spans="1:9" x14ac:dyDescent="0.25">
      <c r="A1176" s="10" t="s">
        <v>49</v>
      </c>
      <c r="B1176" s="2" t="str">
        <f ca="1">IFERROR(OFFSET(LBS!$A$3,MATCH(LEFT(A1176,LEN(A1176)-2),Code_LBS,0),2),"abs")</f>
        <v>BOGIES &amp; SUSPENSION</v>
      </c>
      <c r="C1176" s="2" t="str">
        <f ca="1">IFERROR(OFFSET(LBS!$A$3,MATCH($A1176,Code_LBS,0),2),"abs")</f>
        <v>ÉQUIPEMENT DE DÉGIVRAGE AUXILIAIRE</v>
      </c>
      <c r="D1176" s="4">
        <v>1</v>
      </c>
      <c r="E1176" s="4" t="s">
        <v>4</v>
      </c>
      <c r="F1176" s="7">
        <f ca="1">IFERROR(OFFSET(Kilométrage!$C$1,MATCH(('Base de données'!I1176&amp;"/"&amp;'Base de données'!H1176),GammeProj,0),1),0)</f>
        <v>64872</v>
      </c>
      <c r="G1176" s="3" t="s">
        <v>38</v>
      </c>
      <c r="H1176" s="4" t="s">
        <v>50</v>
      </c>
      <c r="I1176" s="4" t="s">
        <v>51</v>
      </c>
    </row>
    <row r="1177" spans="1:9" x14ac:dyDescent="0.25">
      <c r="A1177" s="10" t="s">
        <v>52</v>
      </c>
      <c r="B1177" s="2" t="str">
        <f ca="1">IFERROR(OFFSET(LBS!$A$3,MATCH(LEFT(A1177,LEN(A1177)-2),Code_LBS,0),2),"abs")</f>
        <v>CHÂSSIS &amp; ACCESSOIRES</v>
      </c>
      <c r="C1177" s="2" t="str">
        <f ca="1">IFERROR(OFFSET(LBS!$A$3,MATCH($A1177,Code_LBS,0),2),"abs")</f>
        <v>Frotteur positif équipé</v>
      </c>
      <c r="D1177" s="4">
        <v>1</v>
      </c>
      <c r="E1177" s="4" t="s">
        <v>4</v>
      </c>
      <c r="F1177" s="7">
        <f ca="1">IFERROR(OFFSET(Kilométrage!$C$1,MATCH(('Base de données'!I1177&amp;"/"&amp;'Base de données'!H1177),GammeProj,0),1),0)</f>
        <v>64872</v>
      </c>
      <c r="G1177" s="3" t="s">
        <v>38</v>
      </c>
      <c r="H1177" s="4" t="s">
        <v>50</v>
      </c>
      <c r="I1177" s="4" t="s">
        <v>51</v>
      </c>
    </row>
    <row r="1178" spans="1:9" x14ac:dyDescent="0.25">
      <c r="A1178" s="10" t="s">
        <v>54</v>
      </c>
      <c r="B1178" s="2" t="str">
        <f ca="1">IFERROR(OFFSET(LBS!$A$3,MATCH(LEFT(A1178,LEN(A1178)-2),Code_LBS,0),2),"abs")</f>
        <v>ÉQUIPEMENT DE SABLAGE</v>
      </c>
      <c r="C1178" s="2" t="str">
        <f ca="1">IFERROR(OFFSET(LBS!$A$3,MATCH($A1178,Code_LBS,0),2),"abs")</f>
        <v>Tuyaux flexibles / Support</v>
      </c>
      <c r="D1178" s="4">
        <v>1</v>
      </c>
      <c r="E1178" s="4" t="s">
        <v>4</v>
      </c>
      <c r="F1178" s="7">
        <f ca="1">IFERROR(OFFSET(Kilométrage!$C$1,MATCH(('Base de données'!I1178&amp;"/"&amp;'Base de données'!H1178),GammeProj,0),1),0)</f>
        <v>64872</v>
      </c>
      <c r="G1178" s="3" t="s">
        <v>38</v>
      </c>
      <c r="H1178" s="4" t="s">
        <v>50</v>
      </c>
      <c r="I1178" s="4" t="s">
        <v>51</v>
      </c>
    </row>
    <row r="1179" spans="1:9" x14ac:dyDescent="0.25">
      <c r="A1179" s="10" t="s">
        <v>52</v>
      </c>
      <c r="B1179" s="2" t="str">
        <f ca="1">IFERROR(OFFSET(LBS!$A$3,MATCH(LEFT(A1179,LEN(A1179)-2),Code_LBS,0),2),"abs")</f>
        <v>CHÂSSIS &amp; ACCESSOIRES</v>
      </c>
      <c r="C1179" s="2" t="str">
        <f ca="1">IFERROR(OFFSET(LBS!$A$3,MATCH($A1179,Code_LBS,0),2),"abs")</f>
        <v>Frotteur positif équipé</v>
      </c>
      <c r="D1179" s="4">
        <v>1</v>
      </c>
      <c r="E1179" s="4" t="s">
        <v>4</v>
      </c>
      <c r="F1179" s="7">
        <f ca="1">IFERROR(OFFSET(Kilométrage!$C$1,MATCH(('Base de données'!I1179&amp;"/"&amp;'Base de données'!H1179),GammeProj,0),1),0)</f>
        <v>64872</v>
      </c>
      <c r="G1179" s="3" t="s">
        <v>38</v>
      </c>
      <c r="H1179" s="4" t="s">
        <v>50</v>
      </c>
      <c r="I1179" s="4" t="s">
        <v>51</v>
      </c>
    </row>
    <row r="1180" spans="1:9" x14ac:dyDescent="0.25">
      <c r="A1180" s="12" t="s">
        <v>52</v>
      </c>
      <c r="B1180" s="2" t="str">
        <f ca="1">IFERROR(OFFSET(LBS!$A$3,MATCH(LEFT(A1180,LEN(A1180)-2),Code_LBS,0),2),"abs")</f>
        <v>CHÂSSIS &amp; ACCESSOIRES</v>
      </c>
      <c r="C1180" s="2" t="str">
        <f ca="1">IFERROR(OFFSET(LBS!$A$3,MATCH($A1180,Code_LBS,0),2),"abs")</f>
        <v>Frotteur positif équipé</v>
      </c>
      <c r="D1180" s="4">
        <v>1</v>
      </c>
      <c r="E1180" s="4" t="s">
        <v>4</v>
      </c>
      <c r="F1180" s="7">
        <f ca="1">IFERROR(OFFSET(Kilométrage!$C$1,MATCH(('Base de données'!I1180&amp;"/"&amp;'Base de données'!H1180),GammeProj,0),1),0)</f>
        <v>64872</v>
      </c>
      <c r="G1180" s="3" t="s">
        <v>38</v>
      </c>
      <c r="H1180" s="4" t="s">
        <v>50</v>
      </c>
      <c r="I1180" s="4" t="s">
        <v>51</v>
      </c>
    </row>
    <row r="1181" spans="1:9" x14ac:dyDescent="0.25">
      <c r="A1181" s="12" t="s">
        <v>52</v>
      </c>
      <c r="B1181" s="2" t="str">
        <f ca="1">IFERROR(OFFSET(LBS!$A$3,MATCH(LEFT(A1181,LEN(A1181)-2),Code_LBS,0),2),"abs")</f>
        <v>CHÂSSIS &amp; ACCESSOIRES</v>
      </c>
      <c r="C1181" s="2" t="str">
        <f ca="1">IFERROR(OFFSET(LBS!$A$3,MATCH($A1181,Code_LBS,0),2),"abs")</f>
        <v>Frotteur positif équipé</v>
      </c>
      <c r="D1181" s="4">
        <v>1</v>
      </c>
      <c r="E1181" s="4" t="s">
        <v>4</v>
      </c>
      <c r="F1181" s="7">
        <f ca="1">IFERROR(OFFSET(Kilométrage!$C$1,MATCH(('Base de données'!I1181&amp;"/"&amp;'Base de données'!H1181),GammeProj,0),1),0)</f>
        <v>64872</v>
      </c>
      <c r="G1181" s="3" t="s">
        <v>38</v>
      </c>
      <c r="H1181" s="4" t="s">
        <v>50</v>
      </c>
      <c r="I1181" s="4" t="s">
        <v>51</v>
      </c>
    </row>
    <row r="1182" spans="1:9" x14ac:dyDescent="0.25">
      <c r="A1182" s="13" t="s">
        <v>52</v>
      </c>
      <c r="B1182" s="2" t="str">
        <f ca="1">IFERROR(OFFSET(LBS!$A$3,MATCH(LEFT(A1182,LEN(A1182)-2),Code_LBS,0),2),"abs")</f>
        <v>CHÂSSIS &amp; ACCESSOIRES</v>
      </c>
      <c r="C1182" s="2" t="str">
        <f ca="1">IFERROR(OFFSET(LBS!$A$3,MATCH($A1182,Code_LBS,0),2),"abs")</f>
        <v>Frotteur positif équipé</v>
      </c>
      <c r="D1182" s="4">
        <v>1</v>
      </c>
      <c r="E1182" s="4" t="s">
        <v>4</v>
      </c>
      <c r="F1182" s="7">
        <f ca="1">IFERROR(OFFSET(Kilométrage!$C$1,MATCH(('Base de données'!I1182&amp;"/"&amp;'Base de données'!H1182),GammeProj,0),1),0)</f>
        <v>64872</v>
      </c>
      <c r="G1182" s="14" t="s">
        <v>38</v>
      </c>
      <c r="H1182" s="4" t="s">
        <v>50</v>
      </c>
      <c r="I1182" s="4" t="s">
        <v>51</v>
      </c>
    </row>
  </sheetData>
  <autoFilter ref="C1:I1"/>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47"/>
  <sheetViews>
    <sheetView showZeros="0" workbookViewId="0">
      <selection activeCell="K8" sqref="K8"/>
    </sheetView>
  </sheetViews>
  <sheetFormatPr baseColWidth="10" defaultRowHeight="15" x14ac:dyDescent="0.25"/>
  <cols>
    <col min="2" max="2" width="8.28515625" customWidth="1"/>
    <col min="3" max="3" width="33.7109375" bestFit="1" customWidth="1"/>
    <col min="5" max="5" width="14.28515625" customWidth="1"/>
    <col min="8" max="8" width="11.5703125" customWidth="1"/>
    <col min="11" max="11" width="13" customWidth="1"/>
    <col min="14" max="14" width="13" customWidth="1"/>
    <col min="17" max="17" width="13" customWidth="1"/>
  </cols>
  <sheetData>
    <row r="1" spans="1:18" x14ac:dyDescent="0.25">
      <c r="D1" s="71" t="s">
        <v>55</v>
      </c>
      <c r="E1" s="72"/>
      <c r="F1" s="72"/>
      <c r="G1" s="72"/>
      <c r="H1" s="72"/>
      <c r="I1" s="73"/>
      <c r="J1" s="71" t="s">
        <v>56</v>
      </c>
      <c r="K1" s="72"/>
      <c r="L1" s="73"/>
      <c r="M1" s="74" t="s">
        <v>6</v>
      </c>
      <c r="N1" s="74"/>
      <c r="O1" s="74"/>
      <c r="P1" s="74"/>
      <c r="Q1" s="74"/>
      <c r="R1" s="74"/>
    </row>
    <row r="2" spans="1:18" ht="15.75" x14ac:dyDescent="0.25">
      <c r="A2" s="53"/>
      <c r="B2" s="70" t="s">
        <v>319</v>
      </c>
      <c r="C2" s="70"/>
      <c r="D2" s="75" t="str">
        <f ca="1">"CBA - "&amp;OFFSET(Kilométrage!$B$1,MATCH("CBA",Projet,0),2)&amp;" km"</f>
        <v>CBA - 131539 km</v>
      </c>
      <c r="E2" s="75"/>
      <c r="F2" s="75"/>
      <c r="G2" s="75" t="str">
        <f ca="1">"T7T8 - "&amp;OFFSET(Kilométrage!$B$1,MATCH("T7T8",Projet,0),2)&amp;" km"</f>
        <v>T7T8 - 56264 km</v>
      </c>
      <c r="H2" s="75"/>
      <c r="I2" s="75"/>
      <c r="J2" s="75" t="str">
        <f ca="1">"AMST - "&amp;OFFSET(Kilométrage!$B$1,MATCH("AMST",Projet,0),2)&amp;" km"</f>
        <v>AMST - 64872 km</v>
      </c>
      <c r="K2" s="75"/>
      <c r="L2" s="75"/>
      <c r="M2" s="75" t="str">
        <f ca="1">"NTV - "&amp;OFFSET(Kilométrage!$B$1,MATCH("NTV",Projet,0),2)&amp;" km"</f>
        <v>NTV - 1004567 km</v>
      </c>
      <c r="N2" s="75"/>
      <c r="O2" s="75"/>
      <c r="P2" s="76" t="str">
        <f ca="1">"RGV - "&amp;OFFSET(Kilométrage!$B$1,MATCH("RGV",Projet,0),2)&amp;" km"</f>
        <v>RGV - 498350 km</v>
      </c>
      <c r="Q2" s="77"/>
      <c r="R2" s="78"/>
    </row>
    <row r="3" spans="1:18" ht="45" x14ac:dyDescent="0.25">
      <c r="A3" s="53" t="s">
        <v>344</v>
      </c>
      <c r="B3" s="26" t="s">
        <v>317</v>
      </c>
      <c r="C3" s="26" t="s">
        <v>318</v>
      </c>
      <c r="D3" s="27" t="s">
        <v>59</v>
      </c>
      <c r="E3" s="26" t="s">
        <v>307</v>
      </c>
      <c r="F3" s="26" t="s">
        <v>308</v>
      </c>
      <c r="G3" s="27" t="s">
        <v>59</v>
      </c>
      <c r="H3" s="26" t="s">
        <v>307</v>
      </c>
      <c r="I3" s="26" t="s">
        <v>308</v>
      </c>
      <c r="J3" s="27" t="s">
        <v>59</v>
      </c>
      <c r="K3" s="26" t="s">
        <v>307</v>
      </c>
      <c r="L3" s="26" t="s">
        <v>308</v>
      </c>
      <c r="M3" s="27" t="s">
        <v>59</v>
      </c>
      <c r="N3" s="26" t="s">
        <v>307</v>
      </c>
      <c r="O3" s="26" t="s">
        <v>308</v>
      </c>
      <c r="P3" s="27" t="s">
        <v>59</v>
      </c>
      <c r="Q3" s="26" t="s">
        <v>307</v>
      </c>
      <c r="R3" s="26" t="s">
        <v>308</v>
      </c>
    </row>
    <row r="4" spans="1:18" s="2" customFormat="1" x14ac:dyDescent="0.25">
      <c r="A4" s="18" t="s">
        <v>24</v>
      </c>
      <c r="B4" s="61">
        <v>0</v>
      </c>
      <c r="C4" s="15" t="s">
        <v>58</v>
      </c>
      <c r="D4" s="31"/>
      <c r="E4" s="29"/>
      <c r="F4" s="29"/>
      <c r="G4" s="29"/>
      <c r="H4" s="29"/>
      <c r="I4" s="29"/>
      <c r="J4" s="31"/>
      <c r="K4"/>
      <c r="L4" s="29"/>
      <c r="M4" s="31"/>
      <c r="N4" s="29"/>
      <c r="O4" s="30"/>
      <c r="P4" s="31"/>
      <c r="Q4" s="52"/>
      <c r="R4" s="31"/>
    </row>
    <row r="5" spans="1:18" x14ac:dyDescent="0.25">
      <c r="A5" s="18" t="s">
        <v>60</v>
      </c>
      <c r="B5" s="63">
        <v>1</v>
      </c>
      <c r="C5" s="64" t="s">
        <v>61</v>
      </c>
      <c r="D5" s="19"/>
      <c r="E5" s="25"/>
      <c r="F5" s="25"/>
      <c r="G5" s="23"/>
      <c r="H5" s="23"/>
      <c r="I5" s="23"/>
      <c r="J5" s="17"/>
      <c r="L5" s="17"/>
      <c r="M5" s="16"/>
      <c r="N5" s="16"/>
      <c r="O5" s="16"/>
      <c r="P5" s="16"/>
      <c r="Q5" s="28"/>
      <c r="R5" s="16"/>
    </row>
    <row r="6" spans="1:18" x14ac:dyDescent="0.25">
      <c r="A6" s="18" t="s">
        <v>62</v>
      </c>
      <c r="B6">
        <v>2</v>
      </c>
      <c r="C6" s="58" t="s">
        <v>63</v>
      </c>
      <c r="D6" s="16">
        <v>3</v>
      </c>
      <c r="E6" s="24">
        <f t="shared" ref="E6:E37" ca="1" si="0">COUNTIFS(CodeLBSA,$A6,FouS,"F",ProjetA,$D$2)</f>
        <v>0</v>
      </c>
      <c r="F6" s="24">
        <f t="shared" ref="F6:F37" ca="1" si="1">COUNTIFS(CodeLBSA,$A6,FouS,"S",ProjetA,$D$2)</f>
        <v>0</v>
      </c>
      <c r="G6" s="24">
        <v>3</v>
      </c>
      <c r="H6" s="24">
        <f t="shared" ref="H6:H37" ca="1" si="2">COUNTIFS(CodeLBSA,$A6,FouS,"F",ProjetA,$G$2)</f>
        <v>0</v>
      </c>
      <c r="I6" s="24">
        <f t="shared" ref="I6:I37" ca="1" si="3">COUNTIFS(CodeLBSA,$A6,FouS,"S",ProjetA,$G$2)</f>
        <v>0</v>
      </c>
      <c r="J6" s="16">
        <v>12</v>
      </c>
      <c r="L6" s="24">
        <f t="shared" ref="L6:L37" ca="1" si="4">COUNTIFS(CodeLBSA,$A6,FouS,"S",ProjetA,$J$2)</f>
        <v>0</v>
      </c>
      <c r="M6" s="20">
        <v>12</v>
      </c>
      <c r="N6" s="24">
        <f t="shared" ref="N6:N37" ca="1" si="5">COUNTIFS(CodeLBSA,$A6,FouS,"F",ProjetA,$M$2)</f>
        <v>0</v>
      </c>
      <c r="O6" s="24">
        <f t="shared" ref="O6:O37" ca="1" si="6">COUNTIFS(CodeLBSA,$A6,FouS,"S",ProjetA,$M$2)</f>
        <v>0</v>
      </c>
      <c r="P6" s="16"/>
      <c r="Q6" s="24">
        <f t="shared" ref="Q6:Q37" ca="1" si="7">COUNTIFS(CodeLBSA,$A6,FouS,"F",ProjetA,$P$2)</f>
        <v>0</v>
      </c>
      <c r="R6" s="24">
        <f t="shared" ref="R6:R37" ca="1" si="8">COUNTIFS(CodeLBSA,$A6,FouS,"S",ProjetA,$P$2)</f>
        <v>0</v>
      </c>
    </row>
    <row r="7" spans="1:18" x14ac:dyDescent="0.25">
      <c r="A7" s="18" t="s">
        <v>64</v>
      </c>
      <c r="B7" s="2">
        <v>2</v>
      </c>
      <c r="C7" s="55" t="s">
        <v>65</v>
      </c>
      <c r="D7" s="16">
        <v>6</v>
      </c>
      <c r="E7" s="24">
        <f t="shared" ca="1" si="0"/>
        <v>0</v>
      </c>
      <c r="F7" s="24">
        <f t="shared" ca="1" si="1"/>
        <v>0</v>
      </c>
      <c r="G7" s="24">
        <v>6</v>
      </c>
      <c r="H7" s="24">
        <f t="shared" ca="1" si="2"/>
        <v>0</v>
      </c>
      <c r="I7" s="24">
        <f t="shared" ca="1" si="3"/>
        <v>0</v>
      </c>
      <c r="J7" s="16">
        <v>0</v>
      </c>
      <c r="L7" s="24">
        <f t="shared" ca="1" si="4"/>
        <v>0</v>
      </c>
      <c r="M7" s="20">
        <v>0</v>
      </c>
      <c r="N7" s="24">
        <f t="shared" ca="1" si="5"/>
        <v>0</v>
      </c>
      <c r="O7" s="24">
        <f t="shared" ca="1" si="6"/>
        <v>0</v>
      </c>
      <c r="P7" s="16"/>
      <c r="Q7" s="24">
        <f t="shared" ca="1" si="7"/>
        <v>0</v>
      </c>
      <c r="R7" s="24">
        <f t="shared" ca="1" si="8"/>
        <v>0</v>
      </c>
    </row>
    <row r="8" spans="1:18" x14ac:dyDescent="0.25">
      <c r="A8" s="18" t="s">
        <v>66</v>
      </c>
      <c r="B8" s="2">
        <v>2</v>
      </c>
      <c r="C8" s="55" t="s">
        <v>67</v>
      </c>
      <c r="D8" s="16">
        <v>0</v>
      </c>
      <c r="E8" s="24">
        <f t="shared" ca="1" si="0"/>
        <v>0</v>
      </c>
      <c r="F8" s="24">
        <f t="shared" ca="1" si="1"/>
        <v>0</v>
      </c>
      <c r="G8" s="24">
        <v>0</v>
      </c>
      <c r="H8" s="24">
        <f t="shared" ca="1" si="2"/>
        <v>0</v>
      </c>
      <c r="I8" s="24">
        <f t="shared" ca="1" si="3"/>
        <v>0</v>
      </c>
      <c r="J8" s="16">
        <v>0</v>
      </c>
      <c r="L8" s="24">
        <f t="shared" ca="1" si="4"/>
        <v>0</v>
      </c>
      <c r="M8" s="20">
        <v>0</v>
      </c>
      <c r="N8" s="24">
        <f t="shared" ca="1" si="5"/>
        <v>0</v>
      </c>
      <c r="O8" s="24">
        <f t="shared" ca="1" si="6"/>
        <v>0</v>
      </c>
      <c r="P8" s="16"/>
      <c r="Q8" s="24">
        <f t="shared" ca="1" si="7"/>
        <v>0</v>
      </c>
      <c r="R8" s="24">
        <f t="shared" ca="1" si="8"/>
        <v>0</v>
      </c>
    </row>
    <row r="9" spans="1:18" x14ac:dyDescent="0.25">
      <c r="A9" s="18" t="s">
        <v>68</v>
      </c>
      <c r="B9" s="2">
        <v>2</v>
      </c>
      <c r="C9" s="55" t="s">
        <v>306</v>
      </c>
      <c r="D9" s="16">
        <v>0</v>
      </c>
      <c r="E9" s="24">
        <f t="shared" ca="1" si="0"/>
        <v>0</v>
      </c>
      <c r="F9" s="24">
        <f t="shared" ca="1" si="1"/>
        <v>0</v>
      </c>
      <c r="G9" s="24">
        <v>0</v>
      </c>
      <c r="H9" s="24">
        <f t="shared" ca="1" si="2"/>
        <v>0</v>
      </c>
      <c r="I9" s="24">
        <f t="shared" ca="1" si="3"/>
        <v>0</v>
      </c>
      <c r="J9" s="16">
        <v>0</v>
      </c>
      <c r="L9" s="24">
        <f t="shared" ca="1" si="4"/>
        <v>0</v>
      </c>
      <c r="M9" s="20">
        <v>0</v>
      </c>
      <c r="N9" s="24">
        <f t="shared" ca="1" si="5"/>
        <v>0</v>
      </c>
      <c r="O9" s="24">
        <f t="shared" ca="1" si="6"/>
        <v>0</v>
      </c>
      <c r="P9" s="16"/>
      <c r="Q9" s="24">
        <f t="shared" ca="1" si="7"/>
        <v>0</v>
      </c>
      <c r="R9" s="24">
        <f t="shared" ca="1" si="8"/>
        <v>0</v>
      </c>
    </row>
    <row r="10" spans="1:18" x14ac:dyDescent="0.25">
      <c r="A10" s="18" t="s">
        <v>69</v>
      </c>
      <c r="B10">
        <v>3</v>
      </c>
      <c r="C10" s="57" t="s">
        <v>70</v>
      </c>
      <c r="D10" s="16">
        <v>0</v>
      </c>
      <c r="E10" s="24">
        <f t="shared" ca="1" si="0"/>
        <v>0</v>
      </c>
      <c r="F10" s="24">
        <f t="shared" ca="1" si="1"/>
        <v>0</v>
      </c>
      <c r="G10" s="24">
        <v>0</v>
      </c>
      <c r="H10" s="24">
        <f t="shared" ca="1" si="2"/>
        <v>0</v>
      </c>
      <c r="I10" s="24">
        <f t="shared" ca="1" si="3"/>
        <v>0</v>
      </c>
      <c r="J10" s="16">
        <v>0</v>
      </c>
      <c r="L10" s="24">
        <f t="shared" ca="1" si="4"/>
        <v>0</v>
      </c>
      <c r="M10" s="20">
        <v>0</v>
      </c>
      <c r="N10" s="24">
        <f t="shared" ca="1" si="5"/>
        <v>0</v>
      </c>
      <c r="O10" s="24">
        <f t="shared" ca="1" si="6"/>
        <v>0</v>
      </c>
      <c r="P10" s="16"/>
      <c r="Q10" s="24">
        <f t="shared" ca="1" si="7"/>
        <v>0</v>
      </c>
      <c r="R10" s="24">
        <f t="shared" ca="1" si="8"/>
        <v>0</v>
      </c>
    </row>
    <row r="11" spans="1:18" x14ac:dyDescent="0.25">
      <c r="A11" s="18" t="s">
        <v>71</v>
      </c>
      <c r="B11" s="2">
        <v>3</v>
      </c>
      <c r="C11" s="57" t="s">
        <v>72</v>
      </c>
      <c r="D11" s="16">
        <v>0</v>
      </c>
      <c r="E11" s="24">
        <f t="shared" ca="1" si="0"/>
        <v>0</v>
      </c>
      <c r="F11" s="24">
        <f t="shared" ca="1" si="1"/>
        <v>0</v>
      </c>
      <c r="G11" s="24">
        <v>0</v>
      </c>
      <c r="H11" s="24">
        <f t="shared" ca="1" si="2"/>
        <v>0</v>
      </c>
      <c r="I11" s="24">
        <f t="shared" ca="1" si="3"/>
        <v>0</v>
      </c>
      <c r="J11" s="16">
        <v>0</v>
      </c>
      <c r="L11" s="24">
        <f t="shared" ca="1" si="4"/>
        <v>0</v>
      </c>
      <c r="M11" s="20">
        <v>0</v>
      </c>
      <c r="N11" s="24">
        <f t="shared" ca="1" si="5"/>
        <v>0</v>
      </c>
      <c r="O11" s="24">
        <f t="shared" ca="1" si="6"/>
        <v>0</v>
      </c>
      <c r="P11" s="16"/>
      <c r="Q11" s="24">
        <f t="shared" ca="1" si="7"/>
        <v>0</v>
      </c>
      <c r="R11" s="24">
        <f t="shared" ca="1" si="8"/>
        <v>0</v>
      </c>
    </row>
    <row r="12" spans="1:18" x14ac:dyDescent="0.25">
      <c r="A12" s="18" t="s">
        <v>73</v>
      </c>
      <c r="B12">
        <v>2</v>
      </c>
      <c r="C12" s="55" t="s">
        <v>74</v>
      </c>
      <c r="D12" s="16">
        <v>0</v>
      </c>
      <c r="E12" s="24">
        <f t="shared" ca="1" si="0"/>
        <v>0</v>
      </c>
      <c r="F12" s="24">
        <f t="shared" ca="1" si="1"/>
        <v>0</v>
      </c>
      <c r="G12" s="24">
        <v>0</v>
      </c>
      <c r="H12" s="24">
        <f t="shared" ca="1" si="2"/>
        <v>0</v>
      </c>
      <c r="I12" s="24">
        <f t="shared" ca="1" si="3"/>
        <v>0</v>
      </c>
      <c r="J12" s="16">
        <v>0</v>
      </c>
      <c r="L12" s="24">
        <f t="shared" ca="1" si="4"/>
        <v>0</v>
      </c>
      <c r="M12" s="20">
        <v>0</v>
      </c>
      <c r="N12" s="24">
        <f t="shared" ca="1" si="5"/>
        <v>0</v>
      </c>
      <c r="O12" s="24">
        <f t="shared" ca="1" si="6"/>
        <v>0</v>
      </c>
      <c r="P12" s="16"/>
      <c r="Q12" s="24">
        <f t="shared" ca="1" si="7"/>
        <v>0</v>
      </c>
      <c r="R12" s="24">
        <f t="shared" ca="1" si="8"/>
        <v>0</v>
      </c>
    </row>
    <row r="13" spans="1:18" x14ac:dyDescent="0.25">
      <c r="A13" s="18" t="s">
        <v>75</v>
      </c>
      <c r="B13">
        <v>3</v>
      </c>
      <c r="C13" s="57" t="s">
        <v>76</v>
      </c>
      <c r="D13" s="16">
        <v>0</v>
      </c>
      <c r="E13" s="24">
        <f t="shared" ca="1" si="0"/>
        <v>0</v>
      </c>
      <c r="F13" s="24">
        <f t="shared" ca="1" si="1"/>
        <v>0</v>
      </c>
      <c r="G13" s="24">
        <v>0</v>
      </c>
      <c r="H13" s="24">
        <f t="shared" ca="1" si="2"/>
        <v>0</v>
      </c>
      <c r="I13" s="24">
        <f t="shared" ca="1" si="3"/>
        <v>0</v>
      </c>
      <c r="J13" s="16">
        <v>0</v>
      </c>
      <c r="L13" s="24">
        <f t="shared" ca="1" si="4"/>
        <v>0</v>
      </c>
      <c r="M13" s="20">
        <v>0</v>
      </c>
      <c r="N13" s="24">
        <f t="shared" ca="1" si="5"/>
        <v>0</v>
      </c>
      <c r="O13" s="24">
        <f t="shared" ca="1" si="6"/>
        <v>0</v>
      </c>
      <c r="P13" s="16"/>
      <c r="Q13" s="24">
        <f t="shared" ca="1" si="7"/>
        <v>0</v>
      </c>
      <c r="R13" s="24">
        <f t="shared" ca="1" si="8"/>
        <v>0</v>
      </c>
    </row>
    <row r="14" spans="1:18" x14ac:dyDescent="0.25">
      <c r="A14" s="18" t="s">
        <v>77</v>
      </c>
      <c r="B14" s="2">
        <v>3</v>
      </c>
      <c r="C14" s="57" t="s">
        <v>78</v>
      </c>
      <c r="D14" s="16">
        <v>0</v>
      </c>
      <c r="E14" s="24">
        <f t="shared" ca="1" si="0"/>
        <v>0</v>
      </c>
      <c r="F14" s="24">
        <f t="shared" ca="1" si="1"/>
        <v>0</v>
      </c>
      <c r="G14" s="24">
        <v>0</v>
      </c>
      <c r="H14" s="24">
        <f t="shared" ca="1" si="2"/>
        <v>0</v>
      </c>
      <c r="I14" s="24">
        <f t="shared" ca="1" si="3"/>
        <v>0</v>
      </c>
      <c r="J14" s="16">
        <v>0</v>
      </c>
      <c r="L14" s="24">
        <f t="shared" ca="1" si="4"/>
        <v>0</v>
      </c>
      <c r="M14" s="16">
        <v>0</v>
      </c>
      <c r="N14" s="24">
        <f t="shared" ca="1" si="5"/>
        <v>0</v>
      </c>
      <c r="O14" s="24">
        <f t="shared" ca="1" si="6"/>
        <v>0</v>
      </c>
      <c r="P14" s="16"/>
      <c r="Q14" s="24">
        <f t="shared" ca="1" si="7"/>
        <v>0</v>
      </c>
      <c r="R14" s="24">
        <f t="shared" ca="1" si="8"/>
        <v>0</v>
      </c>
    </row>
    <row r="15" spans="1:18" x14ac:dyDescent="0.25">
      <c r="A15" s="18" t="s">
        <v>79</v>
      </c>
      <c r="B15" s="2">
        <v>3</v>
      </c>
      <c r="C15" s="57" t="s">
        <v>80</v>
      </c>
      <c r="D15" s="16">
        <v>0</v>
      </c>
      <c r="E15" s="24">
        <f t="shared" ca="1" si="0"/>
        <v>0</v>
      </c>
      <c r="F15" s="24">
        <f t="shared" ca="1" si="1"/>
        <v>0</v>
      </c>
      <c r="G15" s="24">
        <v>0</v>
      </c>
      <c r="H15" s="24">
        <f t="shared" ca="1" si="2"/>
        <v>0</v>
      </c>
      <c r="I15" s="24">
        <f t="shared" ca="1" si="3"/>
        <v>0</v>
      </c>
      <c r="J15" s="16">
        <v>0</v>
      </c>
      <c r="L15" s="24">
        <f t="shared" ca="1" si="4"/>
        <v>0</v>
      </c>
      <c r="M15" s="16">
        <v>0</v>
      </c>
      <c r="N15" s="24">
        <f t="shared" ca="1" si="5"/>
        <v>0</v>
      </c>
      <c r="O15" s="24">
        <f t="shared" ca="1" si="6"/>
        <v>0</v>
      </c>
      <c r="P15" s="16"/>
      <c r="Q15" s="24">
        <f t="shared" ca="1" si="7"/>
        <v>0</v>
      </c>
      <c r="R15" s="24">
        <f t="shared" ca="1" si="8"/>
        <v>0</v>
      </c>
    </row>
    <row r="16" spans="1:18" x14ac:dyDescent="0.25">
      <c r="A16" s="18" t="s">
        <v>81</v>
      </c>
      <c r="B16">
        <v>2</v>
      </c>
      <c r="C16" s="55" t="s">
        <v>82</v>
      </c>
      <c r="D16" s="16">
        <v>0</v>
      </c>
      <c r="E16" s="24">
        <f t="shared" ca="1" si="0"/>
        <v>0</v>
      </c>
      <c r="F16" s="24">
        <f t="shared" ca="1" si="1"/>
        <v>0</v>
      </c>
      <c r="G16" s="24">
        <v>0</v>
      </c>
      <c r="H16" s="24">
        <f t="shared" ca="1" si="2"/>
        <v>0</v>
      </c>
      <c r="I16" s="24">
        <f t="shared" ca="1" si="3"/>
        <v>0</v>
      </c>
      <c r="J16" s="16">
        <v>0</v>
      </c>
      <c r="L16" s="24">
        <f t="shared" ca="1" si="4"/>
        <v>0</v>
      </c>
      <c r="M16" s="16">
        <v>0</v>
      </c>
      <c r="N16" s="24">
        <f t="shared" ca="1" si="5"/>
        <v>0</v>
      </c>
      <c r="O16" s="24">
        <f t="shared" ca="1" si="6"/>
        <v>0</v>
      </c>
      <c r="P16" s="16"/>
      <c r="Q16" s="24">
        <f t="shared" ca="1" si="7"/>
        <v>0</v>
      </c>
      <c r="R16" s="24">
        <f t="shared" ca="1" si="8"/>
        <v>0</v>
      </c>
    </row>
    <row r="17" spans="1:18" x14ac:dyDescent="0.25">
      <c r="A17" s="18" t="s">
        <v>83</v>
      </c>
      <c r="B17">
        <v>3</v>
      </c>
      <c r="C17" s="57" t="s">
        <v>84</v>
      </c>
      <c r="D17" s="16">
        <v>0</v>
      </c>
      <c r="E17" s="24">
        <f t="shared" ca="1" si="0"/>
        <v>0</v>
      </c>
      <c r="F17" s="24">
        <f t="shared" ca="1" si="1"/>
        <v>0</v>
      </c>
      <c r="G17" s="24">
        <v>0</v>
      </c>
      <c r="H17" s="24">
        <f t="shared" ca="1" si="2"/>
        <v>0</v>
      </c>
      <c r="I17" s="24">
        <f t="shared" ca="1" si="3"/>
        <v>0</v>
      </c>
      <c r="J17" s="16">
        <v>0</v>
      </c>
      <c r="L17" s="24">
        <f t="shared" ca="1" si="4"/>
        <v>0</v>
      </c>
      <c r="M17" s="16">
        <v>0</v>
      </c>
      <c r="N17" s="24">
        <f t="shared" ca="1" si="5"/>
        <v>0</v>
      </c>
      <c r="O17" s="24">
        <f t="shared" ca="1" si="6"/>
        <v>0</v>
      </c>
      <c r="P17" s="16"/>
      <c r="Q17" s="24">
        <f t="shared" ca="1" si="7"/>
        <v>0</v>
      </c>
      <c r="R17" s="24">
        <f t="shared" ca="1" si="8"/>
        <v>0</v>
      </c>
    </row>
    <row r="18" spans="1:18" x14ac:dyDescent="0.25">
      <c r="A18" s="18" t="s">
        <v>85</v>
      </c>
      <c r="B18" s="2">
        <v>3</v>
      </c>
      <c r="C18" s="57" t="s">
        <v>78</v>
      </c>
      <c r="D18" s="16">
        <v>0</v>
      </c>
      <c r="E18" s="24">
        <f t="shared" ca="1" si="0"/>
        <v>0</v>
      </c>
      <c r="F18" s="24">
        <f t="shared" ca="1" si="1"/>
        <v>0</v>
      </c>
      <c r="G18" s="24">
        <v>0</v>
      </c>
      <c r="H18" s="24">
        <f t="shared" ca="1" si="2"/>
        <v>0</v>
      </c>
      <c r="I18" s="24">
        <f t="shared" ca="1" si="3"/>
        <v>0</v>
      </c>
      <c r="J18" s="16">
        <v>0</v>
      </c>
      <c r="L18" s="24">
        <f t="shared" ca="1" si="4"/>
        <v>0</v>
      </c>
      <c r="M18" s="16">
        <v>0</v>
      </c>
      <c r="N18" s="24">
        <f t="shared" ca="1" si="5"/>
        <v>0</v>
      </c>
      <c r="O18" s="24">
        <f t="shared" ca="1" si="6"/>
        <v>0</v>
      </c>
      <c r="P18" s="16"/>
      <c r="Q18" s="24">
        <f t="shared" ca="1" si="7"/>
        <v>0</v>
      </c>
      <c r="R18" s="24">
        <f t="shared" ca="1" si="8"/>
        <v>0</v>
      </c>
    </row>
    <row r="19" spans="1:18" x14ac:dyDescent="0.25">
      <c r="A19" s="18" t="s">
        <v>86</v>
      </c>
      <c r="B19" s="2">
        <v>3</v>
      </c>
      <c r="C19" s="57" t="s">
        <v>87</v>
      </c>
      <c r="D19" s="16">
        <v>0</v>
      </c>
      <c r="E19" s="24">
        <f t="shared" ca="1" si="0"/>
        <v>0</v>
      </c>
      <c r="F19" s="24">
        <f t="shared" ca="1" si="1"/>
        <v>0</v>
      </c>
      <c r="G19" s="24">
        <v>0</v>
      </c>
      <c r="H19" s="24">
        <f t="shared" ca="1" si="2"/>
        <v>0</v>
      </c>
      <c r="I19" s="24">
        <f t="shared" ca="1" si="3"/>
        <v>0</v>
      </c>
      <c r="J19" s="16">
        <v>0</v>
      </c>
      <c r="L19" s="24">
        <f t="shared" ca="1" si="4"/>
        <v>0</v>
      </c>
      <c r="M19" s="16">
        <v>0</v>
      </c>
      <c r="N19" s="24">
        <f t="shared" ca="1" si="5"/>
        <v>0</v>
      </c>
      <c r="O19" s="24">
        <f t="shared" ca="1" si="6"/>
        <v>0</v>
      </c>
      <c r="P19" s="16"/>
      <c r="Q19" s="24">
        <f t="shared" ca="1" si="7"/>
        <v>0</v>
      </c>
      <c r="R19" s="24">
        <f t="shared" ca="1" si="8"/>
        <v>0</v>
      </c>
    </row>
    <row r="20" spans="1:18" x14ac:dyDescent="0.25">
      <c r="A20" s="18" t="s">
        <v>52</v>
      </c>
      <c r="B20">
        <v>2</v>
      </c>
      <c r="C20" s="55" t="s">
        <v>88</v>
      </c>
      <c r="D20" s="16">
        <v>0</v>
      </c>
      <c r="E20" s="24">
        <f t="shared" ca="1" si="0"/>
        <v>0</v>
      </c>
      <c r="F20" s="24">
        <f t="shared" ca="1" si="1"/>
        <v>0</v>
      </c>
      <c r="G20" s="24">
        <v>0</v>
      </c>
      <c r="H20" s="24">
        <f t="shared" ca="1" si="2"/>
        <v>0</v>
      </c>
      <c r="I20" s="24">
        <f t="shared" ca="1" si="3"/>
        <v>0</v>
      </c>
      <c r="J20" s="16">
        <v>16</v>
      </c>
      <c r="L20" s="24">
        <f t="shared" ca="1" si="4"/>
        <v>0</v>
      </c>
      <c r="M20" s="16">
        <v>0</v>
      </c>
      <c r="N20" s="24">
        <f t="shared" ca="1" si="5"/>
        <v>0</v>
      </c>
      <c r="O20" s="24">
        <f t="shared" ca="1" si="6"/>
        <v>0</v>
      </c>
      <c r="P20" s="16"/>
      <c r="Q20" s="24">
        <f t="shared" ca="1" si="7"/>
        <v>0</v>
      </c>
      <c r="R20" s="24">
        <f t="shared" ca="1" si="8"/>
        <v>0</v>
      </c>
    </row>
    <row r="21" spans="1:18" x14ac:dyDescent="0.25">
      <c r="A21" s="18" t="s">
        <v>89</v>
      </c>
      <c r="B21">
        <v>3</v>
      </c>
      <c r="C21" s="57" t="s">
        <v>90</v>
      </c>
      <c r="D21" s="16">
        <v>0</v>
      </c>
      <c r="E21" s="24">
        <f t="shared" ca="1" si="0"/>
        <v>0</v>
      </c>
      <c r="F21" s="24">
        <f t="shared" ca="1" si="1"/>
        <v>0</v>
      </c>
      <c r="G21" s="24">
        <v>0</v>
      </c>
      <c r="H21" s="24">
        <f t="shared" ca="1" si="2"/>
        <v>0</v>
      </c>
      <c r="I21" s="24">
        <f t="shared" ca="1" si="3"/>
        <v>0</v>
      </c>
      <c r="J21" s="16">
        <v>16</v>
      </c>
      <c r="L21" s="24">
        <f t="shared" ca="1" si="4"/>
        <v>0</v>
      </c>
      <c r="M21" s="16">
        <v>0</v>
      </c>
      <c r="N21" s="24">
        <f t="shared" ca="1" si="5"/>
        <v>0</v>
      </c>
      <c r="O21" s="24">
        <f t="shared" ca="1" si="6"/>
        <v>0</v>
      </c>
      <c r="P21" s="16"/>
      <c r="Q21" s="24">
        <f t="shared" ca="1" si="7"/>
        <v>0</v>
      </c>
      <c r="R21" s="24">
        <f t="shared" ca="1" si="8"/>
        <v>0</v>
      </c>
    </row>
    <row r="22" spans="1:18" x14ac:dyDescent="0.25">
      <c r="A22" s="18" t="s">
        <v>91</v>
      </c>
      <c r="B22" s="2">
        <v>3</v>
      </c>
      <c r="C22" s="57" t="s">
        <v>78</v>
      </c>
      <c r="D22" s="16">
        <v>0</v>
      </c>
      <c r="E22" s="24">
        <f t="shared" ca="1" si="0"/>
        <v>0</v>
      </c>
      <c r="F22" s="24">
        <f t="shared" ca="1" si="1"/>
        <v>0</v>
      </c>
      <c r="G22" s="24">
        <v>0</v>
      </c>
      <c r="H22" s="24">
        <f t="shared" ca="1" si="2"/>
        <v>0</v>
      </c>
      <c r="I22" s="24">
        <f t="shared" ca="1" si="3"/>
        <v>0</v>
      </c>
      <c r="J22" s="16">
        <v>16</v>
      </c>
      <c r="L22" s="24">
        <f t="shared" ca="1" si="4"/>
        <v>0</v>
      </c>
      <c r="M22" s="16">
        <v>0</v>
      </c>
      <c r="N22" s="24">
        <f t="shared" ca="1" si="5"/>
        <v>0</v>
      </c>
      <c r="O22" s="24">
        <f t="shared" ca="1" si="6"/>
        <v>0</v>
      </c>
      <c r="P22" s="16"/>
      <c r="Q22" s="24">
        <f t="shared" ca="1" si="7"/>
        <v>0</v>
      </c>
      <c r="R22" s="24">
        <f t="shared" ca="1" si="8"/>
        <v>0</v>
      </c>
    </row>
    <row r="23" spans="1:18" x14ac:dyDescent="0.25">
      <c r="A23" s="18" t="s">
        <v>92</v>
      </c>
      <c r="B23" s="2">
        <v>3</v>
      </c>
      <c r="C23" s="57" t="s">
        <v>93</v>
      </c>
      <c r="D23" s="16">
        <v>0</v>
      </c>
      <c r="E23" s="24">
        <f t="shared" ca="1" si="0"/>
        <v>0</v>
      </c>
      <c r="F23" s="24">
        <f t="shared" ca="1" si="1"/>
        <v>0</v>
      </c>
      <c r="G23" s="24">
        <v>0</v>
      </c>
      <c r="H23" s="24">
        <f t="shared" ca="1" si="2"/>
        <v>0</v>
      </c>
      <c r="I23" s="24">
        <f t="shared" ca="1" si="3"/>
        <v>0</v>
      </c>
      <c r="J23" s="16">
        <v>16</v>
      </c>
      <c r="L23" s="24">
        <f t="shared" ca="1" si="4"/>
        <v>0</v>
      </c>
      <c r="M23" s="16">
        <v>0</v>
      </c>
      <c r="N23" s="24">
        <f t="shared" ca="1" si="5"/>
        <v>0</v>
      </c>
      <c r="O23" s="24">
        <f t="shared" ca="1" si="6"/>
        <v>0</v>
      </c>
      <c r="P23" s="16"/>
      <c r="Q23" s="24">
        <f t="shared" ca="1" si="7"/>
        <v>0</v>
      </c>
      <c r="R23" s="24">
        <f t="shared" ca="1" si="8"/>
        <v>0</v>
      </c>
    </row>
    <row r="24" spans="1:18" x14ac:dyDescent="0.25">
      <c r="A24" s="18" t="s">
        <v>35</v>
      </c>
      <c r="B24">
        <v>2</v>
      </c>
      <c r="C24" s="56" t="s">
        <v>94</v>
      </c>
      <c r="D24" s="16">
        <v>0</v>
      </c>
      <c r="E24" s="24">
        <f t="shared" ca="1" si="0"/>
        <v>0</v>
      </c>
      <c r="F24" s="24">
        <f t="shared" ca="1" si="1"/>
        <v>0</v>
      </c>
      <c r="G24" s="32">
        <v>0</v>
      </c>
      <c r="H24" s="24">
        <f t="shared" ca="1" si="2"/>
        <v>0</v>
      </c>
      <c r="I24" s="24">
        <f t="shared" ca="1" si="3"/>
        <v>0</v>
      </c>
      <c r="J24" s="16">
        <v>2</v>
      </c>
      <c r="L24" s="24">
        <f t="shared" ca="1" si="4"/>
        <v>0</v>
      </c>
      <c r="M24" s="16">
        <v>1</v>
      </c>
      <c r="N24" s="24">
        <f t="shared" ca="1" si="5"/>
        <v>0</v>
      </c>
      <c r="O24" s="24">
        <f t="shared" ca="1" si="6"/>
        <v>0</v>
      </c>
      <c r="P24" s="16"/>
      <c r="Q24" s="24">
        <f t="shared" ca="1" si="7"/>
        <v>0</v>
      </c>
      <c r="R24" s="24">
        <f t="shared" ca="1" si="8"/>
        <v>0</v>
      </c>
    </row>
    <row r="25" spans="1:18" x14ac:dyDescent="0.25">
      <c r="A25" s="18" t="s">
        <v>95</v>
      </c>
      <c r="B25">
        <v>2</v>
      </c>
      <c r="C25" s="56" t="s">
        <v>96</v>
      </c>
      <c r="D25" s="16">
        <v>0</v>
      </c>
      <c r="E25" s="24">
        <f t="shared" ca="1" si="0"/>
        <v>0</v>
      </c>
      <c r="F25" s="24">
        <f t="shared" ca="1" si="1"/>
        <v>0</v>
      </c>
      <c r="G25" s="24">
        <v>0</v>
      </c>
      <c r="H25" s="24">
        <f t="shared" ca="1" si="2"/>
        <v>0</v>
      </c>
      <c r="I25" s="24">
        <f t="shared" ca="1" si="3"/>
        <v>0</v>
      </c>
      <c r="J25" s="16">
        <v>0</v>
      </c>
      <c r="L25" s="24">
        <f t="shared" ca="1" si="4"/>
        <v>0</v>
      </c>
      <c r="M25" s="16">
        <v>0</v>
      </c>
      <c r="N25" s="24">
        <f t="shared" ca="1" si="5"/>
        <v>0</v>
      </c>
      <c r="O25" s="24">
        <f t="shared" ca="1" si="6"/>
        <v>0</v>
      </c>
      <c r="P25" s="16"/>
      <c r="Q25" s="24">
        <f t="shared" ca="1" si="7"/>
        <v>0</v>
      </c>
      <c r="R25" s="24">
        <f t="shared" ca="1" si="8"/>
        <v>0</v>
      </c>
    </row>
    <row r="26" spans="1:18" x14ac:dyDescent="0.25">
      <c r="A26" s="18" t="s">
        <v>97</v>
      </c>
      <c r="B26" s="63">
        <v>1</v>
      </c>
      <c r="C26" s="64" t="s">
        <v>98</v>
      </c>
      <c r="D26" s="16"/>
      <c r="E26" s="24">
        <f t="shared" ca="1" si="0"/>
        <v>0</v>
      </c>
      <c r="F26" s="24">
        <f t="shared" ca="1" si="1"/>
        <v>0</v>
      </c>
      <c r="G26" s="24"/>
      <c r="H26" s="24">
        <f t="shared" ca="1" si="2"/>
        <v>0</v>
      </c>
      <c r="I26" s="24">
        <f t="shared" ca="1" si="3"/>
        <v>0</v>
      </c>
      <c r="J26" s="16"/>
      <c r="L26" s="24">
        <f t="shared" ca="1" si="4"/>
        <v>0</v>
      </c>
      <c r="M26" s="16"/>
      <c r="N26" s="24">
        <f t="shared" ca="1" si="5"/>
        <v>0</v>
      </c>
      <c r="O26" s="24">
        <f t="shared" ca="1" si="6"/>
        <v>0</v>
      </c>
      <c r="P26" s="16"/>
      <c r="Q26" s="24">
        <f t="shared" ca="1" si="7"/>
        <v>0</v>
      </c>
      <c r="R26" s="24">
        <f t="shared" ca="1" si="8"/>
        <v>0</v>
      </c>
    </row>
    <row r="27" spans="1:18" x14ac:dyDescent="0.25">
      <c r="A27" s="18" t="s">
        <v>99</v>
      </c>
      <c r="B27">
        <v>2</v>
      </c>
      <c r="C27" s="58" t="s">
        <v>100</v>
      </c>
      <c r="D27" s="16">
        <v>0</v>
      </c>
      <c r="E27" s="24">
        <f t="shared" ca="1" si="0"/>
        <v>0</v>
      </c>
      <c r="F27" s="24">
        <f t="shared" ca="1" si="1"/>
        <v>0</v>
      </c>
      <c r="G27" s="24">
        <v>0</v>
      </c>
      <c r="H27" s="24">
        <f t="shared" ca="1" si="2"/>
        <v>0</v>
      </c>
      <c r="I27" s="24">
        <f t="shared" ca="1" si="3"/>
        <v>0</v>
      </c>
      <c r="J27" s="16"/>
      <c r="L27" s="24">
        <f t="shared" ca="1" si="4"/>
        <v>0</v>
      </c>
      <c r="M27" s="16">
        <v>48</v>
      </c>
      <c r="N27" s="24">
        <f t="shared" ca="1" si="5"/>
        <v>0</v>
      </c>
      <c r="O27" s="24">
        <f t="shared" ca="1" si="6"/>
        <v>0</v>
      </c>
      <c r="P27" s="16">
        <v>30</v>
      </c>
      <c r="Q27" s="24">
        <f t="shared" ca="1" si="7"/>
        <v>0</v>
      </c>
      <c r="R27" s="24">
        <f t="shared" ca="1" si="8"/>
        <v>0</v>
      </c>
    </row>
    <row r="28" spans="1:18" x14ac:dyDescent="0.25">
      <c r="A28" s="18" t="s">
        <v>21</v>
      </c>
      <c r="B28">
        <v>3</v>
      </c>
      <c r="C28" s="62" t="s">
        <v>101</v>
      </c>
      <c r="D28" s="16">
        <v>0</v>
      </c>
      <c r="E28" s="24">
        <f t="shared" ca="1" si="0"/>
        <v>0</v>
      </c>
      <c r="F28" s="24">
        <f t="shared" ca="1" si="1"/>
        <v>0</v>
      </c>
      <c r="G28" s="24">
        <v>0</v>
      </c>
      <c r="H28" s="24">
        <f t="shared" ca="1" si="2"/>
        <v>0</v>
      </c>
      <c r="I28" s="24">
        <f t="shared" ca="1" si="3"/>
        <v>0</v>
      </c>
      <c r="J28" s="16">
        <v>0</v>
      </c>
      <c r="L28" s="24">
        <f t="shared" ca="1" si="4"/>
        <v>0</v>
      </c>
      <c r="M28" s="16">
        <v>48</v>
      </c>
      <c r="N28" s="24">
        <f t="shared" ca="1" si="5"/>
        <v>0</v>
      </c>
      <c r="O28" s="24">
        <f t="shared" ca="1" si="6"/>
        <v>0</v>
      </c>
      <c r="P28" s="16">
        <v>52</v>
      </c>
      <c r="Q28" s="24">
        <f t="shared" ca="1" si="7"/>
        <v>0</v>
      </c>
      <c r="R28" s="24">
        <f t="shared" ca="1" si="8"/>
        <v>0</v>
      </c>
    </row>
    <row r="29" spans="1:18" x14ac:dyDescent="0.25">
      <c r="A29" s="18" t="s">
        <v>102</v>
      </c>
      <c r="B29" s="2">
        <v>3</v>
      </c>
      <c r="C29" s="62" t="s">
        <v>103</v>
      </c>
      <c r="D29" s="16">
        <v>0</v>
      </c>
      <c r="E29" s="24">
        <f t="shared" ca="1" si="0"/>
        <v>0</v>
      </c>
      <c r="F29" s="24">
        <f t="shared" ca="1" si="1"/>
        <v>0</v>
      </c>
      <c r="G29" s="24">
        <v>0</v>
      </c>
      <c r="H29" s="24">
        <f t="shared" ca="1" si="2"/>
        <v>0</v>
      </c>
      <c r="I29" s="24">
        <f t="shared" ca="1" si="3"/>
        <v>0</v>
      </c>
      <c r="J29" s="16">
        <v>48</v>
      </c>
      <c r="L29" s="24">
        <f t="shared" ca="1" si="4"/>
        <v>0</v>
      </c>
      <c r="M29" s="16">
        <v>48</v>
      </c>
      <c r="N29" s="24">
        <f t="shared" ca="1" si="5"/>
        <v>0</v>
      </c>
      <c r="O29" s="24">
        <f t="shared" ca="1" si="6"/>
        <v>0</v>
      </c>
      <c r="P29" s="16"/>
      <c r="Q29" s="24">
        <f t="shared" ca="1" si="7"/>
        <v>0</v>
      </c>
      <c r="R29" s="24">
        <f t="shared" ca="1" si="8"/>
        <v>0</v>
      </c>
    </row>
    <row r="30" spans="1:18" x14ac:dyDescent="0.25">
      <c r="A30" s="18" t="s">
        <v>34</v>
      </c>
      <c r="B30" s="2">
        <v>3</v>
      </c>
      <c r="C30" s="62" t="s">
        <v>104</v>
      </c>
      <c r="D30" s="16">
        <v>0</v>
      </c>
      <c r="E30" s="24">
        <f t="shared" ca="1" si="0"/>
        <v>0</v>
      </c>
      <c r="F30" s="24">
        <f t="shared" ca="1" si="1"/>
        <v>0</v>
      </c>
      <c r="G30" s="24">
        <v>0</v>
      </c>
      <c r="H30" s="24">
        <f t="shared" ca="1" si="2"/>
        <v>0</v>
      </c>
      <c r="I30" s="24">
        <f t="shared" ca="1" si="3"/>
        <v>0</v>
      </c>
      <c r="J30" s="16">
        <v>96</v>
      </c>
      <c r="L30" s="24">
        <f t="shared" ca="1" si="4"/>
        <v>0</v>
      </c>
      <c r="M30" s="16">
        <v>96</v>
      </c>
      <c r="N30" s="24">
        <f t="shared" ca="1" si="5"/>
        <v>0</v>
      </c>
      <c r="O30" s="24">
        <f t="shared" ca="1" si="6"/>
        <v>0</v>
      </c>
      <c r="P30" s="16">
        <v>32</v>
      </c>
      <c r="Q30" s="24">
        <f t="shared" ca="1" si="7"/>
        <v>0</v>
      </c>
      <c r="R30" s="24">
        <f t="shared" ca="1" si="8"/>
        <v>0</v>
      </c>
    </row>
    <row r="31" spans="1:18" x14ac:dyDescent="0.25">
      <c r="A31" s="18" t="s">
        <v>105</v>
      </c>
      <c r="B31" s="2">
        <v>3</v>
      </c>
      <c r="C31" s="62" t="s">
        <v>106</v>
      </c>
      <c r="D31" s="16">
        <v>0</v>
      </c>
      <c r="E31" s="24">
        <f t="shared" ca="1" si="0"/>
        <v>0</v>
      </c>
      <c r="F31" s="24">
        <f t="shared" ca="1" si="1"/>
        <v>0</v>
      </c>
      <c r="G31" s="24">
        <v>0</v>
      </c>
      <c r="H31" s="24">
        <f t="shared" ca="1" si="2"/>
        <v>0</v>
      </c>
      <c r="I31" s="24">
        <f t="shared" ca="1" si="3"/>
        <v>0</v>
      </c>
      <c r="J31" s="16">
        <v>0</v>
      </c>
      <c r="L31" s="24">
        <f t="shared" ca="1" si="4"/>
        <v>0</v>
      </c>
      <c r="M31" s="16">
        <v>0</v>
      </c>
      <c r="N31" s="24">
        <f t="shared" ca="1" si="5"/>
        <v>0</v>
      </c>
      <c r="O31" s="24">
        <f t="shared" ca="1" si="6"/>
        <v>0</v>
      </c>
      <c r="P31" s="16"/>
      <c r="Q31" s="24">
        <f t="shared" ca="1" si="7"/>
        <v>0</v>
      </c>
      <c r="R31" s="24">
        <f t="shared" ca="1" si="8"/>
        <v>0</v>
      </c>
    </row>
    <row r="32" spans="1:18" x14ac:dyDescent="0.25">
      <c r="A32" s="18" t="s">
        <v>107</v>
      </c>
      <c r="B32" s="2">
        <v>3</v>
      </c>
      <c r="C32" s="62" t="s">
        <v>108</v>
      </c>
      <c r="D32" s="16">
        <v>0</v>
      </c>
      <c r="E32" s="24">
        <f t="shared" ca="1" si="0"/>
        <v>0</v>
      </c>
      <c r="F32" s="24">
        <f t="shared" ca="1" si="1"/>
        <v>0</v>
      </c>
      <c r="G32" s="24">
        <v>0</v>
      </c>
      <c r="H32" s="24">
        <f t="shared" ca="1" si="2"/>
        <v>0</v>
      </c>
      <c r="I32" s="24">
        <f t="shared" ca="1" si="3"/>
        <v>0</v>
      </c>
      <c r="J32" s="16">
        <v>0</v>
      </c>
      <c r="L32" s="24">
        <f t="shared" ca="1" si="4"/>
        <v>0</v>
      </c>
      <c r="M32" s="16">
        <v>0</v>
      </c>
      <c r="N32" s="24">
        <f t="shared" ca="1" si="5"/>
        <v>0</v>
      </c>
      <c r="O32" s="24">
        <f t="shared" ca="1" si="6"/>
        <v>0</v>
      </c>
      <c r="P32" s="16"/>
      <c r="Q32" s="24">
        <f t="shared" ca="1" si="7"/>
        <v>0</v>
      </c>
      <c r="R32" s="24">
        <f t="shared" ca="1" si="8"/>
        <v>0</v>
      </c>
    </row>
    <row r="33" spans="1:18" x14ac:dyDescent="0.25">
      <c r="A33" s="18" t="s">
        <v>109</v>
      </c>
      <c r="B33">
        <v>2</v>
      </c>
      <c r="C33" s="58" t="s">
        <v>110</v>
      </c>
      <c r="D33" s="16"/>
      <c r="E33" s="24">
        <f t="shared" ca="1" si="0"/>
        <v>0</v>
      </c>
      <c r="F33" s="24">
        <f t="shared" ca="1" si="1"/>
        <v>0</v>
      </c>
      <c r="G33" s="24"/>
      <c r="H33" s="24">
        <f t="shared" ca="1" si="2"/>
        <v>0</v>
      </c>
      <c r="I33" s="24">
        <f t="shared" ca="1" si="3"/>
        <v>0</v>
      </c>
      <c r="J33" s="16"/>
      <c r="L33" s="24">
        <f t="shared" ca="1" si="4"/>
        <v>0</v>
      </c>
      <c r="M33" s="16">
        <v>12</v>
      </c>
      <c r="N33" s="24">
        <f t="shared" ca="1" si="5"/>
        <v>0</v>
      </c>
      <c r="O33" s="24">
        <f t="shared" ca="1" si="6"/>
        <v>0</v>
      </c>
      <c r="P33" s="16">
        <v>13</v>
      </c>
      <c r="Q33" s="24">
        <f t="shared" ca="1" si="7"/>
        <v>0</v>
      </c>
      <c r="R33" s="24">
        <f t="shared" ca="1" si="8"/>
        <v>0</v>
      </c>
    </row>
    <row r="34" spans="1:18" x14ac:dyDescent="0.25">
      <c r="A34" s="18" t="s">
        <v>3</v>
      </c>
      <c r="B34">
        <v>3</v>
      </c>
      <c r="C34" s="62" t="s">
        <v>111</v>
      </c>
      <c r="D34" s="16">
        <v>6</v>
      </c>
      <c r="E34" s="24">
        <f t="shared" ca="1" si="0"/>
        <v>0</v>
      </c>
      <c r="F34" s="24">
        <f t="shared" ca="1" si="1"/>
        <v>0</v>
      </c>
      <c r="G34" s="24">
        <v>6</v>
      </c>
      <c r="H34" s="24">
        <f t="shared" ca="1" si="2"/>
        <v>0</v>
      </c>
      <c r="I34" s="24">
        <f t="shared" ca="1" si="3"/>
        <v>0</v>
      </c>
      <c r="J34" s="16">
        <v>24</v>
      </c>
      <c r="L34" s="24">
        <f t="shared" ca="1" si="4"/>
        <v>0</v>
      </c>
      <c r="M34" s="16">
        <v>4</v>
      </c>
      <c r="N34" s="24">
        <f t="shared" ca="1" si="5"/>
        <v>0</v>
      </c>
      <c r="O34" s="24">
        <f t="shared" ca="1" si="6"/>
        <v>0</v>
      </c>
      <c r="P34" s="16">
        <v>12</v>
      </c>
      <c r="Q34" s="24">
        <f t="shared" ca="1" si="7"/>
        <v>0</v>
      </c>
      <c r="R34" s="24">
        <f t="shared" ca="1" si="8"/>
        <v>0</v>
      </c>
    </row>
    <row r="35" spans="1:18" x14ac:dyDescent="0.25">
      <c r="A35" s="18" t="s">
        <v>7</v>
      </c>
      <c r="B35" s="2">
        <v>3</v>
      </c>
      <c r="C35" s="62" t="s">
        <v>112</v>
      </c>
      <c r="D35" s="16">
        <v>3</v>
      </c>
      <c r="E35" s="24">
        <f t="shared" ca="1" si="0"/>
        <v>0</v>
      </c>
      <c r="F35" s="24">
        <f t="shared" ca="1" si="1"/>
        <v>0</v>
      </c>
      <c r="G35" s="24">
        <v>3</v>
      </c>
      <c r="H35" s="24">
        <f t="shared" ca="1" si="2"/>
        <v>0</v>
      </c>
      <c r="I35" s="24">
        <f t="shared" ca="1" si="3"/>
        <v>0</v>
      </c>
      <c r="J35" s="16">
        <v>12</v>
      </c>
      <c r="L35" s="24">
        <f t="shared" ca="1" si="4"/>
        <v>0</v>
      </c>
      <c r="M35" s="16">
        <v>12</v>
      </c>
      <c r="N35" s="24">
        <f t="shared" ca="1" si="5"/>
        <v>0</v>
      </c>
      <c r="O35" s="24">
        <f t="shared" ca="1" si="6"/>
        <v>0</v>
      </c>
      <c r="P35" s="16">
        <v>15</v>
      </c>
      <c r="Q35" s="24">
        <f t="shared" ca="1" si="7"/>
        <v>0</v>
      </c>
      <c r="R35" s="24">
        <f t="shared" ca="1" si="8"/>
        <v>0</v>
      </c>
    </row>
    <row r="36" spans="1:18" x14ac:dyDescent="0.25">
      <c r="A36" s="18" t="s">
        <v>32</v>
      </c>
      <c r="B36" s="2">
        <v>3</v>
      </c>
      <c r="C36" s="62" t="s">
        <v>113</v>
      </c>
      <c r="D36" s="16">
        <v>0</v>
      </c>
      <c r="E36" s="24">
        <f t="shared" ca="1" si="0"/>
        <v>0</v>
      </c>
      <c r="F36" s="24">
        <f t="shared" ca="1" si="1"/>
        <v>0</v>
      </c>
      <c r="G36" s="24">
        <v>0</v>
      </c>
      <c r="H36" s="24">
        <f t="shared" ca="1" si="2"/>
        <v>0</v>
      </c>
      <c r="I36" s="24">
        <f t="shared" ca="1" si="3"/>
        <v>0</v>
      </c>
      <c r="J36" s="16">
        <v>0</v>
      </c>
      <c r="L36" s="24">
        <f t="shared" ca="1" si="4"/>
        <v>0</v>
      </c>
      <c r="M36" s="16">
        <v>22</v>
      </c>
      <c r="N36" s="24">
        <f t="shared" ca="1" si="5"/>
        <v>0</v>
      </c>
      <c r="O36" s="24">
        <f t="shared" ca="1" si="6"/>
        <v>0</v>
      </c>
      <c r="P36" s="16">
        <v>26</v>
      </c>
      <c r="Q36" s="24">
        <f t="shared" ca="1" si="7"/>
        <v>0</v>
      </c>
      <c r="R36" s="24">
        <f t="shared" ca="1" si="8"/>
        <v>0</v>
      </c>
    </row>
    <row r="37" spans="1:18" x14ac:dyDescent="0.25">
      <c r="A37" s="18" t="s">
        <v>114</v>
      </c>
      <c r="B37" s="2">
        <v>3</v>
      </c>
      <c r="C37" s="62" t="s">
        <v>115</v>
      </c>
      <c r="D37" s="16">
        <v>12</v>
      </c>
      <c r="E37" s="24">
        <f t="shared" ca="1" si="0"/>
        <v>0</v>
      </c>
      <c r="F37" s="24">
        <f t="shared" ca="1" si="1"/>
        <v>0</v>
      </c>
      <c r="G37" s="24">
        <v>12</v>
      </c>
      <c r="H37" s="24">
        <f t="shared" ca="1" si="2"/>
        <v>0</v>
      </c>
      <c r="I37" s="24">
        <f t="shared" ca="1" si="3"/>
        <v>0</v>
      </c>
      <c r="J37" s="16">
        <v>24</v>
      </c>
      <c r="L37" s="24">
        <f t="shared" ca="1" si="4"/>
        <v>0</v>
      </c>
      <c r="M37" s="16">
        <v>24</v>
      </c>
      <c r="N37" s="24">
        <f t="shared" ca="1" si="5"/>
        <v>0</v>
      </c>
      <c r="O37" s="24">
        <f t="shared" ca="1" si="6"/>
        <v>0</v>
      </c>
      <c r="P37" s="16"/>
      <c r="Q37" s="24">
        <f t="shared" ca="1" si="7"/>
        <v>0</v>
      </c>
      <c r="R37" s="24">
        <f t="shared" ca="1" si="8"/>
        <v>0</v>
      </c>
    </row>
    <row r="38" spans="1:18" x14ac:dyDescent="0.25">
      <c r="A38" s="18" t="s">
        <v>116</v>
      </c>
      <c r="B38" s="2">
        <v>3</v>
      </c>
      <c r="C38" s="62" t="s">
        <v>103</v>
      </c>
      <c r="D38" s="16">
        <v>0</v>
      </c>
      <c r="E38" s="24">
        <f t="shared" ref="E38:E69" ca="1" si="9">COUNTIFS(CodeLBSA,$A38,FouS,"F",ProjetA,$D$2)</f>
        <v>0</v>
      </c>
      <c r="F38" s="24">
        <f t="shared" ref="F38:F69" ca="1" si="10">COUNTIFS(CodeLBSA,$A38,FouS,"S",ProjetA,$D$2)</f>
        <v>0</v>
      </c>
      <c r="G38" s="24">
        <v>0</v>
      </c>
      <c r="H38" s="24">
        <f t="shared" ref="H38:H69" ca="1" si="11">COUNTIFS(CodeLBSA,$A38,FouS,"F",ProjetA,$G$2)</f>
        <v>0</v>
      </c>
      <c r="I38" s="24">
        <f t="shared" ref="I38:I69" ca="1" si="12">COUNTIFS(CodeLBSA,$A38,FouS,"S",ProjetA,$G$2)</f>
        <v>0</v>
      </c>
      <c r="J38" s="16">
        <v>24</v>
      </c>
      <c r="L38" s="24">
        <f t="shared" ref="L38:L69" ca="1" si="13">COUNTIFS(CodeLBSA,$A38,FouS,"S",ProjetA,$J$2)</f>
        <v>0</v>
      </c>
      <c r="M38" s="16">
        <v>0</v>
      </c>
      <c r="N38" s="24">
        <f t="shared" ref="N38:N69" ca="1" si="14">COUNTIFS(CodeLBSA,$A38,FouS,"F",ProjetA,$M$2)</f>
        <v>0</v>
      </c>
      <c r="O38" s="24">
        <f t="shared" ref="O38:O69" ca="1" si="15">COUNTIFS(CodeLBSA,$A38,FouS,"S",ProjetA,$M$2)</f>
        <v>0</v>
      </c>
      <c r="P38" s="16"/>
      <c r="Q38" s="24">
        <f t="shared" ref="Q38:Q69" ca="1" si="16">COUNTIFS(CodeLBSA,$A38,FouS,"F",ProjetA,$P$2)</f>
        <v>0</v>
      </c>
      <c r="R38" s="24">
        <f t="shared" ref="R38:R69" ca="1" si="17">COUNTIFS(CodeLBSA,$A38,FouS,"S",ProjetA,$P$2)</f>
        <v>0</v>
      </c>
    </row>
    <row r="39" spans="1:18" x14ac:dyDescent="0.25">
      <c r="A39" s="18" t="s">
        <v>117</v>
      </c>
      <c r="B39" s="2">
        <v>3</v>
      </c>
      <c r="C39" s="62" t="s">
        <v>104</v>
      </c>
      <c r="D39" s="16">
        <v>12</v>
      </c>
      <c r="E39" s="24">
        <f t="shared" ca="1" si="9"/>
        <v>0</v>
      </c>
      <c r="F39" s="24">
        <f t="shared" ca="1" si="10"/>
        <v>0</v>
      </c>
      <c r="G39" s="24">
        <v>12</v>
      </c>
      <c r="H39" s="24">
        <f t="shared" ca="1" si="11"/>
        <v>0</v>
      </c>
      <c r="I39" s="24">
        <f t="shared" ca="1" si="12"/>
        <v>0</v>
      </c>
      <c r="J39" s="16">
        <v>0</v>
      </c>
      <c r="L39" s="24">
        <f t="shared" ca="1" si="13"/>
        <v>0</v>
      </c>
      <c r="M39" s="16">
        <v>0</v>
      </c>
      <c r="N39" s="24">
        <f t="shared" ca="1" si="14"/>
        <v>0</v>
      </c>
      <c r="O39" s="24">
        <f t="shared" ca="1" si="15"/>
        <v>0</v>
      </c>
      <c r="P39" s="16"/>
      <c r="Q39" s="24">
        <f t="shared" ca="1" si="16"/>
        <v>0</v>
      </c>
      <c r="R39" s="24">
        <f t="shared" ca="1" si="17"/>
        <v>0</v>
      </c>
    </row>
    <row r="40" spans="1:18" x14ac:dyDescent="0.25">
      <c r="A40" s="18" t="s">
        <v>118</v>
      </c>
      <c r="B40" s="2">
        <v>3</v>
      </c>
      <c r="C40" s="62" t="s">
        <v>119</v>
      </c>
      <c r="D40" s="16">
        <v>12</v>
      </c>
      <c r="E40" s="24">
        <f t="shared" ca="1" si="9"/>
        <v>0</v>
      </c>
      <c r="F40" s="24">
        <f t="shared" ca="1" si="10"/>
        <v>0</v>
      </c>
      <c r="G40" s="24">
        <v>12</v>
      </c>
      <c r="H40" s="24">
        <f t="shared" ca="1" si="11"/>
        <v>0</v>
      </c>
      <c r="I40" s="24">
        <f t="shared" ca="1" si="12"/>
        <v>0</v>
      </c>
      <c r="J40" s="16">
        <v>0</v>
      </c>
      <c r="L40" s="24">
        <f t="shared" ca="1" si="13"/>
        <v>0</v>
      </c>
      <c r="M40" s="16">
        <v>0</v>
      </c>
      <c r="N40" s="24">
        <f t="shared" ca="1" si="14"/>
        <v>0</v>
      </c>
      <c r="O40" s="24">
        <f t="shared" ca="1" si="15"/>
        <v>0</v>
      </c>
      <c r="P40" s="16"/>
      <c r="Q40" s="24">
        <f t="shared" ca="1" si="16"/>
        <v>0</v>
      </c>
      <c r="R40" s="24">
        <f t="shared" ca="1" si="17"/>
        <v>0</v>
      </c>
    </row>
    <row r="41" spans="1:18" x14ac:dyDescent="0.25">
      <c r="A41" s="18" t="s">
        <v>8</v>
      </c>
      <c r="B41" s="2">
        <v>3</v>
      </c>
      <c r="C41" s="62" t="s">
        <v>120</v>
      </c>
      <c r="D41" s="16">
        <v>0</v>
      </c>
      <c r="E41" s="24">
        <f t="shared" ca="1" si="9"/>
        <v>0</v>
      </c>
      <c r="F41" s="24">
        <f t="shared" ca="1" si="10"/>
        <v>0</v>
      </c>
      <c r="G41" s="24">
        <v>0</v>
      </c>
      <c r="H41" s="24">
        <f t="shared" ca="1" si="11"/>
        <v>0</v>
      </c>
      <c r="I41" s="24">
        <f t="shared" ca="1" si="12"/>
        <v>0</v>
      </c>
      <c r="J41" s="16">
        <v>24</v>
      </c>
      <c r="L41" s="24">
        <f t="shared" ca="1" si="13"/>
        <v>0</v>
      </c>
      <c r="M41" s="16">
        <v>24</v>
      </c>
      <c r="N41" s="24">
        <f t="shared" ca="1" si="14"/>
        <v>0</v>
      </c>
      <c r="O41" s="24">
        <f t="shared" ca="1" si="15"/>
        <v>0</v>
      </c>
      <c r="P41" s="16"/>
      <c r="Q41" s="24">
        <f t="shared" ca="1" si="16"/>
        <v>0</v>
      </c>
      <c r="R41" s="24">
        <f t="shared" ca="1" si="17"/>
        <v>0</v>
      </c>
    </row>
    <row r="42" spans="1:18" x14ac:dyDescent="0.25">
      <c r="A42" s="18" t="s">
        <v>121</v>
      </c>
      <c r="B42" s="2">
        <v>3</v>
      </c>
      <c r="C42" s="62" t="s">
        <v>122</v>
      </c>
      <c r="D42" s="16">
        <v>0</v>
      </c>
      <c r="E42" s="24">
        <f t="shared" ca="1" si="9"/>
        <v>0</v>
      </c>
      <c r="F42" s="24">
        <f t="shared" ca="1" si="10"/>
        <v>0</v>
      </c>
      <c r="G42" s="24">
        <v>0</v>
      </c>
      <c r="H42" s="24">
        <f t="shared" ca="1" si="11"/>
        <v>0</v>
      </c>
      <c r="I42" s="24">
        <f t="shared" ca="1" si="12"/>
        <v>0</v>
      </c>
      <c r="J42" s="16">
        <v>24</v>
      </c>
      <c r="L42" s="24">
        <f t="shared" ca="1" si="13"/>
        <v>0</v>
      </c>
      <c r="M42" s="16">
        <v>24</v>
      </c>
      <c r="N42" s="24">
        <f t="shared" ca="1" si="14"/>
        <v>0</v>
      </c>
      <c r="O42" s="24">
        <f t="shared" ca="1" si="15"/>
        <v>0</v>
      </c>
      <c r="P42" s="16"/>
      <c r="Q42" s="24">
        <f t="shared" ca="1" si="16"/>
        <v>0</v>
      </c>
      <c r="R42" s="24">
        <f t="shared" ca="1" si="17"/>
        <v>0</v>
      </c>
    </row>
    <row r="43" spans="1:18" x14ac:dyDescent="0.25">
      <c r="A43" s="18" t="s">
        <v>9</v>
      </c>
      <c r="B43" s="2">
        <v>3</v>
      </c>
      <c r="C43" s="62" t="s">
        <v>123</v>
      </c>
      <c r="D43" s="16">
        <v>6</v>
      </c>
      <c r="E43" s="24">
        <f t="shared" ca="1" si="9"/>
        <v>0</v>
      </c>
      <c r="F43" s="24">
        <f t="shared" ca="1" si="10"/>
        <v>0</v>
      </c>
      <c r="G43" s="24">
        <v>6</v>
      </c>
      <c r="H43" s="24">
        <f t="shared" ca="1" si="11"/>
        <v>0</v>
      </c>
      <c r="I43" s="24">
        <f t="shared" ca="1" si="12"/>
        <v>0</v>
      </c>
      <c r="J43" s="16">
        <v>24</v>
      </c>
      <c r="L43" s="24">
        <f t="shared" ca="1" si="13"/>
        <v>0</v>
      </c>
      <c r="M43" s="16">
        <v>44</v>
      </c>
      <c r="N43" s="24">
        <f t="shared" ca="1" si="14"/>
        <v>0</v>
      </c>
      <c r="O43" s="24">
        <f t="shared" ca="1" si="15"/>
        <v>0</v>
      </c>
      <c r="P43" s="16"/>
      <c r="Q43" s="24">
        <f t="shared" ca="1" si="16"/>
        <v>0</v>
      </c>
      <c r="R43" s="24">
        <f t="shared" ca="1" si="17"/>
        <v>0</v>
      </c>
    </row>
    <row r="44" spans="1:18" x14ac:dyDescent="0.25">
      <c r="A44" s="18" t="s">
        <v>124</v>
      </c>
      <c r="B44" s="2">
        <v>3</v>
      </c>
      <c r="C44" s="62" t="s">
        <v>125</v>
      </c>
      <c r="D44" s="16">
        <v>3</v>
      </c>
      <c r="E44" s="24">
        <f t="shared" ca="1" si="9"/>
        <v>0</v>
      </c>
      <c r="F44" s="24">
        <f t="shared" ca="1" si="10"/>
        <v>0</v>
      </c>
      <c r="G44" s="24">
        <v>3</v>
      </c>
      <c r="H44" s="24">
        <f t="shared" ca="1" si="11"/>
        <v>0</v>
      </c>
      <c r="I44" s="24">
        <f t="shared" ca="1" si="12"/>
        <v>0</v>
      </c>
      <c r="J44" s="16">
        <v>12</v>
      </c>
      <c r="L44" s="24">
        <f t="shared" ca="1" si="13"/>
        <v>0</v>
      </c>
      <c r="M44" s="16">
        <v>22</v>
      </c>
      <c r="N44" s="24">
        <f t="shared" ca="1" si="14"/>
        <v>0</v>
      </c>
      <c r="O44" s="24">
        <f t="shared" ca="1" si="15"/>
        <v>0</v>
      </c>
      <c r="P44" s="16">
        <v>9</v>
      </c>
      <c r="Q44" s="24">
        <f t="shared" ca="1" si="16"/>
        <v>0</v>
      </c>
      <c r="R44" s="24">
        <f t="shared" ca="1" si="17"/>
        <v>0</v>
      </c>
    </row>
    <row r="45" spans="1:18" x14ac:dyDescent="0.25">
      <c r="A45" s="18" t="s">
        <v>126</v>
      </c>
      <c r="B45" s="2">
        <v>3</v>
      </c>
      <c r="C45" s="62" t="s">
        <v>127</v>
      </c>
      <c r="D45" s="16">
        <v>6</v>
      </c>
      <c r="E45" s="24">
        <f t="shared" ca="1" si="9"/>
        <v>0</v>
      </c>
      <c r="F45" s="24">
        <f t="shared" ca="1" si="10"/>
        <v>0</v>
      </c>
      <c r="G45" s="24">
        <v>6</v>
      </c>
      <c r="H45" s="24">
        <f t="shared" ca="1" si="11"/>
        <v>0</v>
      </c>
      <c r="I45" s="24">
        <f t="shared" ca="1" si="12"/>
        <v>0</v>
      </c>
      <c r="J45" s="16">
        <v>24</v>
      </c>
      <c r="L45" s="24">
        <f t="shared" ca="1" si="13"/>
        <v>0</v>
      </c>
      <c r="M45" s="16">
        <v>44</v>
      </c>
      <c r="N45" s="24">
        <f t="shared" ca="1" si="14"/>
        <v>0</v>
      </c>
      <c r="O45" s="24">
        <f t="shared" ca="1" si="15"/>
        <v>0</v>
      </c>
      <c r="P45" s="16"/>
      <c r="Q45" s="24">
        <f t="shared" ca="1" si="16"/>
        <v>0</v>
      </c>
      <c r="R45" s="24">
        <f t="shared" ca="1" si="17"/>
        <v>0</v>
      </c>
    </row>
    <row r="46" spans="1:18" x14ac:dyDescent="0.25">
      <c r="A46" s="18" t="s">
        <v>128</v>
      </c>
      <c r="B46" s="2">
        <v>3</v>
      </c>
      <c r="C46" s="62" t="s">
        <v>129</v>
      </c>
      <c r="D46" s="16">
        <v>0</v>
      </c>
      <c r="E46" s="24">
        <f t="shared" ca="1" si="9"/>
        <v>0</v>
      </c>
      <c r="F46" s="24">
        <f t="shared" ca="1" si="10"/>
        <v>0</v>
      </c>
      <c r="G46" s="24">
        <v>0</v>
      </c>
      <c r="H46" s="24">
        <f t="shared" ca="1" si="11"/>
        <v>0</v>
      </c>
      <c r="I46" s="24">
        <f t="shared" ca="1" si="12"/>
        <v>0</v>
      </c>
      <c r="J46" s="16">
        <v>0</v>
      </c>
      <c r="L46" s="24">
        <f t="shared" ca="1" si="13"/>
        <v>0</v>
      </c>
      <c r="M46" s="16">
        <v>0</v>
      </c>
      <c r="N46" s="24">
        <f t="shared" ca="1" si="14"/>
        <v>0</v>
      </c>
      <c r="O46" s="24">
        <f t="shared" ca="1" si="15"/>
        <v>0</v>
      </c>
      <c r="P46" s="16"/>
      <c r="Q46" s="24">
        <f t="shared" ca="1" si="16"/>
        <v>0</v>
      </c>
      <c r="R46" s="24">
        <f t="shared" ca="1" si="17"/>
        <v>0</v>
      </c>
    </row>
    <row r="47" spans="1:18" x14ac:dyDescent="0.25">
      <c r="A47" s="18" t="s">
        <v>130</v>
      </c>
      <c r="B47" s="2">
        <v>3</v>
      </c>
      <c r="C47" s="62" t="s">
        <v>131</v>
      </c>
      <c r="D47" s="16">
        <v>0</v>
      </c>
      <c r="E47" s="24">
        <f t="shared" ca="1" si="9"/>
        <v>0</v>
      </c>
      <c r="F47" s="24">
        <f t="shared" ca="1" si="10"/>
        <v>0</v>
      </c>
      <c r="G47" s="24">
        <v>0</v>
      </c>
      <c r="H47" s="24">
        <f t="shared" ca="1" si="11"/>
        <v>0</v>
      </c>
      <c r="I47" s="24">
        <f t="shared" ca="1" si="12"/>
        <v>0</v>
      </c>
      <c r="J47" s="16">
        <v>0</v>
      </c>
      <c r="L47" s="24">
        <f t="shared" ca="1" si="13"/>
        <v>0</v>
      </c>
      <c r="M47" s="16">
        <v>0</v>
      </c>
      <c r="N47" s="24">
        <f t="shared" ca="1" si="14"/>
        <v>0</v>
      </c>
      <c r="O47" s="24">
        <f t="shared" ca="1" si="15"/>
        <v>0</v>
      </c>
      <c r="P47" s="16"/>
      <c r="Q47" s="24">
        <f t="shared" ca="1" si="16"/>
        <v>0</v>
      </c>
      <c r="R47" s="24">
        <f t="shared" ca="1" si="17"/>
        <v>0</v>
      </c>
    </row>
    <row r="48" spans="1:18" x14ac:dyDescent="0.25">
      <c r="A48" s="18" t="s">
        <v>132</v>
      </c>
      <c r="B48" s="2">
        <v>3</v>
      </c>
      <c r="C48" s="62" t="s">
        <v>133</v>
      </c>
      <c r="D48" s="16">
        <v>0</v>
      </c>
      <c r="E48" s="24">
        <f t="shared" ca="1" si="9"/>
        <v>0</v>
      </c>
      <c r="F48" s="24">
        <f t="shared" ca="1" si="10"/>
        <v>0</v>
      </c>
      <c r="G48" s="24">
        <v>0</v>
      </c>
      <c r="H48" s="24">
        <f t="shared" ca="1" si="11"/>
        <v>0</v>
      </c>
      <c r="I48" s="24">
        <f t="shared" ca="1" si="12"/>
        <v>0</v>
      </c>
      <c r="J48" s="16">
        <v>0</v>
      </c>
      <c r="L48" s="24">
        <f t="shared" ca="1" si="13"/>
        <v>0</v>
      </c>
      <c r="M48" s="16">
        <v>0</v>
      </c>
      <c r="N48" s="24">
        <f t="shared" ca="1" si="14"/>
        <v>0</v>
      </c>
      <c r="O48" s="24">
        <f t="shared" ca="1" si="15"/>
        <v>0</v>
      </c>
      <c r="P48" s="16"/>
      <c r="Q48" s="24">
        <f t="shared" ca="1" si="16"/>
        <v>0</v>
      </c>
      <c r="R48" s="24">
        <f t="shared" ca="1" si="17"/>
        <v>0</v>
      </c>
    </row>
    <row r="49" spans="1:18" x14ac:dyDescent="0.25">
      <c r="A49" s="18" t="s">
        <v>134</v>
      </c>
      <c r="B49" s="63">
        <v>1</v>
      </c>
      <c r="C49" s="64" t="s">
        <v>135</v>
      </c>
      <c r="D49" s="16"/>
      <c r="E49" s="24">
        <f t="shared" ca="1" si="9"/>
        <v>0</v>
      </c>
      <c r="F49" s="24">
        <f t="shared" ca="1" si="10"/>
        <v>0</v>
      </c>
      <c r="G49" s="24"/>
      <c r="H49" s="24">
        <f t="shared" ca="1" si="11"/>
        <v>0</v>
      </c>
      <c r="I49" s="24">
        <f t="shared" ca="1" si="12"/>
        <v>0</v>
      </c>
      <c r="J49" s="16"/>
      <c r="L49" s="24">
        <f t="shared" ca="1" si="13"/>
        <v>0</v>
      </c>
      <c r="M49" s="16"/>
      <c r="N49" s="24">
        <f t="shared" ca="1" si="14"/>
        <v>0</v>
      </c>
      <c r="O49" s="24">
        <f t="shared" ca="1" si="15"/>
        <v>0</v>
      </c>
      <c r="P49" s="16"/>
      <c r="Q49" s="24">
        <f t="shared" ca="1" si="16"/>
        <v>0</v>
      </c>
      <c r="R49" s="24">
        <f t="shared" ca="1" si="17"/>
        <v>0</v>
      </c>
    </row>
    <row r="50" spans="1:18" x14ac:dyDescent="0.25">
      <c r="A50" s="18" t="s">
        <v>16</v>
      </c>
      <c r="B50">
        <v>2</v>
      </c>
      <c r="C50" s="58" t="s">
        <v>136</v>
      </c>
      <c r="D50" s="16">
        <v>12</v>
      </c>
      <c r="E50" s="24">
        <f t="shared" ca="1" si="9"/>
        <v>0</v>
      </c>
      <c r="F50" s="24">
        <f t="shared" ca="1" si="10"/>
        <v>0</v>
      </c>
      <c r="G50" s="24">
        <v>12</v>
      </c>
      <c r="H50" s="24">
        <f t="shared" ca="1" si="11"/>
        <v>0</v>
      </c>
      <c r="I50" s="24">
        <f t="shared" ca="1" si="12"/>
        <v>0</v>
      </c>
      <c r="J50" s="16">
        <v>48</v>
      </c>
      <c r="L50" s="24">
        <f t="shared" ca="1" si="13"/>
        <v>0</v>
      </c>
      <c r="M50" s="16">
        <v>48</v>
      </c>
      <c r="N50" s="24">
        <f t="shared" ca="1" si="14"/>
        <v>0</v>
      </c>
      <c r="O50" s="24">
        <f t="shared" ca="1" si="15"/>
        <v>0</v>
      </c>
      <c r="P50" s="16"/>
      <c r="Q50" s="24">
        <f t="shared" ca="1" si="16"/>
        <v>0</v>
      </c>
      <c r="R50" s="24">
        <f t="shared" ca="1" si="17"/>
        <v>0</v>
      </c>
    </row>
    <row r="51" spans="1:18" x14ac:dyDescent="0.25">
      <c r="A51" s="18" t="s">
        <v>10</v>
      </c>
      <c r="B51" s="2">
        <v>2</v>
      </c>
      <c r="C51" s="58" t="s">
        <v>137</v>
      </c>
      <c r="D51" s="16">
        <v>6</v>
      </c>
      <c r="E51" s="24">
        <f t="shared" ca="1" si="9"/>
        <v>0</v>
      </c>
      <c r="F51" s="24">
        <f t="shared" ca="1" si="10"/>
        <v>0</v>
      </c>
      <c r="G51" s="24">
        <v>6</v>
      </c>
      <c r="H51" s="24">
        <f t="shared" ca="1" si="11"/>
        <v>0</v>
      </c>
      <c r="I51" s="24">
        <f t="shared" ca="1" si="12"/>
        <v>0</v>
      </c>
      <c r="J51" s="16">
        <v>24</v>
      </c>
      <c r="L51" s="24">
        <f t="shared" ca="1" si="13"/>
        <v>0</v>
      </c>
      <c r="M51" s="16">
        <v>24</v>
      </c>
      <c r="N51" s="24">
        <f t="shared" ca="1" si="14"/>
        <v>0</v>
      </c>
      <c r="O51" s="24">
        <f t="shared" ca="1" si="15"/>
        <v>0</v>
      </c>
      <c r="P51" s="16"/>
      <c r="Q51" s="24">
        <f t="shared" ca="1" si="16"/>
        <v>0</v>
      </c>
      <c r="R51" s="24">
        <f t="shared" ca="1" si="17"/>
        <v>0</v>
      </c>
    </row>
    <row r="52" spans="1:18" x14ac:dyDescent="0.25">
      <c r="A52" s="18" t="s">
        <v>138</v>
      </c>
      <c r="B52" s="2">
        <v>2</v>
      </c>
      <c r="C52" s="58" t="s">
        <v>139</v>
      </c>
      <c r="D52" s="16">
        <v>0</v>
      </c>
      <c r="E52" s="24">
        <f t="shared" ca="1" si="9"/>
        <v>0</v>
      </c>
      <c r="F52" s="24">
        <f t="shared" ca="1" si="10"/>
        <v>0</v>
      </c>
      <c r="G52" s="24">
        <v>0</v>
      </c>
      <c r="H52" s="24">
        <f t="shared" ca="1" si="11"/>
        <v>0</v>
      </c>
      <c r="I52" s="24">
        <f t="shared" ca="1" si="12"/>
        <v>0</v>
      </c>
      <c r="J52" s="16">
        <v>0</v>
      </c>
      <c r="L52" s="24">
        <f t="shared" ca="1" si="13"/>
        <v>0</v>
      </c>
      <c r="M52" s="16">
        <v>0</v>
      </c>
      <c r="N52" s="24">
        <f t="shared" ca="1" si="14"/>
        <v>0</v>
      </c>
      <c r="O52" s="24">
        <f t="shared" ca="1" si="15"/>
        <v>0</v>
      </c>
      <c r="P52" s="16"/>
      <c r="Q52" s="24">
        <f t="shared" ca="1" si="16"/>
        <v>0</v>
      </c>
      <c r="R52" s="24">
        <f t="shared" ca="1" si="17"/>
        <v>0</v>
      </c>
    </row>
    <row r="53" spans="1:18" x14ac:dyDescent="0.25">
      <c r="A53" s="18" t="s">
        <v>11</v>
      </c>
      <c r="B53" s="2">
        <v>2</v>
      </c>
      <c r="C53" s="58" t="s">
        <v>140</v>
      </c>
      <c r="D53" s="16">
        <v>0</v>
      </c>
      <c r="E53" s="24">
        <f t="shared" ca="1" si="9"/>
        <v>0</v>
      </c>
      <c r="F53" s="24">
        <f t="shared" ca="1" si="10"/>
        <v>0</v>
      </c>
      <c r="G53" s="24">
        <v>0</v>
      </c>
      <c r="H53" s="24">
        <f t="shared" ca="1" si="11"/>
        <v>0</v>
      </c>
      <c r="I53" s="24">
        <f t="shared" ca="1" si="12"/>
        <v>0</v>
      </c>
      <c r="J53" s="16">
        <v>48</v>
      </c>
      <c r="L53" s="24">
        <f t="shared" ca="1" si="13"/>
        <v>0</v>
      </c>
      <c r="M53" s="16">
        <v>48</v>
      </c>
      <c r="N53" s="24">
        <f t="shared" ca="1" si="14"/>
        <v>0</v>
      </c>
      <c r="O53" s="24">
        <f t="shared" ca="1" si="15"/>
        <v>0</v>
      </c>
      <c r="P53" s="16">
        <v>52</v>
      </c>
      <c r="Q53" s="24">
        <f t="shared" ca="1" si="16"/>
        <v>0</v>
      </c>
      <c r="R53" s="24">
        <f t="shared" ca="1" si="17"/>
        <v>0</v>
      </c>
    </row>
    <row r="54" spans="1:18" x14ac:dyDescent="0.25">
      <c r="A54" s="18" t="s">
        <v>19</v>
      </c>
      <c r="B54">
        <v>3</v>
      </c>
      <c r="C54" s="62" t="s">
        <v>141</v>
      </c>
      <c r="D54" s="16">
        <v>0</v>
      </c>
      <c r="E54" s="24">
        <f t="shared" ca="1" si="9"/>
        <v>0</v>
      </c>
      <c r="F54" s="24">
        <f t="shared" ca="1" si="10"/>
        <v>0</v>
      </c>
      <c r="G54" s="24">
        <v>0</v>
      </c>
      <c r="H54" s="24">
        <f t="shared" ca="1" si="11"/>
        <v>0</v>
      </c>
      <c r="I54" s="24">
        <f t="shared" ca="1" si="12"/>
        <v>0</v>
      </c>
      <c r="J54" s="16">
        <v>48</v>
      </c>
      <c r="L54" s="24">
        <f t="shared" ca="1" si="13"/>
        <v>0</v>
      </c>
      <c r="M54" s="16">
        <v>48</v>
      </c>
      <c r="N54" s="24">
        <f t="shared" ca="1" si="14"/>
        <v>0</v>
      </c>
      <c r="O54" s="24">
        <f t="shared" ca="1" si="15"/>
        <v>0</v>
      </c>
      <c r="P54" s="16">
        <v>52</v>
      </c>
      <c r="Q54" s="24">
        <f t="shared" ca="1" si="16"/>
        <v>0</v>
      </c>
      <c r="R54" s="24">
        <f t="shared" ca="1" si="17"/>
        <v>0</v>
      </c>
    </row>
    <row r="55" spans="1:18" x14ac:dyDescent="0.25">
      <c r="A55" s="18" t="s">
        <v>27</v>
      </c>
      <c r="B55" s="2">
        <v>3</v>
      </c>
      <c r="C55" s="62" t="s">
        <v>142</v>
      </c>
      <c r="D55" s="16">
        <v>0</v>
      </c>
      <c r="E55" s="24">
        <f t="shared" ca="1" si="9"/>
        <v>0</v>
      </c>
      <c r="F55" s="24">
        <f t="shared" ca="1" si="10"/>
        <v>0</v>
      </c>
      <c r="G55" s="24">
        <v>0</v>
      </c>
      <c r="H55" s="24">
        <f t="shared" ca="1" si="11"/>
        <v>0</v>
      </c>
      <c r="I55" s="24">
        <f t="shared" ca="1" si="12"/>
        <v>0</v>
      </c>
      <c r="J55" s="16">
        <v>48</v>
      </c>
      <c r="L55" s="24">
        <f t="shared" ca="1" si="13"/>
        <v>0</v>
      </c>
      <c r="M55" s="16">
        <v>48</v>
      </c>
      <c r="N55" s="24">
        <f t="shared" ca="1" si="14"/>
        <v>0</v>
      </c>
      <c r="O55" s="24">
        <f t="shared" ca="1" si="15"/>
        <v>0</v>
      </c>
      <c r="P55" s="16"/>
      <c r="Q55" s="24">
        <f t="shared" ca="1" si="16"/>
        <v>0</v>
      </c>
      <c r="R55" s="24">
        <f t="shared" ca="1" si="17"/>
        <v>0</v>
      </c>
    </row>
    <row r="56" spans="1:18" x14ac:dyDescent="0.25">
      <c r="A56" s="18" t="s">
        <v>143</v>
      </c>
      <c r="B56" s="2">
        <v>3</v>
      </c>
      <c r="C56" s="62" t="s">
        <v>144</v>
      </c>
      <c r="D56" s="16">
        <v>0</v>
      </c>
      <c r="E56" s="24">
        <f t="shared" ca="1" si="9"/>
        <v>0</v>
      </c>
      <c r="F56" s="24">
        <f t="shared" ca="1" si="10"/>
        <v>0</v>
      </c>
      <c r="G56" s="24">
        <v>0</v>
      </c>
      <c r="H56" s="24">
        <f t="shared" ca="1" si="11"/>
        <v>0</v>
      </c>
      <c r="I56" s="24">
        <f t="shared" ca="1" si="12"/>
        <v>0</v>
      </c>
      <c r="J56" s="16">
        <v>48</v>
      </c>
      <c r="L56" s="24">
        <f t="shared" ca="1" si="13"/>
        <v>0</v>
      </c>
      <c r="M56" s="16">
        <v>48</v>
      </c>
      <c r="N56" s="24">
        <f t="shared" ca="1" si="14"/>
        <v>0</v>
      </c>
      <c r="O56" s="24">
        <f t="shared" ca="1" si="15"/>
        <v>0</v>
      </c>
      <c r="P56" s="16"/>
      <c r="Q56" s="24">
        <f t="shared" ca="1" si="16"/>
        <v>0</v>
      </c>
      <c r="R56" s="24">
        <f t="shared" ca="1" si="17"/>
        <v>0</v>
      </c>
    </row>
    <row r="57" spans="1:18" x14ac:dyDescent="0.25">
      <c r="A57" s="18" t="s">
        <v>31</v>
      </c>
      <c r="B57" s="2">
        <v>3</v>
      </c>
      <c r="C57" s="62" t="s">
        <v>145</v>
      </c>
      <c r="D57" s="16">
        <v>0</v>
      </c>
      <c r="E57" s="24">
        <f t="shared" ca="1" si="9"/>
        <v>0</v>
      </c>
      <c r="F57" s="24">
        <f t="shared" ca="1" si="10"/>
        <v>0</v>
      </c>
      <c r="G57" s="24">
        <v>0</v>
      </c>
      <c r="H57" s="24">
        <f t="shared" ca="1" si="11"/>
        <v>0</v>
      </c>
      <c r="I57" s="24">
        <f t="shared" ca="1" si="12"/>
        <v>0</v>
      </c>
      <c r="J57" s="16">
        <v>48</v>
      </c>
      <c r="L57" s="24">
        <f t="shared" ca="1" si="13"/>
        <v>0</v>
      </c>
      <c r="M57" s="16">
        <v>48</v>
      </c>
      <c r="N57" s="24">
        <f t="shared" ca="1" si="14"/>
        <v>0</v>
      </c>
      <c r="O57" s="24">
        <f t="shared" ca="1" si="15"/>
        <v>0</v>
      </c>
      <c r="P57" s="16"/>
      <c r="Q57" s="24">
        <f t="shared" ca="1" si="16"/>
        <v>0</v>
      </c>
      <c r="R57" s="24">
        <f t="shared" ca="1" si="17"/>
        <v>0</v>
      </c>
    </row>
    <row r="58" spans="1:18" x14ac:dyDescent="0.25">
      <c r="A58" s="18" t="s">
        <v>146</v>
      </c>
      <c r="B58" s="2">
        <v>3</v>
      </c>
      <c r="C58" s="62" t="s">
        <v>147</v>
      </c>
      <c r="D58" s="16">
        <v>0</v>
      </c>
      <c r="E58" s="24">
        <f t="shared" ca="1" si="9"/>
        <v>0</v>
      </c>
      <c r="F58" s="24">
        <f t="shared" ca="1" si="10"/>
        <v>0</v>
      </c>
      <c r="G58" s="24">
        <v>0</v>
      </c>
      <c r="H58" s="24">
        <f t="shared" ca="1" si="11"/>
        <v>0</v>
      </c>
      <c r="I58" s="24">
        <f t="shared" ca="1" si="12"/>
        <v>0</v>
      </c>
      <c r="J58" s="16">
        <v>0</v>
      </c>
      <c r="L58" s="24">
        <f t="shared" ca="1" si="13"/>
        <v>0</v>
      </c>
      <c r="M58" s="16">
        <v>0</v>
      </c>
      <c r="N58" s="24">
        <f t="shared" ca="1" si="14"/>
        <v>0</v>
      </c>
      <c r="O58" s="24">
        <f t="shared" ca="1" si="15"/>
        <v>0</v>
      </c>
      <c r="P58" s="16"/>
      <c r="Q58" s="24">
        <f t="shared" ca="1" si="16"/>
        <v>0</v>
      </c>
      <c r="R58" s="24">
        <f t="shared" ca="1" si="17"/>
        <v>0</v>
      </c>
    </row>
    <row r="59" spans="1:18" x14ac:dyDescent="0.25">
      <c r="A59" s="18" t="s">
        <v>148</v>
      </c>
      <c r="B59" s="2">
        <v>3</v>
      </c>
      <c r="C59" s="62" t="s">
        <v>149</v>
      </c>
      <c r="D59" s="16">
        <v>0</v>
      </c>
      <c r="E59" s="24">
        <f t="shared" ca="1" si="9"/>
        <v>0</v>
      </c>
      <c r="F59" s="24">
        <f t="shared" ca="1" si="10"/>
        <v>0</v>
      </c>
      <c r="G59" s="24">
        <v>0</v>
      </c>
      <c r="H59" s="24">
        <f t="shared" ca="1" si="11"/>
        <v>0</v>
      </c>
      <c r="I59" s="24">
        <f t="shared" ca="1" si="12"/>
        <v>0</v>
      </c>
      <c r="J59" s="16">
        <v>96</v>
      </c>
      <c r="L59" s="24">
        <f t="shared" ca="1" si="13"/>
        <v>0</v>
      </c>
      <c r="M59" s="16"/>
      <c r="N59" s="24">
        <f t="shared" ca="1" si="14"/>
        <v>0</v>
      </c>
      <c r="O59" s="24">
        <f t="shared" ca="1" si="15"/>
        <v>0</v>
      </c>
      <c r="P59" s="16"/>
      <c r="Q59" s="24">
        <f t="shared" ca="1" si="16"/>
        <v>0</v>
      </c>
      <c r="R59" s="24">
        <f t="shared" ca="1" si="17"/>
        <v>0</v>
      </c>
    </row>
    <row r="60" spans="1:18" x14ac:dyDescent="0.25">
      <c r="A60" s="18" t="s">
        <v>53</v>
      </c>
      <c r="B60">
        <v>2</v>
      </c>
      <c r="C60" s="58" t="s">
        <v>150</v>
      </c>
      <c r="D60" s="16">
        <v>6</v>
      </c>
      <c r="E60" s="24">
        <f t="shared" ca="1" si="9"/>
        <v>0</v>
      </c>
      <c r="F60" s="24">
        <f t="shared" ca="1" si="10"/>
        <v>0</v>
      </c>
      <c r="G60" s="24">
        <v>6</v>
      </c>
      <c r="H60" s="24">
        <f t="shared" ca="1" si="11"/>
        <v>0</v>
      </c>
      <c r="I60" s="24">
        <f t="shared" ca="1" si="12"/>
        <v>0</v>
      </c>
      <c r="J60" s="22">
        <v>0</v>
      </c>
      <c r="L60" s="24">
        <f t="shared" ca="1" si="13"/>
        <v>0</v>
      </c>
      <c r="M60" s="16">
        <v>0</v>
      </c>
      <c r="N60" s="24">
        <f t="shared" ca="1" si="14"/>
        <v>0</v>
      </c>
      <c r="O60" s="24">
        <f t="shared" ca="1" si="15"/>
        <v>0</v>
      </c>
      <c r="P60" s="16"/>
      <c r="Q60" s="24">
        <f t="shared" ca="1" si="16"/>
        <v>0</v>
      </c>
      <c r="R60" s="24">
        <f t="shared" ca="1" si="17"/>
        <v>0</v>
      </c>
    </row>
    <row r="61" spans="1:18" x14ac:dyDescent="0.25">
      <c r="A61" s="18" t="s">
        <v>151</v>
      </c>
      <c r="B61" s="2">
        <v>2</v>
      </c>
      <c r="C61" s="58" t="s">
        <v>152</v>
      </c>
      <c r="D61" s="16">
        <v>8</v>
      </c>
      <c r="E61" s="24">
        <f t="shared" ca="1" si="9"/>
        <v>0</v>
      </c>
      <c r="F61" s="24">
        <f t="shared" ca="1" si="10"/>
        <v>0</v>
      </c>
      <c r="G61" s="24">
        <v>8</v>
      </c>
      <c r="H61" s="24">
        <f t="shared" ca="1" si="11"/>
        <v>0</v>
      </c>
      <c r="I61" s="24">
        <f t="shared" ca="1" si="12"/>
        <v>0</v>
      </c>
      <c r="J61" s="16">
        <v>0</v>
      </c>
      <c r="L61" s="24">
        <f t="shared" ca="1" si="13"/>
        <v>0</v>
      </c>
      <c r="M61" s="16">
        <v>0</v>
      </c>
      <c r="N61" s="24">
        <f t="shared" ca="1" si="14"/>
        <v>0</v>
      </c>
      <c r="O61" s="24">
        <f t="shared" ca="1" si="15"/>
        <v>0</v>
      </c>
      <c r="P61" s="16"/>
      <c r="Q61" s="24">
        <f t="shared" ca="1" si="16"/>
        <v>0</v>
      </c>
      <c r="R61" s="24">
        <f t="shared" ca="1" si="17"/>
        <v>0</v>
      </c>
    </row>
    <row r="62" spans="1:18" x14ac:dyDescent="0.25">
      <c r="A62" s="18" t="s">
        <v>153</v>
      </c>
      <c r="B62" s="2">
        <v>2</v>
      </c>
      <c r="C62" s="58" t="s">
        <v>154</v>
      </c>
      <c r="D62" s="16">
        <v>0</v>
      </c>
      <c r="E62" s="24">
        <f t="shared" ca="1" si="9"/>
        <v>0</v>
      </c>
      <c r="F62" s="24">
        <f t="shared" ca="1" si="10"/>
        <v>0</v>
      </c>
      <c r="G62" s="24">
        <v>0</v>
      </c>
      <c r="H62" s="24">
        <f t="shared" ca="1" si="11"/>
        <v>0</v>
      </c>
      <c r="I62" s="24">
        <f t="shared" ca="1" si="12"/>
        <v>0</v>
      </c>
      <c r="J62" s="16">
        <v>24</v>
      </c>
      <c r="L62" s="24">
        <f t="shared" ca="1" si="13"/>
        <v>0</v>
      </c>
      <c r="M62" s="16">
        <v>42</v>
      </c>
      <c r="N62" s="24">
        <f t="shared" ca="1" si="14"/>
        <v>0</v>
      </c>
      <c r="O62" s="24">
        <f t="shared" ca="1" si="15"/>
        <v>0</v>
      </c>
      <c r="P62" s="16">
        <v>36</v>
      </c>
      <c r="Q62" s="24">
        <f t="shared" ca="1" si="16"/>
        <v>0</v>
      </c>
      <c r="R62" s="24">
        <f t="shared" ca="1" si="17"/>
        <v>0</v>
      </c>
    </row>
    <row r="63" spans="1:18" x14ac:dyDescent="0.25">
      <c r="A63" s="18" t="s">
        <v>155</v>
      </c>
      <c r="B63" s="2">
        <v>2</v>
      </c>
      <c r="C63" s="58" t="s">
        <v>156</v>
      </c>
      <c r="D63" s="16">
        <v>0</v>
      </c>
      <c r="E63" s="24">
        <f t="shared" ca="1" si="9"/>
        <v>0</v>
      </c>
      <c r="F63" s="24">
        <f t="shared" ca="1" si="10"/>
        <v>0</v>
      </c>
      <c r="G63" s="24">
        <v>0</v>
      </c>
      <c r="H63" s="24">
        <f t="shared" ca="1" si="11"/>
        <v>0</v>
      </c>
      <c r="I63" s="24">
        <f t="shared" ca="1" si="12"/>
        <v>0</v>
      </c>
      <c r="J63" s="16">
        <v>0</v>
      </c>
      <c r="L63" s="24">
        <f t="shared" ca="1" si="13"/>
        <v>0</v>
      </c>
      <c r="M63" s="16"/>
      <c r="N63" s="24">
        <f t="shared" ca="1" si="14"/>
        <v>0</v>
      </c>
      <c r="O63" s="24">
        <f t="shared" ca="1" si="15"/>
        <v>0</v>
      </c>
      <c r="P63" s="16"/>
      <c r="Q63" s="24">
        <f t="shared" ca="1" si="16"/>
        <v>0</v>
      </c>
      <c r="R63" s="24">
        <f t="shared" ca="1" si="17"/>
        <v>0</v>
      </c>
    </row>
    <row r="64" spans="1:18" x14ac:dyDescent="0.25">
      <c r="A64" s="18" t="s">
        <v>157</v>
      </c>
      <c r="B64" s="63">
        <v>1</v>
      </c>
      <c r="C64" s="64" t="s">
        <v>158</v>
      </c>
      <c r="D64" s="16"/>
      <c r="E64" s="24">
        <f t="shared" ca="1" si="9"/>
        <v>0</v>
      </c>
      <c r="F64" s="24">
        <f t="shared" ca="1" si="10"/>
        <v>0</v>
      </c>
      <c r="G64" s="24"/>
      <c r="H64" s="24">
        <f t="shared" ca="1" si="11"/>
        <v>0</v>
      </c>
      <c r="I64" s="24">
        <f t="shared" ca="1" si="12"/>
        <v>0</v>
      </c>
      <c r="J64" s="16"/>
      <c r="L64" s="24">
        <f t="shared" ca="1" si="13"/>
        <v>0</v>
      </c>
      <c r="M64" s="16"/>
      <c r="N64" s="24">
        <f t="shared" ca="1" si="14"/>
        <v>0</v>
      </c>
      <c r="O64" s="24">
        <f t="shared" ca="1" si="15"/>
        <v>0</v>
      </c>
      <c r="P64" s="16"/>
      <c r="Q64" s="24">
        <f t="shared" ca="1" si="16"/>
        <v>0</v>
      </c>
      <c r="R64" s="24">
        <f t="shared" ca="1" si="17"/>
        <v>0</v>
      </c>
    </row>
    <row r="65" spans="1:18" x14ac:dyDescent="0.25">
      <c r="A65" s="18" t="s">
        <v>159</v>
      </c>
      <c r="B65">
        <v>2</v>
      </c>
      <c r="C65" s="58" t="s">
        <v>160</v>
      </c>
      <c r="D65" s="16">
        <v>0</v>
      </c>
      <c r="E65" s="24">
        <f t="shared" ca="1" si="9"/>
        <v>0</v>
      </c>
      <c r="F65" s="24">
        <f t="shared" ca="1" si="10"/>
        <v>0</v>
      </c>
      <c r="G65" s="24">
        <v>0</v>
      </c>
      <c r="H65" s="24">
        <f t="shared" ca="1" si="11"/>
        <v>0</v>
      </c>
      <c r="I65" s="24">
        <f t="shared" ca="1" si="12"/>
        <v>0</v>
      </c>
      <c r="J65" s="16">
        <v>28</v>
      </c>
      <c r="L65" s="24">
        <f t="shared" ca="1" si="13"/>
        <v>0</v>
      </c>
      <c r="M65" s="16">
        <v>0</v>
      </c>
      <c r="N65" s="24">
        <f t="shared" ca="1" si="14"/>
        <v>0</v>
      </c>
      <c r="O65" s="24">
        <f t="shared" ca="1" si="15"/>
        <v>0</v>
      </c>
      <c r="P65" s="16"/>
      <c r="Q65" s="24">
        <f t="shared" ca="1" si="16"/>
        <v>0</v>
      </c>
      <c r="R65" s="24">
        <f t="shared" ca="1" si="17"/>
        <v>0</v>
      </c>
    </row>
    <row r="66" spans="1:18" x14ac:dyDescent="0.25">
      <c r="A66" s="18" t="s">
        <v>29</v>
      </c>
      <c r="B66" s="2">
        <v>2</v>
      </c>
      <c r="C66" s="58" t="s">
        <v>161</v>
      </c>
      <c r="D66" s="16">
        <v>8</v>
      </c>
      <c r="E66" s="24">
        <f t="shared" ca="1" si="9"/>
        <v>0</v>
      </c>
      <c r="F66" s="24">
        <f t="shared" ca="1" si="10"/>
        <v>0</v>
      </c>
      <c r="G66" s="24">
        <v>8</v>
      </c>
      <c r="H66" s="24">
        <f t="shared" ca="1" si="11"/>
        <v>0</v>
      </c>
      <c r="I66" s="24">
        <f t="shared" ca="1" si="12"/>
        <v>0</v>
      </c>
      <c r="J66" s="16">
        <v>20</v>
      </c>
      <c r="L66" s="24">
        <f t="shared" ca="1" si="13"/>
        <v>0</v>
      </c>
      <c r="M66" s="16">
        <v>26</v>
      </c>
      <c r="N66" s="24">
        <f t="shared" ca="1" si="14"/>
        <v>0</v>
      </c>
      <c r="O66" s="24">
        <f t="shared" ca="1" si="15"/>
        <v>0</v>
      </c>
      <c r="P66" s="16"/>
      <c r="Q66" s="24">
        <f t="shared" ca="1" si="16"/>
        <v>0</v>
      </c>
      <c r="R66" s="24">
        <f t="shared" ca="1" si="17"/>
        <v>0</v>
      </c>
    </row>
    <row r="67" spans="1:18" x14ac:dyDescent="0.25">
      <c r="A67" s="18" t="s">
        <v>162</v>
      </c>
      <c r="B67" s="2">
        <v>2</v>
      </c>
      <c r="C67" s="58" t="s">
        <v>163</v>
      </c>
      <c r="D67" s="16">
        <v>0</v>
      </c>
      <c r="E67" s="24">
        <f t="shared" ca="1" si="9"/>
        <v>0</v>
      </c>
      <c r="F67" s="24">
        <f t="shared" ca="1" si="10"/>
        <v>0</v>
      </c>
      <c r="G67" s="24">
        <v>0</v>
      </c>
      <c r="H67" s="24">
        <f t="shared" ca="1" si="11"/>
        <v>0</v>
      </c>
      <c r="I67" s="24">
        <f t="shared" ca="1" si="12"/>
        <v>0</v>
      </c>
      <c r="J67" s="16">
        <v>20</v>
      </c>
      <c r="L67" s="24">
        <f t="shared" ca="1" si="13"/>
        <v>0</v>
      </c>
      <c r="M67" s="16">
        <v>26</v>
      </c>
      <c r="N67" s="24">
        <f t="shared" ca="1" si="14"/>
        <v>0</v>
      </c>
      <c r="O67" s="24">
        <f t="shared" ca="1" si="15"/>
        <v>0</v>
      </c>
      <c r="P67" s="16"/>
      <c r="Q67" s="24">
        <f t="shared" ca="1" si="16"/>
        <v>0</v>
      </c>
      <c r="R67" s="24">
        <f t="shared" ca="1" si="17"/>
        <v>0</v>
      </c>
    </row>
    <row r="68" spans="1:18" x14ac:dyDescent="0.25">
      <c r="A68" s="18" t="s">
        <v>164</v>
      </c>
      <c r="B68" s="2">
        <v>2</v>
      </c>
      <c r="C68" s="58" t="s">
        <v>165</v>
      </c>
      <c r="D68" s="16">
        <v>0</v>
      </c>
      <c r="E68" s="24">
        <f t="shared" ca="1" si="9"/>
        <v>0</v>
      </c>
      <c r="F68" s="24">
        <f t="shared" ca="1" si="10"/>
        <v>0</v>
      </c>
      <c r="G68" s="24">
        <v>0</v>
      </c>
      <c r="H68" s="24">
        <f t="shared" ca="1" si="11"/>
        <v>0</v>
      </c>
      <c r="I68" s="24">
        <f t="shared" ca="1" si="12"/>
        <v>0</v>
      </c>
      <c r="J68" s="16">
        <v>60</v>
      </c>
      <c r="L68" s="24">
        <f t="shared" ca="1" si="13"/>
        <v>0</v>
      </c>
      <c r="M68" s="16">
        <v>78</v>
      </c>
      <c r="N68" s="24">
        <f t="shared" ca="1" si="14"/>
        <v>0</v>
      </c>
      <c r="O68" s="24">
        <f t="shared" ca="1" si="15"/>
        <v>0</v>
      </c>
      <c r="P68" s="16"/>
      <c r="Q68" s="24">
        <f t="shared" ca="1" si="16"/>
        <v>0</v>
      </c>
      <c r="R68" s="24">
        <f t="shared" ca="1" si="17"/>
        <v>0</v>
      </c>
    </row>
    <row r="69" spans="1:18" x14ac:dyDescent="0.25">
      <c r="A69" s="18" t="s">
        <v>166</v>
      </c>
      <c r="B69" s="2">
        <v>2</v>
      </c>
      <c r="C69" s="58" t="s">
        <v>167</v>
      </c>
      <c r="D69" s="16">
        <v>12</v>
      </c>
      <c r="E69" s="24">
        <f t="shared" ca="1" si="9"/>
        <v>0</v>
      </c>
      <c r="F69" s="24">
        <f t="shared" ca="1" si="10"/>
        <v>0</v>
      </c>
      <c r="G69" s="24">
        <v>12</v>
      </c>
      <c r="H69" s="24">
        <f t="shared" ca="1" si="11"/>
        <v>0</v>
      </c>
      <c r="I69" s="24">
        <f t="shared" ca="1" si="12"/>
        <v>0</v>
      </c>
      <c r="J69" s="16">
        <v>0</v>
      </c>
      <c r="L69" s="24">
        <f t="shared" ca="1" si="13"/>
        <v>0</v>
      </c>
      <c r="M69" s="16">
        <v>4</v>
      </c>
      <c r="N69" s="24">
        <f t="shared" ca="1" si="14"/>
        <v>0</v>
      </c>
      <c r="O69" s="24">
        <f t="shared" ca="1" si="15"/>
        <v>0</v>
      </c>
      <c r="P69" s="16"/>
      <c r="Q69" s="24">
        <f t="shared" ca="1" si="16"/>
        <v>0</v>
      </c>
      <c r="R69" s="24">
        <f t="shared" ca="1" si="17"/>
        <v>0</v>
      </c>
    </row>
    <row r="70" spans="1:18" x14ac:dyDescent="0.25">
      <c r="A70" s="18" t="s">
        <v>168</v>
      </c>
      <c r="B70" s="2">
        <v>2</v>
      </c>
      <c r="C70" s="58" t="s">
        <v>169</v>
      </c>
      <c r="D70" s="16">
        <v>0</v>
      </c>
      <c r="E70" s="24">
        <f t="shared" ref="E70:E101" ca="1" si="18">COUNTIFS(CodeLBSA,$A70,FouS,"F",ProjetA,$D$2)</f>
        <v>0</v>
      </c>
      <c r="F70" s="24">
        <f t="shared" ref="F70:F101" ca="1" si="19">COUNTIFS(CodeLBSA,$A70,FouS,"S",ProjetA,$D$2)</f>
        <v>0</v>
      </c>
      <c r="G70" s="24">
        <v>0</v>
      </c>
      <c r="H70" s="24">
        <f t="shared" ref="H70:H101" ca="1" si="20">COUNTIFS(CodeLBSA,$A70,FouS,"F",ProjetA,$G$2)</f>
        <v>0</v>
      </c>
      <c r="I70" s="24">
        <f t="shared" ref="I70:I101" ca="1" si="21">COUNTIFS(CodeLBSA,$A70,FouS,"S",ProjetA,$G$2)</f>
        <v>0</v>
      </c>
      <c r="J70" s="16">
        <v>0</v>
      </c>
      <c r="L70" s="24">
        <f t="shared" ref="L70:L101" ca="1" si="22">COUNTIFS(CodeLBSA,$A70,FouS,"S",ProjetA,$J$2)</f>
        <v>0</v>
      </c>
      <c r="M70" s="16">
        <v>4</v>
      </c>
      <c r="N70" s="24">
        <f t="shared" ref="N70:N101" ca="1" si="23">COUNTIFS(CodeLBSA,$A70,FouS,"F",ProjetA,$M$2)</f>
        <v>0</v>
      </c>
      <c r="O70" s="24">
        <f t="shared" ref="O70:O101" ca="1" si="24">COUNTIFS(CodeLBSA,$A70,FouS,"S",ProjetA,$M$2)</f>
        <v>0</v>
      </c>
      <c r="P70" s="16"/>
      <c r="Q70" s="24">
        <f t="shared" ref="Q70:Q101" ca="1" si="25">COUNTIFS(CodeLBSA,$A70,FouS,"F",ProjetA,$P$2)</f>
        <v>0</v>
      </c>
      <c r="R70" s="24">
        <f t="shared" ref="R70:R101" ca="1" si="26">COUNTIFS(CodeLBSA,$A70,FouS,"S",ProjetA,$P$2)</f>
        <v>0</v>
      </c>
    </row>
    <row r="71" spans="1:18" x14ac:dyDescent="0.25">
      <c r="A71" s="18" t="s">
        <v>170</v>
      </c>
      <c r="B71" s="54">
        <v>3</v>
      </c>
      <c r="C71" s="62" t="s">
        <v>171</v>
      </c>
      <c r="D71" s="16">
        <v>0</v>
      </c>
      <c r="E71" s="24">
        <f t="shared" ca="1" si="18"/>
        <v>0</v>
      </c>
      <c r="F71" s="24">
        <f t="shared" ca="1" si="19"/>
        <v>0</v>
      </c>
      <c r="G71" s="24">
        <v>0</v>
      </c>
      <c r="H71" s="24">
        <f t="shared" ca="1" si="20"/>
        <v>0</v>
      </c>
      <c r="I71" s="24">
        <f t="shared" ca="1" si="21"/>
        <v>0</v>
      </c>
      <c r="J71" s="16">
        <v>24</v>
      </c>
      <c r="L71" s="24">
        <f t="shared" ca="1" si="22"/>
        <v>0</v>
      </c>
      <c r="M71" s="16"/>
      <c r="N71" s="24">
        <f t="shared" ca="1" si="23"/>
        <v>0</v>
      </c>
      <c r="O71" s="24">
        <f t="shared" ca="1" si="24"/>
        <v>0</v>
      </c>
      <c r="P71" s="16"/>
      <c r="Q71" s="24">
        <f t="shared" ca="1" si="25"/>
        <v>0</v>
      </c>
      <c r="R71" s="24">
        <f t="shared" ca="1" si="26"/>
        <v>0</v>
      </c>
    </row>
    <row r="72" spans="1:18" x14ac:dyDescent="0.25">
      <c r="A72" s="18" t="s">
        <v>172</v>
      </c>
      <c r="B72" s="54">
        <v>3</v>
      </c>
      <c r="C72" s="62" t="s">
        <v>173</v>
      </c>
      <c r="D72" s="16">
        <v>0</v>
      </c>
      <c r="E72" s="24">
        <f t="shared" ca="1" si="18"/>
        <v>0</v>
      </c>
      <c r="F72" s="24">
        <f t="shared" ca="1" si="19"/>
        <v>0</v>
      </c>
      <c r="G72" s="24">
        <v>0</v>
      </c>
      <c r="H72" s="24">
        <f t="shared" ca="1" si="20"/>
        <v>0</v>
      </c>
      <c r="I72" s="24">
        <f t="shared" ca="1" si="21"/>
        <v>0</v>
      </c>
      <c r="J72" s="16">
        <v>4</v>
      </c>
      <c r="L72" s="24">
        <f t="shared" ca="1" si="22"/>
        <v>0</v>
      </c>
      <c r="M72" s="16"/>
      <c r="N72" s="24">
        <f t="shared" ca="1" si="23"/>
        <v>0</v>
      </c>
      <c r="O72" s="24">
        <f t="shared" ca="1" si="24"/>
        <v>0</v>
      </c>
      <c r="P72" s="16"/>
      <c r="Q72" s="24">
        <f t="shared" ca="1" si="25"/>
        <v>0</v>
      </c>
      <c r="R72" s="24">
        <f t="shared" ca="1" si="26"/>
        <v>0</v>
      </c>
    </row>
    <row r="73" spans="1:18" x14ac:dyDescent="0.25">
      <c r="A73" s="18" t="s">
        <v>174</v>
      </c>
      <c r="B73" s="54">
        <v>3</v>
      </c>
      <c r="C73" s="62" t="s">
        <v>175</v>
      </c>
      <c r="D73" s="16">
        <v>0</v>
      </c>
      <c r="E73" s="24">
        <f t="shared" ca="1" si="18"/>
        <v>0</v>
      </c>
      <c r="F73" s="24">
        <f t="shared" ca="1" si="19"/>
        <v>0</v>
      </c>
      <c r="G73" s="24">
        <v>0</v>
      </c>
      <c r="H73" s="24">
        <f t="shared" ca="1" si="20"/>
        <v>0</v>
      </c>
      <c r="I73" s="24">
        <f t="shared" ca="1" si="21"/>
        <v>0</v>
      </c>
      <c r="J73" s="16">
        <v>0</v>
      </c>
      <c r="L73" s="24">
        <f t="shared" ca="1" si="22"/>
        <v>0</v>
      </c>
      <c r="M73" s="16"/>
      <c r="N73" s="24">
        <f t="shared" ca="1" si="23"/>
        <v>0</v>
      </c>
      <c r="O73" s="24">
        <f t="shared" ca="1" si="24"/>
        <v>0</v>
      </c>
      <c r="P73" s="16"/>
      <c r="Q73" s="24">
        <f t="shared" ca="1" si="25"/>
        <v>0</v>
      </c>
      <c r="R73" s="24">
        <f t="shared" ca="1" si="26"/>
        <v>0</v>
      </c>
    </row>
    <row r="74" spans="1:18" x14ac:dyDescent="0.25">
      <c r="A74" s="18" t="s">
        <v>176</v>
      </c>
      <c r="B74" s="63">
        <v>1</v>
      </c>
      <c r="C74" s="64" t="s">
        <v>177</v>
      </c>
      <c r="D74" s="16"/>
      <c r="E74" s="24">
        <f t="shared" ca="1" si="18"/>
        <v>0</v>
      </c>
      <c r="F74" s="24">
        <f t="shared" ca="1" si="19"/>
        <v>0</v>
      </c>
      <c r="G74" s="24"/>
      <c r="H74" s="24">
        <f t="shared" ca="1" si="20"/>
        <v>0</v>
      </c>
      <c r="I74" s="24">
        <f t="shared" ca="1" si="21"/>
        <v>0</v>
      </c>
      <c r="J74" s="16"/>
      <c r="L74" s="24">
        <f t="shared" ca="1" si="22"/>
        <v>0</v>
      </c>
      <c r="M74" s="16"/>
      <c r="N74" s="24">
        <f t="shared" ca="1" si="23"/>
        <v>0</v>
      </c>
      <c r="O74" s="24">
        <f t="shared" ca="1" si="24"/>
        <v>0</v>
      </c>
      <c r="P74" s="16">
        <v>13</v>
      </c>
      <c r="Q74" s="24">
        <f t="shared" ca="1" si="25"/>
        <v>0</v>
      </c>
      <c r="R74" s="24">
        <f t="shared" ca="1" si="26"/>
        <v>0</v>
      </c>
    </row>
    <row r="75" spans="1:18" x14ac:dyDescent="0.25">
      <c r="A75" s="18" t="s">
        <v>23</v>
      </c>
      <c r="B75" s="2">
        <v>2</v>
      </c>
      <c r="C75" s="58" t="s">
        <v>178</v>
      </c>
      <c r="D75" s="16">
        <v>3</v>
      </c>
      <c r="E75" s="24">
        <f t="shared" ca="1" si="18"/>
        <v>0</v>
      </c>
      <c r="F75" s="24">
        <f t="shared" ca="1" si="19"/>
        <v>0</v>
      </c>
      <c r="G75" s="24">
        <v>3</v>
      </c>
      <c r="H75" s="24">
        <f t="shared" ca="1" si="20"/>
        <v>0</v>
      </c>
      <c r="I75" s="24">
        <f t="shared" ca="1" si="21"/>
        <v>0</v>
      </c>
      <c r="J75" s="16">
        <v>0</v>
      </c>
      <c r="L75" s="24">
        <f t="shared" ca="1" si="22"/>
        <v>0</v>
      </c>
      <c r="M75" s="16">
        <v>0</v>
      </c>
      <c r="N75" s="24">
        <f t="shared" ca="1" si="23"/>
        <v>0</v>
      </c>
      <c r="O75" s="24">
        <f t="shared" ca="1" si="24"/>
        <v>0</v>
      </c>
      <c r="P75" s="16"/>
      <c r="Q75" s="24">
        <f t="shared" ca="1" si="25"/>
        <v>0</v>
      </c>
      <c r="R75" s="24">
        <f t="shared" ca="1" si="26"/>
        <v>0</v>
      </c>
    </row>
    <row r="76" spans="1:18" x14ac:dyDescent="0.25">
      <c r="A76" s="18" t="s">
        <v>179</v>
      </c>
      <c r="B76" s="2">
        <v>2</v>
      </c>
      <c r="C76" s="58" t="s">
        <v>180</v>
      </c>
      <c r="D76" s="16">
        <v>0</v>
      </c>
      <c r="E76" s="24">
        <f t="shared" ca="1" si="18"/>
        <v>0</v>
      </c>
      <c r="F76" s="24">
        <f t="shared" ca="1" si="19"/>
        <v>0</v>
      </c>
      <c r="G76" s="24">
        <v>0</v>
      </c>
      <c r="H76" s="24">
        <f t="shared" ca="1" si="20"/>
        <v>0</v>
      </c>
      <c r="I76" s="24">
        <f t="shared" ca="1" si="21"/>
        <v>0</v>
      </c>
      <c r="J76" s="16">
        <v>12</v>
      </c>
      <c r="L76" s="24">
        <f t="shared" ca="1" si="22"/>
        <v>0</v>
      </c>
      <c r="M76" s="16">
        <v>0</v>
      </c>
      <c r="N76" s="24">
        <f t="shared" ca="1" si="23"/>
        <v>0</v>
      </c>
      <c r="O76" s="24">
        <f t="shared" ca="1" si="24"/>
        <v>0</v>
      </c>
      <c r="P76" s="16"/>
      <c r="Q76" s="24">
        <f t="shared" ca="1" si="25"/>
        <v>0</v>
      </c>
      <c r="R76" s="24">
        <f t="shared" ca="1" si="26"/>
        <v>0</v>
      </c>
    </row>
    <row r="77" spans="1:18" x14ac:dyDescent="0.25">
      <c r="A77" s="18" t="s">
        <v>17</v>
      </c>
      <c r="B77" s="2">
        <v>2</v>
      </c>
      <c r="C77" s="58" t="s">
        <v>181</v>
      </c>
      <c r="D77" s="16">
        <v>0</v>
      </c>
      <c r="E77" s="24">
        <f t="shared" ca="1" si="18"/>
        <v>0</v>
      </c>
      <c r="F77" s="24">
        <f t="shared" ca="1" si="19"/>
        <v>0</v>
      </c>
      <c r="G77" s="24">
        <v>0</v>
      </c>
      <c r="H77" s="24">
        <f t="shared" ca="1" si="20"/>
        <v>0</v>
      </c>
      <c r="I77" s="24">
        <f t="shared" ca="1" si="21"/>
        <v>0</v>
      </c>
      <c r="J77" s="16">
        <v>12</v>
      </c>
      <c r="L77" s="24">
        <f t="shared" ca="1" si="22"/>
        <v>0</v>
      </c>
      <c r="M77" s="16">
        <v>0</v>
      </c>
      <c r="N77" s="24">
        <f t="shared" ca="1" si="23"/>
        <v>0</v>
      </c>
      <c r="O77" s="24">
        <f t="shared" ca="1" si="24"/>
        <v>0</v>
      </c>
      <c r="P77" s="16"/>
      <c r="Q77" s="24">
        <f t="shared" ca="1" si="25"/>
        <v>0</v>
      </c>
      <c r="R77" s="24">
        <f t="shared" ca="1" si="26"/>
        <v>0</v>
      </c>
    </row>
    <row r="78" spans="1:18" x14ac:dyDescent="0.25">
      <c r="A78" s="18" t="s">
        <v>182</v>
      </c>
      <c r="B78" s="2">
        <v>2</v>
      </c>
      <c r="C78" s="58" t="s">
        <v>183</v>
      </c>
      <c r="D78" s="16">
        <v>0</v>
      </c>
      <c r="E78" s="24">
        <f t="shared" ca="1" si="18"/>
        <v>0</v>
      </c>
      <c r="F78" s="24">
        <f t="shared" ca="1" si="19"/>
        <v>0</v>
      </c>
      <c r="G78" s="24">
        <v>0</v>
      </c>
      <c r="H78" s="24">
        <f t="shared" ca="1" si="20"/>
        <v>0</v>
      </c>
      <c r="I78" s="24">
        <f t="shared" ca="1" si="21"/>
        <v>0</v>
      </c>
      <c r="J78" s="16">
        <v>12</v>
      </c>
      <c r="L78" s="24">
        <f t="shared" ca="1" si="22"/>
        <v>0</v>
      </c>
      <c r="M78" s="16">
        <v>0</v>
      </c>
      <c r="N78" s="24">
        <f t="shared" ca="1" si="23"/>
        <v>0</v>
      </c>
      <c r="O78" s="24">
        <f t="shared" ca="1" si="24"/>
        <v>0</v>
      </c>
      <c r="P78" s="16">
        <v>9</v>
      </c>
      <c r="Q78" s="24">
        <f t="shared" ca="1" si="25"/>
        <v>0</v>
      </c>
      <c r="R78" s="24">
        <f t="shared" ca="1" si="26"/>
        <v>0</v>
      </c>
    </row>
    <row r="79" spans="1:18" x14ac:dyDescent="0.25">
      <c r="A79" s="18" t="s">
        <v>184</v>
      </c>
      <c r="B79" s="2">
        <v>2</v>
      </c>
      <c r="C79" s="58" t="s">
        <v>185</v>
      </c>
      <c r="D79" s="16">
        <v>0</v>
      </c>
      <c r="E79" s="24">
        <f t="shared" ca="1" si="18"/>
        <v>0</v>
      </c>
      <c r="F79" s="24">
        <f t="shared" ca="1" si="19"/>
        <v>0</v>
      </c>
      <c r="G79" s="24">
        <v>0</v>
      </c>
      <c r="H79" s="24">
        <f t="shared" ca="1" si="20"/>
        <v>0</v>
      </c>
      <c r="I79" s="24">
        <f t="shared" ca="1" si="21"/>
        <v>0</v>
      </c>
      <c r="J79" s="16">
        <v>48</v>
      </c>
      <c r="L79" s="24">
        <f t="shared" ca="1" si="22"/>
        <v>0</v>
      </c>
      <c r="M79" s="16">
        <v>0</v>
      </c>
      <c r="N79" s="24">
        <f t="shared" ca="1" si="23"/>
        <v>0</v>
      </c>
      <c r="O79" s="24">
        <f t="shared" ca="1" si="24"/>
        <v>0</v>
      </c>
      <c r="P79" s="16"/>
      <c r="Q79" s="24">
        <f t="shared" ca="1" si="25"/>
        <v>0</v>
      </c>
      <c r="R79" s="24">
        <f t="shared" ca="1" si="26"/>
        <v>0</v>
      </c>
    </row>
    <row r="80" spans="1:18" x14ac:dyDescent="0.25">
      <c r="A80" s="18" t="s">
        <v>26</v>
      </c>
      <c r="B80" s="2">
        <v>2</v>
      </c>
      <c r="C80" s="58" t="s">
        <v>186</v>
      </c>
      <c r="D80" s="16">
        <v>0</v>
      </c>
      <c r="E80" s="24">
        <f t="shared" ca="1" si="18"/>
        <v>0</v>
      </c>
      <c r="F80" s="24">
        <f t="shared" ca="1" si="19"/>
        <v>0</v>
      </c>
      <c r="G80" s="24">
        <v>0</v>
      </c>
      <c r="H80" s="24">
        <f t="shared" ca="1" si="20"/>
        <v>0</v>
      </c>
      <c r="I80" s="24">
        <f t="shared" ca="1" si="21"/>
        <v>0</v>
      </c>
      <c r="J80" s="16">
        <v>0</v>
      </c>
      <c r="L80" s="24">
        <f t="shared" ca="1" si="22"/>
        <v>0</v>
      </c>
      <c r="M80" s="16">
        <v>12</v>
      </c>
      <c r="N80" s="24">
        <f t="shared" ca="1" si="23"/>
        <v>0</v>
      </c>
      <c r="O80" s="24">
        <f t="shared" ca="1" si="24"/>
        <v>0</v>
      </c>
      <c r="P80" s="16"/>
      <c r="Q80" s="24">
        <f t="shared" ca="1" si="25"/>
        <v>0</v>
      </c>
      <c r="R80" s="24">
        <f t="shared" ca="1" si="26"/>
        <v>0</v>
      </c>
    </row>
    <row r="81" spans="1:18" x14ac:dyDescent="0.25">
      <c r="A81" s="18" t="s">
        <v>187</v>
      </c>
      <c r="B81" s="2">
        <v>2</v>
      </c>
      <c r="C81" s="58" t="s">
        <v>188</v>
      </c>
      <c r="D81" s="16">
        <v>0</v>
      </c>
      <c r="E81" s="24">
        <f t="shared" ca="1" si="18"/>
        <v>0</v>
      </c>
      <c r="F81" s="24">
        <f t="shared" ca="1" si="19"/>
        <v>0</v>
      </c>
      <c r="G81" s="24">
        <v>0</v>
      </c>
      <c r="H81" s="24">
        <f t="shared" ca="1" si="20"/>
        <v>0</v>
      </c>
      <c r="I81" s="24">
        <f t="shared" ca="1" si="21"/>
        <v>0</v>
      </c>
      <c r="J81" s="16">
        <v>0</v>
      </c>
      <c r="L81" s="24">
        <f t="shared" ca="1" si="22"/>
        <v>0</v>
      </c>
      <c r="M81" s="16">
        <v>12</v>
      </c>
      <c r="N81" s="24">
        <f t="shared" ca="1" si="23"/>
        <v>0</v>
      </c>
      <c r="O81" s="24">
        <f t="shared" ca="1" si="24"/>
        <v>0</v>
      </c>
      <c r="P81" s="16">
        <v>4</v>
      </c>
      <c r="Q81" s="24">
        <f t="shared" ca="1" si="25"/>
        <v>0</v>
      </c>
      <c r="R81" s="24">
        <f t="shared" ca="1" si="26"/>
        <v>0</v>
      </c>
    </row>
    <row r="82" spans="1:18" x14ac:dyDescent="0.25">
      <c r="A82" s="18" t="s">
        <v>189</v>
      </c>
      <c r="B82" s="2">
        <v>2</v>
      </c>
      <c r="C82" s="58" t="s">
        <v>190</v>
      </c>
      <c r="D82" s="16">
        <v>0</v>
      </c>
      <c r="E82" s="24">
        <f t="shared" ca="1" si="18"/>
        <v>0</v>
      </c>
      <c r="F82" s="24">
        <f t="shared" ca="1" si="19"/>
        <v>0</v>
      </c>
      <c r="G82" s="24">
        <v>0</v>
      </c>
      <c r="H82" s="24">
        <f t="shared" ca="1" si="20"/>
        <v>0</v>
      </c>
      <c r="I82" s="24">
        <f t="shared" ca="1" si="21"/>
        <v>0</v>
      </c>
      <c r="J82" s="16">
        <v>0</v>
      </c>
      <c r="L82" s="24">
        <f t="shared" ca="1" si="22"/>
        <v>0</v>
      </c>
      <c r="M82" s="16">
        <v>24</v>
      </c>
      <c r="N82" s="24">
        <f t="shared" ca="1" si="23"/>
        <v>0</v>
      </c>
      <c r="O82" s="24">
        <f t="shared" ca="1" si="24"/>
        <v>0</v>
      </c>
      <c r="P82" s="16">
        <v>8</v>
      </c>
      <c r="Q82" s="24">
        <f t="shared" ca="1" si="25"/>
        <v>0</v>
      </c>
      <c r="R82" s="24">
        <f t="shared" ca="1" si="26"/>
        <v>0</v>
      </c>
    </row>
    <row r="83" spans="1:18" x14ac:dyDescent="0.25">
      <c r="A83" s="18" t="s">
        <v>191</v>
      </c>
      <c r="B83" s="2">
        <v>2</v>
      </c>
      <c r="C83" s="58" t="s">
        <v>192</v>
      </c>
      <c r="D83" s="16">
        <v>0</v>
      </c>
      <c r="E83" s="24">
        <f t="shared" ca="1" si="18"/>
        <v>0</v>
      </c>
      <c r="F83" s="24">
        <f t="shared" ca="1" si="19"/>
        <v>0</v>
      </c>
      <c r="G83" s="24">
        <v>0</v>
      </c>
      <c r="H83" s="24">
        <f t="shared" ca="1" si="20"/>
        <v>0</v>
      </c>
      <c r="I83" s="24">
        <f t="shared" ca="1" si="21"/>
        <v>0</v>
      </c>
      <c r="J83" s="16">
        <v>0</v>
      </c>
      <c r="L83" s="24">
        <f t="shared" ca="1" si="22"/>
        <v>0</v>
      </c>
      <c r="M83" s="16">
        <v>12</v>
      </c>
      <c r="N83" s="24">
        <f t="shared" ca="1" si="23"/>
        <v>0</v>
      </c>
      <c r="O83" s="24">
        <f t="shared" ca="1" si="24"/>
        <v>0</v>
      </c>
      <c r="P83" s="16"/>
      <c r="Q83" s="24">
        <f t="shared" ca="1" si="25"/>
        <v>0</v>
      </c>
      <c r="R83" s="24">
        <f t="shared" ca="1" si="26"/>
        <v>0</v>
      </c>
    </row>
    <row r="84" spans="1:18" x14ac:dyDescent="0.25">
      <c r="A84" s="18" t="s">
        <v>193</v>
      </c>
      <c r="B84" s="2">
        <v>2</v>
      </c>
      <c r="C84" s="58" t="s">
        <v>194</v>
      </c>
      <c r="D84" s="16">
        <v>0</v>
      </c>
      <c r="E84" s="24">
        <f t="shared" ca="1" si="18"/>
        <v>0</v>
      </c>
      <c r="F84" s="24">
        <f t="shared" ca="1" si="19"/>
        <v>0</v>
      </c>
      <c r="G84" s="24">
        <v>0</v>
      </c>
      <c r="H84" s="24">
        <f t="shared" ca="1" si="20"/>
        <v>0</v>
      </c>
      <c r="I84" s="24">
        <f t="shared" ca="1" si="21"/>
        <v>0</v>
      </c>
      <c r="J84" s="16">
        <v>0</v>
      </c>
      <c r="L84" s="24">
        <f t="shared" ca="1" si="22"/>
        <v>0</v>
      </c>
      <c r="M84" s="16">
        <v>0</v>
      </c>
      <c r="N84" s="24">
        <f t="shared" ca="1" si="23"/>
        <v>0</v>
      </c>
      <c r="O84" s="24">
        <f t="shared" ca="1" si="24"/>
        <v>0</v>
      </c>
      <c r="P84" s="16"/>
      <c r="Q84" s="24">
        <f t="shared" ca="1" si="25"/>
        <v>0</v>
      </c>
      <c r="R84" s="24">
        <f t="shared" ca="1" si="26"/>
        <v>0</v>
      </c>
    </row>
    <row r="85" spans="1:18" x14ac:dyDescent="0.25">
      <c r="A85" s="18" t="s">
        <v>195</v>
      </c>
      <c r="B85" s="2">
        <v>2</v>
      </c>
      <c r="C85" s="58" t="s">
        <v>196</v>
      </c>
      <c r="D85" s="16">
        <v>0</v>
      </c>
      <c r="E85" s="24">
        <f t="shared" ca="1" si="18"/>
        <v>0</v>
      </c>
      <c r="F85" s="24">
        <f t="shared" ca="1" si="19"/>
        <v>0</v>
      </c>
      <c r="G85" s="24">
        <v>0</v>
      </c>
      <c r="H85" s="24">
        <f t="shared" ca="1" si="20"/>
        <v>0</v>
      </c>
      <c r="I85" s="24">
        <f t="shared" ca="1" si="21"/>
        <v>0</v>
      </c>
      <c r="J85" s="16">
        <v>0</v>
      </c>
      <c r="L85" s="24">
        <f t="shared" ca="1" si="22"/>
        <v>0</v>
      </c>
      <c r="M85" s="16">
        <v>0</v>
      </c>
      <c r="N85" s="24">
        <f t="shared" ca="1" si="23"/>
        <v>0</v>
      </c>
      <c r="O85" s="24">
        <f t="shared" ca="1" si="24"/>
        <v>0</v>
      </c>
      <c r="P85" s="16"/>
      <c r="Q85" s="24">
        <f t="shared" ca="1" si="25"/>
        <v>0</v>
      </c>
      <c r="R85" s="24">
        <f t="shared" ca="1" si="26"/>
        <v>0</v>
      </c>
    </row>
    <row r="86" spans="1:18" x14ac:dyDescent="0.25">
      <c r="A86" s="18" t="s">
        <v>197</v>
      </c>
      <c r="B86" s="63">
        <v>1</v>
      </c>
      <c r="C86" s="64" t="s">
        <v>198</v>
      </c>
      <c r="D86" s="16"/>
      <c r="E86" s="24">
        <f t="shared" ca="1" si="18"/>
        <v>0</v>
      </c>
      <c r="F86" s="24">
        <f t="shared" ca="1" si="19"/>
        <v>0</v>
      </c>
      <c r="G86" s="24"/>
      <c r="H86" s="24">
        <f t="shared" ca="1" si="20"/>
        <v>0</v>
      </c>
      <c r="I86" s="24">
        <f t="shared" ca="1" si="21"/>
        <v>0</v>
      </c>
      <c r="J86" s="16"/>
      <c r="L86" s="24">
        <f t="shared" ca="1" si="22"/>
        <v>0</v>
      </c>
      <c r="M86" s="16">
        <v>10</v>
      </c>
      <c r="N86" s="24">
        <f t="shared" ca="1" si="23"/>
        <v>0</v>
      </c>
      <c r="O86" s="24">
        <f t="shared" ca="1" si="24"/>
        <v>0</v>
      </c>
      <c r="P86" s="16"/>
      <c r="Q86" s="24">
        <f t="shared" ca="1" si="25"/>
        <v>0</v>
      </c>
      <c r="R86" s="24">
        <f t="shared" ca="1" si="26"/>
        <v>0</v>
      </c>
    </row>
    <row r="87" spans="1:18" x14ac:dyDescent="0.25">
      <c r="A87" s="18" t="s">
        <v>199</v>
      </c>
      <c r="B87">
        <v>2</v>
      </c>
      <c r="C87" s="58" t="s">
        <v>200</v>
      </c>
      <c r="D87" s="16">
        <v>0</v>
      </c>
      <c r="E87" s="24">
        <f t="shared" ca="1" si="18"/>
        <v>0</v>
      </c>
      <c r="F87" s="24">
        <f t="shared" ca="1" si="19"/>
        <v>0</v>
      </c>
      <c r="G87" s="24">
        <v>0</v>
      </c>
      <c r="H87" s="24">
        <f t="shared" ca="1" si="20"/>
        <v>0</v>
      </c>
      <c r="I87" s="24">
        <f t="shared" ca="1" si="21"/>
        <v>0</v>
      </c>
      <c r="J87" s="16">
        <v>16</v>
      </c>
      <c r="L87" s="24">
        <f t="shared" ca="1" si="22"/>
        <v>0</v>
      </c>
      <c r="M87" s="16">
        <v>10</v>
      </c>
      <c r="N87" s="24">
        <f t="shared" ca="1" si="23"/>
        <v>0</v>
      </c>
      <c r="O87" s="24">
        <f t="shared" ca="1" si="24"/>
        <v>0</v>
      </c>
      <c r="P87" s="16"/>
      <c r="Q87" s="24">
        <f t="shared" ca="1" si="25"/>
        <v>0</v>
      </c>
      <c r="R87" s="24">
        <f t="shared" ca="1" si="26"/>
        <v>0</v>
      </c>
    </row>
    <row r="88" spans="1:18" x14ac:dyDescent="0.25">
      <c r="A88" s="18" t="s">
        <v>12</v>
      </c>
      <c r="B88">
        <v>2</v>
      </c>
      <c r="C88" s="58" t="s">
        <v>201</v>
      </c>
      <c r="D88" s="16">
        <v>0</v>
      </c>
      <c r="E88" s="24">
        <f t="shared" ca="1" si="18"/>
        <v>0</v>
      </c>
      <c r="F88" s="24">
        <f t="shared" ca="1" si="19"/>
        <v>0</v>
      </c>
      <c r="G88" s="24">
        <v>0</v>
      </c>
      <c r="H88" s="24">
        <f t="shared" ca="1" si="20"/>
        <v>0</v>
      </c>
      <c r="I88" s="24">
        <f t="shared" ca="1" si="21"/>
        <v>0</v>
      </c>
      <c r="J88" s="16">
        <v>16</v>
      </c>
      <c r="L88" s="24">
        <f t="shared" ca="1" si="22"/>
        <v>0</v>
      </c>
      <c r="M88" s="16">
        <v>10</v>
      </c>
      <c r="N88" s="24">
        <f t="shared" ca="1" si="23"/>
        <v>0</v>
      </c>
      <c r="O88" s="24">
        <f t="shared" ca="1" si="24"/>
        <v>0</v>
      </c>
      <c r="P88" s="16">
        <v>8</v>
      </c>
      <c r="Q88" s="24">
        <f t="shared" ca="1" si="25"/>
        <v>0</v>
      </c>
      <c r="R88" s="24">
        <f t="shared" ca="1" si="26"/>
        <v>0</v>
      </c>
    </row>
    <row r="89" spans="1:18" x14ac:dyDescent="0.25">
      <c r="A89" s="18" t="s">
        <v>36</v>
      </c>
      <c r="B89">
        <v>2</v>
      </c>
      <c r="C89" s="58" t="s">
        <v>202</v>
      </c>
      <c r="D89" s="16">
        <v>0</v>
      </c>
      <c r="E89" s="24">
        <f t="shared" ca="1" si="18"/>
        <v>0</v>
      </c>
      <c r="F89" s="24">
        <f t="shared" ca="1" si="19"/>
        <v>0</v>
      </c>
      <c r="G89" s="24">
        <v>0</v>
      </c>
      <c r="H89" s="24">
        <f t="shared" ca="1" si="20"/>
        <v>0</v>
      </c>
      <c r="I89" s="24">
        <f t="shared" ca="1" si="21"/>
        <v>0</v>
      </c>
      <c r="J89" s="16">
        <v>16</v>
      </c>
      <c r="L89" s="24">
        <f t="shared" ca="1" si="22"/>
        <v>0</v>
      </c>
      <c r="M89" s="16">
        <v>10</v>
      </c>
      <c r="N89" s="24">
        <f t="shared" ca="1" si="23"/>
        <v>0</v>
      </c>
      <c r="O89" s="24">
        <f t="shared" ca="1" si="24"/>
        <v>0</v>
      </c>
      <c r="P89" s="16"/>
      <c r="Q89" s="24">
        <f t="shared" ca="1" si="25"/>
        <v>0</v>
      </c>
      <c r="R89" s="24">
        <f t="shared" ca="1" si="26"/>
        <v>0</v>
      </c>
    </row>
    <row r="90" spans="1:18" x14ac:dyDescent="0.25">
      <c r="A90" s="18" t="s">
        <v>203</v>
      </c>
      <c r="B90">
        <v>2</v>
      </c>
      <c r="C90" s="58" t="s">
        <v>204</v>
      </c>
      <c r="D90" s="16">
        <v>0</v>
      </c>
      <c r="E90" s="24">
        <f t="shared" ca="1" si="18"/>
        <v>0</v>
      </c>
      <c r="F90" s="24">
        <f t="shared" ca="1" si="19"/>
        <v>0</v>
      </c>
      <c r="G90" s="24">
        <v>0</v>
      </c>
      <c r="H90" s="24">
        <f t="shared" ca="1" si="20"/>
        <v>0</v>
      </c>
      <c r="I90" s="24">
        <f t="shared" ca="1" si="21"/>
        <v>0</v>
      </c>
      <c r="J90" s="16"/>
      <c r="L90" s="24">
        <f t="shared" ca="1" si="22"/>
        <v>0</v>
      </c>
      <c r="M90" s="16">
        <v>0</v>
      </c>
      <c r="N90" s="24">
        <f t="shared" ca="1" si="23"/>
        <v>0</v>
      </c>
      <c r="O90" s="24">
        <f t="shared" ca="1" si="24"/>
        <v>0</v>
      </c>
      <c r="P90" s="16">
        <v>8</v>
      </c>
      <c r="Q90" s="24">
        <f t="shared" ca="1" si="25"/>
        <v>0</v>
      </c>
      <c r="R90" s="24">
        <f t="shared" ca="1" si="26"/>
        <v>0</v>
      </c>
    </row>
    <row r="91" spans="1:18" x14ac:dyDescent="0.25">
      <c r="A91" s="18" t="s">
        <v>205</v>
      </c>
      <c r="B91">
        <v>2</v>
      </c>
      <c r="C91" s="58" t="s">
        <v>206</v>
      </c>
      <c r="D91" s="16">
        <v>0</v>
      </c>
      <c r="E91" s="24">
        <f t="shared" ca="1" si="18"/>
        <v>0</v>
      </c>
      <c r="F91" s="24">
        <f t="shared" ca="1" si="19"/>
        <v>0</v>
      </c>
      <c r="G91" s="24">
        <v>0</v>
      </c>
      <c r="H91" s="24">
        <f t="shared" ca="1" si="20"/>
        <v>0</v>
      </c>
      <c r="I91" s="24">
        <f t="shared" ca="1" si="21"/>
        <v>0</v>
      </c>
      <c r="J91" s="16">
        <v>0</v>
      </c>
      <c r="L91" s="24">
        <f t="shared" ca="1" si="22"/>
        <v>0</v>
      </c>
      <c r="M91" s="16">
        <v>0</v>
      </c>
      <c r="N91" s="24">
        <f t="shared" ca="1" si="23"/>
        <v>0</v>
      </c>
      <c r="O91" s="24">
        <f t="shared" ca="1" si="24"/>
        <v>0</v>
      </c>
      <c r="P91" s="16"/>
      <c r="Q91" s="24">
        <f t="shared" ca="1" si="25"/>
        <v>0</v>
      </c>
      <c r="R91" s="24">
        <f t="shared" ca="1" si="26"/>
        <v>0</v>
      </c>
    </row>
    <row r="92" spans="1:18" x14ac:dyDescent="0.25">
      <c r="A92" s="18" t="s">
        <v>207</v>
      </c>
      <c r="B92">
        <v>2</v>
      </c>
      <c r="C92" s="58" t="s">
        <v>208</v>
      </c>
      <c r="D92" s="16">
        <v>4</v>
      </c>
      <c r="E92" s="24">
        <f t="shared" ca="1" si="18"/>
        <v>0</v>
      </c>
      <c r="F92" s="24">
        <f t="shared" ca="1" si="19"/>
        <v>0</v>
      </c>
      <c r="G92" s="24">
        <v>4</v>
      </c>
      <c r="H92" s="24">
        <f t="shared" ca="1" si="20"/>
        <v>0</v>
      </c>
      <c r="I92" s="24">
        <f t="shared" ca="1" si="21"/>
        <v>0</v>
      </c>
      <c r="J92" s="16">
        <v>16</v>
      </c>
      <c r="L92" s="24">
        <f t="shared" ca="1" si="22"/>
        <v>0</v>
      </c>
      <c r="M92" s="16">
        <v>10</v>
      </c>
      <c r="N92" s="24">
        <f t="shared" ca="1" si="23"/>
        <v>0</v>
      </c>
      <c r="O92" s="24">
        <f t="shared" ca="1" si="24"/>
        <v>0</v>
      </c>
      <c r="P92" s="16"/>
      <c r="Q92" s="24">
        <f t="shared" ca="1" si="25"/>
        <v>0</v>
      </c>
      <c r="R92" s="24">
        <f t="shared" ca="1" si="26"/>
        <v>0</v>
      </c>
    </row>
    <row r="93" spans="1:18" x14ac:dyDescent="0.25">
      <c r="A93" s="18" t="s">
        <v>13</v>
      </c>
      <c r="B93">
        <v>2</v>
      </c>
      <c r="C93" s="58" t="s">
        <v>209</v>
      </c>
      <c r="D93" s="16">
        <v>0</v>
      </c>
      <c r="E93" s="24">
        <f t="shared" ca="1" si="18"/>
        <v>0</v>
      </c>
      <c r="F93" s="24">
        <f t="shared" ca="1" si="19"/>
        <v>0</v>
      </c>
      <c r="G93" s="24">
        <v>0</v>
      </c>
      <c r="H93" s="24">
        <f t="shared" ca="1" si="20"/>
        <v>0</v>
      </c>
      <c r="I93" s="24">
        <f t="shared" ca="1" si="21"/>
        <v>0</v>
      </c>
      <c r="J93" s="16">
        <v>0</v>
      </c>
      <c r="L93" s="24">
        <f t="shared" ca="1" si="22"/>
        <v>0</v>
      </c>
      <c r="M93" s="16">
        <v>30</v>
      </c>
      <c r="N93" s="24">
        <f t="shared" ca="1" si="23"/>
        <v>0</v>
      </c>
      <c r="O93" s="24">
        <f t="shared" ca="1" si="24"/>
        <v>0</v>
      </c>
      <c r="P93" s="16"/>
      <c r="Q93" s="24">
        <f t="shared" ca="1" si="25"/>
        <v>0</v>
      </c>
      <c r="R93" s="24">
        <f t="shared" ca="1" si="26"/>
        <v>0</v>
      </c>
    </row>
    <row r="94" spans="1:18" x14ac:dyDescent="0.25">
      <c r="A94" s="18" t="s">
        <v>210</v>
      </c>
      <c r="B94">
        <v>2</v>
      </c>
      <c r="C94" s="58" t="s">
        <v>211</v>
      </c>
      <c r="D94" s="16">
        <v>8</v>
      </c>
      <c r="E94" s="24">
        <f t="shared" ca="1" si="18"/>
        <v>0</v>
      </c>
      <c r="F94" s="24">
        <f t="shared" ca="1" si="19"/>
        <v>0</v>
      </c>
      <c r="G94" s="24">
        <v>14</v>
      </c>
      <c r="H94" s="24">
        <f t="shared" ca="1" si="20"/>
        <v>0</v>
      </c>
      <c r="I94" s="24">
        <f t="shared" ca="1" si="21"/>
        <v>0</v>
      </c>
      <c r="J94" s="16">
        <v>16</v>
      </c>
      <c r="L94" s="24">
        <f t="shared" ca="1" si="22"/>
        <v>0</v>
      </c>
      <c r="M94" s="16">
        <v>0</v>
      </c>
      <c r="N94" s="24">
        <f t="shared" ca="1" si="23"/>
        <v>0</v>
      </c>
      <c r="O94" s="24">
        <f t="shared" ca="1" si="24"/>
        <v>0</v>
      </c>
      <c r="P94" s="16"/>
      <c r="Q94" s="24">
        <f t="shared" ca="1" si="25"/>
        <v>0</v>
      </c>
      <c r="R94" s="24">
        <f t="shared" ca="1" si="26"/>
        <v>0</v>
      </c>
    </row>
    <row r="95" spans="1:18" x14ac:dyDescent="0.25">
      <c r="A95" s="18" t="s">
        <v>212</v>
      </c>
      <c r="B95" s="59">
        <v>1</v>
      </c>
      <c r="C95" s="60" t="s">
        <v>213</v>
      </c>
      <c r="D95" s="16"/>
      <c r="E95" s="24">
        <f t="shared" ca="1" si="18"/>
        <v>0</v>
      </c>
      <c r="F95" s="24">
        <f t="shared" ca="1" si="19"/>
        <v>0</v>
      </c>
      <c r="G95" s="24"/>
      <c r="H95" s="24">
        <f t="shared" ca="1" si="20"/>
        <v>0</v>
      </c>
      <c r="I95" s="24">
        <f t="shared" ca="1" si="21"/>
        <v>0</v>
      </c>
      <c r="J95" s="16"/>
      <c r="L95" s="24">
        <f t="shared" ca="1" si="22"/>
        <v>0</v>
      </c>
      <c r="M95" s="16"/>
      <c r="N95" s="24">
        <f t="shared" ca="1" si="23"/>
        <v>0</v>
      </c>
      <c r="O95" s="24">
        <f t="shared" ca="1" si="24"/>
        <v>0</v>
      </c>
      <c r="P95" s="16"/>
      <c r="Q95" s="24">
        <f t="shared" ca="1" si="25"/>
        <v>0</v>
      </c>
      <c r="R95" s="24">
        <f t="shared" ca="1" si="26"/>
        <v>0</v>
      </c>
    </row>
    <row r="96" spans="1:18" x14ac:dyDescent="0.25">
      <c r="A96" s="18" t="s">
        <v>214</v>
      </c>
      <c r="B96" s="2">
        <v>2</v>
      </c>
      <c r="C96" s="58" t="s">
        <v>215</v>
      </c>
      <c r="D96" s="16">
        <v>0</v>
      </c>
      <c r="E96" s="24">
        <f t="shared" ca="1" si="18"/>
        <v>0</v>
      </c>
      <c r="F96" s="24">
        <f t="shared" ca="1" si="19"/>
        <v>0</v>
      </c>
      <c r="G96" s="24">
        <v>0</v>
      </c>
      <c r="H96" s="24">
        <f t="shared" ca="1" si="20"/>
        <v>0</v>
      </c>
      <c r="I96" s="24">
        <f t="shared" ca="1" si="21"/>
        <v>0</v>
      </c>
      <c r="J96" s="16"/>
      <c r="L96" s="24">
        <f t="shared" ca="1" si="22"/>
        <v>0</v>
      </c>
      <c r="M96" s="16"/>
      <c r="N96" s="24">
        <f t="shared" ca="1" si="23"/>
        <v>0</v>
      </c>
      <c r="O96" s="24">
        <f t="shared" ca="1" si="24"/>
        <v>0</v>
      </c>
      <c r="P96" s="16"/>
      <c r="Q96" s="24">
        <f t="shared" ca="1" si="25"/>
        <v>0</v>
      </c>
      <c r="R96" s="24">
        <f t="shared" ca="1" si="26"/>
        <v>0</v>
      </c>
    </row>
    <row r="97" spans="1:18" x14ac:dyDescent="0.25">
      <c r="A97" s="18" t="s">
        <v>216</v>
      </c>
      <c r="B97" s="2">
        <v>2</v>
      </c>
      <c r="C97" s="58" t="s">
        <v>217</v>
      </c>
      <c r="D97" s="16">
        <v>0</v>
      </c>
      <c r="E97" s="24">
        <f t="shared" ca="1" si="18"/>
        <v>0</v>
      </c>
      <c r="F97" s="24">
        <f t="shared" ca="1" si="19"/>
        <v>0</v>
      </c>
      <c r="G97" s="24">
        <v>0</v>
      </c>
      <c r="H97" s="24">
        <f t="shared" ca="1" si="20"/>
        <v>0</v>
      </c>
      <c r="I97" s="24">
        <f t="shared" ca="1" si="21"/>
        <v>0</v>
      </c>
      <c r="J97" s="16"/>
      <c r="L97" s="24">
        <f t="shared" ca="1" si="22"/>
        <v>0</v>
      </c>
      <c r="M97" s="16"/>
      <c r="N97" s="24">
        <f t="shared" ca="1" si="23"/>
        <v>0</v>
      </c>
      <c r="O97" s="24">
        <f t="shared" ca="1" si="24"/>
        <v>0</v>
      </c>
      <c r="P97" s="16"/>
      <c r="Q97" s="24">
        <f t="shared" ca="1" si="25"/>
        <v>0</v>
      </c>
      <c r="R97" s="24">
        <f t="shared" ca="1" si="26"/>
        <v>0</v>
      </c>
    </row>
    <row r="98" spans="1:18" x14ac:dyDescent="0.25">
      <c r="A98" s="18" t="s">
        <v>54</v>
      </c>
      <c r="B98" s="2">
        <v>2</v>
      </c>
      <c r="C98" s="58" t="s">
        <v>218</v>
      </c>
      <c r="D98" s="16">
        <v>4</v>
      </c>
      <c r="E98" s="24">
        <f t="shared" ca="1" si="18"/>
        <v>0</v>
      </c>
      <c r="F98" s="24">
        <f t="shared" ca="1" si="19"/>
        <v>0</v>
      </c>
      <c r="G98" s="24">
        <v>4</v>
      </c>
      <c r="H98" s="24">
        <f t="shared" ca="1" si="20"/>
        <v>0</v>
      </c>
      <c r="I98" s="24">
        <f t="shared" ca="1" si="21"/>
        <v>0</v>
      </c>
      <c r="J98" s="22">
        <v>4</v>
      </c>
      <c r="L98" s="24">
        <f t="shared" ca="1" si="22"/>
        <v>0</v>
      </c>
      <c r="M98" s="16">
        <v>2</v>
      </c>
      <c r="N98" s="24">
        <f t="shared" ca="1" si="23"/>
        <v>0</v>
      </c>
      <c r="O98" s="24">
        <f t="shared" ca="1" si="24"/>
        <v>0</v>
      </c>
      <c r="P98" s="16"/>
      <c r="Q98" s="24">
        <f t="shared" ca="1" si="25"/>
        <v>0</v>
      </c>
      <c r="R98" s="24">
        <f t="shared" ca="1" si="26"/>
        <v>0</v>
      </c>
    </row>
    <row r="99" spans="1:18" x14ac:dyDescent="0.25">
      <c r="A99" s="18" t="s">
        <v>14</v>
      </c>
      <c r="B99" s="2">
        <v>2</v>
      </c>
      <c r="C99" s="58" t="s">
        <v>219</v>
      </c>
      <c r="D99" s="16">
        <v>0</v>
      </c>
      <c r="E99" s="24">
        <f t="shared" ca="1" si="18"/>
        <v>0</v>
      </c>
      <c r="F99" s="24">
        <f t="shared" ca="1" si="19"/>
        <v>0</v>
      </c>
      <c r="G99" s="24">
        <v>0</v>
      </c>
      <c r="H99" s="24">
        <f t="shared" ca="1" si="20"/>
        <v>0</v>
      </c>
      <c r="I99" s="24">
        <f t="shared" ca="1" si="21"/>
        <v>0</v>
      </c>
      <c r="J99" s="16">
        <v>0</v>
      </c>
      <c r="L99" s="24">
        <f t="shared" ca="1" si="22"/>
        <v>0</v>
      </c>
      <c r="M99" s="16">
        <v>4</v>
      </c>
      <c r="N99" s="24">
        <f t="shared" ca="1" si="23"/>
        <v>0</v>
      </c>
      <c r="O99" s="24">
        <f t="shared" ca="1" si="24"/>
        <v>0</v>
      </c>
      <c r="P99" s="16"/>
      <c r="Q99" s="24">
        <f t="shared" ca="1" si="25"/>
        <v>0</v>
      </c>
      <c r="R99" s="24">
        <f t="shared" ca="1" si="26"/>
        <v>0</v>
      </c>
    </row>
    <row r="100" spans="1:18" x14ac:dyDescent="0.25">
      <c r="A100" s="18" t="s">
        <v>220</v>
      </c>
      <c r="B100" s="2">
        <v>2</v>
      </c>
      <c r="C100" s="58" t="s">
        <v>221</v>
      </c>
      <c r="D100" s="16">
        <v>0</v>
      </c>
      <c r="E100" s="24">
        <f t="shared" ca="1" si="18"/>
        <v>0</v>
      </c>
      <c r="F100" s="24">
        <f t="shared" ca="1" si="19"/>
        <v>0</v>
      </c>
      <c r="G100" s="24">
        <v>0</v>
      </c>
      <c r="H100" s="24">
        <f t="shared" ca="1" si="20"/>
        <v>0</v>
      </c>
      <c r="I100" s="24">
        <f t="shared" ca="1" si="21"/>
        <v>0</v>
      </c>
      <c r="J100" s="16"/>
      <c r="L100" s="24">
        <f t="shared" ca="1" si="22"/>
        <v>0</v>
      </c>
      <c r="M100" s="16"/>
      <c r="N100" s="24">
        <f t="shared" ca="1" si="23"/>
        <v>0</v>
      </c>
      <c r="O100" s="24">
        <f t="shared" ca="1" si="24"/>
        <v>0</v>
      </c>
      <c r="P100" s="16"/>
      <c r="Q100" s="24">
        <f t="shared" ca="1" si="25"/>
        <v>0</v>
      </c>
      <c r="R100" s="24">
        <f t="shared" ca="1" si="26"/>
        <v>0</v>
      </c>
    </row>
    <row r="101" spans="1:18" x14ac:dyDescent="0.25">
      <c r="A101" s="18" t="s">
        <v>33</v>
      </c>
      <c r="B101" s="59">
        <v>1</v>
      </c>
      <c r="C101" s="60" t="s">
        <v>222</v>
      </c>
      <c r="D101" s="16"/>
      <c r="E101" s="24">
        <f t="shared" ca="1" si="18"/>
        <v>0</v>
      </c>
      <c r="F101" s="24">
        <f t="shared" ca="1" si="19"/>
        <v>0</v>
      </c>
      <c r="G101" s="24"/>
      <c r="H101" s="24">
        <f t="shared" ca="1" si="20"/>
        <v>0</v>
      </c>
      <c r="I101" s="24">
        <f t="shared" ca="1" si="21"/>
        <v>0</v>
      </c>
      <c r="J101" s="16"/>
      <c r="L101" s="24">
        <f t="shared" ca="1" si="22"/>
        <v>0</v>
      </c>
      <c r="M101" s="16">
        <v>2</v>
      </c>
      <c r="N101" s="24">
        <f t="shared" ca="1" si="23"/>
        <v>0</v>
      </c>
      <c r="O101" s="24">
        <f t="shared" ca="1" si="24"/>
        <v>0</v>
      </c>
      <c r="P101" s="16">
        <v>2</v>
      </c>
      <c r="Q101" s="24">
        <f t="shared" ca="1" si="25"/>
        <v>0</v>
      </c>
      <c r="R101" s="24">
        <f t="shared" ca="1" si="26"/>
        <v>0</v>
      </c>
    </row>
    <row r="102" spans="1:18" x14ac:dyDescent="0.25">
      <c r="A102" s="18" t="s">
        <v>15</v>
      </c>
      <c r="B102">
        <v>2</v>
      </c>
      <c r="C102" s="58" t="s">
        <v>223</v>
      </c>
      <c r="D102" s="21">
        <v>2</v>
      </c>
      <c r="E102" s="24">
        <f t="shared" ref="E102:E133" ca="1" si="27">COUNTIFS(CodeLBSA,$A102,FouS,"F",ProjetA,$D$2)</f>
        <v>0</v>
      </c>
      <c r="F102" s="24">
        <f t="shared" ref="F102:F133" ca="1" si="28">COUNTIFS(CodeLBSA,$A102,FouS,"S",ProjetA,$D$2)</f>
        <v>0</v>
      </c>
      <c r="G102" s="24">
        <v>0</v>
      </c>
      <c r="H102" s="24">
        <f t="shared" ref="H102:H133" ca="1" si="29">COUNTIFS(CodeLBSA,$A102,FouS,"F",ProjetA,$G$2)</f>
        <v>0</v>
      </c>
      <c r="I102" s="24">
        <f t="shared" ref="I102:I133" ca="1" si="30">COUNTIFS(CodeLBSA,$A102,FouS,"S",ProjetA,$G$2)</f>
        <v>0</v>
      </c>
      <c r="J102" s="16">
        <v>4</v>
      </c>
      <c r="L102" s="24">
        <f t="shared" ref="L102:L133" ca="1" si="31">COUNTIFS(CodeLBSA,$A102,FouS,"S",ProjetA,$J$2)</f>
        <v>0</v>
      </c>
      <c r="M102" s="16">
        <v>8</v>
      </c>
      <c r="N102" s="24">
        <f t="shared" ref="N102:N133" ca="1" si="32">COUNTIFS(CodeLBSA,$A102,FouS,"F",ProjetA,$M$2)</f>
        <v>0</v>
      </c>
      <c r="O102" s="24">
        <f t="shared" ref="O102:O133" ca="1" si="33">COUNTIFS(CodeLBSA,$A102,FouS,"S",ProjetA,$M$2)</f>
        <v>0</v>
      </c>
      <c r="P102" s="16"/>
      <c r="Q102" s="24">
        <f t="shared" ref="Q102:Q133" ca="1" si="34">COUNTIFS(CodeLBSA,$A102,FouS,"F",ProjetA,$P$2)</f>
        <v>0</v>
      </c>
      <c r="R102" s="24">
        <f t="shared" ref="R102:R133" ca="1" si="35">COUNTIFS(CodeLBSA,$A102,FouS,"S",ProjetA,$P$2)</f>
        <v>0</v>
      </c>
    </row>
    <row r="103" spans="1:18" x14ac:dyDescent="0.25">
      <c r="A103" s="18" t="s">
        <v>28</v>
      </c>
      <c r="B103">
        <v>2</v>
      </c>
      <c r="C103" s="58" t="s">
        <v>224</v>
      </c>
      <c r="D103" s="16">
        <v>0</v>
      </c>
      <c r="E103" s="24">
        <f t="shared" ca="1" si="27"/>
        <v>0</v>
      </c>
      <c r="F103" s="24">
        <f t="shared" ca="1" si="28"/>
        <v>0</v>
      </c>
      <c r="G103" s="24">
        <v>0</v>
      </c>
      <c r="H103" s="24">
        <f t="shared" ca="1" si="29"/>
        <v>0</v>
      </c>
      <c r="I103" s="24">
        <f t="shared" ca="1" si="30"/>
        <v>0</v>
      </c>
      <c r="J103" s="16">
        <v>4</v>
      </c>
      <c r="L103" s="24">
        <f t="shared" ca="1" si="31"/>
        <v>0</v>
      </c>
      <c r="M103" s="16">
        <v>2</v>
      </c>
      <c r="N103" s="24">
        <f t="shared" ca="1" si="32"/>
        <v>0</v>
      </c>
      <c r="O103" s="24">
        <f t="shared" ca="1" si="33"/>
        <v>0</v>
      </c>
      <c r="P103" s="16">
        <v>2</v>
      </c>
      <c r="Q103" s="24">
        <f t="shared" ca="1" si="34"/>
        <v>0</v>
      </c>
      <c r="R103" s="24">
        <f t="shared" ca="1" si="35"/>
        <v>0</v>
      </c>
    </row>
    <row r="104" spans="1:18" x14ac:dyDescent="0.25">
      <c r="A104" s="18" t="s">
        <v>225</v>
      </c>
      <c r="B104">
        <v>2</v>
      </c>
      <c r="C104" s="58" t="s">
        <v>226</v>
      </c>
      <c r="D104" s="16">
        <v>0</v>
      </c>
      <c r="E104" s="24">
        <f t="shared" ca="1" si="27"/>
        <v>0</v>
      </c>
      <c r="F104" s="24">
        <f t="shared" ca="1" si="28"/>
        <v>0</v>
      </c>
      <c r="G104" s="24">
        <v>0</v>
      </c>
      <c r="H104" s="24">
        <f t="shared" ca="1" si="29"/>
        <v>0</v>
      </c>
      <c r="I104" s="24">
        <f t="shared" ca="1" si="30"/>
        <v>0</v>
      </c>
      <c r="J104" s="16">
        <v>4</v>
      </c>
      <c r="L104" s="24">
        <f t="shared" ca="1" si="31"/>
        <v>0</v>
      </c>
      <c r="M104" s="16">
        <v>0</v>
      </c>
      <c r="N104" s="24">
        <f t="shared" ca="1" si="32"/>
        <v>0</v>
      </c>
      <c r="O104" s="24">
        <f t="shared" ca="1" si="33"/>
        <v>0</v>
      </c>
      <c r="P104" s="16">
        <v>2</v>
      </c>
      <c r="Q104" s="24">
        <f t="shared" ca="1" si="34"/>
        <v>0</v>
      </c>
      <c r="R104" s="24">
        <f t="shared" ca="1" si="35"/>
        <v>0</v>
      </c>
    </row>
    <row r="105" spans="1:18" x14ac:dyDescent="0.25">
      <c r="A105" s="18" t="s">
        <v>30</v>
      </c>
      <c r="B105">
        <v>2</v>
      </c>
      <c r="C105" s="58" t="s">
        <v>227</v>
      </c>
      <c r="D105" s="21">
        <v>2</v>
      </c>
      <c r="E105" s="24">
        <f t="shared" ca="1" si="27"/>
        <v>0</v>
      </c>
      <c r="F105" s="24">
        <f t="shared" ca="1" si="28"/>
        <v>0</v>
      </c>
      <c r="G105" s="24">
        <v>0</v>
      </c>
      <c r="H105" s="24">
        <f t="shared" ca="1" si="29"/>
        <v>0</v>
      </c>
      <c r="I105" s="24">
        <f t="shared" ca="1" si="30"/>
        <v>0</v>
      </c>
      <c r="J105" s="16">
        <v>4</v>
      </c>
      <c r="L105" s="24">
        <f t="shared" ca="1" si="31"/>
        <v>0</v>
      </c>
      <c r="M105" s="16">
        <v>0</v>
      </c>
      <c r="N105" s="24">
        <f t="shared" ca="1" si="32"/>
        <v>0</v>
      </c>
      <c r="O105" s="24">
        <f t="shared" ca="1" si="33"/>
        <v>0</v>
      </c>
      <c r="P105" s="16"/>
      <c r="Q105" s="24">
        <f t="shared" ca="1" si="34"/>
        <v>0</v>
      </c>
      <c r="R105" s="24">
        <f t="shared" ca="1" si="35"/>
        <v>0</v>
      </c>
    </row>
    <row r="106" spans="1:18" x14ac:dyDescent="0.25">
      <c r="A106" s="18" t="s">
        <v>18</v>
      </c>
      <c r="B106">
        <v>2</v>
      </c>
      <c r="C106" s="58" t="s">
        <v>228</v>
      </c>
      <c r="D106" s="16">
        <v>0</v>
      </c>
      <c r="E106" s="24">
        <f t="shared" ca="1" si="27"/>
        <v>0</v>
      </c>
      <c r="F106" s="24">
        <f t="shared" ca="1" si="28"/>
        <v>0</v>
      </c>
      <c r="G106" s="24">
        <v>0</v>
      </c>
      <c r="H106" s="24">
        <f t="shared" ca="1" si="29"/>
        <v>0</v>
      </c>
      <c r="I106" s="24">
        <f t="shared" ca="1" si="30"/>
        <v>0</v>
      </c>
      <c r="J106" s="16">
        <v>4</v>
      </c>
      <c r="L106" s="24">
        <f t="shared" ca="1" si="31"/>
        <v>0</v>
      </c>
      <c r="M106" s="16">
        <v>8</v>
      </c>
      <c r="N106" s="24">
        <f t="shared" ca="1" si="32"/>
        <v>0</v>
      </c>
      <c r="O106" s="24">
        <f t="shared" ca="1" si="33"/>
        <v>0</v>
      </c>
      <c r="P106" s="16"/>
      <c r="Q106" s="24">
        <f t="shared" ca="1" si="34"/>
        <v>0</v>
      </c>
      <c r="R106" s="24">
        <f t="shared" ca="1" si="35"/>
        <v>0</v>
      </c>
    </row>
    <row r="107" spans="1:18" x14ac:dyDescent="0.25">
      <c r="A107" s="18" t="s">
        <v>229</v>
      </c>
      <c r="B107">
        <v>2</v>
      </c>
      <c r="C107" s="58" t="s">
        <v>230</v>
      </c>
      <c r="D107" s="16">
        <v>0</v>
      </c>
      <c r="E107" s="24">
        <f t="shared" ca="1" si="27"/>
        <v>0</v>
      </c>
      <c r="F107" s="24">
        <f t="shared" ca="1" si="28"/>
        <v>0</v>
      </c>
      <c r="G107" s="24">
        <v>0</v>
      </c>
      <c r="H107" s="24">
        <f t="shared" ca="1" si="29"/>
        <v>0</v>
      </c>
      <c r="I107" s="24">
        <f t="shared" ca="1" si="30"/>
        <v>0</v>
      </c>
      <c r="J107" s="16">
        <v>4</v>
      </c>
      <c r="L107" s="24">
        <f t="shared" ca="1" si="31"/>
        <v>0</v>
      </c>
      <c r="M107" s="16">
        <v>8</v>
      </c>
      <c r="N107" s="24">
        <f t="shared" ca="1" si="32"/>
        <v>0</v>
      </c>
      <c r="O107" s="24">
        <f t="shared" ca="1" si="33"/>
        <v>0</v>
      </c>
      <c r="P107" s="16"/>
      <c r="Q107" s="24">
        <f t="shared" ca="1" si="34"/>
        <v>0</v>
      </c>
      <c r="R107" s="24">
        <f t="shared" ca="1" si="35"/>
        <v>0</v>
      </c>
    </row>
    <row r="108" spans="1:18" x14ac:dyDescent="0.25">
      <c r="A108" s="18" t="s">
        <v>231</v>
      </c>
      <c r="B108">
        <v>2</v>
      </c>
      <c r="C108" s="58" t="s">
        <v>232</v>
      </c>
      <c r="D108" s="16">
        <v>0</v>
      </c>
      <c r="E108" s="24">
        <f t="shared" ca="1" si="27"/>
        <v>0</v>
      </c>
      <c r="F108" s="24">
        <f t="shared" ca="1" si="28"/>
        <v>0</v>
      </c>
      <c r="G108" s="24">
        <v>0</v>
      </c>
      <c r="H108" s="24">
        <f t="shared" ca="1" si="29"/>
        <v>0</v>
      </c>
      <c r="I108" s="24">
        <f t="shared" ca="1" si="30"/>
        <v>0</v>
      </c>
      <c r="J108" s="16">
        <v>0</v>
      </c>
      <c r="L108" s="24">
        <f t="shared" ca="1" si="31"/>
        <v>0</v>
      </c>
      <c r="M108" s="16">
        <v>0</v>
      </c>
      <c r="N108" s="24">
        <f t="shared" ca="1" si="32"/>
        <v>0</v>
      </c>
      <c r="O108" s="24">
        <f t="shared" ca="1" si="33"/>
        <v>0</v>
      </c>
      <c r="P108" s="16"/>
      <c r="Q108" s="24">
        <f t="shared" ca="1" si="34"/>
        <v>0</v>
      </c>
      <c r="R108" s="24">
        <f t="shared" ca="1" si="35"/>
        <v>0</v>
      </c>
    </row>
    <row r="109" spans="1:18" x14ac:dyDescent="0.25">
      <c r="A109" s="18" t="s">
        <v>233</v>
      </c>
      <c r="B109">
        <v>2</v>
      </c>
      <c r="C109" s="58" t="s">
        <v>234</v>
      </c>
      <c r="D109" s="16">
        <v>0</v>
      </c>
      <c r="E109" s="24">
        <f t="shared" ca="1" si="27"/>
        <v>0</v>
      </c>
      <c r="F109" s="24">
        <f t="shared" ca="1" si="28"/>
        <v>0</v>
      </c>
      <c r="G109" s="24">
        <v>0</v>
      </c>
      <c r="H109" s="24">
        <f t="shared" ca="1" si="29"/>
        <v>0</v>
      </c>
      <c r="I109" s="24">
        <f t="shared" ca="1" si="30"/>
        <v>0</v>
      </c>
      <c r="J109" s="16">
        <v>0</v>
      </c>
      <c r="L109" s="24">
        <f t="shared" ca="1" si="31"/>
        <v>0</v>
      </c>
      <c r="M109" s="16">
        <v>0</v>
      </c>
      <c r="N109" s="24">
        <f t="shared" ca="1" si="32"/>
        <v>0</v>
      </c>
      <c r="O109" s="24">
        <f t="shared" ca="1" si="33"/>
        <v>0</v>
      </c>
      <c r="P109" s="16"/>
      <c r="Q109" s="24">
        <f t="shared" ca="1" si="34"/>
        <v>0</v>
      </c>
      <c r="R109" s="24">
        <f t="shared" ca="1" si="35"/>
        <v>0</v>
      </c>
    </row>
    <row r="110" spans="1:18" x14ac:dyDescent="0.25">
      <c r="A110" s="18" t="s">
        <v>235</v>
      </c>
      <c r="B110">
        <v>2</v>
      </c>
      <c r="C110" s="58" t="s">
        <v>236</v>
      </c>
      <c r="D110" s="16">
        <v>0</v>
      </c>
      <c r="E110" s="24">
        <f t="shared" ca="1" si="27"/>
        <v>0</v>
      </c>
      <c r="F110" s="24">
        <f t="shared" ca="1" si="28"/>
        <v>0</v>
      </c>
      <c r="G110" s="24">
        <v>0</v>
      </c>
      <c r="H110" s="24">
        <f t="shared" ca="1" si="29"/>
        <v>0</v>
      </c>
      <c r="I110" s="24">
        <f t="shared" ca="1" si="30"/>
        <v>0</v>
      </c>
      <c r="J110" s="16">
        <v>0</v>
      </c>
      <c r="L110" s="24">
        <f t="shared" ca="1" si="31"/>
        <v>0</v>
      </c>
      <c r="M110" s="16">
        <v>0</v>
      </c>
      <c r="N110" s="24">
        <f t="shared" ca="1" si="32"/>
        <v>0</v>
      </c>
      <c r="O110" s="24">
        <f t="shared" ca="1" si="33"/>
        <v>0</v>
      </c>
      <c r="P110" s="16"/>
      <c r="Q110" s="24">
        <f t="shared" ca="1" si="34"/>
        <v>0</v>
      </c>
      <c r="R110" s="24">
        <f t="shared" ca="1" si="35"/>
        <v>0</v>
      </c>
    </row>
    <row r="111" spans="1:18" x14ac:dyDescent="0.25">
      <c r="A111" s="18" t="s">
        <v>237</v>
      </c>
      <c r="B111">
        <v>2</v>
      </c>
      <c r="C111" s="58" t="s">
        <v>238</v>
      </c>
      <c r="D111" s="16">
        <v>0</v>
      </c>
      <c r="E111" s="24">
        <f t="shared" ca="1" si="27"/>
        <v>0</v>
      </c>
      <c r="F111" s="24">
        <f t="shared" ca="1" si="28"/>
        <v>0</v>
      </c>
      <c r="G111" s="24">
        <v>0</v>
      </c>
      <c r="H111" s="24">
        <f t="shared" ca="1" si="29"/>
        <v>0</v>
      </c>
      <c r="I111" s="24">
        <f t="shared" ca="1" si="30"/>
        <v>0</v>
      </c>
      <c r="J111" s="16">
        <v>0</v>
      </c>
      <c r="L111" s="24">
        <f t="shared" ca="1" si="31"/>
        <v>0</v>
      </c>
      <c r="M111" s="16">
        <v>0</v>
      </c>
      <c r="N111" s="24">
        <f t="shared" ca="1" si="32"/>
        <v>0</v>
      </c>
      <c r="O111" s="24">
        <f t="shared" ca="1" si="33"/>
        <v>0</v>
      </c>
      <c r="P111" s="16"/>
      <c r="Q111" s="24">
        <f t="shared" ca="1" si="34"/>
        <v>0</v>
      </c>
      <c r="R111" s="24">
        <f t="shared" ca="1" si="35"/>
        <v>0</v>
      </c>
    </row>
    <row r="112" spans="1:18" x14ac:dyDescent="0.25">
      <c r="A112" s="18" t="s">
        <v>49</v>
      </c>
      <c r="B112" s="63">
        <v>1</v>
      </c>
      <c r="C112" s="64" t="s">
        <v>239</v>
      </c>
      <c r="D112" s="16"/>
      <c r="E112" s="24">
        <f t="shared" ca="1" si="27"/>
        <v>0</v>
      </c>
      <c r="F112" s="24">
        <f t="shared" ca="1" si="28"/>
        <v>0</v>
      </c>
      <c r="G112" s="24"/>
      <c r="H112" s="24">
        <f t="shared" ca="1" si="29"/>
        <v>0</v>
      </c>
      <c r="I112" s="24">
        <f t="shared" ca="1" si="30"/>
        <v>0</v>
      </c>
      <c r="J112" s="22"/>
      <c r="L112" s="24">
        <f t="shared" ca="1" si="31"/>
        <v>0</v>
      </c>
      <c r="M112" s="16">
        <v>0</v>
      </c>
      <c r="N112" s="24">
        <f t="shared" ca="1" si="32"/>
        <v>0</v>
      </c>
      <c r="O112" s="24">
        <f t="shared" ca="1" si="33"/>
        <v>0</v>
      </c>
      <c r="P112" s="16"/>
      <c r="Q112" s="24">
        <f t="shared" ca="1" si="34"/>
        <v>0</v>
      </c>
      <c r="R112" s="24">
        <f t="shared" ca="1" si="35"/>
        <v>0</v>
      </c>
    </row>
    <row r="113" spans="1:18" x14ac:dyDescent="0.25">
      <c r="A113" s="18" t="s">
        <v>240</v>
      </c>
      <c r="B113" s="2">
        <v>2</v>
      </c>
      <c r="C113" s="58" t="s">
        <v>241</v>
      </c>
      <c r="D113" s="16">
        <v>0</v>
      </c>
      <c r="E113" s="24">
        <f t="shared" ca="1" si="27"/>
        <v>0</v>
      </c>
      <c r="F113" s="24">
        <f t="shared" ca="1" si="28"/>
        <v>0</v>
      </c>
      <c r="G113" s="24">
        <v>0</v>
      </c>
      <c r="H113" s="24">
        <f t="shared" ca="1" si="29"/>
        <v>0</v>
      </c>
      <c r="I113" s="24">
        <f t="shared" ca="1" si="30"/>
        <v>0</v>
      </c>
      <c r="J113" s="22">
        <v>2</v>
      </c>
      <c r="L113" s="24">
        <f t="shared" ca="1" si="31"/>
        <v>0</v>
      </c>
      <c r="M113" s="16">
        <v>0</v>
      </c>
      <c r="N113" s="24">
        <f t="shared" ca="1" si="32"/>
        <v>0</v>
      </c>
      <c r="O113" s="24">
        <f t="shared" ca="1" si="33"/>
        <v>0</v>
      </c>
      <c r="P113" s="16"/>
      <c r="Q113" s="24">
        <f t="shared" ca="1" si="34"/>
        <v>0</v>
      </c>
      <c r="R113" s="24">
        <f t="shared" ca="1" si="35"/>
        <v>0</v>
      </c>
    </row>
    <row r="114" spans="1:18" x14ac:dyDescent="0.25">
      <c r="A114" s="18" t="s">
        <v>242</v>
      </c>
      <c r="B114" s="2">
        <v>2</v>
      </c>
      <c r="C114" s="58" t="s">
        <v>243</v>
      </c>
      <c r="D114" s="16">
        <v>0</v>
      </c>
      <c r="E114" s="24">
        <f t="shared" ca="1" si="27"/>
        <v>0</v>
      </c>
      <c r="F114" s="24">
        <f t="shared" ca="1" si="28"/>
        <v>0</v>
      </c>
      <c r="G114" s="24">
        <v>0</v>
      </c>
      <c r="H114" s="24">
        <f t="shared" ca="1" si="29"/>
        <v>0</v>
      </c>
      <c r="I114" s="24">
        <f t="shared" ca="1" si="30"/>
        <v>0</v>
      </c>
      <c r="J114" s="16">
        <v>2</v>
      </c>
      <c r="L114" s="24">
        <f t="shared" ca="1" si="31"/>
        <v>0</v>
      </c>
      <c r="M114" s="16">
        <v>0</v>
      </c>
      <c r="N114" s="24">
        <f t="shared" ca="1" si="32"/>
        <v>0</v>
      </c>
      <c r="O114" s="24">
        <f t="shared" ca="1" si="33"/>
        <v>0</v>
      </c>
      <c r="P114" s="16"/>
      <c r="Q114" s="24">
        <f t="shared" ca="1" si="34"/>
        <v>0</v>
      </c>
      <c r="R114" s="24">
        <f t="shared" ca="1" si="35"/>
        <v>0</v>
      </c>
    </row>
    <row r="115" spans="1:18" x14ac:dyDescent="0.25">
      <c r="A115" s="18" t="s">
        <v>244</v>
      </c>
      <c r="B115" s="2">
        <v>2</v>
      </c>
      <c r="C115" s="58" t="s">
        <v>245</v>
      </c>
      <c r="D115" s="16">
        <v>0</v>
      </c>
      <c r="E115" s="24">
        <f t="shared" ca="1" si="27"/>
        <v>0</v>
      </c>
      <c r="F115" s="24">
        <f t="shared" ca="1" si="28"/>
        <v>0</v>
      </c>
      <c r="G115" s="24">
        <v>0</v>
      </c>
      <c r="H115" s="24">
        <f t="shared" ca="1" si="29"/>
        <v>0</v>
      </c>
      <c r="I115" s="24">
        <f t="shared" ca="1" si="30"/>
        <v>0</v>
      </c>
      <c r="J115" s="16">
        <v>0</v>
      </c>
      <c r="L115" s="24">
        <f t="shared" ca="1" si="31"/>
        <v>0</v>
      </c>
      <c r="M115" s="16">
        <v>0</v>
      </c>
      <c r="N115" s="24">
        <f t="shared" ca="1" si="32"/>
        <v>0</v>
      </c>
      <c r="O115" s="24">
        <f t="shared" ca="1" si="33"/>
        <v>0</v>
      </c>
      <c r="P115" s="16"/>
      <c r="Q115" s="24">
        <f t="shared" ca="1" si="34"/>
        <v>0</v>
      </c>
      <c r="R115" s="24">
        <f t="shared" ca="1" si="35"/>
        <v>0</v>
      </c>
    </row>
    <row r="116" spans="1:18" x14ac:dyDescent="0.25">
      <c r="A116" s="18" t="s">
        <v>246</v>
      </c>
      <c r="B116" s="2">
        <v>2</v>
      </c>
      <c r="C116" s="58" t="s">
        <v>247</v>
      </c>
      <c r="D116" s="16">
        <v>0</v>
      </c>
      <c r="E116" s="24">
        <f t="shared" ca="1" si="27"/>
        <v>0</v>
      </c>
      <c r="F116" s="24">
        <f t="shared" ca="1" si="28"/>
        <v>0</v>
      </c>
      <c r="G116" s="24">
        <v>0</v>
      </c>
      <c r="H116" s="24">
        <f t="shared" ca="1" si="29"/>
        <v>0</v>
      </c>
      <c r="I116" s="24">
        <f t="shared" ca="1" si="30"/>
        <v>0</v>
      </c>
      <c r="J116" s="16">
        <v>2</v>
      </c>
      <c r="L116" s="24">
        <f t="shared" ca="1" si="31"/>
        <v>0</v>
      </c>
      <c r="M116" s="16">
        <v>0</v>
      </c>
      <c r="N116" s="24">
        <f t="shared" ca="1" si="32"/>
        <v>0</v>
      </c>
      <c r="O116" s="24">
        <f t="shared" ca="1" si="33"/>
        <v>0</v>
      </c>
      <c r="P116" s="16"/>
      <c r="Q116" s="24">
        <f t="shared" ca="1" si="34"/>
        <v>0</v>
      </c>
      <c r="R116" s="24">
        <f t="shared" ca="1" si="35"/>
        <v>0</v>
      </c>
    </row>
    <row r="117" spans="1:18" x14ac:dyDescent="0.25">
      <c r="A117" s="18" t="s">
        <v>248</v>
      </c>
      <c r="B117" s="2">
        <v>2</v>
      </c>
      <c r="C117" s="58" t="s">
        <v>249</v>
      </c>
      <c r="D117" s="16">
        <v>0</v>
      </c>
      <c r="E117" s="24">
        <f t="shared" ca="1" si="27"/>
        <v>0</v>
      </c>
      <c r="F117" s="24">
        <f t="shared" ca="1" si="28"/>
        <v>0</v>
      </c>
      <c r="G117" s="24">
        <v>0</v>
      </c>
      <c r="H117" s="24">
        <f t="shared" ca="1" si="29"/>
        <v>0</v>
      </c>
      <c r="I117" s="24">
        <f t="shared" ca="1" si="30"/>
        <v>0</v>
      </c>
      <c r="J117" s="16">
        <v>0</v>
      </c>
      <c r="L117" s="24">
        <f t="shared" ca="1" si="31"/>
        <v>0</v>
      </c>
      <c r="M117" s="16">
        <v>0</v>
      </c>
      <c r="N117" s="24">
        <f t="shared" ca="1" si="32"/>
        <v>0</v>
      </c>
      <c r="O117" s="24">
        <f t="shared" ca="1" si="33"/>
        <v>0</v>
      </c>
      <c r="P117" s="16"/>
      <c r="Q117" s="24">
        <f t="shared" ca="1" si="34"/>
        <v>0</v>
      </c>
      <c r="R117" s="24">
        <f t="shared" ca="1" si="35"/>
        <v>0</v>
      </c>
    </row>
    <row r="118" spans="1:18" x14ac:dyDescent="0.25">
      <c r="A118" s="18" t="s">
        <v>250</v>
      </c>
      <c r="B118" s="2">
        <v>2</v>
      </c>
      <c r="C118" s="58" t="s">
        <v>251</v>
      </c>
      <c r="D118" s="16">
        <v>0</v>
      </c>
      <c r="E118" s="24">
        <f t="shared" ca="1" si="27"/>
        <v>0</v>
      </c>
      <c r="F118" s="24">
        <f t="shared" ca="1" si="28"/>
        <v>0</v>
      </c>
      <c r="G118" s="24">
        <v>0</v>
      </c>
      <c r="H118" s="24">
        <f t="shared" ca="1" si="29"/>
        <v>0</v>
      </c>
      <c r="I118" s="24">
        <f t="shared" ca="1" si="30"/>
        <v>0</v>
      </c>
      <c r="J118" s="16">
        <v>0</v>
      </c>
      <c r="L118" s="24">
        <f t="shared" ca="1" si="31"/>
        <v>0</v>
      </c>
      <c r="M118" s="16">
        <v>0</v>
      </c>
      <c r="N118" s="24">
        <f t="shared" ca="1" si="32"/>
        <v>0</v>
      </c>
      <c r="O118" s="24">
        <f t="shared" ca="1" si="33"/>
        <v>0</v>
      </c>
      <c r="P118" s="16"/>
      <c r="Q118" s="24">
        <f t="shared" ca="1" si="34"/>
        <v>0</v>
      </c>
      <c r="R118" s="24">
        <f t="shared" ca="1" si="35"/>
        <v>0</v>
      </c>
    </row>
    <row r="119" spans="1:18" x14ac:dyDescent="0.25">
      <c r="A119" s="18" t="s">
        <v>20</v>
      </c>
      <c r="B119" s="63">
        <v>1</v>
      </c>
      <c r="C119" s="64" t="s">
        <v>252</v>
      </c>
      <c r="D119" s="16"/>
      <c r="E119" s="24">
        <f t="shared" ca="1" si="27"/>
        <v>0</v>
      </c>
      <c r="F119" s="24">
        <f t="shared" ca="1" si="28"/>
        <v>0</v>
      </c>
      <c r="G119" s="24"/>
      <c r="H119" s="24">
        <f t="shared" ca="1" si="29"/>
        <v>0</v>
      </c>
      <c r="I119" s="24">
        <f t="shared" ca="1" si="30"/>
        <v>0</v>
      </c>
      <c r="J119" s="16"/>
      <c r="L119" s="24">
        <f t="shared" ca="1" si="31"/>
        <v>0</v>
      </c>
      <c r="M119" s="16"/>
      <c r="N119" s="24">
        <f t="shared" ca="1" si="32"/>
        <v>0</v>
      </c>
      <c r="O119" s="24">
        <f t="shared" ca="1" si="33"/>
        <v>0</v>
      </c>
      <c r="P119" s="16"/>
      <c r="Q119" s="24">
        <f t="shared" ca="1" si="34"/>
        <v>0</v>
      </c>
      <c r="R119" s="24">
        <f t="shared" ca="1" si="35"/>
        <v>0</v>
      </c>
    </row>
    <row r="120" spans="1:18" x14ac:dyDescent="0.25">
      <c r="A120" s="18" t="s">
        <v>48</v>
      </c>
      <c r="B120" s="2">
        <v>2</v>
      </c>
      <c r="C120" s="58" t="s">
        <v>253</v>
      </c>
      <c r="D120" s="16">
        <v>48</v>
      </c>
      <c r="E120" s="24">
        <f t="shared" ca="1" si="27"/>
        <v>0</v>
      </c>
      <c r="F120" s="24">
        <f t="shared" ca="1" si="28"/>
        <v>0</v>
      </c>
      <c r="G120" s="24">
        <v>48</v>
      </c>
      <c r="H120" s="24">
        <f t="shared" ca="1" si="29"/>
        <v>0</v>
      </c>
      <c r="I120" s="24">
        <f t="shared" ca="1" si="30"/>
        <v>0</v>
      </c>
      <c r="J120" s="16">
        <v>0</v>
      </c>
      <c r="L120" s="24">
        <f t="shared" ca="1" si="31"/>
        <v>0</v>
      </c>
      <c r="M120" s="16">
        <v>0</v>
      </c>
      <c r="N120" s="24">
        <f t="shared" ca="1" si="32"/>
        <v>0</v>
      </c>
      <c r="O120" s="24">
        <f t="shared" ca="1" si="33"/>
        <v>0</v>
      </c>
      <c r="P120" s="16"/>
      <c r="Q120" s="24">
        <f t="shared" ca="1" si="34"/>
        <v>0</v>
      </c>
      <c r="R120" s="24">
        <f t="shared" ca="1" si="35"/>
        <v>0</v>
      </c>
    </row>
    <row r="121" spans="1:18" x14ac:dyDescent="0.25">
      <c r="A121" s="18" t="s">
        <v>25</v>
      </c>
      <c r="B121" s="2">
        <v>2</v>
      </c>
      <c r="C121" s="58" t="s">
        <v>254</v>
      </c>
      <c r="D121" s="16">
        <v>12</v>
      </c>
      <c r="E121" s="24">
        <f t="shared" ca="1" si="27"/>
        <v>0</v>
      </c>
      <c r="F121" s="24">
        <f t="shared" ca="1" si="28"/>
        <v>0</v>
      </c>
      <c r="G121" s="24">
        <v>12</v>
      </c>
      <c r="H121" s="24">
        <f t="shared" ca="1" si="29"/>
        <v>0</v>
      </c>
      <c r="I121" s="24">
        <f t="shared" ca="1" si="30"/>
        <v>0</v>
      </c>
      <c r="J121" s="16">
        <v>20</v>
      </c>
      <c r="L121" s="24">
        <f t="shared" ca="1" si="31"/>
        <v>0</v>
      </c>
      <c r="M121" s="16">
        <v>26</v>
      </c>
      <c r="N121" s="24">
        <f t="shared" ca="1" si="32"/>
        <v>0</v>
      </c>
      <c r="O121" s="24">
        <f t="shared" ca="1" si="33"/>
        <v>0</v>
      </c>
      <c r="P121" s="16"/>
      <c r="Q121" s="24">
        <f t="shared" ca="1" si="34"/>
        <v>0</v>
      </c>
      <c r="R121" s="24">
        <f t="shared" ca="1" si="35"/>
        <v>0</v>
      </c>
    </row>
    <row r="122" spans="1:18" x14ac:dyDescent="0.25">
      <c r="A122" s="18" t="s">
        <v>255</v>
      </c>
      <c r="B122" s="2">
        <v>2</v>
      </c>
      <c r="C122" s="58" t="s">
        <v>256</v>
      </c>
      <c r="D122" s="16">
        <v>8</v>
      </c>
      <c r="E122" s="24">
        <f t="shared" ca="1" si="27"/>
        <v>0</v>
      </c>
      <c r="F122" s="24">
        <f t="shared" ca="1" si="28"/>
        <v>0</v>
      </c>
      <c r="G122" s="24">
        <v>14</v>
      </c>
      <c r="H122" s="24">
        <f t="shared" ca="1" si="29"/>
        <v>0</v>
      </c>
      <c r="I122" s="24">
        <f t="shared" ca="1" si="30"/>
        <v>0</v>
      </c>
      <c r="J122" s="16">
        <v>24</v>
      </c>
      <c r="L122" s="24">
        <f t="shared" ca="1" si="31"/>
        <v>0</v>
      </c>
      <c r="M122" s="16">
        <v>13</v>
      </c>
      <c r="N122" s="24">
        <f t="shared" ca="1" si="32"/>
        <v>0</v>
      </c>
      <c r="O122" s="24">
        <f t="shared" ca="1" si="33"/>
        <v>0</v>
      </c>
      <c r="P122" s="16"/>
      <c r="Q122" s="24">
        <f t="shared" ca="1" si="34"/>
        <v>0</v>
      </c>
      <c r="R122" s="24">
        <f t="shared" ca="1" si="35"/>
        <v>0</v>
      </c>
    </row>
    <row r="123" spans="1:18" x14ac:dyDescent="0.25">
      <c r="A123" s="18" t="s">
        <v>43</v>
      </c>
      <c r="B123" s="2">
        <v>2</v>
      </c>
      <c r="C123" s="58" t="s">
        <v>257</v>
      </c>
      <c r="D123" s="21">
        <v>8</v>
      </c>
      <c r="E123" s="24">
        <f t="shared" ca="1" si="27"/>
        <v>0</v>
      </c>
      <c r="F123" s="24">
        <f t="shared" ca="1" si="28"/>
        <v>0</v>
      </c>
      <c r="G123" s="24">
        <v>0</v>
      </c>
      <c r="H123" s="24">
        <f t="shared" ca="1" si="29"/>
        <v>0</v>
      </c>
      <c r="I123" s="24">
        <f t="shared" ca="1" si="30"/>
        <v>0</v>
      </c>
      <c r="J123" s="16">
        <v>0</v>
      </c>
      <c r="L123" s="24">
        <f t="shared" ca="1" si="31"/>
        <v>0</v>
      </c>
      <c r="M123" s="16">
        <v>0</v>
      </c>
      <c r="N123" s="24">
        <f t="shared" ca="1" si="32"/>
        <v>0</v>
      </c>
      <c r="O123" s="24">
        <f t="shared" ca="1" si="33"/>
        <v>0</v>
      </c>
      <c r="P123" s="16"/>
      <c r="Q123" s="24">
        <f t="shared" ca="1" si="34"/>
        <v>0</v>
      </c>
      <c r="R123" s="24">
        <f t="shared" ca="1" si="35"/>
        <v>0</v>
      </c>
    </row>
    <row r="124" spans="1:18" x14ac:dyDescent="0.25">
      <c r="A124" s="18" t="s">
        <v>258</v>
      </c>
      <c r="B124" s="2">
        <v>2</v>
      </c>
      <c r="C124" s="58" t="s">
        <v>259</v>
      </c>
      <c r="D124" s="16">
        <v>0</v>
      </c>
      <c r="E124" s="24">
        <f t="shared" ca="1" si="27"/>
        <v>0</v>
      </c>
      <c r="F124" s="24">
        <f t="shared" ca="1" si="28"/>
        <v>0</v>
      </c>
      <c r="G124" s="24">
        <v>0</v>
      </c>
      <c r="H124" s="24">
        <f t="shared" ca="1" si="29"/>
        <v>0</v>
      </c>
      <c r="I124" s="24">
        <f t="shared" ca="1" si="30"/>
        <v>0</v>
      </c>
      <c r="J124" s="16">
        <v>12</v>
      </c>
      <c r="L124" s="24">
        <f t="shared" ca="1" si="31"/>
        <v>0</v>
      </c>
      <c r="M124" s="16">
        <v>12</v>
      </c>
      <c r="N124" s="24">
        <f t="shared" ca="1" si="32"/>
        <v>0</v>
      </c>
      <c r="O124" s="24">
        <f t="shared" ca="1" si="33"/>
        <v>0</v>
      </c>
      <c r="P124" s="16"/>
      <c r="Q124" s="24">
        <f t="shared" ca="1" si="34"/>
        <v>0</v>
      </c>
      <c r="R124" s="24">
        <f t="shared" ca="1" si="35"/>
        <v>0</v>
      </c>
    </row>
    <row r="125" spans="1:18" x14ac:dyDescent="0.25">
      <c r="A125" s="18" t="s">
        <v>260</v>
      </c>
      <c r="B125" s="2">
        <v>2</v>
      </c>
      <c r="C125" s="58" t="s">
        <v>261</v>
      </c>
      <c r="D125" s="16">
        <v>0</v>
      </c>
      <c r="E125" s="24">
        <f t="shared" ca="1" si="27"/>
        <v>0</v>
      </c>
      <c r="F125" s="24">
        <f t="shared" ca="1" si="28"/>
        <v>0</v>
      </c>
      <c r="G125" s="24">
        <v>0</v>
      </c>
      <c r="H125" s="24">
        <f t="shared" ca="1" si="29"/>
        <v>0</v>
      </c>
      <c r="I125" s="24">
        <f t="shared" ca="1" si="30"/>
        <v>0</v>
      </c>
      <c r="J125" s="16">
        <v>24</v>
      </c>
      <c r="L125" s="24">
        <f t="shared" ca="1" si="31"/>
        <v>0</v>
      </c>
      <c r="M125" s="16">
        <v>24</v>
      </c>
      <c r="N125" s="24">
        <f t="shared" ca="1" si="32"/>
        <v>0</v>
      </c>
      <c r="O125" s="24">
        <f t="shared" ca="1" si="33"/>
        <v>0</v>
      </c>
      <c r="P125" s="16"/>
      <c r="Q125" s="24">
        <f t="shared" ca="1" si="34"/>
        <v>0</v>
      </c>
      <c r="R125" s="24">
        <f t="shared" ca="1" si="35"/>
        <v>0</v>
      </c>
    </row>
    <row r="126" spans="1:18" x14ac:dyDescent="0.25">
      <c r="A126" s="18" t="s">
        <v>262</v>
      </c>
      <c r="B126" s="2">
        <v>2</v>
      </c>
      <c r="C126" s="58" t="s">
        <v>263</v>
      </c>
      <c r="D126" s="16">
        <v>0</v>
      </c>
      <c r="E126" s="24">
        <f t="shared" ca="1" si="27"/>
        <v>0</v>
      </c>
      <c r="F126" s="24">
        <f t="shared" ca="1" si="28"/>
        <v>0</v>
      </c>
      <c r="G126" s="24">
        <v>0</v>
      </c>
      <c r="H126" s="24">
        <f t="shared" ca="1" si="29"/>
        <v>0</v>
      </c>
      <c r="I126" s="24">
        <f t="shared" ca="1" si="30"/>
        <v>0</v>
      </c>
      <c r="J126" s="16"/>
      <c r="L126" s="24">
        <f t="shared" ca="1" si="31"/>
        <v>0</v>
      </c>
      <c r="M126" s="16">
        <v>0</v>
      </c>
      <c r="N126" s="24">
        <f t="shared" ca="1" si="32"/>
        <v>0</v>
      </c>
      <c r="O126" s="24">
        <f t="shared" ca="1" si="33"/>
        <v>0</v>
      </c>
      <c r="P126" s="16"/>
      <c r="Q126" s="24">
        <f t="shared" ca="1" si="34"/>
        <v>0</v>
      </c>
      <c r="R126" s="24">
        <f t="shared" ca="1" si="35"/>
        <v>0</v>
      </c>
    </row>
    <row r="127" spans="1:18" x14ac:dyDescent="0.25">
      <c r="A127" s="18" t="s">
        <v>264</v>
      </c>
      <c r="B127" s="2">
        <v>2</v>
      </c>
      <c r="C127" s="58" t="s">
        <v>265</v>
      </c>
      <c r="D127" s="16">
        <v>0</v>
      </c>
      <c r="E127" s="24">
        <f t="shared" ca="1" si="27"/>
        <v>0</v>
      </c>
      <c r="F127" s="24">
        <f t="shared" ca="1" si="28"/>
        <v>0</v>
      </c>
      <c r="G127" s="24">
        <v>0</v>
      </c>
      <c r="H127" s="24">
        <f t="shared" ca="1" si="29"/>
        <v>0</v>
      </c>
      <c r="I127" s="24">
        <f t="shared" ca="1" si="30"/>
        <v>0</v>
      </c>
      <c r="J127" s="16"/>
      <c r="L127" s="24">
        <f t="shared" ca="1" si="31"/>
        <v>0</v>
      </c>
      <c r="M127" s="16">
        <v>0</v>
      </c>
      <c r="N127" s="24">
        <f t="shared" ca="1" si="32"/>
        <v>0</v>
      </c>
      <c r="O127" s="24">
        <f t="shared" ca="1" si="33"/>
        <v>0</v>
      </c>
      <c r="P127" s="16"/>
      <c r="Q127" s="24">
        <f t="shared" ca="1" si="34"/>
        <v>0</v>
      </c>
      <c r="R127" s="24">
        <f t="shared" ca="1" si="35"/>
        <v>0</v>
      </c>
    </row>
    <row r="128" spans="1:18" x14ac:dyDescent="0.25">
      <c r="A128" s="18" t="s">
        <v>266</v>
      </c>
      <c r="B128" s="2">
        <v>2</v>
      </c>
      <c r="C128" s="58" t="s">
        <v>267</v>
      </c>
      <c r="D128" s="16">
        <v>0</v>
      </c>
      <c r="E128" s="24">
        <f t="shared" ca="1" si="27"/>
        <v>0</v>
      </c>
      <c r="F128" s="24">
        <f t="shared" ca="1" si="28"/>
        <v>0</v>
      </c>
      <c r="G128" s="24">
        <v>0</v>
      </c>
      <c r="H128" s="24">
        <f t="shared" ca="1" si="29"/>
        <v>0</v>
      </c>
      <c r="I128" s="24">
        <f t="shared" ca="1" si="30"/>
        <v>0</v>
      </c>
      <c r="J128" s="16"/>
      <c r="L128" s="24">
        <f t="shared" ca="1" si="31"/>
        <v>0</v>
      </c>
      <c r="M128" s="16">
        <v>0</v>
      </c>
      <c r="N128" s="24">
        <f t="shared" ca="1" si="32"/>
        <v>0</v>
      </c>
      <c r="O128" s="24">
        <f t="shared" ca="1" si="33"/>
        <v>0</v>
      </c>
      <c r="P128" s="16"/>
      <c r="Q128" s="24">
        <f t="shared" ca="1" si="34"/>
        <v>0</v>
      </c>
      <c r="R128" s="24">
        <f t="shared" ca="1" si="35"/>
        <v>0</v>
      </c>
    </row>
    <row r="129" spans="1:18" x14ac:dyDescent="0.25">
      <c r="A129" s="18" t="s">
        <v>268</v>
      </c>
      <c r="B129" s="2">
        <v>2</v>
      </c>
      <c r="C129" s="58" t="s">
        <v>269</v>
      </c>
      <c r="D129" s="16">
        <v>0</v>
      </c>
      <c r="E129" s="24">
        <f t="shared" ca="1" si="27"/>
        <v>0</v>
      </c>
      <c r="F129" s="24">
        <f t="shared" ca="1" si="28"/>
        <v>0</v>
      </c>
      <c r="G129" s="24">
        <v>0</v>
      </c>
      <c r="H129" s="24">
        <f t="shared" ca="1" si="29"/>
        <v>0</v>
      </c>
      <c r="I129" s="24">
        <f t="shared" ca="1" si="30"/>
        <v>0</v>
      </c>
      <c r="J129" s="16"/>
      <c r="L129" s="24">
        <f t="shared" ca="1" si="31"/>
        <v>0</v>
      </c>
      <c r="M129" s="16">
        <v>0</v>
      </c>
      <c r="N129" s="24">
        <f t="shared" ca="1" si="32"/>
        <v>0</v>
      </c>
      <c r="O129" s="24">
        <f t="shared" ca="1" si="33"/>
        <v>0</v>
      </c>
      <c r="P129" s="16"/>
      <c r="Q129" s="24">
        <f t="shared" ca="1" si="34"/>
        <v>0</v>
      </c>
      <c r="R129" s="24">
        <f t="shared" ca="1" si="35"/>
        <v>0</v>
      </c>
    </row>
    <row r="130" spans="1:18" x14ac:dyDescent="0.25">
      <c r="A130" s="18" t="s">
        <v>22</v>
      </c>
      <c r="B130" s="2">
        <v>2</v>
      </c>
      <c r="C130" s="58" t="s">
        <v>270</v>
      </c>
      <c r="D130" s="16">
        <v>0</v>
      </c>
      <c r="E130" s="24">
        <f t="shared" ca="1" si="27"/>
        <v>0</v>
      </c>
      <c r="F130" s="24">
        <f t="shared" ca="1" si="28"/>
        <v>0</v>
      </c>
      <c r="G130" s="24">
        <v>0</v>
      </c>
      <c r="H130" s="24">
        <f t="shared" ca="1" si="29"/>
        <v>0</v>
      </c>
      <c r="I130" s="24">
        <f t="shared" ca="1" si="30"/>
        <v>0</v>
      </c>
      <c r="J130" s="16"/>
      <c r="L130" s="24">
        <f t="shared" ca="1" si="31"/>
        <v>0</v>
      </c>
      <c r="M130" s="16">
        <v>10</v>
      </c>
      <c r="N130" s="24">
        <f t="shared" ca="1" si="32"/>
        <v>0</v>
      </c>
      <c r="O130" s="24">
        <f t="shared" ca="1" si="33"/>
        <v>0</v>
      </c>
      <c r="P130" s="16"/>
      <c r="Q130" s="24">
        <f t="shared" ca="1" si="34"/>
        <v>0</v>
      </c>
      <c r="R130" s="24">
        <f t="shared" ca="1" si="35"/>
        <v>0</v>
      </c>
    </row>
    <row r="131" spans="1:18" x14ac:dyDescent="0.25">
      <c r="A131" s="18" t="s">
        <v>271</v>
      </c>
      <c r="B131" s="63">
        <v>1</v>
      </c>
      <c r="C131" s="64" t="s">
        <v>272</v>
      </c>
      <c r="D131" s="16"/>
      <c r="E131" s="24">
        <f t="shared" ca="1" si="27"/>
        <v>0</v>
      </c>
      <c r="F131" s="24">
        <f t="shared" ca="1" si="28"/>
        <v>0</v>
      </c>
      <c r="G131" s="24"/>
      <c r="H131" s="24">
        <f t="shared" ca="1" si="29"/>
        <v>0</v>
      </c>
      <c r="I131" s="24">
        <f t="shared" ca="1" si="30"/>
        <v>0</v>
      </c>
      <c r="J131" s="16"/>
      <c r="L131" s="24">
        <f t="shared" ca="1" si="31"/>
        <v>0</v>
      </c>
      <c r="M131" s="16"/>
      <c r="N131" s="24">
        <f t="shared" ca="1" si="32"/>
        <v>0</v>
      </c>
      <c r="O131" s="24">
        <f t="shared" ca="1" si="33"/>
        <v>0</v>
      </c>
      <c r="P131" s="16"/>
      <c r="Q131" s="24">
        <f t="shared" ca="1" si="34"/>
        <v>0</v>
      </c>
      <c r="R131" s="24">
        <f t="shared" ca="1" si="35"/>
        <v>0</v>
      </c>
    </row>
    <row r="132" spans="1:18" x14ac:dyDescent="0.25">
      <c r="A132" s="18" t="s">
        <v>273</v>
      </c>
      <c r="B132" s="2">
        <v>2</v>
      </c>
      <c r="C132" s="58" t="s">
        <v>274</v>
      </c>
      <c r="D132" s="16">
        <v>16</v>
      </c>
      <c r="E132" s="24">
        <f t="shared" ca="1" si="27"/>
        <v>0</v>
      </c>
      <c r="F132" s="24">
        <f t="shared" ca="1" si="28"/>
        <v>0</v>
      </c>
      <c r="G132" s="24">
        <v>16</v>
      </c>
      <c r="H132" s="24">
        <f t="shared" ca="1" si="29"/>
        <v>0</v>
      </c>
      <c r="I132" s="24">
        <f t="shared" ca="1" si="30"/>
        <v>0</v>
      </c>
      <c r="J132" s="16">
        <v>96</v>
      </c>
      <c r="L132" s="24">
        <f t="shared" ca="1" si="31"/>
        <v>0</v>
      </c>
      <c r="M132" s="16">
        <v>84</v>
      </c>
      <c r="N132" s="24">
        <f t="shared" ca="1" si="32"/>
        <v>0</v>
      </c>
      <c r="O132" s="24">
        <f t="shared" ca="1" si="33"/>
        <v>0</v>
      </c>
      <c r="P132" s="16"/>
      <c r="Q132" s="24">
        <f t="shared" ca="1" si="34"/>
        <v>0</v>
      </c>
      <c r="R132" s="24">
        <f t="shared" ca="1" si="35"/>
        <v>0</v>
      </c>
    </row>
    <row r="133" spans="1:18" x14ac:dyDescent="0.25">
      <c r="A133" s="18" t="s">
        <v>275</v>
      </c>
      <c r="B133" s="2">
        <v>2</v>
      </c>
      <c r="C133" s="58" t="s">
        <v>276</v>
      </c>
      <c r="D133" s="16">
        <v>0</v>
      </c>
      <c r="E133" s="24">
        <f t="shared" ca="1" si="27"/>
        <v>0</v>
      </c>
      <c r="F133" s="24">
        <f t="shared" ca="1" si="28"/>
        <v>0</v>
      </c>
      <c r="G133" s="24">
        <v>0</v>
      </c>
      <c r="H133" s="24">
        <f t="shared" ca="1" si="29"/>
        <v>0</v>
      </c>
      <c r="I133" s="24">
        <f t="shared" ca="1" si="30"/>
        <v>0</v>
      </c>
      <c r="J133" s="16">
        <v>0</v>
      </c>
      <c r="L133" s="24">
        <f t="shared" ca="1" si="31"/>
        <v>0</v>
      </c>
      <c r="M133" s="16">
        <v>20</v>
      </c>
      <c r="N133" s="24">
        <f t="shared" ca="1" si="32"/>
        <v>0</v>
      </c>
      <c r="O133" s="24">
        <f t="shared" ca="1" si="33"/>
        <v>0</v>
      </c>
      <c r="P133" s="16"/>
      <c r="Q133" s="24">
        <f t="shared" ca="1" si="34"/>
        <v>0</v>
      </c>
      <c r="R133" s="24">
        <f t="shared" ca="1" si="35"/>
        <v>0</v>
      </c>
    </row>
    <row r="134" spans="1:18" x14ac:dyDescent="0.25">
      <c r="A134" s="18" t="s">
        <v>277</v>
      </c>
      <c r="B134" s="2">
        <v>2</v>
      </c>
      <c r="C134" s="58" t="s">
        <v>278</v>
      </c>
      <c r="D134" s="16">
        <v>0</v>
      </c>
      <c r="E134" s="24">
        <f t="shared" ref="E134:E147" ca="1" si="36">COUNTIFS(CodeLBSA,$A134,FouS,"F",ProjetA,$D$2)</f>
        <v>0</v>
      </c>
      <c r="F134" s="24">
        <f t="shared" ref="F134:F147" ca="1" si="37">COUNTIFS(CodeLBSA,$A134,FouS,"S",ProjetA,$D$2)</f>
        <v>0</v>
      </c>
      <c r="G134" s="24">
        <v>0</v>
      </c>
      <c r="H134" s="24">
        <f t="shared" ref="H134:H147" ca="1" si="38">COUNTIFS(CodeLBSA,$A134,FouS,"F",ProjetA,$G$2)</f>
        <v>0</v>
      </c>
      <c r="I134" s="24">
        <f t="shared" ref="I134:I147" ca="1" si="39">COUNTIFS(CodeLBSA,$A134,FouS,"S",ProjetA,$G$2)</f>
        <v>0</v>
      </c>
      <c r="J134" s="16">
        <v>0</v>
      </c>
      <c r="L134" s="24">
        <f t="shared" ref="L134:L147" ca="1" si="40">COUNTIFS(CodeLBSA,$A134,FouS,"S",ProjetA,$J$2)</f>
        <v>0</v>
      </c>
      <c r="M134" s="16">
        <v>0</v>
      </c>
      <c r="N134" s="24">
        <f t="shared" ref="N134:N147" ca="1" si="41">COUNTIFS(CodeLBSA,$A134,FouS,"F",ProjetA,$M$2)</f>
        <v>0</v>
      </c>
      <c r="O134" s="24">
        <f t="shared" ref="O134:O147" ca="1" si="42">COUNTIFS(CodeLBSA,$A134,FouS,"S",ProjetA,$M$2)</f>
        <v>0</v>
      </c>
      <c r="P134" s="16"/>
      <c r="Q134" s="24">
        <f t="shared" ref="Q134:Q147" ca="1" si="43">COUNTIFS(CodeLBSA,$A134,FouS,"F",ProjetA,$P$2)</f>
        <v>0</v>
      </c>
      <c r="R134" s="24">
        <f t="shared" ref="R134:R147" ca="1" si="44">COUNTIFS(CodeLBSA,$A134,FouS,"S",ProjetA,$P$2)</f>
        <v>0</v>
      </c>
    </row>
    <row r="135" spans="1:18" x14ac:dyDescent="0.25">
      <c r="A135" s="18" t="s">
        <v>37</v>
      </c>
      <c r="B135" s="2">
        <v>2</v>
      </c>
      <c r="C135" s="58" t="s">
        <v>279</v>
      </c>
      <c r="D135" s="16">
        <v>8</v>
      </c>
      <c r="E135" s="24">
        <f t="shared" ca="1" si="36"/>
        <v>0</v>
      </c>
      <c r="F135" s="24">
        <f t="shared" ca="1" si="37"/>
        <v>0</v>
      </c>
      <c r="G135" s="24">
        <v>8</v>
      </c>
      <c r="H135" s="24">
        <f t="shared" ca="1" si="38"/>
        <v>0</v>
      </c>
      <c r="I135" s="24">
        <f t="shared" ca="1" si="39"/>
        <v>0</v>
      </c>
      <c r="J135" s="16">
        <v>12</v>
      </c>
      <c r="L135" s="24">
        <f t="shared" ca="1" si="40"/>
        <v>0</v>
      </c>
      <c r="M135" s="16">
        <v>34</v>
      </c>
      <c r="N135" s="24">
        <f t="shared" ca="1" si="41"/>
        <v>0</v>
      </c>
      <c r="O135" s="24">
        <f t="shared" ca="1" si="42"/>
        <v>0</v>
      </c>
      <c r="P135" s="16"/>
      <c r="Q135" s="24">
        <f t="shared" ca="1" si="43"/>
        <v>0</v>
      </c>
      <c r="R135" s="24">
        <f t="shared" ca="1" si="44"/>
        <v>0</v>
      </c>
    </row>
    <row r="136" spans="1:18" x14ac:dyDescent="0.25">
      <c r="A136" s="18" t="s">
        <v>45</v>
      </c>
      <c r="B136" s="2">
        <v>2</v>
      </c>
      <c r="C136" s="58" t="s">
        <v>280</v>
      </c>
      <c r="D136" s="21">
        <v>4</v>
      </c>
      <c r="E136" s="24">
        <f t="shared" ca="1" si="36"/>
        <v>0</v>
      </c>
      <c r="F136" s="24">
        <f t="shared" ca="1" si="37"/>
        <v>0</v>
      </c>
      <c r="G136" s="24">
        <v>0</v>
      </c>
      <c r="H136" s="24">
        <f t="shared" ca="1" si="38"/>
        <v>0</v>
      </c>
      <c r="I136" s="24">
        <f t="shared" ca="1" si="39"/>
        <v>0</v>
      </c>
      <c r="J136" s="16">
        <v>12</v>
      </c>
      <c r="L136" s="24">
        <f t="shared" ca="1" si="40"/>
        <v>0</v>
      </c>
      <c r="M136" s="16">
        <v>2</v>
      </c>
      <c r="N136" s="24">
        <f t="shared" ca="1" si="41"/>
        <v>0</v>
      </c>
      <c r="O136" s="24">
        <f t="shared" ca="1" si="42"/>
        <v>0</v>
      </c>
      <c r="P136" s="16"/>
      <c r="Q136" s="24">
        <f t="shared" ca="1" si="43"/>
        <v>0</v>
      </c>
      <c r="R136" s="24">
        <f t="shared" ca="1" si="44"/>
        <v>0</v>
      </c>
    </row>
    <row r="137" spans="1:18" x14ac:dyDescent="0.25">
      <c r="A137" s="18" t="s">
        <v>46</v>
      </c>
      <c r="B137" s="2">
        <v>2</v>
      </c>
      <c r="C137" s="58" t="s">
        <v>281</v>
      </c>
      <c r="D137" s="16">
        <v>6</v>
      </c>
      <c r="E137" s="24">
        <f t="shared" ca="1" si="36"/>
        <v>0</v>
      </c>
      <c r="F137" s="24">
        <f t="shared" ca="1" si="37"/>
        <v>0</v>
      </c>
      <c r="G137" s="24">
        <v>6</v>
      </c>
      <c r="H137" s="24">
        <f t="shared" ca="1" si="38"/>
        <v>0</v>
      </c>
      <c r="I137" s="24">
        <f t="shared" ca="1" si="39"/>
        <v>0</v>
      </c>
      <c r="J137" s="16">
        <v>0</v>
      </c>
      <c r="L137" s="24">
        <f t="shared" ca="1" si="40"/>
        <v>0</v>
      </c>
      <c r="M137" s="16">
        <v>0</v>
      </c>
      <c r="N137" s="24">
        <f t="shared" ca="1" si="41"/>
        <v>0</v>
      </c>
      <c r="O137" s="24">
        <f t="shared" ca="1" si="42"/>
        <v>0</v>
      </c>
      <c r="P137" s="16"/>
      <c r="Q137" s="24">
        <f t="shared" ca="1" si="43"/>
        <v>0</v>
      </c>
      <c r="R137" s="24">
        <f t="shared" ca="1" si="44"/>
        <v>0</v>
      </c>
    </row>
    <row r="138" spans="1:18" x14ac:dyDescent="0.25">
      <c r="A138" s="18" t="s">
        <v>282</v>
      </c>
      <c r="B138" s="54">
        <v>3</v>
      </c>
      <c r="C138" s="62" t="s">
        <v>283</v>
      </c>
      <c r="D138" s="16">
        <v>12</v>
      </c>
      <c r="E138" s="24">
        <f t="shared" ca="1" si="36"/>
        <v>0</v>
      </c>
      <c r="F138" s="24">
        <f t="shared" ca="1" si="37"/>
        <v>0</v>
      </c>
      <c r="G138" s="24">
        <v>12</v>
      </c>
      <c r="H138" s="24">
        <f t="shared" ca="1" si="38"/>
        <v>0</v>
      </c>
      <c r="I138" s="24">
        <f t="shared" ca="1" si="39"/>
        <v>0</v>
      </c>
      <c r="J138" s="16">
        <v>0</v>
      </c>
      <c r="L138" s="24">
        <f t="shared" ca="1" si="40"/>
        <v>0</v>
      </c>
      <c r="M138" s="16">
        <v>0</v>
      </c>
      <c r="N138" s="24">
        <f t="shared" ca="1" si="41"/>
        <v>0</v>
      </c>
      <c r="O138" s="24">
        <f t="shared" ca="1" si="42"/>
        <v>0</v>
      </c>
      <c r="P138" s="16"/>
      <c r="Q138" s="24">
        <f t="shared" ca="1" si="43"/>
        <v>0</v>
      </c>
      <c r="R138" s="24">
        <f t="shared" ca="1" si="44"/>
        <v>0</v>
      </c>
    </row>
    <row r="139" spans="1:18" x14ac:dyDescent="0.25">
      <c r="A139" s="18" t="s">
        <v>284</v>
      </c>
      <c r="B139" s="54">
        <v>3</v>
      </c>
      <c r="C139" s="62" t="s">
        <v>285</v>
      </c>
      <c r="D139" s="16">
        <v>6</v>
      </c>
      <c r="E139" s="24">
        <f t="shared" ca="1" si="36"/>
        <v>0</v>
      </c>
      <c r="F139" s="24">
        <f t="shared" ca="1" si="37"/>
        <v>0</v>
      </c>
      <c r="G139" s="24">
        <v>6</v>
      </c>
      <c r="H139" s="24">
        <f t="shared" ca="1" si="38"/>
        <v>0</v>
      </c>
      <c r="I139" s="24">
        <f t="shared" ca="1" si="39"/>
        <v>0</v>
      </c>
      <c r="J139" s="16">
        <v>0</v>
      </c>
      <c r="L139" s="24">
        <f t="shared" ca="1" si="40"/>
        <v>0</v>
      </c>
      <c r="M139" s="16">
        <v>0</v>
      </c>
      <c r="N139" s="24">
        <f t="shared" ca="1" si="41"/>
        <v>0</v>
      </c>
      <c r="O139" s="24">
        <f t="shared" ca="1" si="42"/>
        <v>0</v>
      </c>
      <c r="P139" s="16"/>
      <c r="Q139" s="24">
        <f t="shared" ca="1" si="43"/>
        <v>0</v>
      </c>
      <c r="R139" s="24">
        <f t="shared" ca="1" si="44"/>
        <v>0</v>
      </c>
    </row>
    <row r="140" spans="1:18" x14ac:dyDescent="0.25">
      <c r="A140" s="18" t="s">
        <v>286</v>
      </c>
      <c r="B140" s="54">
        <v>3</v>
      </c>
      <c r="C140" s="62" t="s">
        <v>281</v>
      </c>
      <c r="D140" s="16">
        <v>6</v>
      </c>
      <c r="E140" s="24">
        <f t="shared" ca="1" si="36"/>
        <v>0</v>
      </c>
      <c r="F140" s="24">
        <f t="shared" ca="1" si="37"/>
        <v>0</v>
      </c>
      <c r="G140" s="24">
        <v>6</v>
      </c>
      <c r="H140" s="24">
        <f t="shared" ca="1" si="38"/>
        <v>0</v>
      </c>
      <c r="I140" s="24">
        <f t="shared" ca="1" si="39"/>
        <v>0</v>
      </c>
      <c r="J140" s="16"/>
      <c r="L140" s="24">
        <f t="shared" ca="1" si="40"/>
        <v>0</v>
      </c>
      <c r="M140" s="16">
        <v>0</v>
      </c>
      <c r="N140" s="24">
        <f t="shared" ca="1" si="41"/>
        <v>0</v>
      </c>
      <c r="O140" s="24">
        <f t="shared" ca="1" si="42"/>
        <v>0</v>
      </c>
      <c r="P140" s="16"/>
      <c r="Q140" s="24">
        <f t="shared" ca="1" si="43"/>
        <v>0</v>
      </c>
      <c r="R140" s="24">
        <f t="shared" ca="1" si="44"/>
        <v>0</v>
      </c>
    </row>
    <row r="141" spans="1:18" x14ac:dyDescent="0.25">
      <c r="A141" s="18" t="s">
        <v>287</v>
      </c>
      <c r="B141" s="54">
        <v>3</v>
      </c>
      <c r="C141" s="62" t="s">
        <v>288</v>
      </c>
      <c r="D141" s="16">
        <v>0</v>
      </c>
      <c r="E141" s="24">
        <f t="shared" ca="1" si="36"/>
        <v>0</v>
      </c>
      <c r="F141" s="24">
        <f t="shared" ca="1" si="37"/>
        <v>0</v>
      </c>
      <c r="G141" s="24">
        <v>0</v>
      </c>
      <c r="H141" s="24">
        <f t="shared" ca="1" si="38"/>
        <v>0</v>
      </c>
      <c r="I141" s="24">
        <f t="shared" ca="1" si="39"/>
        <v>0</v>
      </c>
      <c r="J141" s="16">
        <v>0</v>
      </c>
      <c r="L141" s="24">
        <f t="shared" ca="1" si="40"/>
        <v>0</v>
      </c>
      <c r="M141" s="16">
        <v>0</v>
      </c>
      <c r="N141" s="24">
        <f t="shared" ca="1" si="41"/>
        <v>0</v>
      </c>
      <c r="O141" s="24">
        <f t="shared" ca="1" si="42"/>
        <v>0</v>
      </c>
      <c r="P141" s="16"/>
      <c r="Q141" s="24">
        <f t="shared" ca="1" si="43"/>
        <v>0</v>
      </c>
      <c r="R141" s="24">
        <f t="shared" ca="1" si="44"/>
        <v>0</v>
      </c>
    </row>
    <row r="142" spans="1:18" x14ac:dyDescent="0.25">
      <c r="A142" s="18" t="s">
        <v>289</v>
      </c>
      <c r="B142" s="2">
        <v>2</v>
      </c>
      <c r="C142" s="58" t="s">
        <v>290</v>
      </c>
      <c r="D142" s="16">
        <v>0</v>
      </c>
      <c r="E142" s="24">
        <f t="shared" ca="1" si="36"/>
        <v>0</v>
      </c>
      <c r="F142" s="24">
        <f t="shared" ca="1" si="37"/>
        <v>0</v>
      </c>
      <c r="G142" s="24">
        <v>0</v>
      </c>
      <c r="H142" s="24">
        <f t="shared" ca="1" si="38"/>
        <v>0</v>
      </c>
      <c r="I142" s="24">
        <f t="shared" ca="1" si="39"/>
        <v>0</v>
      </c>
      <c r="J142" s="16">
        <v>12</v>
      </c>
      <c r="L142" s="24">
        <f t="shared" ca="1" si="40"/>
        <v>0</v>
      </c>
      <c r="M142" s="16">
        <v>0</v>
      </c>
      <c r="N142" s="24">
        <f t="shared" ca="1" si="41"/>
        <v>0</v>
      </c>
      <c r="O142" s="24">
        <f t="shared" ca="1" si="42"/>
        <v>0</v>
      </c>
      <c r="P142" s="16"/>
      <c r="Q142" s="24">
        <f t="shared" ca="1" si="43"/>
        <v>0</v>
      </c>
      <c r="R142" s="24">
        <f t="shared" ca="1" si="44"/>
        <v>0</v>
      </c>
    </row>
    <row r="143" spans="1:18" x14ac:dyDescent="0.25">
      <c r="A143" s="18" t="s">
        <v>291</v>
      </c>
      <c r="B143" s="2">
        <v>2</v>
      </c>
      <c r="C143" s="58" t="s">
        <v>292</v>
      </c>
      <c r="D143" s="16">
        <v>0</v>
      </c>
      <c r="E143" s="24">
        <f t="shared" ca="1" si="36"/>
        <v>0</v>
      </c>
      <c r="F143" s="24">
        <f t="shared" ca="1" si="37"/>
        <v>0</v>
      </c>
      <c r="G143" s="24">
        <v>0</v>
      </c>
      <c r="H143" s="24">
        <f t="shared" ca="1" si="38"/>
        <v>0</v>
      </c>
      <c r="I143" s="24">
        <f t="shared" ca="1" si="39"/>
        <v>0</v>
      </c>
      <c r="J143" s="16"/>
      <c r="L143" s="24">
        <f t="shared" ca="1" si="40"/>
        <v>0</v>
      </c>
      <c r="M143" s="16">
        <v>0</v>
      </c>
      <c r="N143" s="24">
        <f t="shared" ca="1" si="41"/>
        <v>0</v>
      </c>
      <c r="O143" s="24">
        <f t="shared" ca="1" si="42"/>
        <v>0</v>
      </c>
      <c r="P143" s="16"/>
      <c r="Q143" s="24">
        <f t="shared" ca="1" si="43"/>
        <v>0</v>
      </c>
      <c r="R143" s="24">
        <f t="shared" ca="1" si="44"/>
        <v>0</v>
      </c>
    </row>
    <row r="144" spans="1:18" x14ac:dyDescent="0.25">
      <c r="A144" s="18" t="s">
        <v>293</v>
      </c>
      <c r="B144" s="54">
        <v>3</v>
      </c>
      <c r="C144" s="62" t="s">
        <v>294</v>
      </c>
      <c r="D144" s="16">
        <v>0</v>
      </c>
      <c r="E144" s="24">
        <f t="shared" ca="1" si="36"/>
        <v>0</v>
      </c>
      <c r="F144" s="24">
        <f t="shared" ca="1" si="37"/>
        <v>0</v>
      </c>
      <c r="G144" s="24">
        <v>0</v>
      </c>
      <c r="H144" s="24">
        <f t="shared" ca="1" si="38"/>
        <v>0</v>
      </c>
      <c r="I144" s="24">
        <f t="shared" ca="1" si="39"/>
        <v>0</v>
      </c>
      <c r="J144" s="16">
        <v>12</v>
      </c>
      <c r="L144" s="24">
        <f t="shared" ca="1" si="40"/>
        <v>0</v>
      </c>
      <c r="M144" s="16">
        <v>0</v>
      </c>
      <c r="N144" s="24">
        <f t="shared" ca="1" si="41"/>
        <v>0</v>
      </c>
      <c r="O144" s="24">
        <f t="shared" ca="1" si="42"/>
        <v>0</v>
      </c>
      <c r="P144" s="16"/>
      <c r="Q144" s="24">
        <f t="shared" ca="1" si="43"/>
        <v>0</v>
      </c>
      <c r="R144" s="24">
        <f t="shared" ca="1" si="44"/>
        <v>0</v>
      </c>
    </row>
    <row r="145" spans="1:18" x14ac:dyDescent="0.25">
      <c r="A145" s="18" t="s">
        <v>295</v>
      </c>
      <c r="B145" s="54">
        <v>3</v>
      </c>
      <c r="C145" s="62" t="s">
        <v>296</v>
      </c>
      <c r="D145" s="16">
        <v>0</v>
      </c>
      <c r="E145" s="24">
        <f t="shared" ca="1" si="36"/>
        <v>0</v>
      </c>
      <c r="F145" s="24">
        <f t="shared" ca="1" si="37"/>
        <v>0</v>
      </c>
      <c r="G145" s="24">
        <v>0</v>
      </c>
      <c r="H145" s="24">
        <f t="shared" ca="1" si="38"/>
        <v>0</v>
      </c>
      <c r="I145" s="24">
        <f t="shared" ca="1" si="39"/>
        <v>0</v>
      </c>
      <c r="J145" s="16">
        <v>12</v>
      </c>
      <c r="L145" s="24">
        <f t="shared" ca="1" si="40"/>
        <v>0</v>
      </c>
      <c r="M145" s="22">
        <v>0</v>
      </c>
      <c r="N145" s="24">
        <f t="shared" ca="1" si="41"/>
        <v>0</v>
      </c>
      <c r="O145" s="24">
        <f t="shared" ca="1" si="42"/>
        <v>0</v>
      </c>
      <c r="P145" s="16"/>
      <c r="Q145" s="24">
        <f t="shared" ca="1" si="43"/>
        <v>0</v>
      </c>
      <c r="R145" s="24">
        <f t="shared" ca="1" si="44"/>
        <v>0</v>
      </c>
    </row>
    <row r="146" spans="1:18" x14ac:dyDescent="0.25">
      <c r="A146" s="18" t="s">
        <v>297</v>
      </c>
      <c r="B146" s="54">
        <v>3</v>
      </c>
      <c r="C146" s="62" t="s">
        <v>298</v>
      </c>
      <c r="D146" s="16">
        <v>0</v>
      </c>
      <c r="E146" s="24">
        <f t="shared" ca="1" si="36"/>
        <v>0</v>
      </c>
      <c r="F146" s="24">
        <f t="shared" ca="1" si="37"/>
        <v>0</v>
      </c>
      <c r="G146" s="24">
        <v>0</v>
      </c>
      <c r="H146" s="24">
        <f t="shared" ca="1" si="38"/>
        <v>0</v>
      </c>
      <c r="I146" s="24">
        <f t="shared" ca="1" si="39"/>
        <v>0</v>
      </c>
      <c r="J146" s="16">
        <v>0</v>
      </c>
      <c r="L146" s="24">
        <f t="shared" ca="1" si="40"/>
        <v>0</v>
      </c>
      <c r="M146" s="22">
        <v>0</v>
      </c>
      <c r="N146" s="24">
        <f t="shared" ca="1" si="41"/>
        <v>0</v>
      </c>
      <c r="O146" s="24">
        <f t="shared" ca="1" si="42"/>
        <v>0</v>
      </c>
      <c r="P146" s="16"/>
      <c r="Q146" s="24">
        <f t="shared" ca="1" si="43"/>
        <v>0</v>
      </c>
      <c r="R146" s="24">
        <f t="shared" ca="1" si="44"/>
        <v>0</v>
      </c>
    </row>
    <row r="147" spans="1:18" x14ac:dyDescent="0.25">
      <c r="A147" s="18" t="s">
        <v>299</v>
      </c>
      <c r="B147" s="54">
        <v>3</v>
      </c>
      <c r="C147" s="62" t="s">
        <v>300</v>
      </c>
      <c r="D147" s="16">
        <v>0</v>
      </c>
      <c r="E147" s="24">
        <f t="shared" ca="1" si="36"/>
        <v>0</v>
      </c>
      <c r="F147" s="24">
        <f t="shared" ca="1" si="37"/>
        <v>0</v>
      </c>
      <c r="G147" s="16">
        <v>0</v>
      </c>
      <c r="H147" s="24">
        <f t="shared" ca="1" si="38"/>
        <v>0</v>
      </c>
      <c r="I147" s="24">
        <f t="shared" ca="1" si="39"/>
        <v>0</v>
      </c>
      <c r="J147" s="16">
        <v>0</v>
      </c>
      <c r="L147" s="24">
        <f t="shared" ca="1" si="40"/>
        <v>0</v>
      </c>
      <c r="M147" s="16">
        <v>0</v>
      </c>
      <c r="N147" s="24">
        <f t="shared" ca="1" si="41"/>
        <v>0</v>
      </c>
      <c r="O147" s="24">
        <f t="shared" ca="1" si="42"/>
        <v>0</v>
      </c>
      <c r="P147" s="16">
        <v>0</v>
      </c>
      <c r="Q147" s="24">
        <f t="shared" ca="1" si="43"/>
        <v>0</v>
      </c>
      <c r="R147" s="24">
        <f t="shared" ca="1" si="44"/>
        <v>0</v>
      </c>
    </row>
  </sheetData>
  <mergeCells count="9">
    <mergeCell ref="B2:C2"/>
    <mergeCell ref="J1:L1"/>
    <mergeCell ref="M1:R1"/>
    <mergeCell ref="D1:I1"/>
    <mergeCell ref="D2:F2"/>
    <mergeCell ref="G2:I2"/>
    <mergeCell ref="J2:L2"/>
    <mergeCell ref="M2:O2"/>
    <mergeCell ref="P2:R2"/>
  </mergeCell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workbookViewId="0">
      <selection activeCell="B6" sqref="B6"/>
    </sheetView>
  </sheetViews>
  <sheetFormatPr baseColWidth="10" defaultRowHeight="15" x14ac:dyDescent="0.25"/>
  <cols>
    <col min="1" max="1" width="16.7109375" bestFit="1" customWidth="1"/>
    <col min="2" max="2" width="14.140625" customWidth="1"/>
    <col min="3" max="3" width="23.42578125" style="2" bestFit="1" customWidth="1"/>
    <col min="4" max="4" width="13.7109375" bestFit="1" customWidth="1"/>
    <col min="5" max="6" width="15.140625" bestFit="1" customWidth="1"/>
  </cols>
  <sheetData>
    <row r="1" spans="1:6" ht="15.75" thickBot="1" x14ac:dyDescent="0.3">
      <c r="A1" s="48" t="s">
        <v>2</v>
      </c>
      <c r="B1" s="49" t="s">
        <v>1</v>
      </c>
      <c r="C1" s="49" t="s">
        <v>302</v>
      </c>
      <c r="D1" s="49" t="s">
        <v>303</v>
      </c>
      <c r="E1" s="49" t="s">
        <v>304</v>
      </c>
      <c r="F1" s="50" t="s">
        <v>305</v>
      </c>
    </row>
    <row r="2" spans="1:6" x14ac:dyDescent="0.25">
      <c r="A2" s="44" t="s">
        <v>40</v>
      </c>
      <c r="B2" s="41" t="s">
        <v>39</v>
      </c>
      <c r="C2" s="41" t="str">
        <f>A2&amp;"/"&amp;B2</f>
        <v>TRAMWAY/CBA</v>
      </c>
      <c r="D2" s="42">
        <v>131539</v>
      </c>
      <c r="E2" s="43">
        <v>41936</v>
      </c>
      <c r="F2" s="46">
        <v>74</v>
      </c>
    </row>
    <row r="3" spans="1:6" x14ac:dyDescent="0.25">
      <c r="A3" s="1" t="s">
        <v>40</v>
      </c>
      <c r="B3" s="34" t="s">
        <v>47</v>
      </c>
      <c r="C3" s="41" t="str">
        <f t="shared" ref="C3:C6" si="0">A3&amp;"/"&amp;B3</f>
        <v>TRAMWAY/T7T8</v>
      </c>
      <c r="D3" s="33">
        <v>56264</v>
      </c>
      <c r="E3" s="35">
        <v>41943</v>
      </c>
      <c r="F3" s="28">
        <v>19</v>
      </c>
    </row>
    <row r="4" spans="1:6" x14ac:dyDescent="0.25">
      <c r="A4" s="1" t="s">
        <v>51</v>
      </c>
      <c r="B4" s="34" t="s">
        <v>50</v>
      </c>
      <c r="C4" s="41" t="str">
        <f t="shared" si="0"/>
        <v>STEEL METRO/AMST</v>
      </c>
      <c r="D4" s="33">
        <v>64872</v>
      </c>
      <c r="E4" s="36">
        <v>41698</v>
      </c>
      <c r="F4" s="28">
        <v>18</v>
      </c>
    </row>
    <row r="5" spans="1:6" x14ac:dyDescent="0.25">
      <c r="A5" s="51" t="s">
        <v>6</v>
      </c>
      <c r="B5" s="34" t="s">
        <v>5</v>
      </c>
      <c r="C5" s="41" t="str">
        <f t="shared" si="0"/>
        <v>TGV/NTV</v>
      </c>
      <c r="D5" s="33">
        <v>1004567</v>
      </c>
      <c r="E5" s="37">
        <v>41882</v>
      </c>
      <c r="F5" s="28">
        <v>25</v>
      </c>
    </row>
    <row r="6" spans="1:6" ht="15.75" thickBot="1" x14ac:dyDescent="0.3">
      <c r="A6" s="45" t="s">
        <v>301</v>
      </c>
      <c r="B6" s="38" t="s">
        <v>57</v>
      </c>
      <c r="C6" s="41" t="str">
        <f t="shared" si="0"/>
        <v>VHST/RGV</v>
      </c>
      <c r="D6" s="39">
        <v>498350</v>
      </c>
      <c r="E6" s="40">
        <v>41882</v>
      </c>
      <c r="F6" s="47">
        <v>41</v>
      </c>
    </row>
  </sheetData>
  <pageMargins left="0.7" right="0.7" top="0.75" bottom="0.75" header="0.3" footer="0.3"/>
  <tableParts count="1">
    <tablePart r:id="rId1"/>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49"/>
  <sheetViews>
    <sheetView showZeros="0" topLeftCell="A26" workbookViewId="0">
      <selection activeCell="O7" sqref="O7"/>
    </sheetView>
  </sheetViews>
  <sheetFormatPr baseColWidth="10" defaultRowHeight="15" x14ac:dyDescent="0.25"/>
  <cols>
    <col min="1" max="1" width="12.5703125" style="79" bestFit="1" customWidth="1"/>
    <col min="2" max="2" width="8.28515625" style="79" customWidth="1"/>
    <col min="3" max="3" width="33.7109375" style="79" bestFit="1" customWidth="1"/>
    <col min="4" max="7" width="11.42578125" style="79"/>
    <col min="8" max="8" width="12.28515625" style="79" customWidth="1"/>
    <col min="9" max="16384" width="11.42578125" style="79"/>
  </cols>
  <sheetData>
    <row r="1" spans="1:14" ht="15.75" thickBot="1" x14ac:dyDescent="0.3">
      <c r="H1" s="115" t="s">
        <v>360</v>
      </c>
      <c r="I1" s="112">
        <f ca="1">OFFSET(Kilométrage!$B$1,MATCH(EquipRame!D$5,[0]!Projet,0),4)</f>
        <v>74</v>
      </c>
      <c r="J1" s="113">
        <f ca="1">OFFSET(Kilométrage!$B$1,MATCH(EquipRame!E$5,[0]!Projet,0),4)</f>
        <v>19</v>
      </c>
      <c r="K1" s="113">
        <f ca="1">OFFSET(Kilométrage!$B$1,MATCH(EquipRame!F$5,[0]!Projet,0),4)</f>
        <v>18</v>
      </c>
      <c r="L1" s="113">
        <f ca="1">OFFSET(Kilométrage!$B$1,MATCH(EquipRame!G$5,[0]!Projet,0),4)</f>
        <v>25</v>
      </c>
      <c r="M1" s="114">
        <f ca="1">OFFSET(Kilométrage!$B$1,MATCH(EquipRame!H$5,[0]!Projet,0),4)</f>
        <v>41</v>
      </c>
      <c r="N1" s="79" t="s">
        <v>361</v>
      </c>
    </row>
    <row r="3" spans="1:14" x14ac:dyDescent="0.25">
      <c r="D3" s="80" t="s">
        <v>55</v>
      </c>
      <c r="E3" s="80" t="s">
        <v>55</v>
      </c>
      <c r="F3" s="80" t="s">
        <v>56</v>
      </c>
      <c r="G3" s="81" t="s">
        <v>6</v>
      </c>
      <c r="H3" s="81" t="s">
        <v>6</v>
      </c>
      <c r="I3" s="80" t="s">
        <v>55</v>
      </c>
      <c r="J3" s="80" t="s">
        <v>55</v>
      </c>
      <c r="K3" s="80" t="s">
        <v>56</v>
      </c>
      <c r="L3" s="81" t="s">
        <v>6</v>
      </c>
      <c r="M3" s="81" t="s">
        <v>6</v>
      </c>
    </row>
    <row r="4" spans="1:14" ht="6" customHeight="1" x14ac:dyDescent="0.25"/>
    <row r="5" spans="1:14" x14ac:dyDescent="0.25">
      <c r="A5" s="82" t="s">
        <v>351</v>
      </c>
      <c r="B5" s="83" t="s">
        <v>358</v>
      </c>
      <c r="C5" s="83" t="s">
        <v>359</v>
      </c>
      <c r="D5" s="84" t="s">
        <v>39</v>
      </c>
      <c r="E5" s="85" t="s">
        <v>47</v>
      </c>
      <c r="F5" s="86" t="s">
        <v>50</v>
      </c>
      <c r="G5" s="86" t="s">
        <v>5</v>
      </c>
      <c r="H5" s="86" t="s">
        <v>57</v>
      </c>
      <c r="I5" s="84" t="s">
        <v>353</v>
      </c>
      <c r="J5" s="85" t="s">
        <v>354</v>
      </c>
      <c r="K5" s="86" t="s">
        <v>355</v>
      </c>
      <c r="L5" s="86" t="s">
        <v>356</v>
      </c>
      <c r="M5" s="86" t="s">
        <v>357</v>
      </c>
    </row>
    <row r="6" spans="1:14" x14ac:dyDescent="0.25">
      <c r="A6" s="87" t="s">
        <v>24</v>
      </c>
      <c r="B6" s="88">
        <v>0</v>
      </c>
      <c r="C6" s="89" t="s">
        <v>58</v>
      </c>
      <c r="D6" s="90"/>
      <c r="E6" s="91"/>
      <c r="F6" s="90"/>
      <c r="G6" s="90"/>
      <c r="H6" s="90"/>
      <c r="I6" s="111">
        <f ca="1">D6*I$1</f>
        <v>0</v>
      </c>
      <c r="J6" s="111">
        <f t="shared" ref="J6:M21" ca="1" si="0">E6*J$1</f>
        <v>0</v>
      </c>
      <c r="K6" s="111">
        <f t="shared" ca="1" si="0"/>
        <v>0</v>
      </c>
      <c r="L6" s="111">
        <f t="shared" ca="1" si="0"/>
        <v>0</v>
      </c>
      <c r="M6" s="111">
        <f t="shared" ca="1" si="0"/>
        <v>0</v>
      </c>
    </row>
    <row r="7" spans="1:14" x14ac:dyDescent="0.25">
      <c r="A7" s="87" t="s">
        <v>60</v>
      </c>
      <c r="B7" s="92">
        <v>1</v>
      </c>
      <c r="C7" s="93" t="s">
        <v>61</v>
      </c>
      <c r="D7" s="94"/>
      <c r="E7" s="95"/>
      <c r="F7" s="96"/>
      <c r="G7" s="97"/>
      <c r="H7" s="97"/>
      <c r="I7" s="111">
        <f t="shared" ref="I7:I70" ca="1" si="1">D7*I$1</f>
        <v>0</v>
      </c>
      <c r="J7" s="111">
        <f t="shared" ca="1" si="0"/>
        <v>0</v>
      </c>
      <c r="K7" s="111">
        <f t="shared" ca="1" si="0"/>
        <v>0</v>
      </c>
      <c r="L7" s="111">
        <f t="shared" ca="1" si="0"/>
        <v>0</v>
      </c>
      <c r="M7" s="111">
        <f t="shared" ca="1" si="0"/>
        <v>0</v>
      </c>
    </row>
    <row r="8" spans="1:14" x14ac:dyDescent="0.25">
      <c r="A8" s="87" t="s">
        <v>62</v>
      </c>
      <c r="B8" s="79">
        <v>2</v>
      </c>
      <c r="C8" s="98" t="s">
        <v>63</v>
      </c>
      <c r="D8" s="97">
        <v>3</v>
      </c>
      <c r="E8" s="99">
        <v>3</v>
      </c>
      <c r="F8" s="97">
        <v>12</v>
      </c>
      <c r="G8" s="100">
        <v>12</v>
      </c>
      <c r="H8" s="97"/>
      <c r="I8" s="111">
        <f t="shared" ca="1" si="1"/>
        <v>222</v>
      </c>
      <c r="J8" s="111">
        <f t="shared" ca="1" si="0"/>
        <v>57</v>
      </c>
      <c r="K8" s="111">
        <f t="shared" ca="1" si="0"/>
        <v>216</v>
      </c>
      <c r="L8" s="111">
        <f t="shared" ca="1" si="0"/>
        <v>300</v>
      </c>
      <c r="M8" s="111">
        <f t="shared" ca="1" si="0"/>
        <v>0</v>
      </c>
    </row>
    <row r="9" spans="1:14" x14ac:dyDescent="0.25">
      <c r="A9" s="87" t="s">
        <v>64</v>
      </c>
      <c r="B9" s="79">
        <v>2</v>
      </c>
      <c r="C9" s="101" t="s">
        <v>65</v>
      </c>
      <c r="D9" s="97">
        <v>6</v>
      </c>
      <c r="E9" s="99">
        <v>6</v>
      </c>
      <c r="F9" s="97">
        <v>0</v>
      </c>
      <c r="G9" s="100">
        <v>0</v>
      </c>
      <c r="H9" s="97"/>
      <c r="I9" s="111">
        <f t="shared" ca="1" si="1"/>
        <v>444</v>
      </c>
      <c r="J9" s="111">
        <f t="shared" ca="1" si="0"/>
        <v>114</v>
      </c>
      <c r="K9" s="111">
        <f t="shared" ca="1" si="0"/>
        <v>0</v>
      </c>
      <c r="L9" s="111">
        <f t="shared" ca="1" si="0"/>
        <v>0</v>
      </c>
      <c r="M9" s="111">
        <f t="shared" ca="1" si="0"/>
        <v>0</v>
      </c>
    </row>
    <row r="10" spans="1:14" x14ac:dyDescent="0.25">
      <c r="A10" s="87" t="s">
        <v>66</v>
      </c>
      <c r="B10" s="79">
        <v>2</v>
      </c>
      <c r="C10" s="101" t="s">
        <v>67</v>
      </c>
      <c r="D10" s="97">
        <v>0</v>
      </c>
      <c r="E10" s="99">
        <v>0</v>
      </c>
      <c r="F10" s="97">
        <v>0</v>
      </c>
      <c r="G10" s="100">
        <v>0</v>
      </c>
      <c r="H10" s="97"/>
      <c r="I10" s="111">
        <f t="shared" ca="1" si="1"/>
        <v>0</v>
      </c>
      <c r="J10" s="111">
        <f t="shared" ca="1" si="0"/>
        <v>0</v>
      </c>
      <c r="K10" s="111">
        <f t="shared" ca="1" si="0"/>
        <v>0</v>
      </c>
      <c r="L10" s="111">
        <f t="shared" ca="1" si="0"/>
        <v>0</v>
      </c>
      <c r="M10" s="111">
        <f t="shared" ca="1" si="0"/>
        <v>0</v>
      </c>
    </row>
    <row r="11" spans="1:14" x14ac:dyDescent="0.25">
      <c r="A11" s="87" t="s">
        <v>68</v>
      </c>
      <c r="B11" s="79">
        <v>2</v>
      </c>
      <c r="C11" s="101" t="s">
        <v>306</v>
      </c>
      <c r="D11" s="97">
        <v>0</v>
      </c>
      <c r="E11" s="99">
        <v>0</v>
      </c>
      <c r="F11" s="97">
        <v>0</v>
      </c>
      <c r="G11" s="100">
        <v>0</v>
      </c>
      <c r="H11" s="97"/>
      <c r="I11" s="111">
        <f t="shared" ca="1" si="1"/>
        <v>0</v>
      </c>
      <c r="J11" s="111">
        <f t="shared" ca="1" si="0"/>
        <v>0</v>
      </c>
      <c r="K11" s="111">
        <f t="shared" ca="1" si="0"/>
        <v>0</v>
      </c>
      <c r="L11" s="111">
        <f t="shared" ca="1" si="0"/>
        <v>0</v>
      </c>
      <c r="M11" s="111">
        <f t="shared" ca="1" si="0"/>
        <v>0</v>
      </c>
    </row>
    <row r="12" spans="1:14" x14ac:dyDescent="0.25">
      <c r="A12" s="87" t="s">
        <v>69</v>
      </c>
      <c r="B12" s="79">
        <v>3</v>
      </c>
      <c r="C12" s="102" t="s">
        <v>70</v>
      </c>
      <c r="D12" s="97">
        <v>0</v>
      </c>
      <c r="E12" s="99">
        <v>0</v>
      </c>
      <c r="F12" s="97">
        <v>0</v>
      </c>
      <c r="G12" s="100">
        <v>0</v>
      </c>
      <c r="H12" s="97"/>
      <c r="I12" s="111">
        <f t="shared" ca="1" si="1"/>
        <v>0</v>
      </c>
      <c r="J12" s="111">
        <f t="shared" ca="1" si="0"/>
        <v>0</v>
      </c>
      <c r="K12" s="111">
        <f t="shared" ca="1" si="0"/>
        <v>0</v>
      </c>
      <c r="L12" s="111">
        <f t="shared" ca="1" si="0"/>
        <v>0</v>
      </c>
      <c r="M12" s="111">
        <f t="shared" ca="1" si="0"/>
        <v>0</v>
      </c>
    </row>
    <row r="13" spans="1:14" x14ac:dyDescent="0.25">
      <c r="A13" s="87" t="s">
        <v>71</v>
      </c>
      <c r="B13" s="79">
        <v>3</v>
      </c>
      <c r="C13" s="102" t="s">
        <v>72</v>
      </c>
      <c r="D13" s="97">
        <v>0</v>
      </c>
      <c r="E13" s="99">
        <v>0</v>
      </c>
      <c r="F13" s="97">
        <v>0</v>
      </c>
      <c r="G13" s="100">
        <v>0</v>
      </c>
      <c r="H13" s="97"/>
      <c r="I13" s="111">
        <f t="shared" ca="1" si="1"/>
        <v>0</v>
      </c>
      <c r="J13" s="111">
        <f t="shared" ca="1" si="0"/>
        <v>0</v>
      </c>
      <c r="K13" s="111">
        <f t="shared" ca="1" si="0"/>
        <v>0</v>
      </c>
      <c r="L13" s="111">
        <f t="shared" ca="1" si="0"/>
        <v>0</v>
      </c>
      <c r="M13" s="111">
        <f t="shared" ca="1" si="0"/>
        <v>0</v>
      </c>
    </row>
    <row r="14" spans="1:14" x14ac:dyDescent="0.25">
      <c r="A14" s="87" t="s">
        <v>73</v>
      </c>
      <c r="B14" s="79">
        <v>2</v>
      </c>
      <c r="C14" s="101" t="s">
        <v>74</v>
      </c>
      <c r="D14" s="97">
        <v>0</v>
      </c>
      <c r="E14" s="99">
        <v>0</v>
      </c>
      <c r="F14" s="97">
        <v>0</v>
      </c>
      <c r="G14" s="100">
        <v>0</v>
      </c>
      <c r="H14" s="97"/>
      <c r="I14" s="111">
        <f t="shared" ca="1" si="1"/>
        <v>0</v>
      </c>
      <c r="J14" s="111">
        <f t="shared" ca="1" si="0"/>
        <v>0</v>
      </c>
      <c r="K14" s="111">
        <f t="shared" ca="1" si="0"/>
        <v>0</v>
      </c>
      <c r="L14" s="111">
        <f t="shared" ca="1" si="0"/>
        <v>0</v>
      </c>
      <c r="M14" s="111">
        <f t="shared" ca="1" si="0"/>
        <v>0</v>
      </c>
    </row>
    <row r="15" spans="1:14" x14ac:dyDescent="0.25">
      <c r="A15" s="87" t="s">
        <v>75</v>
      </c>
      <c r="B15" s="79">
        <v>3</v>
      </c>
      <c r="C15" s="102" t="s">
        <v>76</v>
      </c>
      <c r="D15" s="97">
        <v>0</v>
      </c>
      <c r="E15" s="99">
        <v>0</v>
      </c>
      <c r="F15" s="97">
        <v>0</v>
      </c>
      <c r="G15" s="100">
        <v>0</v>
      </c>
      <c r="H15" s="97"/>
      <c r="I15" s="111">
        <f t="shared" ca="1" si="1"/>
        <v>0</v>
      </c>
      <c r="J15" s="111">
        <f t="shared" ca="1" si="0"/>
        <v>0</v>
      </c>
      <c r="K15" s="111">
        <f t="shared" ca="1" si="0"/>
        <v>0</v>
      </c>
      <c r="L15" s="111">
        <f t="shared" ca="1" si="0"/>
        <v>0</v>
      </c>
      <c r="M15" s="111">
        <f t="shared" ca="1" si="0"/>
        <v>0</v>
      </c>
    </row>
    <row r="16" spans="1:14" x14ac:dyDescent="0.25">
      <c r="A16" s="87" t="s">
        <v>77</v>
      </c>
      <c r="B16" s="79">
        <v>3</v>
      </c>
      <c r="C16" s="102" t="s">
        <v>78</v>
      </c>
      <c r="D16" s="97">
        <v>0</v>
      </c>
      <c r="E16" s="99">
        <v>0</v>
      </c>
      <c r="F16" s="97">
        <v>0</v>
      </c>
      <c r="G16" s="97">
        <v>0</v>
      </c>
      <c r="H16" s="97"/>
      <c r="I16" s="111">
        <f t="shared" ca="1" si="1"/>
        <v>0</v>
      </c>
      <c r="J16" s="111">
        <f t="shared" ca="1" si="0"/>
        <v>0</v>
      </c>
      <c r="K16" s="111">
        <f t="shared" ca="1" si="0"/>
        <v>0</v>
      </c>
      <c r="L16" s="111">
        <f t="shared" ca="1" si="0"/>
        <v>0</v>
      </c>
      <c r="M16" s="111">
        <f t="shared" ca="1" si="0"/>
        <v>0</v>
      </c>
    </row>
    <row r="17" spans="1:13" x14ac:dyDescent="0.25">
      <c r="A17" s="87" t="s">
        <v>79</v>
      </c>
      <c r="B17" s="79">
        <v>3</v>
      </c>
      <c r="C17" s="102" t="s">
        <v>80</v>
      </c>
      <c r="D17" s="97">
        <v>0</v>
      </c>
      <c r="E17" s="99">
        <v>0</v>
      </c>
      <c r="F17" s="97">
        <v>0</v>
      </c>
      <c r="G17" s="97">
        <v>0</v>
      </c>
      <c r="H17" s="97"/>
      <c r="I17" s="111">
        <f t="shared" ca="1" si="1"/>
        <v>0</v>
      </c>
      <c r="J17" s="111">
        <f t="shared" ca="1" si="0"/>
        <v>0</v>
      </c>
      <c r="K17" s="111">
        <f t="shared" ca="1" si="0"/>
        <v>0</v>
      </c>
      <c r="L17" s="111">
        <f t="shared" ca="1" si="0"/>
        <v>0</v>
      </c>
      <c r="M17" s="111">
        <f t="shared" ca="1" si="0"/>
        <v>0</v>
      </c>
    </row>
    <row r="18" spans="1:13" x14ac:dyDescent="0.25">
      <c r="A18" s="87" t="s">
        <v>81</v>
      </c>
      <c r="B18" s="79">
        <v>2</v>
      </c>
      <c r="C18" s="101" t="s">
        <v>82</v>
      </c>
      <c r="D18" s="97">
        <v>0</v>
      </c>
      <c r="E18" s="99">
        <v>0</v>
      </c>
      <c r="F18" s="97">
        <v>0</v>
      </c>
      <c r="G18" s="97">
        <v>0</v>
      </c>
      <c r="H18" s="97"/>
      <c r="I18" s="111">
        <f t="shared" ca="1" si="1"/>
        <v>0</v>
      </c>
      <c r="J18" s="111">
        <f t="shared" ca="1" si="0"/>
        <v>0</v>
      </c>
      <c r="K18" s="111">
        <f t="shared" ca="1" si="0"/>
        <v>0</v>
      </c>
      <c r="L18" s="111">
        <f t="shared" ca="1" si="0"/>
        <v>0</v>
      </c>
      <c r="M18" s="111">
        <f t="shared" ca="1" si="0"/>
        <v>0</v>
      </c>
    </row>
    <row r="19" spans="1:13" x14ac:dyDescent="0.25">
      <c r="A19" s="87" t="s">
        <v>83</v>
      </c>
      <c r="B19" s="79">
        <v>3</v>
      </c>
      <c r="C19" s="102" t="s">
        <v>84</v>
      </c>
      <c r="D19" s="97">
        <v>0</v>
      </c>
      <c r="E19" s="99">
        <v>0</v>
      </c>
      <c r="F19" s="97">
        <v>0</v>
      </c>
      <c r="G19" s="97">
        <v>0</v>
      </c>
      <c r="H19" s="97"/>
      <c r="I19" s="111">
        <f t="shared" ca="1" si="1"/>
        <v>0</v>
      </c>
      <c r="J19" s="111">
        <f t="shared" ca="1" si="0"/>
        <v>0</v>
      </c>
      <c r="K19" s="111">
        <f t="shared" ca="1" si="0"/>
        <v>0</v>
      </c>
      <c r="L19" s="111">
        <f t="shared" ca="1" si="0"/>
        <v>0</v>
      </c>
      <c r="M19" s="111">
        <f t="shared" ca="1" si="0"/>
        <v>0</v>
      </c>
    </row>
    <row r="20" spans="1:13" x14ac:dyDescent="0.25">
      <c r="A20" s="87" t="s">
        <v>85</v>
      </c>
      <c r="B20" s="79">
        <v>3</v>
      </c>
      <c r="C20" s="102" t="s">
        <v>78</v>
      </c>
      <c r="D20" s="97">
        <v>0</v>
      </c>
      <c r="E20" s="99">
        <v>0</v>
      </c>
      <c r="F20" s="97">
        <v>0</v>
      </c>
      <c r="G20" s="97">
        <v>0</v>
      </c>
      <c r="H20" s="97"/>
      <c r="I20" s="111">
        <f t="shared" ca="1" si="1"/>
        <v>0</v>
      </c>
      <c r="J20" s="111">
        <f t="shared" ca="1" si="0"/>
        <v>0</v>
      </c>
      <c r="K20" s="111">
        <f t="shared" ca="1" si="0"/>
        <v>0</v>
      </c>
      <c r="L20" s="111">
        <f t="shared" ca="1" si="0"/>
        <v>0</v>
      </c>
      <c r="M20" s="111">
        <f t="shared" ca="1" si="0"/>
        <v>0</v>
      </c>
    </row>
    <row r="21" spans="1:13" x14ac:dyDescent="0.25">
      <c r="A21" s="87" t="s">
        <v>86</v>
      </c>
      <c r="B21" s="79">
        <v>3</v>
      </c>
      <c r="C21" s="102" t="s">
        <v>87</v>
      </c>
      <c r="D21" s="97">
        <v>0</v>
      </c>
      <c r="E21" s="99">
        <v>0</v>
      </c>
      <c r="F21" s="97">
        <v>0</v>
      </c>
      <c r="G21" s="97">
        <v>0</v>
      </c>
      <c r="H21" s="97"/>
      <c r="I21" s="111">
        <f t="shared" ca="1" si="1"/>
        <v>0</v>
      </c>
      <c r="J21" s="111">
        <f t="shared" ca="1" si="0"/>
        <v>0</v>
      </c>
      <c r="K21" s="111">
        <f t="shared" ca="1" si="0"/>
        <v>0</v>
      </c>
      <c r="L21" s="111">
        <f t="shared" ca="1" si="0"/>
        <v>0</v>
      </c>
      <c r="M21" s="111">
        <f t="shared" ca="1" si="0"/>
        <v>0</v>
      </c>
    </row>
    <row r="22" spans="1:13" x14ac:dyDescent="0.25">
      <c r="A22" s="87" t="s">
        <v>52</v>
      </c>
      <c r="B22" s="79">
        <v>2</v>
      </c>
      <c r="C22" s="101" t="s">
        <v>88</v>
      </c>
      <c r="D22" s="97">
        <v>0</v>
      </c>
      <c r="E22" s="99">
        <v>0</v>
      </c>
      <c r="F22" s="97">
        <v>16</v>
      </c>
      <c r="G22" s="97">
        <v>0</v>
      </c>
      <c r="H22" s="97"/>
      <c r="I22" s="111">
        <f t="shared" ca="1" si="1"/>
        <v>0</v>
      </c>
      <c r="J22" s="111">
        <f t="shared" ref="J22:J85" ca="1" si="2">E22*J$1</f>
        <v>0</v>
      </c>
      <c r="K22" s="111">
        <f t="shared" ref="K22:K85" ca="1" si="3">F22*K$1</f>
        <v>288</v>
      </c>
      <c r="L22" s="111">
        <f t="shared" ref="L22:L85" ca="1" si="4">G22*L$1</f>
        <v>0</v>
      </c>
      <c r="M22" s="111">
        <f t="shared" ref="M22:M85" ca="1" si="5">H22*M$1</f>
        <v>0</v>
      </c>
    </row>
    <row r="23" spans="1:13" x14ac:dyDescent="0.25">
      <c r="A23" s="87" t="s">
        <v>89</v>
      </c>
      <c r="B23" s="79">
        <v>3</v>
      </c>
      <c r="C23" s="102" t="s">
        <v>90</v>
      </c>
      <c r="D23" s="97">
        <v>0</v>
      </c>
      <c r="E23" s="99">
        <v>0</v>
      </c>
      <c r="F23" s="97">
        <v>16</v>
      </c>
      <c r="G23" s="97">
        <v>0</v>
      </c>
      <c r="H23" s="97"/>
      <c r="I23" s="111">
        <f t="shared" ca="1" si="1"/>
        <v>0</v>
      </c>
      <c r="J23" s="111">
        <f t="shared" ca="1" si="2"/>
        <v>0</v>
      </c>
      <c r="K23" s="111">
        <f t="shared" ca="1" si="3"/>
        <v>288</v>
      </c>
      <c r="L23" s="111">
        <f t="shared" ca="1" si="4"/>
        <v>0</v>
      </c>
      <c r="M23" s="111">
        <f t="shared" ca="1" si="5"/>
        <v>0</v>
      </c>
    </row>
    <row r="24" spans="1:13" x14ac:dyDescent="0.25">
      <c r="A24" s="87" t="s">
        <v>91</v>
      </c>
      <c r="B24" s="79">
        <v>3</v>
      </c>
      <c r="C24" s="102" t="s">
        <v>78</v>
      </c>
      <c r="D24" s="97">
        <v>0</v>
      </c>
      <c r="E24" s="99">
        <v>0</v>
      </c>
      <c r="F24" s="97">
        <v>16</v>
      </c>
      <c r="G24" s="97">
        <v>0</v>
      </c>
      <c r="H24" s="97"/>
      <c r="I24" s="111">
        <f t="shared" ca="1" si="1"/>
        <v>0</v>
      </c>
      <c r="J24" s="111">
        <f t="shared" ca="1" si="2"/>
        <v>0</v>
      </c>
      <c r="K24" s="111">
        <f t="shared" ca="1" si="3"/>
        <v>288</v>
      </c>
      <c r="L24" s="111">
        <f t="shared" ca="1" si="4"/>
        <v>0</v>
      </c>
      <c r="M24" s="111">
        <f t="shared" ca="1" si="5"/>
        <v>0</v>
      </c>
    </row>
    <row r="25" spans="1:13" x14ac:dyDescent="0.25">
      <c r="A25" s="87" t="s">
        <v>92</v>
      </c>
      <c r="B25" s="79">
        <v>3</v>
      </c>
      <c r="C25" s="102" t="s">
        <v>93</v>
      </c>
      <c r="D25" s="97">
        <v>0</v>
      </c>
      <c r="E25" s="99">
        <v>0</v>
      </c>
      <c r="F25" s="97">
        <v>16</v>
      </c>
      <c r="G25" s="97">
        <v>0</v>
      </c>
      <c r="H25" s="97"/>
      <c r="I25" s="111">
        <f t="shared" ca="1" si="1"/>
        <v>0</v>
      </c>
      <c r="J25" s="111">
        <f t="shared" ca="1" si="2"/>
        <v>0</v>
      </c>
      <c r="K25" s="111">
        <f t="shared" ca="1" si="3"/>
        <v>288</v>
      </c>
      <c r="L25" s="111">
        <f t="shared" ca="1" si="4"/>
        <v>0</v>
      </c>
      <c r="M25" s="111">
        <f t="shared" ca="1" si="5"/>
        <v>0</v>
      </c>
    </row>
    <row r="26" spans="1:13" x14ac:dyDescent="0.25">
      <c r="A26" s="87" t="s">
        <v>35</v>
      </c>
      <c r="B26" s="79">
        <v>2</v>
      </c>
      <c r="C26" s="103" t="s">
        <v>94</v>
      </c>
      <c r="D26" s="97">
        <v>0</v>
      </c>
      <c r="E26" s="104">
        <v>0</v>
      </c>
      <c r="F26" s="97">
        <v>2</v>
      </c>
      <c r="G26" s="97">
        <v>1</v>
      </c>
      <c r="H26" s="97"/>
      <c r="I26" s="111">
        <f t="shared" ca="1" si="1"/>
        <v>0</v>
      </c>
      <c r="J26" s="111">
        <f t="shared" ca="1" si="2"/>
        <v>0</v>
      </c>
      <c r="K26" s="111">
        <f t="shared" ca="1" si="3"/>
        <v>36</v>
      </c>
      <c r="L26" s="111">
        <f t="shared" ca="1" si="4"/>
        <v>25</v>
      </c>
      <c r="M26" s="111">
        <f t="shared" ca="1" si="5"/>
        <v>0</v>
      </c>
    </row>
    <row r="27" spans="1:13" x14ac:dyDescent="0.25">
      <c r="A27" s="87" t="s">
        <v>95</v>
      </c>
      <c r="B27" s="79">
        <v>2</v>
      </c>
      <c r="C27" s="103" t="s">
        <v>96</v>
      </c>
      <c r="D27" s="97">
        <v>0</v>
      </c>
      <c r="E27" s="99">
        <v>0</v>
      </c>
      <c r="F27" s="97">
        <v>0</v>
      </c>
      <c r="G27" s="97">
        <v>0</v>
      </c>
      <c r="H27" s="97"/>
      <c r="I27" s="111">
        <f t="shared" ca="1" si="1"/>
        <v>0</v>
      </c>
      <c r="J27" s="111">
        <f t="shared" ca="1" si="2"/>
        <v>0</v>
      </c>
      <c r="K27" s="111">
        <f t="shared" ca="1" si="3"/>
        <v>0</v>
      </c>
      <c r="L27" s="111">
        <f t="shared" ca="1" si="4"/>
        <v>0</v>
      </c>
      <c r="M27" s="111">
        <f t="shared" ca="1" si="5"/>
        <v>0</v>
      </c>
    </row>
    <row r="28" spans="1:13" x14ac:dyDescent="0.25">
      <c r="A28" s="87" t="s">
        <v>97</v>
      </c>
      <c r="B28" s="92">
        <v>1</v>
      </c>
      <c r="C28" s="93" t="s">
        <v>98</v>
      </c>
      <c r="D28" s="97"/>
      <c r="E28" s="99"/>
      <c r="F28" s="97"/>
      <c r="G28" s="97"/>
      <c r="H28" s="97"/>
      <c r="I28" s="111">
        <f t="shared" ca="1" si="1"/>
        <v>0</v>
      </c>
      <c r="J28" s="111">
        <f t="shared" ca="1" si="2"/>
        <v>0</v>
      </c>
      <c r="K28" s="111">
        <f t="shared" ca="1" si="3"/>
        <v>0</v>
      </c>
      <c r="L28" s="111">
        <f t="shared" ca="1" si="4"/>
        <v>0</v>
      </c>
      <c r="M28" s="111">
        <f t="shared" ca="1" si="5"/>
        <v>0</v>
      </c>
    </row>
    <row r="29" spans="1:13" x14ac:dyDescent="0.25">
      <c r="A29" s="87" t="s">
        <v>99</v>
      </c>
      <c r="B29" s="79">
        <v>2</v>
      </c>
      <c r="C29" s="98" t="s">
        <v>100</v>
      </c>
      <c r="D29" s="97">
        <v>0</v>
      </c>
      <c r="E29" s="99">
        <v>0</v>
      </c>
      <c r="F29" s="97"/>
      <c r="G29" s="97">
        <v>48</v>
      </c>
      <c r="H29" s="97">
        <v>30</v>
      </c>
      <c r="I29" s="111">
        <f t="shared" ca="1" si="1"/>
        <v>0</v>
      </c>
      <c r="J29" s="111">
        <f t="shared" ca="1" si="2"/>
        <v>0</v>
      </c>
      <c r="K29" s="111">
        <f t="shared" ca="1" si="3"/>
        <v>0</v>
      </c>
      <c r="L29" s="111">
        <f t="shared" ca="1" si="4"/>
        <v>1200</v>
      </c>
      <c r="M29" s="111">
        <f t="shared" ca="1" si="5"/>
        <v>1230</v>
      </c>
    </row>
    <row r="30" spans="1:13" x14ac:dyDescent="0.25">
      <c r="A30" s="87" t="s">
        <v>21</v>
      </c>
      <c r="B30" s="79">
        <v>3</v>
      </c>
      <c r="C30" s="105" t="s">
        <v>101</v>
      </c>
      <c r="D30" s="97">
        <v>0</v>
      </c>
      <c r="E30" s="99">
        <v>0</v>
      </c>
      <c r="F30" s="97">
        <v>0</v>
      </c>
      <c r="G30" s="97">
        <v>48</v>
      </c>
      <c r="H30" s="97">
        <v>52</v>
      </c>
      <c r="I30" s="111">
        <f t="shared" ca="1" si="1"/>
        <v>0</v>
      </c>
      <c r="J30" s="111">
        <f t="shared" ca="1" si="2"/>
        <v>0</v>
      </c>
      <c r="K30" s="111">
        <f t="shared" ca="1" si="3"/>
        <v>0</v>
      </c>
      <c r="L30" s="111">
        <f t="shared" ca="1" si="4"/>
        <v>1200</v>
      </c>
      <c r="M30" s="111">
        <f t="shared" ca="1" si="5"/>
        <v>2132</v>
      </c>
    </row>
    <row r="31" spans="1:13" x14ac:dyDescent="0.25">
      <c r="A31" s="87" t="s">
        <v>102</v>
      </c>
      <c r="B31" s="79">
        <v>3</v>
      </c>
      <c r="C31" s="105" t="s">
        <v>103</v>
      </c>
      <c r="D31" s="97">
        <v>0</v>
      </c>
      <c r="E31" s="99">
        <v>0</v>
      </c>
      <c r="F31" s="97">
        <v>48</v>
      </c>
      <c r="G31" s="97">
        <v>48</v>
      </c>
      <c r="H31" s="97"/>
      <c r="I31" s="111">
        <f t="shared" ca="1" si="1"/>
        <v>0</v>
      </c>
      <c r="J31" s="111">
        <f t="shared" ca="1" si="2"/>
        <v>0</v>
      </c>
      <c r="K31" s="111">
        <f t="shared" ca="1" si="3"/>
        <v>864</v>
      </c>
      <c r="L31" s="111">
        <f t="shared" ca="1" si="4"/>
        <v>1200</v>
      </c>
      <c r="M31" s="111">
        <f t="shared" ca="1" si="5"/>
        <v>0</v>
      </c>
    </row>
    <row r="32" spans="1:13" x14ac:dyDescent="0.25">
      <c r="A32" s="87" t="s">
        <v>34</v>
      </c>
      <c r="B32" s="79">
        <v>3</v>
      </c>
      <c r="C32" s="105" t="s">
        <v>104</v>
      </c>
      <c r="D32" s="97">
        <v>0</v>
      </c>
      <c r="E32" s="99">
        <v>0</v>
      </c>
      <c r="F32" s="97">
        <v>96</v>
      </c>
      <c r="G32" s="97">
        <v>96</v>
      </c>
      <c r="H32" s="97">
        <v>32</v>
      </c>
      <c r="I32" s="111">
        <f t="shared" ca="1" si="1"/>
        <v>0</v>
      </c>
      <c r="J32" s="111">
        <f t="shared" ca="1" si="2"/>
        <v>0</v>
      </c>
      <c r="K32" s="111">
        <f t="shared" ca="1" si="3"/>
        <v>1728</v>
      </c>
      <c r="L32" s="111">
        <f t="shared" ca="1" si="4"/>
        <v>2400</v>
      </c>
      <c r="M32" s="111">
        <f t="shared" ca="1" si="5"/>
        <v>1312</v>
      </c>
    </row>
    <row r="33" spans="1:13" x14ac:dyDescent="0.25">
      <c r="A33" s="87" t="s">
        <v>105</v>
      </c>
      <c r="B33" s="79">
        <v>3</v>
      </c>
      <c r="C33" s="105" t="s">
        <v>106</v>
      </c>
      <c r="D33" s="97">
        <v>0</v>
      </c>
      <c r="E33" s="99">
        <v>0</v>
      </c>
      <c r="F33" s="97">
        <v>0</v>
      </c>
      <c r="G33" s="97">
        <v>0</v>
      </c>
      <c r="H33" s="97"/>
      <c r="I33" s="111">
        <f t="shared" ca="1" si="1"/>
        <v>0</v>
      </c>
      <c r="J33" s="111">
        <f t="shared" ca="1" si="2"/>
        <v>0</v>
      </c>
      <c r="K33" s="111">
        <f t="shared" ca="1" si="3"/>
        <v>0</v>
      </c>
      <c r="L33" s="111">
        <f t="shared" ca="1" si="4"/>
        <v>0</v>
      </c>
      <c r="M33" s="111">
        <f t="shared" ca="1" si="5"/>
        <v>0</v>
      </c>
    </row>
    <row r="34" spans="1:13" x14ac:dyDescent="0.25">
      <c r="A34" s="87" t="s">
        <v>107</v>
      </c>
      <c r="B34" s="79">
        <v>3</v>
      </c>
      <c r="C34" s="105" t="s">
        <v>108</v>
      </c>
      <c r="D34" s="97">
        <v>0</v>
      </c>
      <c r="E34" s="99">
        <v>0</v>
      </c>
      <c r="F34" s="97">
        <v>0</v>
      </c>
      <c r="G34" s="97">
        <v>0</v>
      </c>
      <c r="H34" s="97"/>
      <c r="I34" s="111">
        <f t="shared" ca="1" si="1"/>
        <v>0</v>
      </c>
      <c r="J34" s="111">
        <f t="shared" ca="1" si="2"/>
        <v>0</v>
      </c>
      <c r="K34" s="111">
        <f t="shared" ca="1" si="3"/>
        <v>0</v>
      </c>
      <c r="L34" s="111">
        <f t="shared" ca="1" si="4"/>
        <v>0</v>
      </c>
      <c r="M34" s="111">
        <f t="shared" ca="1" si="5"/>
        <v>0</v>
      </c>
    </row>
    <row r="35" spans="1:13" x14ac:dyDescent="0.25">
      <c r="A35" s="87" t="s">
        <v>109</v>
      </c>
      <c r="B35" s="79">
        <v>2</v>
      </c>
      <c r="C35" s="98" t="s">
        <v>110</v>
      </c>
      <c r="D35" s="97"/>
      <c r="E35" s="99"/>
      <c r="F35" s="97"/>
      <c r="G35" s="97">
        <v>12</v>
      </c>
      <c r="H35" s="97">
        <v>13</v>
      </c>
      <c r="I35" s="111">
        <f t="shared" ca="1" si="1"/>
        <v>0</v>
      </c>
      <c r="J35" s="111">
        <f t="shared" ca="1" si="2"/>
        <v>0</v>
      </c>
      <c r="K35" s="111">
        <f t="shared" ca="1" si="3"/>
        <v>0</v>
      </c>
      <c r="L35" s="111">
        <f t="shared" ca="1" si="4"/>
        <v>300</v>
      </c>
      <c r="M35" s="111">
        <f t="shared" ca="1" si="5"/>
        <v>533</v>
      </c>
    </row>
    <row r="36" spans="1:13" x14ac:dyDescent="0.25">
      <c r="A36" s="87" t="s">
        <v>3</v>
      </c>
      <c r="B36" s="79">
        <v>3</v>
      </c>
      <c r="C36" s="105" t="s">
        <v>111</v>
      </c>
      <c r="D36" s="97">
        <v>6</v>
      </c>
      <c r="E36" s="99">
        <v>6</v>
      </c>
      <c r="F36" s="97">
        <v>24</v>
      </c>
      <c r="G36" s="97">
        <v>4</v>
      </c>
      <c r="H36" s="97">
        <v>12</v>
      </c>
      <c r="I36" s="111">
        <f t="shared" ca="1" si="1"/>
        <v>444</v>
      </c>
      <c r="J36" s="111">
        <f t="shared" ca="1" si="2"/>
        <v>114</v>
      </c>
      <c r="K36" s="111">
        <f t="shared" ca="1" si="3"/>
        <v>432</v>
      </c>
      <c r="L36" s="111">
        <f t="shared" ca="1" si="4"/>
        <v>100</v>
      </c>
      <c r="M36" s="111">
        <f t="shared" ca="1" si="5"/>
        <v>492</v>
      </c>
    </row>
    <row r="37" spans="1:13" x14ac:dyDescent="0.25">
      <c r="A37" s="87" t="s">
        <v>7</v>
      </c>
      <c r="B37" s="79">
        <v>3</v>
      </c>
      <c r="C37" s="105" t="s">
        <v>112</v>
      </c>
      <c r="D37" s="97">
        <v>3</v>
      </c>
      <c r="E37" s="99">
        <v>3</v>
      </c>
      <c r="F37" s="97">
        <v>12</v>
      </c>
      <c r="G37" s="97">
        <v>12</v>
      </c>
      <c r="H37" s="97">
        <v>15</v>
      </c>
      <c r="I37" s="111">
        <f t="shared" ca="1" si="1"/>
        <v>222</v>
      </c>
      <c r="J37" s="111">
        <f t="shared" ca="1" si="2"/>
        <v>57</v>
      </c>
      <c r="K37" s="111">
        <f t="shared" ca="1" si="3"/>
        <v>216</v>
      </c>
      <c r="L37" s="111">
        <f t="shared" ca="1" si="4"/>
        <v>300</v>
      </c>
      <c r="M37" s="111">
        <f t="shared" ca="1" si="5"/>
        <v>615</v>
      </c>
    </row>
    <row r="38" spans="1:13" x14ac:dyDescent="0.25">
      <c r="A38" s="87" t="s">
        <v>32</v>
      </c>
      <c r="B38" s="79">
        <v>3</v>
      </c>
      <c r="C38" s="105" t="s">
        <v>113</v>
      </c>
      <c r="D38" s="97">
        <v>0</v>
      </c>
      <c r="E38" s="99">
        <v>0</v>
      </c>
      <c r="F38" s="97">
        <v>0</v>
      </c>
      <c r="G38" s="97">
        <v>22</v>
      </c>
      <c r="H38" s="97">
        <v>26</v>
      </c>
      <c r="I38" s="111">
        <f t="shared" ca="1" si="1"/>
        <v>0</v>
      </c>
      <c r="J38" s="111">
        <f t="shared" ca="1" si="2"/>
        <v>0</v>
      </c>
      <c r="K38" s="111">
        <f t="shared" ca="1" si="3"/>
        <v>0</v>
      </c>
      <c r="L38" s="111">
        <f t="shared" ca="1" si="4"/>
        <v>550</v>
      </c>
      <c r="M38" s="111">
        <f t="shared" ca="1" si="5"/>
        <v>1066</v>
      </c>
    </row>
    <row r="39" spans="1:13" x14ac:dyDescent="0.25">
      <c r="A39" s="87" t="s">
        <v>114</v>
      </c>
      <c r="B39" s="79">
        <v>3</v>
      </c>
      <c r="C39" s="105" t="s">
        <v>115</v>
      </c>
      <c r="D39" s="97">
        <v>12</v>
      </c>
      <c r="E39" s="99">
        <v>12</v>
      </c>
      <c r="F39" s="97">
        <v>24</v>
      </c>
      <c r="G39" s="97">
        <v>24</v>
      </c>
      <c r="H39" s="97"/>
      <c r="I39" s="111">
        <f t="shared" ca="1" si="1"/>
        <v>888</v>
      </c>
      <c r="J39" s="111">
        <f t="shared" ca="1" si="2"/>
        <v>228</v>
      </c>
      <c r="K39" s="111">
        <f t="shared" ca="1" si="3"/>
        <v>432</v>
      </c>
      <c r="L39" s="111">
        <f t="shared" ca="1" si="4"/>
        <v>600</v>
      </c>
      <c r="M39" s="111">
        <f t="shared" ca="1" si="5"/>
        <v>0</v>
      </c>
    </row>
    <row r="40" spans="1:13" x14ac:dyDescent="0.25">
      <c r="A40" s="87" t="s">
        <v>116</v>
      </c>
      <c r="B40" s="79">
        <v>3</v>
      </c>
      <c r="C40" s="105" t="s">
        <v>103</v>
      </c>
      <c r="D40" s="97">
        <v>0</v>
      </c>
      <c r="E40" s="99">
        <v>0</v>
      </c>
      <c r="F40" s="97">
        <v>24</v>
      </c>
      <c r="G40" s="97">
        <v>0</v>
      </c>
      <c r="H40" s="97"/>
      <c r="I40" s="111">
        <f t="shared" ca="1" si="1"/>
        <v>0</v>
      </c>
      <c r="J40" s="111">
        <f t="shared" ca="1" si="2"/>
        <v>0</v>
      </c>
      <c r="K40" s="111">
        <f t="shared" ca="1" si="3"/>
        <v>432</v>
      </c>
      <c r="L40" s="111">
        <f t="shared" ca="1" si="4"/>
        <v>0</v>
      </c>
      <c r="M40" s="111">
        <f t="shared" ca="1" si="5"/>
        <v>0</v>
      </c>
    </row>
    <row r="41" spans="1:13" x14ac:dyDescent="0.25">
      <c r="A41" s="87" t="s">
        <v>117</v>
      </c>
      <c r="B41" s="79">
        <v>3</v>
      </c>
      <c r="C41" s="105" t="s">
        <v>104</v>
      </c>
      <c r="D41" s="97">
        <v>12</v>
      </c>
      <c r="E41" s="99">
        <v>12</v>
      </c>
      <c r="F41" s="97">
        <v>0</v>
      </c>
      <c r="G41" s="97">
        <v>0</v>
      </c>
      <c r="H41" s="97"/>
      <c r="I41" s="111">
        <f t="shared" ca="1" si="1"/>
        <v>888</v>
      </c>
      <c r="J41" s="111">
        <f t="shared" ca="1" si="2"/>
        <v>228</v>
      </c>
      <c r="K41" s="111">
        <f t="shared" ca="1" si="3"/>
        <v>0</v>
      </c>
      <c r="L41" s="111">
        <f t="shared" ca="1" si="4"/>
        <v>0</v>
      </c>
      <c r="M41" s="111">
        <f t="shared" ca="1" si="5"/>
        <v>0</v>
      </c>
    </row>
    <row r="42" spans="1:13" x14ac:dyDescent="0.25">
      <c r="A42" s="87" t="s">
        <v>118</v>
      </c>
      <c r="B42" s="79">
        <v>3</v>
      </c>
      <c r="C42" s="105" t="s">
        <v>119</v>
      </c>
      <c r="D42" s="97">
        <v>12</v>
      </c>
      <c r="E42" s="99">
        <v>12</v>
      </c>
      <c r="F42" s="97">
        <v>0</v>
      </c>
      <c r="G42" s="97">
        <v>0</v>
      </c>
      <c r="H42" s="97"/>
      <c r="I42" s="111">
        <f t="shared" ca="1" si="1"/>
        <v>888</v>
      </c>
      <c r="J42" s="111">
        <f t="shared" ca="1" si="2"/>
        <v>228</v>
      </c>
      <c r="K42" s="111">
        <f t="shared" ca="1" si="3"/>
        <v>0</v>
      </c>
      <c r="L42" s="111">
        <f t="shared" ca="1" si="4"/>
        <v>0</v>
      </c>
      <c r="M42" s="111">
        <f t="shared" ca="1" si="5"/>
        <v>0</v>
      </c>
    </row>
    <row r="43" spans="1:13" x14ac:dyDescent="0.25">
      <c r="A43" s="87" t="s">
        <v>8</v>
      </c>
      <c r="B43" s="79">
        <v>3</v>
      </c>
      <c r="C43" s="105" t="s">
        <v>120</v>
      </c>
      <c r="D43" s="97">
        <v>0</v>
      </c>
      <c r="E43" s="99">
        <v>0</v>
      </c>
      <c r="F43" s="97">
        <v>24</v>
      </c>
      <c r="G43" s="97">
        <v>24</v>
      </c>
      <c r="H43" s="97"/>
      <c r="I43" s="111">
        <f t="shared" ca="1" si="1"/>
        <v>0</v>
      </c>
      <c r="J43" s="111">
        <f t="shared" ca="1" si="2"/>
        <v>0</v>
      </c>
      <c r="K43" s="111">
        <f t="shared" ca="1" si="3"/>
        <v>432</v>
      </c>
      <c r="L43" s="111">
        <f t="shared" ca="1" si="4"/>
        <v>600</v>
      </c>
      <c r="M43" s="111">
        <f t="shared" ca="1" si="5"/>
        <v>0</v>
      </c>
    </row>
    <row r="44" spans="1:13" x14ac:dyDescent="0.25">
      <c r="A44" s="87" t="s">
        <v>121</v>
      </c>
      <c r="B44" s="79">
        <v>3</v>
      </c>
      <c r="C44" s="105" t="s">
        <v>122</v>
      </c>
      <c r="D44" s="97">
        <v>0</v>
      </c>
      <c r="E44" s="99">
        <v>0</v>
      </c>
      <c r="F44" s="97">
        <v>24</v>
      </c>
      <c r="G44" s="97">
        <v>24</v>
      </c>
      <c r="H44" s="97"/>
      <c r="I44" s="111">
        <f t="shared" ca="1" si="1"/>
        <v>0</v>
      </c>
      <c r="J44" s="111">
        <f t="shared" ca="1" si="2"/>
        <v>0</v>
      </c>
      <c r="K44" s="111">
        <f t="shared" ca="1" si="3"/>
        <v>432</v>
      </c>
      <c r="L44" s="111">
        <f t="shared" ca="1" si="4"/>
        <v>600</v>
      </c>
      <c r="M44" s="111">
        <f t="shared" ca="1" si="5"/>
        <v>0</v>
      </c>
    </row>
    <row r="45" spans="1:13" x14ac:dyDescent="0.25">
      <c r="A45" s="87" t="s">
        <v>9</v>
      </c>
      <c r="B45" s="79">
        <v>3</v>
      </c>
      <c r="C45" s="105" t="s">
        <v>123</v>
      </c>
      <c r="D45" s="97">
        <v>6</v>
      </c>
      <c r="E45" s="99">
        <v>6</v>
      </c>
      <c r="F45" s="97">
        <v>24</v>
      </c>
      <c r="G45" s="97">
        <v>44</v>
      </c>
      <c r="H45" s="97"/>
      <c r="I45" s="111">
        <f t="shared" ca="1" si="1"/>
        <v>444</v>
      </c>
      <c r="J45" s="111">
        <f t="shared" ca="1" si="2"/>
        <v>114</v>
      </c>
      <c r="K45" s="111">
        <f t="shared" ca="1" si="3"/>
        <v>432</v>
      </c>
      <c r="L45" s="111">
        <f t="shared" ca="1" si="4"/>
        <v>1100</v>
      </c>
      <c r="M45" s="111">
        <f t="shared" ca="1" si="5"/>
        <v>0</v>
      </c>
    </row>
    <row r="46" spans="1:13" x14ac:dyDescent="0.25">
      <c r="A46" s="87" t="s">
        <v>124</v>
      </c>
      <c r="B46" s="79">
        <v>3</v>
      </c>
      <c r="C46" s="105" t="s">
        <v>125</v>
      </c>
      <c r="D46" s="97">
        <v>3</v>
      </c>
      <c r="E46" s="99">
        <v>3</v>
      </c>
      <c r="F46" s="97">
        <v>12</v>
      </c>
      <c r="G46" s="97">
        <v>22</v>
      </c>
      <c r="H46" s="97">
        <v>9</v>
      </c>
      <c r="I46" s="111">
        <f t="shared" ca="1" si="1"/>
        <v>222</v>
      </c>
      <c r="J46" s="111">
        <f t="shared" ca="1" si="2"/>
        <v>57</v>
      </c>
      <c r="K46" s="111">
        <f t="shared" ca="1" si="3"/>
        <v>216</v>
      </c>
      <c r="L46" s="111">
        <f t="shared" ca="1" si="4"/>
        <v>550</v>
      </c>
      <c r="M46" s="111">
        <f t="shared" ca="1" si="5"/>
        <v>369</v>
      </c>
    </row>
    <row r="47" spans="1:13" x14ac:dyDescent="0.25">
      <c r="A47" s="87" t="s">
        <v>126</v>
      </c>
      <c r="B47" s="79">
        <v>3</v>
      </c>
      <c r="C47" s="105" t="s">
        <v>127</v>
      </c>
      <c r="D47" s="97">
        <v>6</v>
      </c>
      <c r="E47" s="99">
        <v>6</v>
      </c>
      <c r="F47" s="97">
        <v>24</v>
      </c>
      <c r="G47" s="97">
        <v>44</v>
      </c>
      <c r="H47" s="97"/>
      <c r="I47" s="111">
        <f t="shared" ca="1" si="1"/>
        <v>444</v>
      </c>
      <c r="J47" s="111">
        <f t="shared" ca="1" si="2"/>
        <v>114</v>
      </c>
      <c r="K47" s="111">
        <f t="shared" ca="1" si="3"/>
        <v>432</v>
      </c>
      <c r="L47" s="111">
        <f t="shared" ca="1" si="4"/>
        <v>1100</v>
      </c>
      <c r="M47" s="111">
        <f t="shared" ca="1" si="5"/>
        <v>0</v>
      </c>
    </row>
    <row r="48" spans="1:13" x14ac:dyDescent="0.25">
      <c r="A48" s="87" t="s">
        <v>128</v>
      </c>
      <c r="B48" s="79">
        <v>3</v>
      </c>
      <c r="C48" s="105" t="s">
        <v>129</v>
      </c>
      <c r="D48" s="97">
        <v>0</v>
      </c>
      <c r="E48" s="99">
        <v>0</v>
      </c>
      <c r="F48" s="97">
        <v>0</v>
      </c>
      <c r="G48" s="97">
        <v>0</v>
      </c>
      <c r="H48" s="97"/>
      <c r="I48" s="111">
        <f t="shared" ca="1" si="1"/>
        <v>0</v>
      </c>
      <c r="J48" s="111">
        <f t="shared" ca="1" si="2"/>
        <v>0</v>
      </c>
      <c r="K48" s="111">
        <f t="shared" ca="1" si="3"/>
        <v>0</v>
      </c>
      <c r="L48" s="111">
        <f t="shared" ca="1" si="4"/>
        <v>0</v>
      </c>
      <c r="M48" s="111">
        <f t="shared" ca="1" si="5"/>
        <v>0</v>
      </c>
    </row>
    <row r="49" spans="1:13" x14ac:dyDescent="0.25">
      <c r="A49" s="87" t="s">
        <v>130</v>
      </c>
      <c r="B49" s="79">
        <v>3</v>
      </c>
      <c r="C49" s="105" t="s">
        <v>131</v>
      </c>
      <c r="D49" s="97">
        <v>0</v>
      </c>
      <c r="E49" s="99">
        <v>0</v>
      </c>
      <c r="F49" s="97">
        <v>0</v>
      </c>
      <c r="G49" s="97">
        <v>0</v>
      </c>
      <c r="H49" s="97"/>
      <c r="I49" s="111">
        <f t="shared" ca="1" si="1"/>
        <v>0</v>
      </c>
      <c r="J49" s="111">
        <f t="shared" ca="1" si="2"/>
        <v>0</v>
      </c>
      <c r="K49" s="111">
        <f t="shared" ca="1" si="3"/>
        <v>0</v>
      </c>
      <c r="L49" s="111">
        <f t="shared" ca="1" si="4"/>
        <v>0</v>
      </c>
      <c r="M49" s="111">
        <f t="shared" ca="1" si="5"/>
        <v>0</v>
      </c>
    </row>
    <row r="50" spans="1:13" x14ac:dyDescent="0.25">
      <c r="A50" s="87" t="s">
        <v>132</v>
      </c>
      <c r="B50" s="79">
        <v>3</v>
      </c>
      <c r="C50" s="105" t="s">
        <v>133</v>
      </c>
      <c r="D50" s="97">
        <v>0</v>
      </c>
      <c r="E50" s="99">
        <v>0</v>
      </c>
      <c r="F50" s="97">
        <v>0</v>
      </c>
      <c r="G50" s="97">
        <v>0</v>
      </c>
      <c r="H50" s="97"/>
      <c r="I50" s="111">
        <f t="shared" ca="1" si="1"/>
        <v>0</v>
      </c>
      <c r="J50" s="111">
        <f t="shared" ca="1" si="2"/>
        <v>0</v>
      </c>
      <c r="K50" s="111">
        <f t="shared" ca="1" si="3"/>
        <v>0</v>
      </c>
      <c r="L50" s="111">
        <f t="shared" ca="1" si="4"/>
        <v>0</v>
      </c>
      <c r="M50" s="111">
        <f t="shared" ca="1" si="5"/>
        <v>0</v>
      </c>
    </row>
    <row r="51" spans="1:13" x14ac:dyDescent="0.25">
      <c r="A51" s="87" t="s">
        <v>134</v>
      </c>
      <c r="B51" s="92">
        <v>1</v>
      </c>
      <c r="C51" s="93" t="s">
        <v>135</v>
      </c>
      <c r="D51" s="97"/>
      <c r="E51" s="99"/>
      <c r="F51" s="97"/>
      <c r="G51" s="97"/>
      <c r="H51" s="97"/>
      <c r="I51" s="111">
        <f t="shared" ca="1" si="1"/>
        <v>0</v>
      </c>
      <c r="J51" s="111">
        <f t="shared" ca="1" si="2"/>
        <v>0</v>
      </c>
      <c r="K51" s="111">
        <f t="shared" ca="1" si="3"/>
        <v>0</v>
      </c>
      <c r="L51" s="111">
        <f t="shared" ca="1" si="4"/>
        <v>0</v>
      </c>
      <c r="M51" s="111">
        <f t="shared" ca="1" si="5"/>
        <v>0</v>
      </c>
    </row>
    <row r="52" spans="1:13" x14ac:dyDescent="0.25">
      <c r="A52" s="87" t="s">
        <v>16</v>
      </c>
      <c r="B52" s="79">
        <v>2</v>
      </c>
      <c r="C52" s="98" t="s">
        <v>136</v>
      </c>
      <c r="D52" s="97">
        <v>12</v>
      </c>
      <c r="E52" s="99">
        <v>12</v>
      </c>
      <c r="F52" s="97">
        <v>48</v>
      </c>
      <c r="G52" s="97">
        <v>48</v>
      </c>
      <c r="H52" s="97"/>
      <c r="I52" s="111">
        <f t="shared" ca="1" si="1"/>
        <v>888</v>
      </c>
      <c r="J52" s="111">
        <f t="shared" ca="1" si="2"/>
        <v>228</v>
      </c>
      <c r="K52" s="111">
        <f t="shared" ca="1" si="3"/>
        <v>864</v>
      </c>
      <c r="L52" s="111">
        <f t="shared" ca="1" si="4"/>
        <v>1200</v>
      </c>
      <c r="M52" s="111">
        <f t="shared" ca="1" si="5"/>
        <v>0</v>
      </c>
    </row>
    <row r="53" spans="1:13" x14ac:dyDescent="0.25">
      <c r="A53" s="87" t="s">
        <v>10</v>
      </c>
      <c r="B53" s="79">
        <v>2</v>
      </c>
      <c r="C53" s="98" t="s">
        <v>137</v>
      </c>
      <c r="D53" s="97">
        <v>6</v>
      </c>
      <c r="E53" s="99">
        <v>6</v>
      </c>
      <c r="F53" s="97">
        <v>24</v>
      </c>
      <c r="G53" s="97">
        <v>24</v>
      </c>
      <c r="H53" s="97"/>
      <c r="I53" s="111">
        <f t="shared" ca="1" si="1"/>
        <v>444</v>
      </c>
      <c r="J53" s="111">
        <f t="shared" ca="1" si="2"/>
        <v>114</v>
      </c>
      <c r="K53" s="111">
        <f t="shared" ca="1" si="3"/>
        <v>432</v>
      </c>
      <c r="L53" s="111">
        <f t="shared" ca="1" si="4"/>
        <v>600</v>
      </c>
      <c r="M53" s="111">
        <f t="shared" ca="1" si="5"/>
        <v>0</v>
      </c>
    </row>
    <row r="54" spans="1:13" x14ac:dyDescent="0.25">
      <c r="A54" s="87" t="s">
        <v>138</v>
      </c>
      <c r="B54" s="79">
        <v>2</v>
      </c>
      <c r="C54" s="98" t="s">
        <v>139</v>
      </c>
      <c r="D54" s="97">
        <v>0</v>
      </c>
      <c r="E54" s="99">
        <v>0</v>
      </c>
      <c r="F54" s="97">
        <v>0</v>
      </c>
      <c r="G54" s="97">
        <v>0</v>
      </c>
      <c r="H54" s="97"/>
      <c r="I54" s="111">
        <f t="shared" ca="1" si="1"/>
        <v>0</v>
      </c>
      <c r="J54" s="111">
        <f t="shared" ca="1" si="2"/>
        <v>0</v>
      </c>
      <c r="K54" s="111">
        <f t="shared" ca="1" si="3"/>
        <v>0</v>
      </c>
      <c r="L54" s="111">
        <f t="shared" ca="1" si="4"/>
        <v>0</v>
      </c>
      <c r="M54" s="111">
        <f t="shared" ca="1" si="5"/>
        <v>0</v>
      </c>
    </row>
    <row r="55" spans="1:13" x14ac:dyDescent="0.25">
      <c r="A55" s="87" t="s">
        <v>11</v>
      </c>
      <c r="B55" s="79">
        <v>2</v>
      </c>
      <c r="C55" s="98" t="s">
        <v>140</v>
      </c>
      <c r="D55" s="97">
        <v>0</v>
      </c>
      <c r="E55" s="99">
        <v>0</v>
      </c>
      <c r="F55" s="97">
        <v>48</v>
      </c>
      <c r="G55" s="97">
        <v>48</v>
      </c>
      <c r="H55" s="97">
        <v>52</v>
      </c>
      <c r="I55" s="111">
        <f t="shared" ca="1" si="1"/>
        <v>0</v>
      </c>
      <c r="J55" s="111">
        <f t="shared" ca="1" si="2"/>
        <v>0</v>
      </c>
      <c r="K55" s="111">
        <f t="shared" ca="1" si="3"/>
        <v>864</v>
      </c>
      <c r="L55" s="111">
        <f t="shared" ca="1" si="4"/>
        <v>1200</v>
      </c>
      <c r="M55" s="111">
        <f t="shared" ca="1" si="5"/>
        <v>2132</v>
      </c>
    </row>
    <row r="56" spans="1:13" x14ac:dyDescent="0.25">
      <c r="A56" s="87" t="s">
        <v>19</v>
      </c>
      <c r="B56" s="79">
        <v>3</v>
      </c>
      <c r="C56" s="105" t="s">
        <v>141</v>
      </c>
      <c r="D56" s="97">
        <v>0</v>
      </c>
      <c r="E56" s="99">
        <v>0</v>
      </c>
      <c r="F56" s="97">
        <v>48</v>
      </c>
      <c r="G56" s="97">
        <v>48</v>
      </c>
      <c r="H56" s="97">
        <v>52</v>
      </c>
      <c r="I56" s="111">
        <f t="shared" ca="1" si="1"/>
        <v>0</v>
      </c>
      <c r="J56" s="111">
        <f t="shared" ca="1" si="2"/>
        <v>0</v>
      </c>
      <c r="K56" s="111">
        <f t="shared" ca="1" si="3"/>
        <v>864</v>
      </c>
      <c r="L56" s="111">
        <f t="shared" ca="1" si="4"/>
        <v>1200</v>
      </c>
      <c r="M56" s="111">
        <f t="shared" ca="1" si="5"/>
        <v>2132</v>
      </c>
    </row>
    <row r="57" spans="1:13" x14ac:dyDescent="0.25">
      <c r="A57" s="87" t="s">
        <v>27</v>
      </c>
      <c r="B57" s="79">
        <v>3</v>
      </c>
      <c r="C57" s="105" t="s">
        <v>142</v>
      </c>
      <c r="D57" s="97">
        <v>0</v>
      </c>
      <c r="E57" s="99">
        <v>0</v>
      </c>
      <c r="F57" s="97">
        <v>48</v>
      </c>
      <c r="G57" s="97">
        <v>48</v>
      </c>
      <c r="H57" s="97"/>
      <c r="I57" s="111">
        <f t="shared" ca="1" si="1"/>
        <v>0</v>
      </c>
      <c r="J57" s="111">
        <f t="shared" ca="1" si="2"/>
        <v>0</v>
      </c>
      <c r="K57" s="111">
        <f t="shared" ca="1" si="3"/>
        <v>864</v>
      </c>
      <c r="L57" s="111">
        <f t="shared" ca="1" si="4"/>
        <v>1200</v>
      </c>
      <c r="M57" s="111">
        <f t="shared" ca="1" si="5"/>
        <v>0</v>
      </c>
    </row>
    <row r="58" spans="1:13" x14ac:dyDescent="0.25">
      <c r="A58" s="87" t="s">
        <v>143</v>
      </c>
      <c r="B58" s="79">
        <v>3</v>
      </c>
      <c r="C58" s="105" t="s">
        <v>144</v>
      </c>
      <c r="D58" s="97">
        <v>0</v>
      </c>
      <c r="E58" s="99">
        <v>0</v>
      </c>
      <c r="F58" s="97">
        <v>48</v>
      </c>
      <c r="G58" s="97">
        <v>48</v>
      </c>
      <c r="H58" s="97"/>
      <c r="I58" s="111">
        <f t="shared" ca="1" si="1"/>
        <v>0</v>
      </c>
      <c r="J58" s="111">
        <f t="shared" ca="1" si="2"/>
        <v>0</v>
      </c>
      <c r="K58" s="111">
        <f t="shared" ca="1" si="3"/>
        <v>864</v>
      </c>
      <c r="L58" s="111">
        <f t="shared" ca="1" si="4"/>
        <v>1200</v>
      </c>
      <c r="M58" s="111">
        <f t="shared" ca="1" si="5"/>
        <v>0</v>
      </c>
    </row>
    <row r="59" spans="1:13" x14ac:dyDescent="0.25">
      <c r="A59" s="87" t="s">
        <v>31</v>
      </c>
      <c r="B59" s="79">
        <v>3</v>
      </c>
      <c r="C59" s="105" t="s">
        <v>145</v>
      </c>
      <c r="D59" s="97">
        <v>0</v>
      </c>
      <c r="E59" s="99">
        <v>0</v>
      </c>
      <c r="F59" s="97">
        <v>48</v>
      </c>
      <c r="G59" s="97">
        <v>48</v>
      </c>
      <c r="H59" s="97"/>
      <c r="I59" s="111">
        <f t="shared" ca="1" si="1"/>
        <v>0</v>
      </c>
      <c r="J59" s="111">
        <f t="shared" ca="1" si="2"/>
        <v>0</v>
      </c>
      <c r="K59" s="111">
        <f t="shared" ca="1" si="3"/>
        <v>864</v>
      </c>
      <c r="L59" s="111">
        <f t="shared" ca="1" si="4"/>
        <v>1200</v>
      </c>
      <c r="M59" s="111">
        <f t="shared" ca="1" si="5"/>
        <v>0</v>
      </c>
    </row>
    <row r="60" spans="1:13" x14ac:dyDescent="0.25">
      <c r="A60" s="87" t="s">
        <v>146</v>
      </c>
      <c r="B60" s="79">
        <v>3</v>
      </c>
      <c r="C60" s="105" t="s">
        <v>147</v>
      </c>
      <c r="D60" s="97">
        <v>0</v>
      </c>
      <c r="E60" s="99">
        <v>0</v>
      </c>
      <c r="F60" s="97">
        <v>0</v>
      </c>
      <c r="G60" s="97">
        <v>0</v>
      </c>
      <c r="H60" s="97"/>
      <c r="I60" s="111">
        <f t="shared" ca="1" si="1"/>
        <v>0</v>
      </c>
      <c r="J60" s="111">
        <f t="shared" ca="1" si="2"/>
        <v>0</v>
      </c>
      <c r="K60" s="111">
        <f t="shared" ca="1" si="3"/>
        <v>0</v>
      </c>
      <c r="L60" s="111">
        <f t="shared" ca="1" si="4"/>
        <v>0</v>
      </c>
      <c r="M60" s="111">
        <f t="shared" ca="1" si="5"/>
        <v>0</v>
      </c>
    </row>
    <row r="61" spans="1:13" x14ac:dyDescent="0.25">
      <c r="A61" s="87" t="s">
        <v>148</v>
      </c>
      <c r="B61" s="79">
        <v>3</v>
      </c>
      <c r="C61" s="105" t="s">
        <v>149</v>
      </c>
      <c r="D61" s="97">
        <v>0</v>
      </c>
      <c r="E61" s="99">
        <v>0</v>
      </c>
      <c r="F61" s="97">
        <v>96</v>
      </c>
      <c r="G61" s="97"/>
      <c r="H61" s="97"/>
      <c r="I61" s="111">
        <f t="shared" ca="1" si="1"/>
        <v>0</v>
      </c>
      <c r="J61" s="111">
        <f t="shared" ca="1" si="2"/>
        <v>0</v>
      </c>
      <c r="K61" s="111">
        <f t="shared" ca="1" si="3"/>
        <v>1728</v>
      </c>
      <c r="L61" s="111">
        <f t="shared" ca="1" si="4"/>
        <v>0</v>
      </c>
      <c r="M61" s="111">
        <f t="shared" ca="1" si="5"/>
        <v>0</v>
      </c>
    </row>
    <row r="62" spans="1:13" x14ac:dyDescent="0.25">
      <c r="A62" s="87" t="s">
        <v>53</v>
      </c>
      <c r="B62" s="79">
        <v>2</v>
      </c>
      <c r="C62" s="98" t="s">
        <v>150</v>
      </c>
      <c r="D62" s="97">
        <v>6</v>
      </c>
      <c r="E62" s="99">
        <v>6</v>
      </c>
      <c r="F62" s="106">
        <v>0</v>
      </c>
      <c r="G62" s="97">
        <v>0</v>
      </c>
      <c r="H62" s="97"/>
      <c r="I62" s="111">
        <f t="shared" ca="1" si="1"/>
        <v>444</v>
      </c>
      <c r="J62" s="111">
        <f t="shared" ca="1" si="2"/>
        <v>114</v>
      </c>
      <c r="K62" s="111">
        <f t="shared" ca="1" si="3"/>
        <v>0</v>
      </c>
      <c r="L62" s="111">
        <f t="shared" ca="1" si="4"/>
        <v>0</v>
      </c>
      <c r="M62" s="111">
        <f t="shared" ca="1" si="5"/>
        <v>0</v>
      </c>
    </row>
    <row r="63" spans="1:13" x14ac:dyDescent="0.25">
      <c r="A63" s="87" t="s">
        <v>151</v>
      </c>
      <c r="B63" s="79">
        <v>2</v>
      </c>
      <c r="C63" s="98" t="s">
        <v>152</v>
      </c>
      <c r="D63" s="97">
        <v>8</v>
      </c>
      <c r="E63" s="99">
        <v>8</v>
      </c>
      <c r="F63" s="97">
        <v>0</v>
      </c>
      <c r="G63" s="97">
        <v>0</v>
      </c>
      <c r="H63" s="97"/>
      <c r="I63" s="111">
        <f t="shared" ca="1" si="1"/>
        <v>592</v>
      </c>
      <c r="J63" s="111">
        <f t="shared" ca="1" si="2"/>
        <v>152</v>
      </c>
      <c r="K63" s="111">
        <f t="shared" ca="1" si="3"/>
        <v>0</v>
      </c>
      <c r="L63" s="111">
        <f t="shared" ca="1" si="4"/>
        <v>0</v>
      </c>
      <c r="M63" s="111">
        <f t="shared" ca="1" si="5"/>
        <v>0</v>
      </c>
    </row>
    <row r="64" spans="1:13" x14ac:dyDescent="0.25">
      <c r="A64" s="87" t="s">
        <v>153</v>
      </c>
      <c r="B64" s="79">
        <v>2</v>
      </c>
      <c r="C64" s="98" t="s">
        <v>154</v>
      </c>
      <c r="D64" s="97">
        <v>0</v>
      </c>
      <c r="E64" s="99">
        <v>0</v>
      </c>
      <c r="F64" s="97">
        <v>24</v>
      </c>
      <c r="G64" s="97">
        <v>42</v>
      </c>
      <c r="H64" s="97">
        <v>36</v>
      </c>
      <c r="I64" s="111">
        <f t="shared" ca="1" si="1"/>
        <v>0</v>
      </c>
      <c r="J64" s="111">
        <f t="shared" ca="1" si="2"/>
        <v>0</v>
      </c>
      <c r="K64" s="111">
        <f t="shared" ca="1" si="3"/>
        <v>432</v>
      </c>
      <c r="L64" s="111">
        <f t="shared" ca="1" si="4"/>
        <v>1050</v>
      </c>
      <c r="M64" s="111">
        <f t="shared" ca="1" si="5"/>
        <v>1476</v>
      </c>
    </row>
    <row r="65" spans="1:13" x14ac:dyDescent="0.25">
      <c r="A65" s="87" t="s">
        <v>155</v>
      </c>
      <c r="B65" s="79">
        <v>2</v>
      </c>
      <c r="C65" s="98" t="s">
        <v>156</v>
      </c>
      <c r="D65" s="97">
        <v>0</v>
      </c>
      <c r="E65" s="99">
        <v>0</v>
      </c>
      <c r="F65" s="97">
        <v>0</v>
      </c>
      <c r="G65" s="97"/>
      <c r="H65" s="97"/>
      <c r="I65" s="111">
        <f t="shared" ca="1" si="1"/>
        <v>0</v>
      </c>
      <c r="J65" s="111">
        <f t="shared" ca="1" si="2"/>
        <v>0</v>
      </c>
      <c r="K65" s="111">
        <f t="shared" ca="1" si="3"/>
        <v>0</v>
      </c>
      <c r="L65" s="111">
        <f t="shared" ca="1" si="4"/>
        <v>0</v>
      </c>
      <c r="M65" s="111">
        <f t="shared" ca="1" si="5"/>
        <v>0</v>
      </c>
    </row>
    <row r="66" spans="1:13" x14ac:dyDescent="0.25">
      <c r="A66" s="87" t="s">
        <v>157</v>
      </c>
      <c r="B66" s="92">
        <v>1</v>
      </c>
      <c r="C66" s="93" t="s">
        <v>158</v>
      </c>
      <c r="D66" s="97"/>
      <c r="E66" s="99"/>
      <c r="F66" s="97"/>
      <c r="G66" s="97"/>
      <c r="H66" s="97"/>
      <c r="I66" s="111">
        <f t="shared" ca="1" si="1"/>
        <v>0</v>
      </c>
      <c r="J66" s="111">
        <f t="shared" ca="1" si="2"/>
        <v>0</v>
      </c>
      <c r="K66" s="111">
        <f t="shared" ca="1" si="3"/>
        <v>0</v>
      </c>
      <c r="L66" s="111">
        <f t="shared" ca="1" si="4"/>
        <v>0</v>
      </c>
      <c r="M66" s="111">
        <f t="shared" ca="1" si="5"/>
        <v>0</v>
      </c>
    </row>
    <row r="67" spans="1:13" x14ac:dyDescent="0.25">
      <c r="A67" s="87" t="s">
        <v>159</v>
      </c>
      <c r="B67" s="79">
        <v>2</v>
      </c>
      <c r="C67" s="98" t="s">
        <v>160</v>
      </c>
      <c r="D67" s="97">
        <v>0</v>
      </c>
      <c r="E67" s="99">
        <v>0</v>
      </c>
      <c r="F67" s="97">
        <v>28</v>
      </c>
      <c r="G67" s="97">
        <v>0</v>
      </c>
      <c r="H67" s="97"/>
      <c r="I67" s="111">
        <f t="shared" ca="1" si="1"/>
        <v>0</v>
      </c>
      <c r="J67" s="111">
        <f t="shared" ca="1" si="2"/>
        <v>0</v>
      </c>
      <c r="K67" s="111">
        <f t="shared" ca="1" si="3"/>
        <v>504</v>
      </c>
      <c r="L67" s="111">
        <f t="shared" ca="1" si="4"/>
        <v>0</v>
      </c>
      <c r="M67" s="111">
        <f t="shared" ca="1" si="5"/>
        <v>0</v>
      </c>
    </row>
    <row r="68" spans="1:13" x14ac:dyDescent="0.25">
      <c r="A68" s="87" t="s">
        <v>29</v>
      </c>
      <c r="B68" s="79">
        <v>2</v>
      </c>
      <c r="C68" s="98" t="s">
        <v>161</v>
      </c>
      <c r="D68" s="97">
        <v>8</v>
      </c>
      <c r="E68" s="99">
        <v>8</v>
      </c>
      <c r="F68" s="97">
        <v>20</v>
      </c>
      <c r="G68" s="97">
        <v>26</v>
      </c>
      <c r="H68" s="97"/>
      <c r="I68" s="111">
        <f t="shared" ca="1" si="1"/>
        <v>592</v>
      </c>
      <c r="J68" s="111">
        <f t="shared" ca="1" si="2"/>
        <v>152</v>
      </c>
      <c r="K68" s="111">
        <f t="shared" ca="1" si="3"/>
        <v>360</v>
      </c>
      <c r="L68" s="111">
        <f t="shared" ca="1" si="4"/>
        <v>650</v>
      </c>
      <c r="M68" s="111">
        <f t="shared" ca="1" si="5"/>
        <v>0</v>
      </c>
    </row>
    <row r="69" spans="1:13" x14ac:dyDescent="0.25">
      <c r="A69" s="87" t="s">
        <v>162</v>
      </c>
      <c r="B69" s="79">
        <v>2</v>
      </c>
      <c r="C69" s="98" t="s">
        <v>163</v>
      </c>
      <c r="D69" s="97">
        <v>0</v>
      </c>
      <c r="E69" s="99">
        <v>0</v>
      </c>
      <c r="F69" s="97">
        <v>20</v>
      </c>
      <c r="G69" s="97">
        <v>26</v>
      </c>
      <c r="H69" s="97"/>
      <c r="I69" s="111">
        <f t="shared" ca="1" si="1"/>
        <v>0</v>
      </c>
      <c r="J69" s="111">
        <f t="shared" ca="1" si="2"/>
        <v>0</v>
      </c>
      <c r="K69" s="111">
        <f t="shared" ca="1" si="3"/>
        <v>360</v>
      </c>
      <c r="L69" s="111">
        <f t="shared" ca="1" si="4"/>
        <v>650</v>
      </c>
      <c r="M69" s="111">
        <f t="shared" ca="1" si="5"/>
        <v>0</v>
      </c>
    </row>
    <row r="70" spans="1:13" x14ac:dyDescent="0.25">
      <c r="A70" s="87" t="s">
        <v>164</v>
      </c>
      <c r="B70" s="79">
        <v>2</v>
      </c>
      <c r="C70" s="98" t="s">
        <v>165</v>
      </c>
      <c r="D70" s="97">
        <v>0</v>
      </c>
      <c r="E70" s="99">
        <v>0</v>
      </c>
      <c r="F70" s="97">
        <v>60</v>
      </c>
      <c r="G70" s="97">
        <v>78</v>
      </c>
      <c r="H70" s="97"/>
      <c r="I70" s="111">
        <f t="shared" ca="1" si="1"/>
        <v>0</v>
      </c>
      <c r="J70" s="111">
        <f t="shared" ca="1" si="2"/>
        <v>0</v>
      </c>
      <c r="K70" s="111">
        <f t="shared" ca="1" si="3"/>
        <v>1080</v>
      </c>
      <c r="L70" s="111">
        <f t="shared" ca="1" si="4"/>
        <v>1950</v>
      </c>
      <c r="M70" s="111">
        <f t="shared" ca="1" si="5"/>
        <v>0</v>
      </c>
    </row>
    <row r="71" spans="1:13" x14ac:dyDescent="0.25">
      <c r="A71" s="87" t="s">
        <v>166</v>
      </c>
      <c r="B71" s="79">
        <v>2</v>
      </c>
      <c r="C71" s="98" t="s">
        <v>167</v>
      </c>
      <c r="D71" s="97">
        <v>12</v>
      </c>
      <c r="E71" s="99">
        <v>12</v>
      </c>
      <c r="F71" s="97">
        <v>0</v>
      </c>
      <c r="G71" s="97">
        <v>4</v>
      </c>
      <c r="H71" s="97"/>
      <c r="I71" s="111">
        <f t="shared" ref="I71:I134" ca="1" si="6">D71*I$1</f>
        <v>888</v>
      </c>
      <c r="J71" s="111">
        <f t="shared" ca="1" si="2"/>
        <v>228</v>
      </c>
      <c r="K71" s="111">
        <f t="shared" ca="1" si="3"/>
        <v>0</v>
      </c>
      <c r="L71" s="111">
        <f t="shared" ca="1" si="4"/>
        <v>100</v>
      </c>
      <c r="M71" s="111">
        <f t="shared" ca="1" si="5"/>
        <v>0</v>
      </c>
    </row>
    <row r="72" spans="1:13" x14ac:dyDescent="0.25">
      <c r="A72" s="87" t="s">
        <v>168</v>
      </c>
      <c r="B72" s="79">
        <v>2</v>
      </c>
      <c r="C72" s="98" t="s">
        <v>169</v>
      </c>
      <c r="D72" s="97">
        <v>0</v>
      </c>
      <c r="E72" s="99">
        <v>0</v>
      </c>
      <c r="F72" s="97">
        <v>0</v>
      </c>
      <c r="G72" s="97">
        <v>4</v>
      </c>
      <c r="H72" s="97"/>
      <c r="I72" s="111">
        <f t="shared" ca="1" si="6"/>
        <v>0</v>
      </c>
      <c r="J72" s="111">
        <f t="shared" ca="1" si="2"/>
        <v>0</v>
      </c>
      <c r="K72" s="111">
        <f t="shared" ca="1" si="3"/>
        <v>0</v>
      </c>
      <c r="L72" s="111">
        <f t="shared" ca="1" si="4"/>
        <v>100</v>
      </c>
      <c r="M72" s="111">
        <f t="shared" ca="1" si="5"/>
        <v>0</v>
      </c>
    </row>
    <row r="73" spans="1:13" x14ac:dyDescent="0.25">
      <c r="A73" s="87" t="s">
        <v>170</v>
      </c>
      <c r="B73" s="107">
        <v>3</v>
      </c>
      <c r="C73" s="105" t="s">
        <v>171</v>
      </c>
      <c r="D73" s="97">
        <v>0</v>
      </c>
      <c r="E73" s="99">
        <v>0</v>
      </c>
      <c r="F73" s="97">
        <v>24</v>
      </c>
      <c r="G73" s="97"/>
      <c r="H73" s="97"/>
      <c r="I73" s="111">
        <f t="shared" ca="1" si="6"/>
        <v>0</v>
      </c>
      <c r="J73" s="111">
        <f t="shared" ca="1" si="2"/>
        <v>0</v>
      </c>
      <c r="K73" s="111">
        <f t="shared" ca="1" si="3"/>
        <v>432</v>
      </c>
      <c r="L73" s="111">
        <f t="shared" ca="1" si="4"/>
        <v>0</v>
      </c>
      <c r="M73" s="111">
        <f t="shared" ca="1" si="5"/>
        <v>0</v>
      </c>
    </row>
    <row r="74" spans="1:13" x14ac:dyDescent="0.25">
      <c r="A74" s="87" t="s">
        <v>172</v>
      </c>
      <c r="B74" s="107">
        <v>3</v>
      </c>
      <c r="C74" s="105" t="s">
        <v>173</v>
      </c>
      <c r="D74" s="97">
        <v>0</v>
      </c>
      <c r="E74" s="99">
        <v>0</v>
      </c>
      <c r="F74" s="97">
        <v>4</v>
      </c>
      <c r="G74" s="97"/>
      <c r="H74" s="97"/>
      <c r="I74" s="111">
        <f t="shared" ca="1" si="6"/>
        <v>0</v>
      </c>
      <c r="J74" s="111">
        <f t="shared" ca="1" si="2"/>
        <v>0</v>
      </c>
      <c r="K74" s="111">
        <f t="shared" ca="1" si="3"/>
        <v>72</v>
      </c>
      <c r="L74" s="111">
        <f t="shared" ca="1" si="4"/>
        <v>0</v>
      </c>
      <c r="M74" s="111">
        <f t="shared" ca="1" si="5"/>
        <v>0</v>
      </c>
    </row>
    <row r="75" spans="1:13" x14ac:dyDescent="0.25">
      <c r="A75" s="87" t="s">
        <v>174</v>
      </c>
      <c r="B75" s="107">
        <v>3</v>
      </c>
      <c r="C75" s="105" t="s">
        <v>175</v>
      </c>
      <c r="D75" s="97">
        <v>0</v>
      </c>
      <c r="E75" s="99">
        <v>0</v>
      </c>
      <c r="F75" s="97">
        <v>0</v>
      </c>
      <c r="G75" s="97"/>
      <c r="H75" s="97"/>
      <c r="I75" s="111">
        <f t="shared" ca="1" si="6"/>
        <v>0</v>
      </c>
      <c r="J75" s="111">
        <f t="shared" ca="1" si="2"/>
        <v>0</v>
      </c>
      <c r="K75" s="111">
        <f t="shared" ca="1" si="3"/>
        <v>0</v>
      </c>
      <c r="L75" s="111">
        <f t="shared" ca="1" si="4"/>
        <v>0</v>
      </c>
      <c r="M75" s="111">
        <f t="shared" ca="1" si="5"/>
        <v>0</v>
      </c>
    </row>
    <row r="76" spans="1:13" x14ac:dyDescent="0.25">
      <c r="A76" s="87" t="s">
        <v>176</v>
      </c>
      <c r="B76" s="92">
        <v>1</v>
      </c>
      <c r="C76" s="93" t="s">
        <v>177</v>
      </c>
      <c r="D76" s="97"/>
      <c r="E76" s="99"/>
      <c r="F76" s="97"/>
      <c r="G76" s="97"/>
      <c r="H76" s="97">
        <v>13</v>
      </c>
      <c r="I76" s="111">
        <f t="shared" ca="1" si="6"/>
        <v>0</v>
      </c>
      <c r="J76" s="111">
        <f t="shared" ca="1" si="2"/>
        <v>0</v>
      </c>
      <c r="K76" s="111">
        <f t="shared" ca="1" si="3"/>
        <v>0</v>
      </c>
      <c r="L76" s="111">
        <f t="shared" ca="1" si="4"/>
        <v>0</v>
      </c>
      <c r="M76" s="111">
        <f t="shared" ca="1" si="5"/>
        <v>533</v>
      </c>
    </row>
    <row r="77" spans="1:13" x14ac:dyDescent="0.25">
      <c r="A77" s="87" t="s">
        <v>23</v>
      </c>
      <c r="B77" s="79">
        <v>2</v>
      </c>
      <c r="C77" s="98" t="s">
        <v>178</v>
      </c>
      <c r="D77" s="97">
        <v>3</v>
      </c>
      <c r="E77" s="99">
        <v>3</v>
      </c>
      <c r="F77" s="97">
        <v>0</v>
      </c>
      <c r="G77" s="97">
        <v>0</v>
      </c>
      <c r="H77" s="97"/>
      <c r="I77" s="111">
        <f t="shared" ca="1" si="6"/>
        <v>222</v>
      </c>
      <c r="J77" s="111">
        <f t="shared" ca="1" si="2"/>
        <v>57</v>
      </c>
      <c r="K77" s="111">
        <f t="shared" ca="1" si="3"/>
        <v>0</v>
      </c>
      <c r="L77" s="111">
        <f t="shared" ca="1" si="4"/>
        <v>0</v>
      </c>
      <c r="M77" s="111">
        <f t="shared" ca="1" si="5"/>
        <v>0</v>
      </c>
    </row>
    <row r="78" spans="1:13" x14ac:dyDescent="0.25">
      <c r="A78" s="87" t="s">
        <v>179</v>
      </c>
      <c r="B78" s="79">
        <v>2</v>
      </c>
      <c r="C78" s="98" t="s">
        <v>180</v>
      </c>
      <c r="D78" s="97">
        <v>0</v>
      </c>
      <c r="E78" s="99">
        <v>0</v>
      </c>
      <c r="F78" s="97">
        <v>12</v>
      </c>
      <c r="G78" s="97">
        <v>0</v>
      </c>
      <c r="H78" s="97"/>
      <c r="I78" s="111">
        <f t="shared" ca="1" si="6"/>
        <v>0</v>
      </c>
      <c r="J78" s="111">
        <f t="shared" ca="1" si="2"/>
        <v>0</v>
      </c>
      <c r="K78" s="111">
        <f t="shared" ca="1" si="3"/>
        <v>216</v>
      </c>
      <c r="L78" s="111">
        <f t="shared" ca="1" si="4"/>
        <v>0</v>
      </c>
      <c r="M78" s="111">
        <f t="shared" ca="1" si="5"/>
        <v>0</v>
      </c>
    </row>
    <row r="79" spans="1:13" x14ac:dyDescent="0.25">
      <c r="A79" s="87" t="s">
        <v>17</v>
      </c>
      <c r="B79" s="79">
        <v>2</v>
      </c>
      <c r="C79" s="98" t="s">
        <v>181</v>
      </c>
      <c r="D79" s="97">
        <v>0</v>
      </c>
      <c r="E79" s="99">
        <v>0</v>
      </c>
      <c r="F79" s="97">
        <v>12</v>
      </c>
      <c r="G79" s="97">
        <v>0</v>
      </c>
      <c r="H79" s="97"/>
      <c r="I79" s="111">
        <f t="shared" ca="1" si="6"/>
        <v>0</v>
      </c>
      <c r="J79" s="111">
        <f t="shared" ca="1" si="2"/>
        <v>0</v>
      </c>
      <c r="K79" s="111">
        <f t="shared" ca="1" si="3"/>
        <v>216</v>
      </c>
      <c r="L79" s="111">
        <f t="shared" ca="1" si="4"/>
        <v>0</v>
      </c>
      <c r="M79" s="111">
        <f t="shared" ca="1" si="5"/>
        <v>0</v>
      </c>
    </row>
    <row r="80" spans="1:13" x14ac:dyDescent="0.25">
      <c r="A80" s="87" t="s">
        <v>182</v>
      </c>
      <c r="B80" s="79">
        <v>2</v>
      </c>
      <c r="C80" s="98" t="s">
        <v>183</v>
      </c>
      <c r="D80" s="97">
        <v>0</v>
      </c>
      <c r="E80" s="99">
        <v>0</v>
      </c>
      <c r="F80" s="97">
        <v>12</v>
      </c>
      <c r="G80" s="97">
        <v>0</v>
      </c>
      <c r="H80" s="97">
        <v>9</v>
      </c>
      <c r="I80" s="111">
        <f t="shared" ca="1" si="6"/>
        <v>0</v>
      </c>
      <c r="J80" s="111">
        <f t="shared" ca="1" si="2"/>
        <v>0</v>
      </c>
      <c r="K80" s="111">
        <f t="shared" ca="1" si="3"/>
        <v>216</v>
      </c>
      <c r="L80" s="111">
        <f t="shared" ca="1" si="4"/>
        <v>0</v>
      </c>
      <c r="M80" s="111">
        <f t="shared" ca="1" si="5"/>
        <v>369</v>
      </c>
    </row>
    <row r="81" spans="1:13" x14ac:dyDescent="0.25">
      <c r="A81" s="87" t="s">
        <v>184</v>
      </c>
      <c r="B81" s="79">
        <v>2</v>
      </c>
      <c r="C81" s="98" t="s">
        <v>185</v>
      </c>
      <c r="D81" s="97">
        <v>0</v>
      </c>
      <c r="E81" s="99">
        <v>0</v>
      </c>
      <c r="F81" s="97">
        <v>48</v>
      </c>
      <c r="G81" s="97">
        <v>0</v>
      </c>
      <c r="H81" s="97"/>
      <c r="I81" s="111">
        <f t="shared" ca="1" si="6"/>
        <v>0</v>
      </c>
      <c r="J81" s="111">
        <f t="shared" ca="1" si="2"/>
        <v>0</v>
      </c>
      <c r="K81" s="111">
        <f t="shared" ca="1" si="3"/>
        <v>864</v>
      </c>
      <c r="L81" s="111">
        <f t="shared" ca="1" si="4"/>
        <v>0</v>
      </c>
      <c r="M81" s="111">
        <f t="shared" ca="1" si="5"/>
        <v>0</v>
      </c>
    </row>
    <row r="82" spans="1:13" x14ac:dyDescent="0.25">
      <c r="A82" s="87" t="s">
        <v>26</v>
      </c>
      <c r="B82" s="79">
        <v>2</v>
      </c>
      <c r="C82" s="98" t="s">
        <v>186</v>
      </c>
      <c r="D82" s="97">
        <v>0</v>
      </c>
      <c r="E82" s="99">
        <v>0</v>
      </c>
      <c r="F82" s="97">
        <v>0</v>
      </c>
      <c r="G82" s="97">
        <v>12</v>
      </c>
      <c r="H82" s="97"/>
      <c r="I82" s="111">
        <f t="shared" ca="1" si="6"/>
        <v>0</v>
      </c>
      <c r="J82" s="111">
        <f t="shared" ca="1" si="2"/>
        <v>0</v>
      </c>
      <c r="K82" s="111">
        <f t="shared" ca="1" si="3"/>
        <v>0</v>
      </c>
      <c r="L82" s="111">
        <f t="shared" ca="1" si="4"/>
        <v>300</v>
      </c>
      <c r="M82" s="111">
        <f t="shared" ca="1" si="5"/>
        <v>0</v>
      </c>
    </row>
    <row r="83" spans="1:13" x14ac:dyDescent="0.25">
      <c r="A83" s="87" t="s">
        <v>187</v>
      </c>
      <c r="B83" s="79">
        <v>2</v>
      </c>
      <c r="C83" s="98" t="s">
        <v>188</v>
      </c>
      <c r="D83" s="97">
        <v>0</v>
      </c>
      <c r="E83" s="99">
        <v>0</v>
      </c>
      <c r="F83" s="97">
        <v>0</v>
      </c>
      <c r="G83" s="97">
        <v>12</v>
      </c>
      <c r="H83" s="97">
        <v>4</v>
      </c>
      <c r="I83" s="111">
        <f t="shared" ca="1" si="6"/>
        <v>0</v>
      </c>
      <c r="J83" s="111">
        <f t="shared" ca="1" si="2"/>
        <v>0</v>
      </c>
      <c r="K83" s="111">
        <f t="shared" ca="1" si="3"/>
        <v>0</v>
      </c>
      <c r="L83" s="111">
        <f t="shared" ca="1" si="4"/>
        <v>300</v>
      </c>
      <c r="M83" s="111">
        <f t="shared" ca="1" si="5"/>
        <v>164</v>
      </c>
    </row>
    <row r="84" spans="1:13" x14ac:dyDescent="0.25">
      <c r="A84" s="87" t="s">
        <v>189</v>
      </c>
      <c r="B84" s="79">
        <v>2</v>
      </c>
      <c r="C84" s="98" t="s">
        <v>190</v>
      </c>
      <c r="D84" s="97">
        <v>0</v>
      </c>
      <c r="E84" s="99">
        <v>0</v>
      </c>
      <c r="F84" s="97">
        <v>0</v>
      </c>
      <c r="G84" s="97">
        <v>24</v>
      </c>
      <c r="H84" s="97">
        <v>8</v>
      </c>
      <c r="I84" s="111">
        <f t="shared" ca="1" si="6"/>
        <v>0</v>
      </c>
      <c r="J84" s="111">
        <f t="shared" ca="1" si="2"/>
        <v>0</v>
      </c>
      <c r="K84" s="111">
        <f t="shared" ca="1" si="3"/>
        <v>0</v>
      </c>
      <c r="L84" s="111">
        <f t="shared" ca="1" si="4"/>
        <v>600</v>
      </c>
      <c r="M84" s="111">
        <f t="shared" ca="1" si="5"/>
        <v>328</v>
      </c>
    </row>
    <row r="85" spans="1:13" x14ac:dyDescent="0.25">
      <c r="A85" s="87" t="s">
        <v>191</v>
      </c>
      <c r="B85" s="79">
        <v>2</v>
      </c>
      <c r="C85" s="98" t="s">
        <v>192</v>
      </c>
      <c r="D85" s="97">
        <v>0</v>
      </c>
      <c r="E85" s="99">
        <v>0</v>
      </c>
      <c r="F85" s="97">
        <v>0</v>
      </c>
      <c r="G85" s="97">
        <v>12</v>
      </c>
      <c r="H85" s="97"/>
      <c r="I85" s="111">
        <f t="shared" ca="1" si="6"/>
        <v>0</v>
      </c>
      <c r="J85" s="111">
        <f t="shared" ca="1" si="2"/>
        <v>0</v>
      </c>
      <c r="K85" s="111">
        <f t="shared" ca="1" si="3"/>
        <v>0</v>
      </c>
      <c r="L85" s="111">
        <f t="shared" ca="1" si="4"/>
        <v>300</v>
      </c>
      <c r="M85" s="111">
        <f t="shared" ca="1" si="5"/>
        <v>0</v>
      </c>
    </row>
    <row r="86" spans="1:13" x14ac:dyDescent="0.25">
      <c r="A86" s="87" t="s">
        <v>193</v>
      </c>
      <c r="B86" s="79">
        <v>2</v>
      </c>
      <c r="C86" s="98" t="s">
        <v>194</v>
      </c>
      <c r="D86" s="97">
        <v>0</v>
      </c>
      <c r="E86" s="99">
        <v>0</v>
      </c>
      <c r="F86" s="97">
        <v>0</v>
      </c>
      <c r="G86" s="97">
        <v>0</v>
      </c>
      <c r="H86" s="97"/>
      <c r="I86" s="111">
        <f t="shared" ca="1" si="6"/>
        <v>0</v>
      </c>
      <c r="J86" s="111">
        <f t="shared" ref="J86:J149" ca="1" si="7">E86*J$1</f>
        <v>0</v>
      </c>
      <c r="K86" s="111">
        <f t="shared" ref="K86:K149" ca="1" si="8">F86*K$1</f>
        <v>0</v>
      </c>
      <c r="L86" s="111">
        <f t="shared" ref="L86:L149" ca="1" si="9">G86*L$1</f>
        <v>0</v>
      </c>
      <c r="M86" s="111">
        <f t="shared" ref="M86:M149" ca="1" si="10">H86*M$1</f>
        <v>0</v>
      </c>
    </row>
    <row r="87" spans="1:13" x14ac:dyDescent="0.25">
      <c r="A87" s="87" t="s">
        <v>195</v>
      </c>
      <c r="B87" s="79">
        <v>2</v>
      </c>
      <c r="C87" s="98" t="s">
        <v>196</v>
      </c>
      <c r="D87" s="97">
        <v>0</v>
      </c>
      <c r="E87" s="99">
        <v>0</v>
      </c>
      <c r="F87" s="97">
        <v>0</v>
      </c>
      <c r="G87" s="97">
        <v>0</v>
      </c>
      <c r="H87" s="97"/>
      <c r="I87" s="111">
        <f t="shared" ca="1" si="6"/>
        <v>0</v>
      </c>
      <c r="J87" s="111">
        <f t="shared" ca="1" si="7"/>
        <v>0</v>
      </c>
      <c r="K87" s="111">
        <f t="shared" ca="1" si="8"/>
        <v>0</v>
      </c>
      <c r="L87" s="111">
        <f t="shared" ca="1" si="9"/>
        <v>0</v>
      </c>
      <c r="M87" s="111">
        <f t="shared" ca="1" si="10"/>
        <v>0</v>
      </c>
    </row>
    <row r="88" spans="1:13" x14ac:dyDescent="0.25">
      <c r="A88" s="87" t="s">
        <v>197</v>
      </c>
      <c r="B88" s="92">
        <v>1</v>
      </c>
      <c r="C88" s="93" t="s">
        <v>198</v>
      </c>
      <c r="D88" s="97"/>
      <c r="E88" s="99"/>
      <c r="F88" s="97"/>
      <c r="G88" s="97">
        <v>10</v>
      </c>
      <c r="H88" s="97"/>
      <c r="I88" s="111">
        <f t="shared" ca="1" si="6"/>
        <v>0</v>
      </c>
      <c r="J88" s="111">
        <f t="shared" ca="1" si="7"/>
        <v>0</v>
      </c>
      <c r="K88" s="111">
        <f t="shared" ca="1" si="8"/>
        <v>0</v>
      </c>
      <c r="L88" s="111">
        <f t="shared" ca="1" si="9"/>
        <v>250</v>
      </c>
      <c r="M88" s="111">
        <f t="shared" ca="1" si="10"/>
        <v>0</v>
      </c>
    </row>
    <row r="89" spans="1:13" x14ac:dyDescent="0.25">
      <c r="A89" s="87" t="s">
        <v>199</v>
      </c>
      <c r="B89" s="79">
        <v>2</v>
      </c>
      <c r="C89" s="98" t="s">
        <v>200</v>
      </c>
      <c r="D89" s="97">
        <v>0</v>
      </c>
      <c r="E89" s="99">
        <v>0</v>
      </c>
      <c r="F89" s="97">
        <v>16</v>
      </c>
      <c r="G89" s="97">
        <v>10</v>
      </c>
      <c r="H89" s="97"/>
      <c r="I89" s="111">
        <f t="shared" ca="1" si="6"/>
        <v>0</v>
      </c>
      <c r="J89" s="111">
        <f t="shared" ca="1" si="7"/>
        <v>0</v>
      </c>
      <c r="K89" s="111">
        <f t="shared" ca="1" si="8"/>
        <v>288</v>
      </c>
      <c r="L89" s="111">
        <f t="shared" ca="1" si="9"/>
        <v>250</v>
      </c>
      <c r="M89" s="111">
        <f t="shared" ca="1" si="10"/>
        <v>0</v>
      </c>
    </row>
    <row r="90" spans="1:13" x14ac:dyDescent="0.25">
      <c r="A90" s="87" t="s">
        <v>12</v>
      </c>
      <c r="B90" s="79">
        <v>2</v>
      </c>
      <c r="C90" s="98" t="s">
        <v>201</v>
      </c>
      <c r="D90" s="97">
        <v>0</v>
      </c>
      <c r="E90" s="99">
        <v>0</v>
      </c>
      <c r="F90" s="97">
        <v>16</v>
      </c>
      <c r="G90" s="97">
        <v>10</v>
      </c>
      <c r="H90" s="97">
        <v>8</v>
      </c>
      <c r="I90" s="111">
        <f t="shared" ca="1" si="6"/>
        <v>0</v>
      </c>
      <c r="J90" s="111">
        <f t="shared" ca="1" si="7"/>
        <v>0</v>
      </c>
      <c r="K90" s="111">
        <f t="shared" ca="1" si="8"/>
        <v>288</v>
      </c>
      <c r="L90" s="111">
        <f t="shared" ca="1" si="9"/>
        <v>250</v>
      </c>
      <c r="M90" s="111">
        <f t="shared" ca="1" si="10"/>
        <v>328</v>
      </c>
    </row>
    <row r="91" spans="1:13" x14ac:dyDescent="0.25">
      <c r="A91" s="87" t="s">
        <v>36</v>
      </c>
      <c r="B91" s="79">
        <v>2</v>
      </c>
      <c r="C91" s="98" t="s">
        <v>202</v>
      </c>
      <c r="D91" s="97">
        <v>0</v>
      </c>
      <c r="E91" s="99">
        <v>0</v>
      </c>
      <c r="F91" s="97">
        <v>16</v>
      </c>
      <c r="G91" s="97">
        <v>10</v>
      </c>
      <c r="H91" s="97"/>
      <c r="I91" s="111">
        <f t="shared" ca="1" si="6"/>
        <v>0</v>
      </c>
      <c r="J91" s="111">
        <f t="shared" ca="1" si="7"/>
        <v>0</v>
      </c>
      <c r="K91" s="111">
        <f t="shared" ca="1" si="8"/>
        <v>288</v>
      </c>
      <c r="L91" s="111">
        <f t="shared" ca="1" si="9"/>
        <v>250</v>
      </c>
      <c r="M91" s="111">
        <f t="shared" ca="1" si="10"/>
        <v>0</v>
      </c>
    </row>
    <row r="92" spans="1:13" x14ac:dyDescent="0.25">
      <c r="A92" s="87" t="s">
        <v>203</v>
      </c>
      <c r="B92" s="79">
        <v>2</v>
      </c>
      <c r="C92" s="98" t="s">
        <v>204</v>
      </c>
      <c r="D92" s="97">
        <v>0</v>
      </c>
      <c r="E92" s="99">
        <v>0</v>
      </c>
      <c r="F92" s="97"/>
      <c r="G92" s="97">
        <v>0</v>
      </c>
      <c r="H92" s="97">
        <v>8</v>
      </c>
      <c r="I92" s="111">
        <f t="shared" ca="1" si="6"/>
        <v>0</v>
      </c>
      <c r="J92" s="111">
        <f t="shared" ca="1" si="7"/>
        <v>0</v>
      </c>
      <c r="K92" s="111">
        <f t="shared" ca="1" si="8"/>
        <v>0</v>
      </c>
      <c r="L92" s="111">
        <f t="shared" ca="1" si="9"/>
        <v>0</v>
      </c>
      <c r="M92" s="111">
        <f t="shared" ca="1" si="10"/>
        <v>328</v>
      </c>
    </row>
    <row r="93" spans="1:13" x14ac:dyDescent="0.25">
      <c r="A93" s="87" t="s">
        <v>205</v>
      </c>
      <c r="B93" s="79">
        <v>2</v>
      </c>
      <c r="C93" s="98" t="s">
        <v>206</v>
      </c>
      <c r="D93" s="97">
        <v>0</v>
      </c>
      <c r="E93" s="99">
        <v>0</v>
      </c>
      <c r="F93" s="97">
        <v>0</v>
      </c>
      <c r="G93" s="97">
        <v>0</v>
      </c>
      <c r="H93" s="97"/>
      <c r="I93" s="111">
        <f t="shared" ca="1" si="6"/>
        <v>0</v>
      </c>
      <c r="J93" s="111">
        <f t="shared" ca="1" si="7"/>
        <v>0</v>
      </c>
      <c r="K93" s="111">
        <f t="shared" ca="1" si="8"/>
        <v>0</v>
      </c>
      <c r="L93" s="111">
        <f t="shared" ca="1" si="9"/>
        <v>0</v>
      </c>
      <c r="M93" s="111">
        <f t="shared" ca="1" si="10"/>
        <v>0</v>
      </c>
    </row>
    <row r="94" spans="1:13" x14ac:dyDescent="0.25">
      <c r="A94" s="87" t="s">
        <v>207</v>
      </c>
      <c r="B94" s="79">
        <v>2</v>
      </c>
      <c r="C94" s="98" t="s">
        <v>208</v>
      </c>
      <c r="D94" s="97">
        <v>4</v>
      </c>
      <c r="E94" s="99">
        <v>4</v>
      </c>
      <c r="F94" s="97">
        <v>16</v>
      </c>
      <c r="G94" s="97">
        <v>10</v>
      </c>
      <c r="H94" s="97"/>
      <c r="I94" s="111">
        <f t="shared" ca="1" si="6"/>
        <v>296</v>
      </c>
      <c r="J94" s="111">
        <f t="shared" ca="1" si="7"/>
        <v>76</v>
      </c>
      <c r="K94" s="111">
        <f t="shared" ca="1" si="8"/>
        <v>288</v>
      </c>
      <c r="L94" s="111">
        <f t="shared" ca="1" si="9"/>
        <v>250</v>
      </c>
      <c r="M94" s="111">
        <f t="shared" ca="1" si="10"/>
        <v>0</v>
      </c>
    </row>
    <row r="95" spans="1:13" x14ac:dyDescent="0.25">
      <c r="A95" s="87" t="s">
        <v>13</v>
      </c>
      <c r="B95" s="79">
        <v>2</v>
      </c>
      <c r="C95" s="98" t="s">
        <v>209</v>
      </c>
      <c r="D95" s="97">
        <v>0</v>
      </c>
      <c r="E95" s="99">
        <v>0</v>
      </c>
      <c r="F95" s="97">
        <v>0</v>
      </c>
      <c r="G95" s="97">
        <v>30</v>
      </c>
      <c r="H95" s="97"/>
      <c r="I95" s="111">
        <f t="shared" ca="1" si="6"/>
        <v>0</v>
      </c>
      <c r="J95" s="111">
        <f t="shared" ca="1" si="7"/>
        <v>0</v>
      </c>
      <c r="K95" s="111">
        <f t="shared" ca="1" si="8"/>
        <v>0</v>
      </c>
      <c r="L95" s="111">
        <f t="shared" ca="1" si="9"/>
        <v>750</v>
      </c>
      <c r="M95" s="111">
        <f t="shared" ca="1" si="10"/>
        <v>0</v>
      </c>
    </row>
    <row r="96" spans="1:13" x14ac:dyDescent="0.25">
      <c r="A96" s="87" t="s">
        <v>210</v>
      </c>
      <c r="B96" s="79">
        <v>2</v>
      </c>
      <c r="C96" s="98" t="s">
        <v>211</v>
      </c>
      <c r="D96" s="97">
        <v>8</v>
      </c>
      <c r="E96" s="99">
        <v>14</v>
      </c>
      <c r="F96" s="97">
        <v>16</v>
      </c>
      <c r="G96" s="97">
        <v>0</v>
      </c>
      <c r="H96" s="97"/>
      <c r="I96" s="111">
        <f t="shared" ca="1" si="6"/>
        <v>592</v>
      </c>
      <c r="J96" s="111">
        <f t="shared" ca="1" si="7"/>
        <v>266</v>
      </c>
      <c r="K96" s="111">
        <f t="shared" ca="1" si="8"/>
        <v>288</v>
      </c>
      <c r="L96" s="111">
        <f t="shared" ca="1" si="9"/>
        <v>0</v>
      </c>
      <c r="M96" s="111">
        <f t="shared" ca="1" si="10"/>
        <v>0</v>
      </c>
    </row>
    <row r="97" spans="1:13" x14ac:dyDescent="0.25">
      <c r="A97" s="87" t="s">
        <v>212</v>
      </c>
      <c r="B97" s="108">
        <v>1</v>
      </c>
      <c r="C97" s="109" t="s">
        <v>213</v>
      </c>
      <c r="D97" s="97"/>
      <c r="E97" s="99"/>
      <c r="F97" s="97"/>
      <c r="G97" s="97"/>
      <c r="H97" s="97"/>
      <c r="I97" s="111">
        <f t="shared" ca="1" si="6"/>
        <v>0</v>
      </c>
      <c r="J97" s="111">
        <f t="shared" ca="1" si="7"/>
        <v>0</v>
      </c>
      <c r="K97" s="111">
        <f t="shared" ca="1" si="8"/>
        <v>0</v>
      </c>
      <c r="L97" s="111">
        <f t="shared" ca="1" si="9"/>
        <v>0</v>
      </c>
      <c r="M97" s="111">
        <f t="shared" ca="1" si="10"/>
        <v>0</v>
      </c>
    </row>
    <row r="98" spans="1:13" x14ac:dyDescent="0.25">
      <c r="A98" s="87" t="s">
        <v>214</v>
      </c>
      <c r="B98" s="79">
        <v>2</v>
      </c>
      <c r="C98" s="98" t="s">
        <v>215</v>
      </c>
      <c r="D98" s="97">
        <v>0</v>
      </c>
      <c r="E98" s="99">
        <v>0</v>
      </c>
      <c r="F98" s="97"/>
      <c r="G98" s="97"/>
      <c r="H98" s="97"/>
      <c r="I98" s="111">
        <f t="shared" ca="1" si="6"/>
        <v>0</v>
      </c>
      <c r="J98" s="111">
        <f t="shared" ca="1" si="7"/>
        <v>0</v>
      </c>
      <c r="K98" s="111">
        <f t="shared" ca="1" si="8"/>
        <v>0</v>
      </c>
      <c r="L98" s="111">
        <f t="shared" ca="1" si="9"/>
        <v>0</v>
      </c>
      <c r="M98" s="111">
        <f t="shared" ca="1" si="10"/>
        <v>0</v>
      </c>
    </row>
    <row r="99" spans="1:13" x14ac:dyDescent="0.25">
      <c r="A99" s="87" t="s">
        <v>216</v>
      </c>
      <c r="B99" s="79">
        <v>2</v>
      </c>
      <c r="C99" s="98" t="s">
        <v>217</v>
      </c>
      <c r="D99" s="97">
        <v>0</v>
      </c>
      <c r="E99" s="99">
        <v>0</v>
      </c>
      <c r="F99" s="97"/>
      <c r="G99" s="97"/>
      <c r="H99" s="97"/>
      <c r="I99" s="111">
        <f t="shared" ca="1" si="6"/>
        <v>0</v>
      </c>
      <c r="J99" s="111">
        <f t="shared" ca="1" si="7"/>
        <v>0</v>
      </c>
      <c r="K99" s="111">
        <f t="shared" ca="1" si="8"/>
        <v>0</v>
      </c>
      <c r="L99" s="111">
        <f t="shared" ca="1" si="9"/>
        <v>0</v>
      </c>
      <c r="M99" s="111">
        <f t="shared" ca="1" si="10"/>
        <v>0</v>
      </c>
    </row>
    <row r="100" spans="1:13" x14ac:dyDescent="0.25">
      <c r="A100" s="87" t="s">
        <v>54</v>
      </c>
      <c r="B100" s="79">
        <v>2</v>
      </c>
      <c r="C100" s="98" t="s">
        <v>218</v>
      </c>
      <c r="D100" s="97">
        <v>4</v>
      </c>
      <c r="E100" s="99">
        <v>4</v>
      </c>
      <c r="F100" s="106">
        <v>4</v>
      </c>
      <c r="G100" s="97">
        <v>2</v>
      </c>
      <c r="H100" s="97"/>
      <c r="I100" s="111">
        <f t="shared" ca="1" si="6"/>
        <v>296</v>
      </c>
      <c r="J100" s="111">
        <f t="shared" ca="1" si="7"/>
        <v>76</v>
      </c>
      <c r="K100" s="111">
        <f t="shared" ca="1" si="8"/>
        <v>72</v>
      </c>
      <c r="L100" s="111">
        <f t="shared" ca="1" si="9"/>
        <v>50</v>
      </c>
      <c r="M100" s="111">
        <f t="shared" ca="1" si="10"/>
        <v>0</v>
      </c>
    </row>
    <row r="101" spans="1:13" x14ac:dyDescent="0.25">
      <c r="A101" s="87" t="s">
        <v>14</v>
      </c>
      <c r="B101" s="79">
        <v>2</v>
      </c>
      <c r="C101" s="98" t="s">
        <v>219</v>
      </c>
      <c r="D101" s="97">
        <v>0</v>
      </c>
      <c r="E101" s="99">
        <v>0</v>
      </c>
      <c r="F101" s="97">
        <v>0</v>
      </c>
      <c r="G101" s="97">
        <v>4</v>
      </c>
      <c r="H101" s="97"/>
      <c r="I101" s="111">
        <f t="shared" ca="1" si="6"/>
        <v>0</v>
      </c>
      <c r="J101" s="111">
        <f t="shared" ca="1" si="7"/>
        <v>0</v>
      </c>
      <c r="K101" s="111">
        <f t="shared" ca="1" si="8"/>
        <v>0</v>
      </c>
      <c r="L101" s="111">
        <f t="shared" ca="1" si="9"/>
        <v>100</v>
      </c>
      <c r="M101" s="111">
        <f t="shared" ca="1" si="10"/>
        <v>0</v>
      </c>
    </row>
    <row r="102" spans="1:13" x14ac:dyDescent="0.25">
      <c r="A102" s="87" t="s">
        <v>220</v>
      </c>
      <c r="B102" s="79">
        <v>2</v>
      </c>
      <c r="C102" s="98" t="s">
        <v>221</v>
      </c>
      <c r="D102" s="97">
        <v>0</v>
      </c>
      <c r="E102" s="99">
        <v>0</v>
      </c>
      <c r="F102" s="97"/>
      <c r="G102" s="97"/>
      <c r="H102" s="97"/>
      <c r="I102" s="111">
        <f t="shared" ca="1" si="6"/>
        <v>0</v>
      </c>
      <c r="J102" s="111">
        <f t="shared" ca="1" si="7"/>
        <v>0</v>
      </c>
      <c r="K102" s="111">
        <f t="shared" ca="1" si="8"/>
        <v>0</v>
      </c>
      <c r="L102" s="111">
        <f t="shared" ca="1" si="9"/>
        <v>0</v>
      </c>
      <c r="M102" s="111">
        <f t="shared" ca="1" si="10"/>
        <v>0</v>
      </c>
    </row>
    <row r="103" spans="1:13" x14ac:dyDescent="0.25">
      <c r="A103" s="87" t="s">
        <v>33</v>
      </c>
      <c r="B103" s="108">
        <v>1</v>
      </c>
      <c r="C103" s="109" t="s">
        <v>222</v>
      </c>
      <c r="D103" s="97"/>
      <c r="E103" s="99"/>
      <c r="F103" s="97"/>
      <c r="G103" s="97">
        <v>2</v>
      </c>
      <c r="H103" s="97">
        <v>2</v>
      </c>
      <c r="I103" s="111">
        <f t="shared" ca="1" si="6"/>
        <v>0</v>
      </c>
      <c r="J103" s="111">
        <f t="shared" ca="1" si="7"/>
        <v>0</v>
      </c>
      <c r="K103" s="111">
        <f t="shared" ca="1" si="8"/>
        <v>0</v>
      </c>
      <c r="L103" s="111">
        <f t="shared" ca="1" si="9"/>
        <v>50</v>
      </c>
      <c r="M103" s="111">
        <f t="shared" ca="1" si="10"/>
        <v>82</v>
      </c>
    </row>
    <row r="104" spans="1:13" x14ac:dyDescent="0.25">
      <c r="A104" s="87" t="s">
        <v>15</v>
      </c>
      <c r="B104" s="79">
        <v>2</v>
      </c>
      <c r="C104" s="98" t="s">
        <v>223</v>
      </c>
      <c r="D104" s="110">
        <v>2</v>
      </c>
      <c r="E104" s="99">
        <v>0</v>
      </c>
      <c r="F104" s="97">
        <v>4</v>
      </c>
      <c r="G104" s="97">
        <v>8</v>
      </c>
      <c r="H104" s="97"/>
      <c r="I104" s="111">
        <f t="shared" ca="1" si="6"/>
        <v>148</v>
      </c>
      <c r="J104" s="111">
        <f t="shared" ca="1" si="7"/>
        <v>0</v>
      </c>
      <c r="K104" s="111">
        <f t="shared" ca="1" si="8"/>
        <v>72</v>
      </c>
      <c r="L104" s="111">
        <f t="shared" ca="1" si="9"/>
        <v>200</v>
      </c>
      <c r="M104" s="111">
        <f t="shared" ca="1" si="10"/>
        <v>0</v>
      </c>
    </row>
    <row r="105" spans="1:13" x14ac:dyDescent="0.25">
      <c r="A105" s="87" t="s">
        <v>28</v>
      </c>
      <c r="B105" s="79">
        <v>2</v>
      </c>
      <c r="C105" s="98" t="s">
        <v>224</v>
      </c>
      <c r="D105" s="97">
        <v>0</v>
      </c>
      <c r="E105" s="99">
        <v>0</v>
      </c>
      <c r="F105" s="97">
        <v>4</v>
      </c>
      <c r="G105" s="97">
        <v>2</v>
      </c>
      <c r="H105" s="97">
        <v>2</v>
      </c>
      <c r="I105" s="111">
        <f t="shared" ca="1" si="6"/>
        <v>0</v>
      </c>
      <c r="J105" s="111">
        <f t="shared" ca="1" si="7"/>
        <v>0</v>
      </c>
      <c r="K105" s="111">
        <f t="shared" ca="1" si="8"/>
        <v>72</v>
      </c>
      <c r="L105" s="111">
        <f t="shared" ca="1" si="9"/>
        <v>50</v>
      </c>
      <c r="M105" s="111">
        <f t="shared" ca="1" si="10"/>
        <v>82</v>
      </c>
    </row>
    <row r="106" spans="1:13" x14ac:dyDescent="0.25">
      <c r="A106" s="87" t="s">
        <v>225</v>
      </c>
      <c r="B106" s="79">
        <v>2</v>
      </c>
      <c r="C106" s="98" t="s">
        <v>226</v>
      </c>
      <c r="D106" s="97">
        <v>0</v>
      </c>
      <c r="E106" s="99">
        <v>0</v>
      </c>
      <c r="F106" s="97">
        <v>4</v>
      </c>
      <c r="G106" s="97">
        <v>0</v>
      </c>
      <c r="H106" s="97">
        <v>2</v>
      </c>
      <c r="I106" s="111">
        <f t="shared" ca="1" si="6"/>
        <v>0</v>
      </c>
      <c r="J106" s="111">
        <f t="shared" ca="1" si="7"/>
        <v>0</v>
      </c>
      <c r="K106" s="111">
        <f t="shared" ca="1" si="8"/>
        <v>72</v>
      </c>
      <c r="L106" s="111">
        <f t="shared" ca="1" si="9"/>
        <v>0</v>
      </c>
      <c r="M106" s="111">
        <f t="shared" ca="1" si="10"/>
        <v>82</v>
      </c>
    </row>
    <row r="107" spans="1:13" x14ac:dyDescent="0.25">
      <c r="A107" s="87" t="s">
        <v>30</v>
      </c>
      <c r="B107" s="79">
        <v>2</v>
      </c>
      <c r="C107" s="98" t="s">
        <v>227</v>
      </c>
      <c r="D107" s="110">
        <v>2</v>
      </c>
      <c r="E107" s="99">
        <v>0</v>
      </c>
      <c r="F107" s="97">
        <v>4</v>
      </c>
      <c r="G107" s="97">
        <v>0</v>
      </c>
      <c r="H107" s="97"/>
      <c r="I107" s="111">
        <f t="shared" ca="1" si="6"/>
        <v>148</v>
      </c>
      <c r="J107" s="111">
        <f t="shared" ca="1" si="7"/>
        <v>0</v>
      </c>
      <c r="K107" s="111">
        <f t="shared" ca="1" si="8"/>
        <v>72</v>
      </c>
      <c r="L107" s="111">
        <f t="shared" ca="1" si="9"/>
        <v>0</v>
      </c>
      <c r="M107" s="111">
        <f t="shared" ca="1" si="10"/>
        <v>0</v>
      </c>
    </row>
    <row r="108" spans="1:13" x14ac:dyDescent="0.25">
      <c r="A108" s="87" t="s">
        <v>18</v>
      </c>
      <c r="B108" s="79">
        <v>2</v>
      </c>
      <c r="C108" s="98" t="s">
        <v>228</v>
      </c>
      <c r="D108" s="97">
        <v>0</v>
      </c>
      <c r="E108" s="99">
        <v>0</v>
      </c>
      <c r="F108" s="97">
        <v>4</v>
      </c>
      <c r="G108" s="97">
        <v>8</v>
      </c>
      <c r="H108" s="97"/>
      <c r="I108" s="111">
        <f t="shared" ca="1" si="6"/>
        <v>0</v>
      </c>
      <c r="J108" s="111">
        <f t="shared" ca="1" si="7"/>
        <v>0</v>
      </c>
      <c r="K108" s="111">
        <f t="shared" ca="1" si="8"/>
        <v>72</v>
      </c>
      <c r="L108" s="111">
        <f t="shared" ca="1" si="9"/>
        <v>200</v>
      </c>
      <c r="M108" s="111">
        <f t="shared" ca="1" si="10"/>
        <v>0</v>
      </c>
    </row>
    <row r="109" spans="1:13" x14ac:dyDescent="0.25">
      <c r="A109" s="87" t="s">
        <v>229</v>
      </c>
      <c r="B109" s="79">
        <v>2</v>
      </c>
      <c r="C109" s="98" t="s">
        <v>230</v>
      </c>
      <c r="D109" s="97">
        <v>0</v>
      </c>
      <c r="E109" s="99">
        <v>0</v>
      </c>
      <c r="F109" s="97">
        <v>4</v>
      </c>
      <c r="G109" s="97">
        <v>8</v>
      </c>
      <c r="H109" s="97"/>
      <c r="I109" s="111">
        <f t="shared" ca="1" si="6"/>
        <v>0</v>
      </c>
      <c r="J109" s="111">
        <f t="shared" ca="1" si="7"/>
        <v>0</v>
      </c>
      <c r="K109" s="111">
        <f t="shared" ca="1" si="8"/>
        <v>72</v>
      </c>
      <c r="L109" s="111">
        <f t="shared" ca="1" si="9"/>
        <v>200</v>
      </c>
      <c r="M109" s="111">
        <f t="shared" ca="1" si="10"/>
        <v>0</v>
      </c>
    </row>
    <row r="110" spans="1:13" x14ac:dyDescent="0.25">
      <c r="A110" s="87" t="s">
        <v>231</v>
      </c>
      <c r="B110" s="79">
        <v>2</v>
      </c>
      <c r="C110" s="98" t="s">
        <v>232</v>
      </c>
      <c r="D110" s="97">
        <v>0</v>
      </c>
      <c r="E110" s="99">
        <v>0</v>
      </c>
      <c r="F110" s="97">
        <v>0</v>
      </c>
      <c r="G110" s="97">
        <v>0</v>
      </c>
      <c r="H110" s="97"/>
      <c r="I110" s="111">
        <f t="shared" ca="1" si="6"/>
        <v>0</v>
      </c>
      <c r="J110" s="111">
        <f t="shared" ca="1" si="7"/>
        <v>0</v>
      </c>
      <c r="K110" s="111">
        <f t="shared" ca="1" si="8"/>
        <v>0</v>
      </c>
      <c r="L110" s="111">
        <f t="shared" ca="1" si="9"/>
        <v>0</v>
      </c>
      <c r="M110" s="111">
        <f t="shared" ca="1" si="10"/>
        <v>0</v>
      </c>
    </row>
    <row r="111" spans="1:13" x14ac:dyDescent="0.25">
      <c r="A111" s="87" t="s">
        <v>233</v>
      </c>
      <c r="B111" s="79">
        <v>2</v>
      </c>
      <c r="C111" s="98" t="s">
        <v>234</v>
      </c>
      <c r="D111" s="97">
        <v>0</v>
      </c>
      <c r="E111" s="99">
        <v>0</v>
      </c>
      <c r="F111" s="97">
        <v>0</v>
      </c>
      <c r="G111" s="97">
        <v>0</v>
      </c>
      <c r="H111" s="97"/>
      <c r="I111" s="111">
        <f t="shared" ca="1" si="6"/>
        <v>0</v>
      </c>
      <c r="J111" s="111">
        <f t="shared" ca="1" si="7"/>
        <v>0</v>
      </c>
      <c r="K111" s="111">
        <f t="shared" ca="1" si="8"/>
        <v>0</v>
      </c>
      <c r="L111" s="111">
        <f t="shared" ca="1" si="9"/>
        <v>0</v>
      </c>
      <c r="M111" s="111">
        <f t="shared" ca="1" si="10"/>
        <v>0</v>
      </c>
    </row>
    <row r="112" spans="1:13" x14ac:dyDescent="0.25">
      <c r="A112" s="87" t="s">
        <v>235</v>
      </c>
      <c r="B112" s="79">
        <v>2</v>
      </c>
      <c r="C112" s="98" t="s">
        <v>236</v>
      </c>
      <c r="D112" s="97">
        <v>0</v>
      </c>
      <c r="E112" s="99">
        <v>0</v>
      </c>
      <c r="F112" s="97">
        <v>0</v>
      </c>
      <c r="G112" s="97">
        <v>0</v>
      </c>
      <c r="H112" s="97"/>
      <c r="I112" s="111">
        <f t="shared" ca="1" si="6"/>
        <v>0</v>
      </c>
      <c r="J112" s="111">
        <f t="shared" ca="1" si="7"/>
        <v>0</v>
      </c>
      <c r="K112" s="111">
        <f t="shared" ca="1" si="8"/>
        <v>0</v>
      </c>
      <c r="L112" s="111">
        <f t="shared" ca="1" si="9"/>
        <v>0</v>
      </c>
      <c r="M112" s="111">
        <f t="shared" ca="1" si="10"/>
        <v>0</v>
      </c>
    </row>
    <row r="113" spans="1:13" x14ac:dyDescent="0.25">
      <c r="A113" s="87" t="s">
        <v>237</v>
      </c>
      <c r="B113" s="79">
        <v>2</v>
      </c>
      <c r="C113" s="98" t="s">
        <v>238</v>
      </c>
      <c r="D113" s="97">
        <v>0</v>
      </c>
      <c r="E113" s="99">
        <v>0</v>
      </c>
      <c r="F113" s="97">
        <v>0</v>
      </c>
      <c r="G113" s="97">
        <v>0</v>
      </c>
      <c r="H113" s="97"/>
      <c r="I113" s="111">
        <f t="shared" ca="1" si="6"/>
        <v>0</v>
      </c>
      <c r="J113" s="111">
        <f t="shared" ca="1" si="7"/>
        <v>0</v>
      </c>
      <c r="K113" s="111">
        <f t="shared" ca="1" si="8"/>
        <v>0</v>
      </c>
      <c r="L113" s="111">
        <f t="shared" ca="1" si="9"/>
        <v>0</v>
      </c>
      <c r="M113" s="111">
        <f t="shared" ca="1" si="10"/>
        <v>0</v>
      </c>
    </row>
    <row r="114" spans="1:13" x14ac:dyDescent="0.25">
      <c r="A114" s="87" t="s">
        <v>49</v>
      </c>
      <c r="B114" s="92">
        <v>1</v>
      </c>
      <c r="C114" s="93" t="s">
        <v>352</v>
      </c>
      <c r="D114" s="97"/>
      <c r="E114" s="99"/>
      <c r="F114" s="106"/>
      <c r="G114" s="97">
        <v>0</v>
      </c>
      <c r="H114" s="97"/>
      <c r="I114" s="111">
        <f t="shared" ca="1" si="6"/>
        <v>0</v>
      </c>
      <c r="J114" s="111">
        <f t="shared" ca="1" si="7"/>
        <v>0</v>
      </c>
      <c r="K114" s="111">
        <f t="shared" ca="1" si="8"/>
        <v>0</v>
      </c>
      <c r="L114" s="111">
        <f t="shared" ca="1" si="9"/>
        <v>0</v>
      </c>
      <c r="M114" s="111">
        <f t="shared" ca="1" si="10"/>
        <v>0</v>
      </c>
    </row>
    <row r="115" spans="1:13" x14ac:dyDescent="0.25">
      <c r="A115" s="87" t="s">
        <v>240</v>
      </c>
      <c r="B115" s="79">
        <v>2</v>
      </c>
      <c r="C115" s="98" t="s">
        <v>241</v>
      </c>
      <c r="D115" s="97">
        <v>0</v>
      </c>
      <c r="E115" s="99">
        <v>0</v>
      </c>
      <c r="F115" s="106">
        <v>2</v>
      </c>
      <c r="G115" s="97">
        <v>0</v>
      </c>
      <c r="H115" s="97"/>
      <c r="I115" s="111">
        <f t="shared" ca="1" si="6"/>
        <v>0</v>
      </c>
      <c r="J115" s="111">
        <f t="shared" ca="1" si="7"/>
        <v>0</v>
      </c>
      <c r="K115" s="111">
        <f t="shared" ca="1" si="8"/>
        <v>36</v>
      </c>
      <c r="L115" s="111">
        <f t="shared" ca="1" si="9"/>
        <v>0</v>
      </c>
      <c r="M115" s="111">
        <f t="shared" ca="1" si="10"/>
        <v>0</v>
      </c>
    </row>
    <row r="116" spans="1:13" x14ac:dyDescent="0.25">
      <c r="A116" s="87" t="s">
        <v>242</v>
      </c>
      <c r="B116" s="79">
        <v>2</v>
      </c>
      <c r="C116" s="98" t="s">
        <v>243</v>
      </c>
      <c r="D116" s="97">
        <v>0</v>
      </c>
      <c r="E116" s="99">
        <v>0</v>
      </c>
      <c r="F116" s="97">
        <v>2</v>
      </c>
      <c r="G116" s="97">
        <v>0</v>
      </c>
      <c r="H116" s="97"/>
      <c r="I116" s="111">
        <f t="shared" ca="1" si="6"/>
        <v>0</v>
      </c>
      <c r="J116" s="111">
        <f t="shared" ca="1" si="7"/>
        <v>0</v>
      </c>
      <c r="K116" s="111">
        <f t="shared" ca="1" si="8"/>
        <v>36</v>
      </c>
      <c r="L116" s="111">
        <f t="shared" ca="1" si="9"/>
        <v>0</v>
      </c>
      <c r="M116" s="111">
        <f t="shared" ca="1" si="10"/>
        <v>0</v>
      </c>
    </row>
    <row r="117" spans="1:13" x14ac:dyDescent="0.25">
      <c r="A117" s="87" t="s">
        <v>244</v>
      </c>
      <c r="B117" s="79">
        <v>2</v>
      </c>
      <c r="C117" s="98" t="s">
        <v>245</v>
      </c>
      <c r="D117" s="97">
        <v>0</v>
      </c>
      <c r="E117" s="99">
        <v>0</v>
      </c>
      <c r="F117" s="97">
        <v>0</v>
      </c>
      <c r="G117" s="97">
        <v>0</v>
      </c>
      <c r="H117" s="97"/>
      <c r="I117" s="111">
        <f t="shared" ca="1" si="6"/>
        <v>0</v>
      </c>
      <c r="J117" s="111">
        <f t="shared" ca="1" si="7"/>
        <v>0</v>
      </c>
      <c r="K117" s="111">
        <f t="shared" ca="1" si="8"/>
        <v>0</v>
      </c>
      <c r="L117" s="111">
        <f t="shared" ca="1" si="9"/>
        <v>0</v>
      </c>
      <c r="M117" s="111">
        <f t="shared" ca="1" si="10"/>
        <v>0</v>
      </c>
    </row>
    <row r="118" spans="1:13" x14ac:dyDescent="0.25">
      <c r="A118" s="87" t="s">
        <v>246</v>
      </c>
      <c r="B118" s="79">
        <v>2</v>
      </c>
      <c r="C118" s="98" t="s">
        <v>247</v>
      </c>
      <c r="D118" s="97">
        <v>0</v>
      </c>
      <c r="E118" s="99">
        <v>0</v>
      </c>
      <c r="F118" s="97">
        <v>2</v>
      </c>
      <c r="G118" s="97">
        <v>0</v>
      </c>
      <c r="H118" s="97"/>
      <c r="I118" s="111">
        <f t="shared" ca="1" si="6"/>
        <v>0</v>
      </c>
      <c r="J118" s="111">
        <f t="shared" ca="1" si="7"/>
        <v>0</v>
      </c>
      <c r="K118" s="111">
        <f t="shared" ca="1" si="8"/>
        <v>36</v>
      </c>
      <c r="L118" s="111">
        <f t="shared" ca="1" si="9"/>
        <v>0</v>
      </c>
      <c r="M118" s="111">
        <f t="shared" ca="1" si="10"/>
        <v>0</v>
      </c>
    </row>
    <row r="119" spans="1:13" x14ac:dyDescent="0.25">
      <c r="A119" s="87" t="s">
        <v>248</v>
      </c>
      <c r="B119" s="79">
        <v>2</v>
      </c>
      <c r="C119" s="98" t="s">
        <v>249</v>
      </c>
      <c r="D119" s="97">
        <v>0</v>
      </c>
      <c r="E119" s="99">
        <v>0</v>
      </c>
      <c r="F119" s="97">
        <v>0</v>
      </c>
      <c r="G119" s="97">
        <v>0</v>
      </c>
      <c r="H119" s="97"/>
      <c r="I119" s="111">
        <f t="shared" ca="1" si="6"/>
        <v>0</v>
      </c>
      <c r="J119" s="111">
        <f t="shared" ca="1" si="7"/>
        <v>0</v>
      </c>
      <c r="K119" s="111">
        <f t="shared" ca="1" si="8"/>
        <v>0</v>
      </c>
      <c r="L119" s="111">
        <f t="shared" ca="1" si="9"/>
        <v>0</v>
      </c>
      <c r="M119" s="111">
        <f t="shared" ca="1" si="10"/>
        <v>0</v>
      </c>
    </row>
    <row r="120" spans="1:13" x14ac:dyDescent="0.25">
      <c r="A120" s="87" t="s">
        <v>250</v>
      </c>
      <c r="B120" s="79">
        <v>2</v>
      </c>
      <c r="C120" s="98" t="s">
        <v>251</v>
      </c>
      <c r="D120" s="97">
        <v>0</v>
      </c>
      <c r="E120" s="99">
        <v>0</v>
      </c>
      <c r="F120" s="97">
        <v>0</v>
      </c>
      <c r="G120" s="97">
        <v>0</v>
      </c>
      <c r="H120" s="97"/>
      <c r="I120" s="111">
        <f t="shared" ca="1" si="6"/>
        <v>0</v>
      </c>
      <c r="J120" s="111">
        <f t="shared" ca="1" si="7"/>
        <v>0</v>
      </c>
      <c r="K120" s="111">
        <f t="shared" ca="1" si="8"/>
        <v>0</v>
      </c>
      <c r="L120" s="111">
        <f t="shared" ca="1" si="9"/>
        <v>0</v>
      </c>
      <c r="M120" s="111">
        <f t="shared" ca="1" si="10"/>
        <v>0</v>
      </c>
    </row>
    <row r="121" spans="1:13" x14ac:dyDescent="0.25">
      <c r="A121" s="87" t="s">
        <v>20</v>
      </c>
      <c r="B121" s="92">
        <v>1</v>
      </c>
      <c r="C121" s="93" t="s">
        <v>252</v>
      </c>
      <c r="D121" s="97"/>
      <c r="E121" s="99"/>
      <c r="F121" s="97"/>
      <c r="G121" s="97"/>
      <c r="H121" s="97"/>
      <c r="I121" s="111">
        <f t="shared" ca="1" si="6"/>
        <v>0</v>
      </c>
      <c r="J121" s="111">
        <f t="shared" ca="1" si="7"/>
        <v>0</v>
      </c>
      <c r="K121" s="111">
        <f t="shared" ca="1" si="8"/>
        <v>0</v>
      </c>
      <c r="L121" s="111">
        <f t="shared" ca="1" si="9"/>
        <v>0</v>
      </c>
      <c r="M121" s="111">
        <f t="shared" ca="1" si="10"/>
        <v>0</v>
      </c>
    </row>
    <row r="122" spans="1:13" x14ac:dyDescent="0.25">
      <c r="A122" s="87" t="s">
        <v>48</v>
      </c>
      <c r="B122" s="79">
        <v>2</v>
      </c>
      <c r="C122" s="98" t="s">
        <v>253</v>
      </c>
      <c r="D122" s="97">
        <v>48</v>
      </c>
      <c r="E122" s="99">
        <v>48</v>
      </c>
      <c r="F122" s="97">
        <v>0</v>
      </c>
      <c r="G122" s="97">
        <v>0</v>
      </c>
      <c r="H122" s="97"/>
      <c r="I122" s="111">
        <f t="shared" ca="1" si="6"/>
        <v>3552</v>
      </c>
      <c r="J122" s="111">
        <f t="shared" ca="1" si="7"/>
        <v>912</v>
      </c>
      <c r="K122" s="111">
        <f t="shared" ca="1" si="8"/>
        <v>0</v>
      </c>
      <c r="L122" s="111">
        <f t="shared" ca="1" si="9"/>
        <v>0</v>
      </c>
      <c r="M122" s="111">
        <f t="shared" ca="1" si="10"/>
        <v>0</v>
      </c>
    </row>
    <row r="123" spans="1:13" x14ac:dyDescent="0.25">
      <c r="A123" s="87" t="s">
        <v>25</v>
      </c>
      <c r="B123" s="79">
        <v>2</v>
      </c>
      <c r="C123" s="98" t="s">
        <v>254</v>
      </c>
      <c r="D123" s="97">
        <v>12</v>
      </c>
      <c r="E123" s="99">
        <v>12</v>
      </c>
      <c r="F123" s="97">
        <v>20</v>
      </c>
      <c r="G123" s="97">
        <v>26</v>
      </c>
      <c r="H123" s="97"/>
      <c r="I123" s="111">
        <f t="shared" ca="1" si="6"/>
        <v>888</v>
      </c>
      <c r="J123" s="111">
        <f t="shared" ca="1" si="7"/>
        <v>228</v>
      </c>
      <c r="K123" s="111">
        <f t="shared" ca="1" si="8"/>
        <v>360</v>
      </c>
      <c r="L123" s="111">
        <f t="shared" ca="1" si="9"/>
        <v>650</v>
      </c>
      <c r="M123" s="111">
        <f t="shared" ca="1" si="10"/>
        <v>0</v>
      </c>
    </row>
    <row r="124" spans="1:13" x14ac:dyDescent="0.25">
      <c r="A124" s="87" t="s">
        <v>255</v>
      </c>
      <c r="B124" s="79">
        <v>2</v>
      </c>
      <c r="C124" s="98" t="s">
        <v>256</v>
      </c>
      <c r="D124" s="97">
        <v>8</v>
      </c>
      <c r="E124" s="99">
        <v>14</v>
      </c>
      <c r="F124" s="97">
        <v>24</v>
      </c>
      <c r="G124" s="97">
        <v>13</v>
      </c>
      <c r="H124" s="97"/>
      <c r="I124" s="111">
        <f t="shared" ca="1" si="6"/>
        <v>592</v>
      </c>
      <c r="J124" s="111">
        <f t="shared" ca="1" si="7"/>
        <v>266</v>
      </c>
      <c r="K124" s="111">
        <f t="shared" ca="1" si="8"/>
        <v>432</v>
      </c>
      <c r="L124" s="111">
        <f t="shared" ca="1" si="9"/>
        <v>325</v>
      </c>
      <c r="M124" s="111">
        <f t="shared" ca="1" si="10"/>
        <v>0</v>
      </c>
    </row>
    <row r="125" spans="1:13" x14ac:dyDescent="0.25">
      <c r="A125" s="87" t="s">
        <v>43</v>
      </c>
      <c r="B125" s="79">
        <v>2</v>
      </c>
      <c r="C125" s="98" t="s">
        <v>257</v>
      </c>
      <c r="D125" s="110">
        <v>8</v>
      </c>
      <c r="E125" s="99">
        <v>0</v>
      </c>
      <c r="F125" s="97">
        <v>0</v>
      </c>
      <c r="G125" s="97">
        <v>0</v>
      </c>
      <c r="H125" s="97"/>
      <c r="I125" s="111">
        <f t="shared" ca="1" si="6"/>
        <v>592</v>
      </c>
      <c r="J125" s="111">
        <f t="shared" ca="1" si="7"/>
        <v>0</v>
      </c>
      <c r="K125" s="111">
        <f t="shared" ca="1" si="8"/>
        <v>0</v>
      </c>
      <c r="L125" s="111">
        <f t="shared" ca="1" si="9"/>
        <v>0</v>
      </c>
      <c r="M125" s="111">
        <f t="shared" ca="1" si="10"/>
        <v>0</v>
      </c>
    </row>
    <row r="126" spans="1:13" x14ac:dyDescent="0.25">
      <c r="A126" s="87" t="s">
        <v>258</v>
      </c>
      <c r="B126" s="79">
        <v>2</v>
      </c>
      <c r="C126" s="98" t="s">
        <v>259</v>
      </c>
      <c r="D126" s="97">
        <v>0</v>
      </c>
      <c r="E126" s="99">
        <v>0</v>
      </c>
      <c r="F126" s="97">
        <v>12</v>
      </c>
      <c r="G126" s="97">
        <v>12</v>
      </c>
      <c r="H126" s="97"/>
      <c r="I126" s="111">
        <f t="shared" ca="1" si="6"/>
        <v>0</v>
      </c>
      <c r="J126" s="111">
        <f t="shared" ca="1" si="7"/>
        <v>0</v>
      </c>
      <c r="K126" s="111">
        <f t="shared" ca="1" si="8"/>
        <v>216</v>
      </c>
      <c r="L126" s="111">
        <f t="shared" ca="1" si="9"/>
        <v>300</v>
      </c>
      <c r="M126" s="111">
        <f t="shared" ca="1" si="10"/>
        <v>0</v>
      </c>
    </row>
    <row r="127" spans="1:13" x14ac:dyDescent="0.25">
      <c r="A127" s="87" t="s">
        <v>260</v>
      </c>
      <c r="B127" s="79">
        <v>2</v>
      </c>
      <c r="C127" s="98" t="s">
        <v>261</v>
      </c>
      <c r="D127" s="97">
        <v>0</v>
      </c>
      <c r="E127" s="99">
        <v>0</v>
      </c>
      <c r="F127" s="97">
        <v>24</v>
      </c>
      <c r="G127" s="97">
        <v>24</v>
      </c>
      <c r="H127" s="97"/>
      <c r="I127" s="111">
        <f t="shared" ca="1" si="6"/>
        <v>0</v>
      </c>
      <c r="J127" s="111">
        <f t="shared" ca="1" si="7"/>
        <v>0</v>
      </c>
      <c r="K127" s="111">
        <f t="shared" ca="1" si="8"/>
        <v>432</v>
      </c>
      <c r="L127" s="111">
        <f t="shared" ca="1" si="9"/>
        <v>600</v>
      </c>
      <c r="M127" s="111">
        <f t="shared" ca="1" si="10"/>
        <v>0</v>
      </c>
    </row>
    <row r="128" spans="1:13" x14ac:dyDescent="0.25">
      <c r="A128" s="87" t="s">
        <v>262</v>
      </c>
      <c r="B128" s="79">
        <v>2</v>
      </c>
      <c r="C128" s="98" t="s">
        <v>263</v>
      </c>
      <c r="D128" s="97">
        <v>0</v>
      </c>
      <c r="E128" s="99">
        <v>0</v>
      </c>
      <c r="F128" s="97"/>
      <c r="G128" s="97">
        <v>0</v>
      </c>
      <c r="H128" s="97"/>
      <c r="I128" s="111">
        <f t="shared" ca="1" si="6"/>
        <v>0</v>
      </c>
      <c r="J128" s="111">
        <f t="shared" ca="1" si="7"/>
        <v>0</v>
      </c>
      <c r="K128" s="111">
        <f t="shared" ca="1" si="8"/>
        <v>0</v>
      </c>
      <c r="L128" s="111">
        <f t="shared" ca="1" si="9"/>
        <v>0</v>
      </c>
      <c r="M128" s="111">
        <f t="shared" ca="1" si="10"/>
        <v>0</v>
      </c>
    </row>
    <row r="129" spans="1:13" x14ac:dyDescent="0.25">
      <c r="A129" s="87" t="s">
        <v>264</v>
      </c>
      <c r="B129" s="79">
        <v>2</v>
      </c>
      <c r="C129" s="98" t="s">
        <v>265</v>
      </c>
      <c r="D129" s="97">
        <v>0</v>
      </c>
      <c r="E129" s="99">
        <v>0</v>
      </c>
      <c r="F129" s="97"/>
      <c r="G129" s="97">
        <v>0</v>
      </c>
      <c r="H129" s="97"/>
      <c r="I129" s="111">
        <f t="shared" ca="1" si="6"/>
        <v>0</v>
      </c>
      <c r="J129" s="111">
        <f t="shared" ca="1" si="7"/>
        <v>0</v>
      </c>
      <c r="K129" s="111">
        <f t="shared" ca="1" si="8"/>
        <v>0</v>
      </c>
      <c r="L129" s="111">
        <f t="shared" ca="1" si="9"/>
        <v>0</v>
      </c>
      <c r="M129" s="111">
        <f t="shared" ca="1" si="10"/>
        <v>0</v>
      </c>
    </row>
    <row r="130" spans="1:13" x14ac:dyDescent="0.25">
      <c r="A130" s="87" t="s">
        <v>266</v>
      </c>
      <c r="B130" s="79">
        <v>2</v>
      </c>
      <c r="C130" s="98" t="s">
        <v>267</v>
      </c>
      <c r="D130" s="97">
        <v>0</v>
      </c>
      <c r="E130" s="99">
        <v>0</v>
      </c>
      <c r="F130" s="97"/>
      <c r="G130" s="97">
        <v>0</v>
      </c>
      <c r="H130" s="97"/>
      <c r="I130" s="111">
        <f t="shared" ca="1" si="6"/>
        <v>0</v>
      </c>
      <c r="J130" s="111">
        <f t="shared" ca="1" si="7"/>
        <v>0</v>
      </c>
      <c r="K130" s="111">
        <f t="shared" ca="1" si="8"/>
        <v>0</v>
      </c>
      <c r="L130" s="111">
        <f t="shared" ca="1" si="9"/>
        <v>0</v>
      </c>
      <c r="M130" s="111">
        <f t="shared" ca="1" si="10"/>
        <v>0</v>
      </c>
    </row>
    <row r="131" spans="1:13" x14ac:dyDescent="0.25">
      <c r="A131" s="87" t="s">
        <v>268</v>
      </c>
      <c r="B131" s="79">
        <v>2</v>
      </c>
      <c r="C131" s="98" t="s">
        <v>269</v>
      </c>
      <c r="D131" s="97">
        <v>0</v>
      </c>
      <c r="E131" s="99">
        <v>0</v>
      </c>
      <c r="F131" s="97"/>
      <c r="G131" s="97">
        <v>0</v>
      </c>
      <c r="H131" s="97"/>
      <c r="I131" s="111">
        <f t="shared" ca="1" si="6"/>
        <v>0</v>
      </c>
      <c r="J131" s="111">
        <f t="shared" ca="1" si="7"/>
        <v>0</v>
      </c>
      <c r="K131" s="111">
        <f t="shared" ca="1" si="8"/>
        <v>0</v>
      </c>
      <c r="L131" s="111">
        <f t="shared" ca="1" si="9"/>
        <v>0</v>
      </c>
      <c r="M131" s="111">
        <f t="shared" ca="1" si="10"/>
        <v>0</v>
      </c>
    </row>
    <row r="132" spans="1:13" x14ac:dyDescent="0.25">
      <c r="A132" s="87" t="s">
        <v>22</v>
      </c>
      <c r="B132" s="79">
        <v>2</v>
      </c>
      <c r="C132" s="98" t="s">
        <v>270</v>
      </c>
      <c r="D132" s="97">
        <v>0</v>
      </c>
      <c r="E132" s="99">
        <v>0</v>
      </c>
      <c r="F132" s="97"/>
      <c r="G132" s="97">
        <v>10</v>
      </c>
      <c r="H132" s="97"/>
      <c r="I132" s="111">
        <f t="shared" ca="1" si="6"/>
        <v>0</v>
      </c>
      <c r="J132" s="111">
        <f t="shared" ca="1" si="7"/>
        <v>0</v>
      </c>
      <c r="K132" s="111">
        <f t="shared" ca="1" si="8"/>
        <v>0</v>
      </c>
      <c r="L132" s="111">
        <f t="shared" ca="1" si="9"/>
        <v>250</v>
      </c>
      <c r="M132" s="111">
        <f t="shared" ca="1" si="10"/>
        <v>0</v>
      </c>
    </row>
    <row r="133" spans="1:13" x14ac:dyDescent="0.25">
      <c r="A133" s="87" t="s">
        <v>271</v>
      </c>
      <c r="B133" s="92">
        <v>1</v>
      </c>
      <c r="C133" s="93" t="s">
        <v>272</v>
      </c>
      <c r="D133" s="97"/>
      <c r="E133" s="99"/>
      <c r="F133" s="97"/>
      <c r="G133" s="97"/>
      <c r="H133" s="97"/>
      <c r="I133" s="111">
        <f t="shared" ca="1" si="6"/>
        <v>0</v>
      </c>
      <c r="J133" s="111">
        <f t="shared" ca="1" si="7"/>
        <v>0</v>
      </c>
      <c r="K133" s="111">
        <f t="shared" ca="1" si="8"/>
        <v>0</v>
      </c>
      <c r="L133" s="111">
        <f t="shared" ca="1" si="9"/>
        <v>0</v>
      </c>
      <c r="M133" s="111">
        <f t="shared" ca="1" si="10"/>
        <v>0</v>
      </c>
    </row>
    <row r="134" spans="1:13" x14ac:dyDescent="0.25">
      <c r="A134" s="87" t="s">
        <v>273</v>
      </c>
      <c r="B134" s="79">
        <v>2</v>
      </c>
      <c r="C134" s="98" t="s">
        <v>274</v>
      </c>
      <c r="D134" s="97">
        <v>16</v>
      </c>
      <c r="E134" s="99">
        <v>16</v>
      </c>
      <c r="F134" s="97">
        <v>96</v>
      </c>
      <c r="G134" s="97">
        <v>84</v>
      </c>
      <c r="H134" s="97"/>
      <c r="I134" s="111">
        <f t="shared" ca="1" si="6"/>
        <v>1184</v>
      </c>
      <c r="J134" s="111">
        <f t="shared" ca="1" si="7"/>
        <v>304</v>
      </c>
      <c r="K134" s="111">
        <f t="shared" ca="1" si="8"/>
        <v>1728</v>
      </c>
      <c r="L134" s="111">
        <f t="shared" ca="1" si="9"/>
        <v>2100</v>
      </c>
      <c r="M134" s="111">
        <f t="shared" ca="1" si="10"/>
        <v>0</v>
      </c>
    </row>
    <row r="135" spans="1:13" x14ac:dyDescent="0.25">
      <c r="A135" s="87" t="s">
        <v>275</v>
      </c>
      <c r="B135" s="79">
        <v>2</v>
      </c>
      <c r="C135" s="98" t="s">
        <v>276</v>
      </c>
      <c r="D135" s="97">
        <v>0</v>
      </c>
      <c r="E135" s="99">
        <v>0</v>
      </c>
      <c r="F135" s="97">
        <v>0</v>
      </c>
      <c r="G135" s="97">
        <v>20</v>
      </c>
      <c r="H135" s="97"/>
      <c r="I135" s="111">
        <f t="shared" ref="I135:I149" ca="1" si="11">D135*I$1</f>
        <v>0</v>
      </c>
      <c r="J135" s="111">
        <f t="shared" ca="1" si="7"/>
        <v>0</v>
      </c>
      <c r="K135" s="111">
        <f t="shared" ca="1" si="8"/>
        <v>0</v>
      </c>
      <c r="L135" s="111">
        <f t="shared" ca="1" si="9"/>
        <v>500</v>
      </c>
      <c r="M135" s="111">
        <f t="shared" ca="1" si="10"/>
        <v>0</v>
      </c>
    </row>
    <row r="136" spans="1:13" x14ac:dyDescent="0.25">
      <c r="A136" s="87" t="s">
        <v>277</v>
      </c>
      <c r="B136" s="79">
        <v>2</v>
      </c>
      <c r="C136" s="98" t="s">
        <v>278</v>
      </c>
      <c r="D136" s="97">
        <v>0</v>
      </c>
      <c r="E136" s="99">
        <v>0</v>
      </c>
      <c r="F136" s="97">
        <v>0</v>
      </c>
      <c r="G136" s="97">
        <v>0</v>
      </c>
      <c r="H136" s="97"/>
      <c r="I136" s="111">
        <f t="shared" ca="1" si="11"/>
        <v>0</v>
      </c>
      <c r="J136" s="111">
        <f t="shared" ca="1" si="7"/>
        <v>0</v>
      </c>
      <c r="K136" s="111">
        <f t="shared" ca="1" si="8"/>
        <v>0</v>
      </c>
      <c r="L136" s="111">
        <f t="shared" ca="1" si="9"/>
        <v>0</v>
      </c>
      <c r="M136" s="111">
        <f t="shared" ca="1" si="10"/>
        <v>0</v>
      </c>
    </row>
    <row r="137" spans="1:13" x14ac:dyDescent="0.25">
      <c r="A137" s="87" t="s">
        <v>37</v>
      </c>
      <c r="B137" s="79">
        <v>2</v>
      </c>
      <c r="C137" s="98" t="s">
        <v>279</v>
      </c>
      <c r="D137" s="97">
        <v>8</v>
      </c>
      <c r="E137" s="99">
        <v>8</v>
      </c>
      <c r="F137" s="97">
        <v>12</v>
      </c>
      <c r="G137" s="97">
        <v>34</v>
      </c>
      <c r="H137" s="97"/>
      <c r="I137" s="111">
        <f t="shared" ca="1" si="11"/>
        <v>592</v>
      </c>
      <c r="J137" s="111">
        <f t="shared" ca="1" si="7"/>
        <v>152</v>
      </c>
      <c r="K137" s="111">
        <f t="shared" ca="1" si="8"/>
        <v>216</v>
      </c>
      <c r="L137" s="111">
        <f t="shared" ca="1" si="9"/>
        <v>850</v>
      </c>
      <c r="M137" s="111">
        <f t="shared" ca="1" si="10"/>
        <v>0</v>
      </c>
    </row>
    <row r="138" spans="1:13" x14ac:dyDescent="0.25">
      <c r="A138" s="87" t="s">
        <v>45</v>
      </c>
      <c r="B138" s="79">
        <v>2</v>
      </c>
      <c r="C138" s="98" t="s">
        <v>280</v>
      </c>
      <c r="D138" s="110">
        <v>4</v>
      </c>
      <c r="E138" s="99">
        <v>0</v>
      </c>
      <c r="F138" s="97">
        <v>12</v>
      </c>
      <c r="G138" s="97">
        <v>2</v>
      </c>
      <c r="H138" s="97"/>
      <c r="I138" s="111">
        <f t="shared" ca="1" si="11"/>
        <v>296</v>
      </c>
      <c r="J138" s="111">
        <f t="shared" ca="1" si="7"/>
        <v>0</v>
      </c>
      <c r="K138" s="111">
        <f t="shared" ca="1" si="8"/>
        <v>216</v>
      </c>
      <c r="L138" s="111">
        <f t="shared" ca="1" si="9"/>
        <v>50</v>
      </c>
      <c r="M138" s="111">
        <f t="shared" ca="1" si="10"/>
        <v>0</v>
      </c>
    </row>
    <row r="139" spans="1:13" x14ac:dyDescent="0.25">
      <c r="A139" s="87" t="s">
        <v>46</v>
      </c>
      <c r="B139" s="79">
        <v>2</v>
      </c>
      <c r="C139" s="98" t="s">
        <v>281</v>
      </c>
      <c r="D139" s="97">
        <v>6</v>
      </c>
      <c r="E139" s="99">
        <v>6</v>
      </c>
      <c r="F139" s="97">
        <v>0</v>
      </c>
      <c r="G139" s="97">
        <v>0</v>
      </c>
      <c r="H139" s="97"/>
      <c r="I139" s="111">
        <f t="shared" ca="1" si="11"/>
        <v>444</v>
      </c>
      <c r="J139" s="111">
        <f t="shared" ca="1" si="7"/>
        <v>114</v>
      </c>
      <c r="K139" s="111">
        <f t="shared" ca="1" si="8"/>
        <v>0</v>
      </c>
      <c r="L139" s="111">
        <f t="shared" ca="1" si="9"/>
        <v>0</v>
      </c>
      <c r="M139" s="111">
        <f t="shared" ca="1" si="10"/>
        <v>0</v>
      </c>
    </row>
    <row r="140" spans="1:13" x14ac:dyDescent="0.25">
      <c r="A140" s="87" t="s">
        <v>282</v>
      </c>
      <c r="B140" s="107">
        <v>3</v>
      </c>
      <c r="C140" s="105" t="s">
        <v>283</v>
      </c>
      <c r="D140" s="97">
        <v>12</v>
      </c>
      <c r="E140" s="99">
        <v>12</v>
      </c>
      <c r="F140" s="97">
        <v>0</v>
      </c>
      <c r="G140" s="97">
        <v>0</v>
      </c>
      <c r="H140" s="97"/>
      <c r="I140" s="111">
        <f t="shared" ca="1" si="11"/>
        <v>888</v>
      </c>
      <c r="J140" s="111">
        <f t="shared" ca="1" si="7"/>
        <v>228</v>
      </c>
      <c r="K140" s="111">
        <f t="shared" ca="1" si="8"/>
        <v>0</v>
      </c>
      <c r="L140" s="111">
        <f t="shared" ca="1" si="9"/>
        <v>0</v>
      </c>
      <c r="M140" s="111">
        <f t="shared" ca="1" si="10"/>
        <v>0</v>
      </c>
    </row>
    <row r="141" spans="1:13" x14ac:dyDescent="0.25">
      <c r="A141" s="87" t="s">
        <v>284</v>
      </c>
      <c r="B141" s="107">
        <v>3</v>
      </c>
      <c r="C141" s="105" t="s">
        <v>285</v>
      </c>
      <c r="D141" s="97">
        <v>6</v>
      </c>
      <c r="E141" s="99">
        <v>6</v>
      </c>
      <c r="F141" s="97">
        <v>0</v>
      </c>
      <c r="G141" s="97">
        <v>0</v>
      </c>
      <c r="H141" s="97"/>
      <c r="I141" s="111">
        <f t="shared" ca="1" si="11"/>
        <v>444</v>
      </c>
      <c r="J141" s="111">
        <f t="shared" ca="1" si="7"/>
        <v>114</v>
      </c>
      <c r="K141" s="111">
        <f t="shared" ca="1" si="8"/>
        <v>0</v>
      </c>
      <c r="L141" s="111">
        <f t="shared" ca="1" si="9"/>
        <v>0</v>
      </c>
      <c r="M141" s="111">
        <f t="shared" ca="1" si="10"/>
        <v>0</v>
      </c>
    </row>
    <row r="142" spans="1:13" x14ac:dyDescent="0.25">
      <c r="A142" s="87" t="s">
        <v>286</v>
      </c>
      <c r="B142" s="107">
        <v>3</v>
      </c>
      <c r="C142" s="105" t="s">
        <v>281</v>
      </c>
      <c r="D142" s="97">
        <v>6</v>
      </c>
      <c r="E142" s="99">
        <v>6</v>
      </c>
      <c r="F142" s="97"/>
      <c r="G142" s="97">
        <v>0</v>
      </c>
      <c r="H142" s="97"/>
      <c r="I142" s="111">
        <f t="shared" ca="1" si="11"/>
        <v>444</v>
      </c>
      <c r="J142" s="111">
        <f t="shared" ca="1" si="7"/>
        <v>114</v>
      </c>
      <c r="K142" s="111">
        <f t="shared" ca="1" si="8"/>
        <v>0</v>
      </c>
      <c r="L142" s="111">
        <f t="shared" ca="1" si="9"/>
        <v>0</v>
      </c>
      <c r="M142" s="111">
        <f t="shared" ca="1" si="10"/>
        <v>0</v>
      </c>
    </row>
    <row r="143" spans="1:13" x14ac:dyDescent="0.25">
      <c r="A143" s="87" t="s">
        <v>287</v>
      </c>
      <c r="B143" s="107">
        <v>3</v>
      </c>
      <c r="C143" s="105" t="s">
        <v>288</v>
      </c>
      <c r="D143" s="97">
        <v>0</v>
      </c>
      <c r="E143" s="99">
        <v>0</v>
      </c>
      <c r="F143" s="97">
        <v>0</v>
      </c>
      <c r="G143" s="97">
        <v>0</v>
      </c>
      <c r="H143" s="97"/>
      <c r="I143" s="111">
        <f t="shared" ca="1" si="11"/>
        <v>0</v>
      </c>
      <c r="J143" s="111">
        <f t="shared" ca="1" si="7"/>
        <v>0</v>
      </c>
      <c r="K143" s="111">
        <f t="shared" ca="1" si="8"/>
        <v>0</v>
      </c>
      <c r="L143" s="111">
        <f t="shared" ca="1" si="9"/>
        <v>0</v>
      </c>
      <c r="M143" s="111">
        <f t="shared" ca="1" si="10"/>
        <v>0</v>
      </c>
    </row>
    <row r="144" spans="1:13" x14ac:dyDescent="0.25">
      <c r="A144" s="87" t="s">
        <v>289</v>
      </c>
      <c r="B144" s="79">
        <v>2</v>
      </c>
      <c r="C144" s="98" t="s">
        <v>290</v>
      </c>
      <c r="D144" s="97">
        <v>0</v>
      </c>
      <c r="E144" s="99">
        <v>0</v>
      </c>
      <c r="F144" s="97">
        <v>12</v>
      </c>
      <c r="G144" s="97">
        <v>0</v>
      </c>
      <c r="H144" s="97"/>
      <c r="I144" s="111">
        <f t="shared" ca="1" si="11"/>
        <v>0</v>
      </c>
      <c r="J144" s="111">
        <f t="shared" ca="1" si="7"/>
        <v>0</v>
      </c>
      <c r="K144" s="111">
        <f t="shared" ca="1" si="8"/>
        <v>216</v>
      </c>
      <c r="L144" s="111">
        <f t="shared" ca="1" si="9"/>
        <v>0</v>
      </c>
      <c r="M144" s="111">
        <f t="shared" ca="1" si="10"/>
        <v>0</v>
      </c>
    </row>
    <row r="145" spans="1:13" x14ac:dyDescent="0.25">
      <c r="A145" s="87" t="s">
        <v>291</v>
      </c>
      <c r="B145" s="79">
        <v>2</v>
      </c>
      <c r="C145" s="98" t="s">
        <v>292</v>
      </c>
      <c r="D145" s="97">
        <v>0</v>
      </c>
      <c r="E145" s="99">
        <v>0</v>
      </c>
      <c r="F145" s="97"/>
      <c r="G145" s="97">
        <v>0</v>
      </c>
      <c r="H145" s="97"/>
      <c r="I145" s="111">
        <f t="shared" ca="1" si="11"/>
        <v>0</v>
      </c>
      <c r="J145" s="111">
        <f t="shared" ca="1" si="7"/>
        <v>0</v>
      </c>
      <c r="K145" s="111">
        <f t="shared" ca="1" si="8"/>
        <v>0</v>
      </c>
      <c r="L145" s="111">
        <f t="shared" ca="1" si="9"/>
        <v>0</v>
      </c>
      <c r="M145" s="111">
        <f t="shared" ca="1" si="10"/>
        <v>0</v>
      </c>
    </row>
    <row r="146" spans="1:13" x14ac:dyDescent="0.25">
      <c r="A146" s="87" t="s">
        <v>293</v>
      </c>
      <c r="B146" s="107">
        <v>3</v>
      </c>
      <c r="C146" s="105" t="s">
        <v>294</v>
      </c>
      <c r="D146" s="97">
        <v>0</v>
      </c>
      <c r="E146" s="99">
        <v>0</v>
      </c>
      <c r="F146" s="97">
        <v>12</v>
      </c>
      <c r="G146" s="97">
        <v>0</v>
      </c>
      <c r="H146" s="97"/>
      <c r="I146" s="111">
        <f t="shared" ca="1" si="11"/>
        <v>0</v>
      </c>
      <c r="J146" s="111">
        <f t="shared" ca="1" si="7"/>
        <v>0</v>
      </c>
      <c r="K146" s="111">
        <f t="shared" ca="1" si="8"/>
        <v>216</v>
      </c>
      <c r="L146" s="111">
        <f t="shared" ca="1" si="9"/>
        <v>0</v>
      </c>
      <c r="M146" s="111">
        <f t="shared" ca="1" si="10"/>
        <v>0</v>
      </c>
    </row>
    <row r="147" spans="1:13" x14ac:dyDescent="0.25">
      <c r="A147" s="87" t="s">
        <v>295</v>
      </c>
      <c r="B147" s="107">
        <v>3</v>
      </c>
      <c r="C147" s="105" t="s">
        <v>296</v>
      </c>
      <c r="D147" s="97">
        <v>0</v>
      </c>
      <c r="E147" s="99">
        <v>0</v>
      </c>
      <c r="F147" s="97">
        <v>12</v>
      </c>
      <c r="G147" s="106">
        <v>0</v>
      </c>
      <c r="H147" s="97"/>
      <c r="I147" s="111">
        <f t="shared" ca="1" si="11"/>
        <v>0</v>
      </c>
      <c r="J147" s="111">
        <f t="shared" ca="1" si="7"/>
        <v>0</v>
      </c>
      <c r="K147" s="111">
        <f t="shared" ca="1" si="8"/>
        <v>216</v>
      </c>
      <c r="L147" s="111">
        <f t="shared" ca="1" si="9"/>
        <v>0</v>
      </c>
      <c r="M147" s="111">
        <f t="shared" ca="1" si="10"/>
        <v>0</v>
      </c>
    </row>
    <row r="148" spans="1:13" x14ac:dyDescent="0.25">
      <c r="A148" s="87" t="s">
        <v>297</v>
      </c>
      <c r="B148" s="107">
        <v>3</v>
      </c>
      <c r="C148" s="105" t="s">
        <v>298</v>
      </c>
      <c r="D148" s="97">
        <v>0</v>
      </c>
      <c r="E148" s="99">
        <v>0</v>
      </c>
      <c r="F148" s="97">
        <v>0</v>
      </c>
      <c r="G148" s="106">
        <v>0</v>
      </c>
      <c r="H148" s="97"/>
      <c r="I148" s="111">
        <f t="shared" ca="1" si="11"/>
        <v>0</v>
      </c>
      <c r="J148" s="111">
        <f t="shared" ca="1" si="7"/>
        <v>0</v>
      </c>
      <c r="K148" s="111">
        <f t="shared" ca="1" si="8"/>
        <v>0</v>
      </c>
      <c r="L148" s="111">
        <f t="shared" ca="1" si="9"/>
        <v>0</v>
      </c>
      <c r="M148" s="111">
        <f t="shared" ca="1" si="10"/>
        <v>0</v>
      </c>
    </row>
    <row r="149" spans="1:13" x14ac:dyDescent="0.25">
      <c r="A149" s="87" t="s">
        <v>299</v>
      </c>
      <c r="B149" s="107">
        <v>3</v>
      </c>
      <c r="C149" s="105" t="s">
        <v>300</v>
      </c>
      <c r="D149" s="97">
        <v>0</v>
      </c>
      <c r="E149" s="97">
        <v>0</v>
      </c>
      <c r="F149" s="97">
        <v>0</v>
      </c>
      <c r="G149" s="97">
        <v>0</v>
      </c>
      <c r="H149" s="97">
        <v>0</v>
      </c>
      <c r="I149" s="111">
        <f t="shared" ca="1" si="11"/>
        <v>0</v>
      </c>
      <c r="J149" s="111">
        <f t="shared" ca="1" si="7"/>
        <v>0</v>
      </c>
      <c r="K149" s="111">
        <f t="shared" ca="1" si="8"/>
        <v>0</v>
      </c>
      <c r="L149" s="111">
        <f t="shared" ca="1" si="9"/>
        <v>0</v>
      </c>
      <c r="M149" s="111">
        <f t="shared" ca="1" si="10"/>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0"/>
  <sheetViews>
    <sheetView tabSelected="1" workbookViewId="0">
      <selection activeCell="I15" sqref="I15"/>
    </sheetView>
  </sheetViews>
  <sheetFormatPr baseColWidth="10" defaultRowHeight="15" x14ac:dyDescent="0.25"/>
  <cols>
    <col min="1" max="1" width="41.42578125" bestFit="1" customWidth="1"/>
    <col min="2" max="2" width="23.85546875" bestFit="1" customWidth="1"/>
    <col min="3" max="3" width="10.7109375" customWidth="1"/>
    <col min="4" max="4" width="14.5703125" customWidth="1"/>
    <col min="5" max="5" width="10.85546875" customWidth="1"/>
    <col min="6" max="6" width="12.5703125" bestFit="1" customWidth="1"/>
    <col min="7" max="7" width="5" customWidth="1"/>
    <col min="8" max="8" width="15.5703125" bestFit="1" customWidth="1"/>
    <col min="9" max="9" width="12.5703125" bestFit="1" customWidth="1"/>
  </cols>
  <sheetData>
    <row r="1" spans="1:6" x14ac:dyDescent="0.25">
      <c r="A1" s="68" t="s">
        <v>311</v>
      </c>
      <c r="B1" s="2" t="s">
        <v>4</v>
      </c>
    </row>
    <row r="3" spans="1:6" x14ac:dyDescent="0.25">
      <c r="A3" s="68" t="s">
        <v>347</v>
      </c>
      <c r="B3" s="68" t="s">
        <v>349</v>
      </c>
    </row>
    <row r="4" spans="1:6" x14ac:dyDescent="0.25">
      <c r="B4" s="2" t="s">
        <v>51</v>
      </c>
      <c r="C4" s="2" t="s">
        <v>6</v>
      </c>
      <c r="D4" s="2" t="s">
        <v>40</v>
      </c>
      <c r="F4" s="2" t="s">
        <v>346</v>
      </c>
    </row>
    <row r="5" spans="1:6" x14ac:dyDescent="0.25">
      <c r="A5" s="68" t="s">
        <v>345</v>
      </c>
      <c r="B5" s="2" t="s">
        <v>50</v>
      </c>
      <c r="C5" s="2" t="s">
        <v>5</v>
      </c>
      <c r="D5" s="2" t="s">
        <v>39</v>
      </c>
      <c r="E5" s="2" t="s">
        <v>47</v>
      </c>
    </row>
    <row r="6" spans="1:6" x14ac:dyDescent="0.25">
      <c r="A6" s="61" t="s">
        <v>348</v>
      </c>
      <c r="B6" s="54"/>
      <c r="C6" s="54"/>
      <c r="D6" s="54"/>
      <c r="E6" s="54"/>
      <c r="F6" s="54"/>
    </row>
    <row r="7" spans="1:6" x14ac:dyDescent="0.25">
      <c r="A7" s="69" t="s">
        <v>58</v>
      </c>
      <c r="B7" s="54"/>
      <c r="C7" s="54">
        <v>1</v>
      </c>
      <c r="D7" s="54"/>
      <c r="E7" s="54"/>
      <c r="F7" s="54">
        <v>1</v>
      </c>
    </row>
    <row r="8" spans="1:6" x14ac:dyDescent="0.25">
      <c r="A8" s="61" t="s">
        <v>58</v>
      </c>
      <c r="B8" s="54"/>
      <c r="C8" s="54"/>
      <c r="D8" s="54"/>
      <c r="E8" s="54"/>
      <c r="F8" s="54"/>
    </row>
    <row r="9" spans="1:6" x14ac:dyDescent="0.25">
      <c r="A9" s="69" t="s">
        <v>252</v>
      </c>
      <c r="B9" s="54"/>
      <c r="C9" s="54">
        <v>48</v>
      </c>
      <c r="D9" s="54"/>
      <c r="E9" s="54"/>
      <c r="F9" s="54">
        <v>48</v>
      </c>
    </row>
    <row r="10" spans="1:6" x14ac:dyDescent="0.25">
      <c r="A10" s="69" t="s">
        <v>350</v>
      </c>
      <c r="B10" s="54">
        <v>5</v>
      </c>
      <c r="C10" s="54"/>
      <c r="D10" s="54"/>
      <c r="E10" s="54"/>
      <c r="F10" s="54">
        <v>5</v>
      </c>
    </row>
    <row r="11" spans="1:6" x14ac:dyDescent="0.25">
      <c r="A11" s="69" t="s">
        <v>222</v>
      </c>
      <c r="B11" s="54"/>
      <c r="C11" s="54">
        <v>3</v>
      </c>
      <c r="D11" s="54"/>
      <c r="E11" s="54"/>
      <c r="F11" s="54">
        <v>3</v>
      </c>
    </row>
    <row r="12" spans="1:6" x14ac:dyDescent="0.25">
      <c r="A12" s="61" t="s">
        <v>140</v>
      </c>
      <c r="B12" s="54"/>
      <c r="C12" s="54"/>
      <c r="D12" s="54"/>
      <c r="E12" s="54"/>
      <c r="F12" s="54"/>
    </row>
    <row r="13" spans="1:6" x14ac:dyDescent="0.25">
      <c r="A13" s="69" t="s">
        <v>145</v>
      </c>
      <c r="B13" s="54"/>
      <c r="C13" s="54">
        <v>2</v>
      </c>
      <c r="D13" s="54"/>
      <c r="E13" s="54"/>
      <c r="F13" s="54">
        <v>2</v>
      </c>
    </row>
    <row r="14" spans="1:6" x14ac:dyDescent="0.25">
      <c r="A14" s="69" t="s">
        <v>142</v>
      </c>
      <c r="B14" s="54"/>
      <c r="C14" s="54">
        <v>4</v>
      </c>
      <c r="D14" s="54"/>
      <c r="E14" s="54"/>
      <c r="F14" s="54">
        <v>4</v>
      </c>
    </row>
    <row r="15" spans="1:6" x14ac:dyDescent="0.25">
      <c r="A15" s="69" t="s">
        <v>141</v>
      </c>
      <c r="B15" s="54"/>
      <c r="C15" s="54">
        <v>11</v>
      </c>
      <c r="D15" s="54"/>
      <c r="E15" s="54"/>
      <c r="F15" s="54">
        <v>11</v>
      </c>
    </row>
    <row r="16" spans="1:6" x14ac:dyDescent="0.25">
      <c r="A16" s="61" t="s">
        <v>252</v>
      </c>
      <c r="B16" s="54"/>
      <c r="C16" s="54"/>
      <c r="D16" s="54"/>
      <c r="E16" s="54"/>
      <c r="F16" s="54"/>
    </row>
    <row r="17" spans="1:6" x14ac:dyDescent="0.25">
      <c r="A17" s="69" t="s">
        <v>270</v>
      </c>
      <c r="B17" s="54"/>
      <c r="C17" s="54">
        <v>3</v>
      </c>
      <c r="D17" s="54"/>
      <c r="E17" s="54"/>
      <c r="F17" s="54">
        <v>3</v>
      </c>
    </row>
    <row r="18" spans="1:6" x14ac:dyDescent="0.25">
      <c r="A18" s="69" t="s">
        <v>254</v>
      </c>
      <c r="B18" s="54"/>
      <c r="C18" s="54">
        <v>1</v>
      </c>
      <c r="D18" s="54"/>
      <c r="E18" s="54"/>
      <c r="F18" s="54">
        <v>1</v>
      </c>
    </row>
    <row r="19" spans="1:6" x14ac:dyDescent="0.25">
      <c r="A19" s="69" t="s">
        <v>257</v>
      </c>
      <c r="B19" s="54"/>
      <c r="C19" s="54"/>
      <c r="D19" s="54">
        <v>1</v>
      </c>
      <c r="E19" s="54"/>
      <c r="F19" s="54">
        <v>1</v>
      </c>
    </row>
    <row r="20" spans="1:6" x14ac:dyDescent="0.25">
      <c r="A20" s="69" t="s">
        <v>253</v>
      </c>
      <c r="B20" s="54"/>
      <c r="C20" s="54"/>
      <c r="D20" s="54"/>
      <c r="E20" s="54">
        <v>5</v>
      </c>
      <c r="F20" s="54">
        <v>5</v>
      </c>
    </row>
    <row r="21" spans="1:6" x14ac:dyDescent="0.25">
      <c r="A21" s="61" t="s">
        <v>61</v>
      </c>
      <c r="B21" s="54"/>
      <c r="C21" s="54"/>
      <c r="D21" s="54"/>
      <c r="E21" s="54"/>
      <c r="F21" s="54"/>
    </row>
    <row r="22" spans="1:6" x14ac:dyDescent="0.25">
      <c r="A22" s="69" t="s">
        <v>88</v>
      </c>
      <c r="B22" s="54">
        <v>7</v>
      </c>
      <c r="C22" s="54"/>
      <c r="D22" s="54"/>
      <c r="E22" s="54"/>
      <c r="F22" s="54">
        <v>7</v>
      </c>
    </row>
    <row r="23" spans="1:6" x14ac:dyDescent="0.25">
      <c r="A23" s="69" t="s">
        <v>94</v>
      </c>
      <c r="B23" s="54"/>
      <c r="C23" s="54">
        <v>1</v>
      </c>
      <c r="D23" s="54"/>
      <c r="E23" s="54"/>
      <c r="F23" s="54">
        <v>1</v>
      </c>
    </row>
    <row r="24" spans="1:6" x14ac:dyDescent="0.25">
      <c r="A24" s="61" t="s">
        <v>272</v>
      </c>
      <c r="B24" s="54"/>
      <c r="C24" s="54"/>
      <c r="D24" s="54"/>
      <c r="E24" s="54"/>
      <c r="F24" s="54"/>
    </row>
    <row r="25" spans="1:6" x14ac:dyDescent="0.25">
      <c r="A25" s="69" t="s">
        <v>280</v>
      </c>
      <c r="B25" s="54"/>
      <c r="C25" s="54"/>
      <c r="D25" s="54">
        <v>1</v>
      </c>
      <c r="E25" s="54"/>
      <c r="F25" s="54">
        <v>1</v>
      </c>
    </row>
    <row r="26" spans="1:6" x14ac:dyDescent="0.25">
      <c r="A26" s="69" t="s">
        <v>279</v>
      </c>
      <c r="B26" s="54">
        <v>1</v>
      </c>
      <c r="C26" s="54"/>
      <c r="D26" s="54">
        <v>8</v>
      </c>
      <c r="E26" s="54">
        <v>11</v>
      </c>
      <c r="F26" s="54">
        <v>20</v>
      </c>
    </row>
    <row r="27" spans="1:6" x14ac:dyDescent="0.25">
      <c r="A27" s="69" t="s">
        <v>281</v>
      </c>
      <c r="B27" s="54"/>
      <c r="C27" s="54"/>
      <c r="D27" s="54"/>
      <c r="E27" s="54">
        <v>2</v>
      </c>
      <c r="F27" s="54">
        <v>2</v>
      </c>
    </row>
    <row r="28" spans="1:6" x14ac:dyDescent="0.25">
      <c r="A28" s="61" t="s">
        <v>213</v>
      </c>
      <c r="B28" s="54"/>
      <c r="C28" s="54"/>
      <c r="D28" s="54"/>
      <c r="E28" s="54"/>
      <c r="F28" s="54"/>
    </row>
    <row r="29" spans="1:6" x14ac:dyDescent="0.25">
      <c r="A29" s="69" t="s">
        <v>219</v>
      </c>
      <c r="B29" s="54"/>
      <c r="C29" s="54">
        <v>7</v>
      </c>
      <c r="D29" s="54"/>
      <c r="E29" s="54"/>
      <c r="F29" s="54">
        <v>7</v>
      </c>
    </row>
    <row r="30" spans="1:6" x14ac:dyDescent="0.25">
      <c r="A30" s="69" t="s">
        <v>218</v>
      </c>
      <c r="B30" s="54">
        <v>1</v>
      </c>
      <c r="C30" s="54"/>
      <c r="D30" s="54"/>
      <c r="E30" s="54"/>
      <c r="F30" s="54">
        <v>1</v>
      </c>
    </row>
    <row r="31" spans="1:6" x14ac:dyDescent="0.25">
      <c r="A31" s="61" t="s">
        <v>158</v>
      </c>
      <c r="B31" s="54"/>
      <c r="C31" s="54"/>
      <c r="D31" s="54"/>
      <c r="E31" s="54"/>
      <c r="F31" s="54"/>
    </row>
    <row r="32" spans="1:6" x14ac:dyDescent="0.25">
      <c r="A32" s="69" t="s">
        <v>163</v>
      </c>
      <c r="B32" s="54">
        <v>1</v>
      </c>
      <c r="C32" s="54"/>
      <c r="D32" s="54"/>
      <c r="E32" s="54"/>
      <c r="F32" s="54">
        <v>1</v>
      </c>
    </row>
    <row r="33" spans="1:6" x14ac:dyDescent="0.25">
      <c r="A33" s="69" t="s">
        <v>161</v>
      </c>
      <c r="B33" s="54"/>
      <c r="C33" s="54">
        <v>6</v>
      </c>
      <c r="D33" s="54"/>
      <c r="E33" s="54">
        <v>2</v>
      </c>
      <c r="F33" s="54">
        <v>8</v>
      </c>
    </row>
    <row r="34" spans="1:6" x14ac:dyDescent="0.25">
      <c r="A34" s="61" t="s">
        <v>222</v>
      </c>
      <c r="B34" s="54"/>
      <c r="C34" s="54"/>
      <c r="D34" s="54"/>
      <c r="E34" s="54"/>
      <c r="F34" s="54"/>
    </row>
    <row r="35" spans="1:6" x14ac:dyDescent="0.25">
      <c r="A35" s="69" t="s">
        <v>223</v>
      </c>
      <c r="B35" s="54"/>
      <c r="C35" s="54">
        <v>57</v>
      </c>
      <c r="D35" s="54">
        <v>1</v>
      </c>
      <c r="E35" s="54"/>
      <c r="F35" s="54">
        <v>58</v>
      </c>
    </row>
    <row r="36" spans="1:6" x14ac:dyDescent="0.25">
      <c r="A36" s="69" t="s">
        <v>227</v>
      </c>
      <c r="B36" s="54"/>
      <c r="C36" s="54">
        <v>2</v>
      </c>
      <c r="D36" s="54">
        <v>1</v>
      </c>
      <c r="E36" s="54"/>
      <c r="F36" s="54">
        <v>3</v>
      </c>
    </row>
    <row r="37" spans="1:6" x14ac:dyDescent="0.25">
      <c r="A37" s="69" t="s">
        <v>224</v>
      </c>
      <c r="B37" s="54"/>
      <c r="C37" s="54">
        <v>1</v>
      </c>
      <c r="D37" s="54"/>
      <c r="E37" s="54"/>
      <c r="F37" s="54">
        <v>1</v>
      </c>
    </row>
    <row r="38" spans="1:6" x14ac:dyDescent="0.25">
      <c r="A38" s="69" t="s">
        <v>228</v>
      </c>
      <c r="B38" s="54"/>
      <c r="C38" s="54">
        <v>9</v>
      </c>
      <c r="D38" s="54"/>
      <c r="E38" s="54"/>
      <c r="F38" s="54">
        <v>9</v>
      </c>
    </row>
    <row r="39" spans="1:6" x14ac:dyDescent="0.25">
      <c r="A39" s="61" t="s">
        <v>177</v>
      </c>
      <c r="B39" s="54"/>
      <c r="C39" s="54"/>
      <c r="D39" s="54"/>
      <c r="E39" s="54"/>
      <c r="F39" s="54"/>
    </row>
    <row r="40" spans="1:6" x14ac:dyDescent="0.25">
      <c r="A40" s="69" t="s">
        <v>178</v>
      </c>
      <c r="B40" s="54"/>
      <c r="C40" s="54">
        <v>2</v>
      </c>
      <c r="D40" s="54"/>
      <c r="E40" s="54"/>
      <c r="F40" s="54">
        <v>2</v>
      </c>
    </row>
    <row r="41" spans="1:6" x14ac:dyDescent="0.25">
      <c r="A41" s="69" t="s">
        <v>186</v>
      </c>
      <c r="B41" s="54"/>
      <c r="C41" s="54">
        <v>3</v>
      </c>
      <c r="D41" s="54"/>
      <c r="E41" s="54"/>
      <c r="F41" s="54">
        <v>3</v>
      </c>
    </row>
    <row r="42" spans="1:6" x14ac:dyDescent="0.25">
      <c r="A42" s="69" t="s">
        <v>181</v>
      </c>
      <c r="B42" s="54"/>
      <c r="C42" s="54">
        <v>15</v>
      </c>
      <c r="D42" s="54"/>
      <c r="E42" s="54"/>
      <c r="F42" s="54">
        <v>15</v>
      </c>
    </row>
    <row r="43" spans="1:6" x14ac:dyDescent="0.25">
      <c r="A43" s="61" t="s">
        <v>135</v>
      </c>
      <c r="B43" s="54"/>
      <c r="C43" s="54"/>
      <c r="D43" s="54"/>
      <c r="E43" s="54"/>
      <c r="F43" s="54"/>
    </row>
    <row r="44" spans="1:6" x14ac:dyDescent="0.25">
      <c r="A44" s="69" t="s">
        <v>137</v>
      </c>
      <c r="B44" s="54"/>
      <c r="C44" s="54">
        <v>9</v>
      </c>
      <c r="D44" s="54"/>
      <c r="E44" s="54"/>
      <c r="F44" s="54">
        <v>9</v>
      </c>
    </row>
    <row r="45" spans="1:6" x14ac:dyDescent="0.25">
      <c r="A45" s="69" t="s">
        <v>140</v>
      </c>
      <c r="B45" s="54"/>
      <c r="C45" s="54">
        <v>47</v>
      </c>
      <c r="D45" s="54"/>
      <c r="E45" s="54"/>
      <c r="F45" s="54">
        <v>47</v>
      </c>
    </row>
    <row r="46" spans="1:6" x14ac:dyDescent="0.25">
      <c r="A46" s="69" t="s">
        <v>150</v>
      </c>
      <c r="B46" s="54">
        <v>1</v>
      </c>
      <c r="C46" s="54"/>
      <c r="D46" s="54"/>
      <c r="E46" s="54"/>
      <c r="F46" s="54">
        <v>1</v>
      </c>
    </row>
    <row r="47" spans="1:6" x14ac:dyDescent="0.25">
      <c r="A47" s="69" t="s">
        <v>136</v>
      </c>
      <c r="B47" s="54"/>
      <c r="C47" s="54">
        <v>19</v>
      </c>
      <c r="D47" s="54">
        <v>1</v>
      </c>
      <c r="E47" s="54"/>
      <c r="F47" s="54">
        <v>20</v>
      </c>
    </row>
    <row r="48" spans="1:6" x14ac:dyDescent="0.25">
      <c r="A48" s="61" t="s">
        <v>100</v>
      </c>
      <c r="B48" s="54"/>
      <c r="C48" s="54"/>
      <c r="D48" s="54"/>
      <c r="E48" s="54"/>
      <c r="F48" s="54"/>
    </row>
    <row r="49" spans="1:6" x14ac:dyDescent="0.25">
      <c r="A49" s="69" t="s">
        <v>101</v>
      </c>
      <c r="B49" s="54"/>
      <c r="C49" s="54">
        <v>15</v>
      </c>
      <c r="D49" s="54"/>
      <c r="E49" s="54"/>
      <c r="F49" s="54">
        <v>15</v>
      </c>
    </row>
    <row r="50" spans="1:6" x14ac:dyDescent="0.25">
      <c r="A50" s="69" t="s">
        <v>104</v>
      </c>
      <c r="B50" s="54"/>
      <c r="C50" s="54">
        <v>3</v>
      </c>
      <c r="D50" s="54"/>
      <c r="E50" s="54"/>
      <c r="F50" s="54">
        <v>3</v>
      </c>
    </row>
    <row r="51" spans="1:6" x14ac:dyDescent="0.25">
      <c r="A51" s="61" t="s">
        <v>110</v>
      </c>
      <c r="B51" s="54"/>
      <c r="C51" s="54"/>
      <c r="D51" s="54"/>
      <c r="E51" s="54"/>
      <c r="F51" s="54"/>
    </row>
    <row r="52" spans="1:6" x14ac:dyDescent="0.25">
      <c r="A52" s="69" t="s">
        <v>113</v>
      </c>
      <c r="B52" s="54"/>
      <c r="C52" s="54">
        <v>4</v>
      </c>
      <c r="D52" s="54"/>
      <c r="E52" s="54"/>
      <c r="F52" s="54">
        <v>4</v>
      </c>
    </row>
    <row r="53" spans="1:6" x14ac:dyDescent="0.25">
      <c r="A53" s="69" t="s">
        <v>111</v>
      </c>
      <c r="B53" s="54"/>
      <c r="C53" s="54">
        <v>7</v>
      </c>
      <c r="D53" s="54"/>
      <c r="E53" s="54"/>
      <c r="F53" s="54">
        <v>7</v>
      </c>
    </row>
    <row r="54" spans="1:6" x14ac:dyDescent="0.25">
      <c r="A54" s="69" t="s">
        <v>112</v>
      </c>
      <c r="B54" s="54"/>
      <c r="C54" s="54">
        <v>3</v>
      </c>
      <c r="D54" s="54"/>
      <c r="E54" s="54"/>
      <c r="F54" s="54">
        <v>3</v>
      </c>
    </row>
    <row r="55" spans="1:6" x14ac:dyDescent="0.25">
      <c r="A55" s="69" t="s">
        <v>123</v>
      </c>
      <c r="B55" s="54"/>
      <c r="C55" s="54">
        <v>182</v>
      </c>
      <c r="D55" s="54"/>
      <c r="E55" s="54"/>
      <c r="F55" s="54">
        <v>182</v>
      </c>
    </row>
    <row r="56" spans="1:6" x14ac:dyDescent="0.25">
      <c r="A56" s="69" t="s">
        <v>120</v>
      </c>
      <c r="B56" s="54"/>
      <c r="C56" s="54">
        <v>6</v>
      </c>
      <c r="D56" s="54"/>
      <c r="E56" s="54"/>
      <c r="F56" s="54">
        <v>6</v>
      </c>
    </row>
    <row r="57" spans="1:6" x14ac:dyDescent="0.25">
      <c r="A57" s="61" t="s">
        <v>198</v>
      </c>
      <c r="B57" s="54"/>
      <c r="C57" s="54"/>
      <c r="D57" s="54"/>
      <c r="E57" s="54"/>
      <c r="F57" s="54"/>
    </row>
    <row r="58" spans="1:6" x14ac:dyDescent="0.25">
      <c r="A58" s="69" t="s">
        <v>202</v>
      </c>
      <c r="B58" s="54"/>
      <c r="C58" s="54">
        <v>1</v>
      </c>
      <c r="D58" s="54"/>
      <c r="E58" s="54"/>
      <c r="F58" s="54">
        <v>1</v>
      </c>
    </row>
    <row r="59" spans="1:6" x14ac:dyDescent="0.25">
      <c r="A59" s="69" t="s">
        <v>201</v>
      </c>
      <c r="B59" s="54"/>
      <c r="C59" s="54">
        <v>171</v>
      </c>
      <c r="D59" s="54"/>
      <c r="E59" s="54"/>
      <c r="F59" s="54">
        <v>171</v>
      </c>
    </row>
    <row r="60" spans="1:6" x14ac:dyDescent="0.25">
      <c r="A60" s="69" t="s">
        <v>209</v>
      </c>
      <c r="B60" s="54"/>
      <c r="C60" s="54">
        <v>489</v>
      </c>
      <c r="D60" s="54"/>
      <c r="E60" s="54"/>
      <c r="F60" s="54">
        <v>489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7</vt:i4>
      </vt:variant>
      <vt:variant>
        <vt:lpstr>Plages nommées</vt:lpstr>
      </vt:variant>
      <vt:variant>
        <vt:i4>16</vt:i4>
      </vt:variant>
    </vt:vector>
  </HeadingPairs>
  <TitlesOfParts>
    <vt:vector size="23" baseType="lpstr">
      <vt:lpstr>Expli</vt:lpstr>
      <vt:lpstr>TRAV</vt:lpstr>
      <vt:lpstr>Base de données</vt:lpstr>
      <vt:lpstr>LBS</vt:lpstr>
      <vt:lpstr>Kilométrage</vt:lpstr>
      <vt:lpstr>EquipRame</vt:lpstr>
      <vt:lpstr>Tableau croisé 1</vt:lpstr>
      <vt:lpstr>Code_LBS</vt:lpstr>
      <vt:lpstr>CodeLBSA</vt:lpstr>
      <vt:lpstr>Composant</vt:lpstr>
      <vt:lpstr>Date_MAJ</vt:lpstr>
      <vt:lpstr>FouS</vt:lpstr>
      <vt:lpstr>Gamme</vt:lpstr>
      <vt:lpstr>Gammea</vt:lpstr>
      <vt:lpstr>GammeProj</vt:lpstr>
      <vt:lpstr>Km_MAJ</vt:lpstr>
      <vt:lpstr>KmFouS</vt:lpstr>
      <vt:lpstr>Nb_rames</vt:lpstr>
      <vt:lpstr>Nombre_dans_l_état</vt:lpstr>
      <vt:lpstr>Projet</vt:lpstr>
      <vt:lpstr>ProjetA</vt:lpstr>
      <vt:lpstr>Service</vt:lpstr>
      <vt:lpstr>SousSystème</vt:lpstr>
    </vt:vector>
  </TitlesOfParts>
  <Company>ALSTOM</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SAHROURDI Sanaa</dc:creator>
  <cp:lastModifiedBy>André BOSCHI</cp:lastModifiedBy>
  <dcterms:created xsi:type="dcterms:W3CDTF">2016-07-19T09:55:01Z</dcterms:created>
  <dcterms:modified xsi:type="dcterms:W3CDTF">2016-07-25T09:55:35Z</dcterms:modified>
</cp:coreProperties>
</file>