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770" windowHeight="12360"/>
  </bookViews>
  <sheets>
    <sheet name="synthese" sheetId="1" r:id="rId1"/>
    <sheet name="C1" sheetId="2" r:id="rId2"/>
    <sheet name="C2" sheetId="13" r:id="rId3"/>
    <sheet name="C3" sheetId="12" r:id="rId4"/>
    <sheet name="Modele" sheetId="3" r:id="rId5"/>
    <sheet name="Tables" sheetId="5" r:id="rId6"/>
  </sheets>
  <definedNames>
    <definedName name="_xlnm._FilterDatabase" localSheetId="1" hidden="1">'C1'!$A$6:$E$31</definedName>
    <definedName name="Code">Modele!$A$7</definedName>
    <definedName name="Code_C1">'C1'!$A$7:$A$31</definedName>
    <definedName name="Code_C10">#REF!</definedName>
    <definedName name="Code_C2">'C2'!$A$7</definedName>
    <definedName name="Code_C3">'C3'!$A$7</definedName>
    <definedName name="Code_C4">#REF!</definedName>
    <definedName name="Code_C5">#REF!</definedName>
    <definedName name="Code_C6">#REF!</definedName>
    <definedName name="Code_C7">#REF!</definedName>
    <definedName name="Code_C8">#REF!</definedName>
    <definedName name="Code_C9">#REF!</definedName>
    <definedName name="Comptes">Tables!$F$2:$F$8</definedName>
    <definedName name="Crédit">Modele!$E$7</definedName>
    <definedName name="Crédit_C1">'C1'!$E$7:$E$31</definedName>
    <definedName name="Crédit_C10">#REF!</definedName>
    <definedName name="Crédit_C2">'C2'!$E$7</definedName>
    <definedName name="Crédit_C3">'C3'!$E$7</definedName>
    <definedName name="Crédit_C4">#REF!</definedName>
    <definedName name="Crédit_C5">#REF!</definedName>
    <definedName name="Crédit_C6">#REF!</definedName>
    <definedName name="Crédit_C7">#REF!</definedName>
    <definedName name="Crédit_C8">#REF!</definedName>
    <definedName name="Crédit_C9">#REF!</definedName>
    <definedName name="Date">Modele!$B$7</definedName>
    <definedName name="Date_C1">'C1'!$B$7:$B$31</definedName>
    <definedName name="Date_C10">#REF!</definedName>
    <definedName name="Date_C2">'C2'!$B$7</definedName>
    <definedName name="Date_C3">'C3'!$B$7</definedName>
    <definedName name="Date_C4">#REF!</definedName>
    <definedName name="Date_C5">#REF!</definedName>
    <definedName name="Date_C6">#REF!</definedName>
    <definedName name="Date_C7">#REF!</definedName>
    <definedName name="Date_C8">Modele!$B$7</definedName>
    <definedName name="Date_C9">#REF!</definedName>
    <definedName name="Débit">Modele!$D$7</definedName>
    <definedName name="Débit_C1">'C1'!$D$7:$D$31</definedName>
    <definedName name="Débit_C10">#REF!</definedName>
    <definedName name="Débit_C2">'C2'!$D$7</definedName>
    <definedName name="Débit_C3">'C3'!$D$7</definedName>
    <definedName name="Débit_C4">#REF!</definedName>
    <definedName name="Débit_C5">#REF!</definedName>
    <definedName name="Débit_C6">#REF!</definedName>
    <definedName name="Débit_C7">#REF!</definedName>
    <definedName name="Débit_C8">#REF!</definedName>
    <definedName name="Débit_C9">#REF!</definedName>
    <definedName name="Libellé">Modele!$C$7</definedName>
    <definedName name="Libellé_______________________C2">#REF!</definedName>
    <definedName name="Libellé_C1">'C1'!$C$7:$C$31</definedName>
    <definedName name="Libellé_C10">#REF!</definedName>
    <definedName name="Libellé_C2">'C2'!$C$7</definedName>
    <definedName name="Libellé_C3">'C3'!$C$7</definedName>
    <definedName name="Libellé_C4">#REF!</definedName>
    <definedName name="Libellé_C5">#REF!</definedName>
    <definedName name="Libellé_C6">#REF!</definedName>
    <definedName name="Libellé_C7">#REF!</definedName>
    <definedName name="Libellé_C8">#REF!</definedName>
    <definedName name="Libellé_C9">#REF!</definedName>
    <definedName name="Onglets">Tables!$A$2:$A$4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3" l="1"/>
  <c r="E3" i="2"/>
  <c r="C12" i="1"/>
  <c r="C13" i="1"/>
  <c r="C14" i="1"/>
  <c r="C11" i="1"/>
  <c r="B13" i="1"/>
  <c r="B14" i="1"/>
  <c r="B12" i="1"/>
  <c r="B11" i="1"/>
  <c r="B4" i="2" l="1"/>
  <c r="C4" i="2"/>
  <c r="D4" i="2"/>
  <c r="E4" i="2"/>
  <c r="A4" i="2"/>
  <c r="C8" i="1" l="1"/>
</calcChain>
</file>

<file path=xl/comments1.xml><?xml version="1.0" encoding="utf-8"?>
<comments xmlns="http://schemas.openxmlformats.org/spreadsheetml/2006/main">
  <authors>
    <author>André BOSCHI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Onglets crées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<sst xmlns="http://schemas.openxmlformats.org/spreadsheetml/2006/main" count="74" uniqueCount="45">
  <si>
    <t>Code</t>
  </si>
  <si>
    <t>Date</t>
  </si>
  <si>
    <t>Débit</t>
  </si>
  <si>
    <t>Crédit</t>
  </si>
  <si>
    <t>Solde de départ</t>
  </si>
  <si>
    <t>F EXTRAITS</t>
  </si>
  <si>
    <t>CCM Haguenau Sud - CC 00020147001</t>
  </si>
  <si>
    <t>INT PARTS SOC DIVIDENDES EXERCICE 2013</t>
  </si>
  <si>
    <t>CSG RDS</t>
  </si>
  <si>
    <t>ACOMPTE IMPOTS SUR DIVIDENDES</t>
  </si>
  <si>
    <t>Livret Sociétaire 27174399098</t>
  </si>
  <si>
    <t>CPAM du Bas-Rhin</t>
  </si>
  <si>
    <t>Début</t>
  </si>
  <si>
    <t>Fin</t>
  </si>
  <si>
    <t>Je souhaite avoir en A3 le total D3:D27 de la feuille "C1"</t>
  </si>
  <si>
    <t>Si la valeur de A3:A27 de la feuille "C1" est égale à 548 ou 599 ou 600</t>
  </si>
  <si>
    <t>Et si la valeur de B3:B27 de la feuille "C1" est comprise entre B1 et  E1 de "Feuil1"</t>
  </si>
  <si>
    <t>Le résultat que je devrais obtenir est : 2000</t>
  </si>
  <si>
    <t>Solde fin</t>
  </si>
  <si>
    <t>Feuille</t>
  </si>
  <si>
    <t>Compte</t>
  </si>
  <si>
    <t>Onglets</t>
  </si>
  <si>
    <t>Comptes</t>
  </si>
  <si>
    <t>C1</t>
  </si>
  <si>
    <t>C2</t>
  </si>
  <si>
    <t>C3</t>
  </si>
  <si>
    <t>Libellé</t>
  </si>
  <si>
    <t>dd</t>
  </si>
  <si>
    <t>Code_C1</t>
  </si>
  <si>
    <t>Date_C1</t>
  </si>
  <si>
    <t>Libellé_C1</t>
  </si>
  <si>
    <t>Débit_C1</t>
  </si>
  <si>
    <t>Crédit_C1</t>
  </si>
  <si>
    <t>Code_C2</t>
  </si>
  <si>
    <t>Date_C2</t>
  </si>
  <si>
    <t>Débit_C2</t>
  </si>
  <si>
    <t>Crédit_C2</t>
  </si>
  <si>
    <t>Libellé_C2</t>
  </si>
  <si>
    <t>Code_C3</t>
  </si>
  <si>
    <t>Date_C3</t>
  </si>
  <si>
    <t>Libellé_C3</t>
  </si>
  <si>
    <t>Débit_C3</t>
  </si>
  <si>
    <t>Crédit_C3</t>
  </si>
  <si>
    <t>Rong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</si>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</sst>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name val="Times New Roman"/>
      <family val="1"/>
    </font>
    <font>
      <b/>
      <sz val="12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4" tint="0.39997558519241921"/>
      </left>
      <right/>
      <top style="medium">
        <color indexed="64"/>
      </top>
      <bottom/>
      <diagonal/>
    </border>
    <border>
      <left/>
      <right style="thin">
        <color theme="4" tint="0.39997558519241921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4" fontId="2" fillId="0" borderId="1" xfId="0" applyNumberFormat="1" applyFont="1" applyFill="1" applyBorder="1" applyAlignment="1">
      <alignment vertical="center"/>
    </xf>
    <xf numFmtId="4" fontId="0" fillId="0" borderId="1" xfId="0" applyNumberFormat="1" applyFill="1" applyBorder="1" applyAlignment="1">
      <alignment vertical="center"/>
    </xf>
    <xf numFmtId="164" fontId="0" fillId="0" borderId="0" xfId="0" applyNumberFormat="1" applyFill="1" applyBorder="1" applyProtection="1">
      <protection locked="0"/>
    </xf>
    <xf numFmtId="14" fontId="0" fillId="0" borderId="0" xfId="0" applyNumberFormat="1" applyFill="1" applyBorder="1" applyProtection="1">
      <protection locked="0"/>
    </xf>
    <xf numFmtId="0" fontId="0" fillId="0" borderId="0" xfId="0" applyFill="1" applyBorder="1" applyProtection="1">
      <protection locked="0"/>
    </xf>
    <xf numFmtId="4" fontId="0" fillId="0" borderId="0" xfId="0" applyNumberFormat="1" applyBorder="1" applyProtection="1">
      <protection locked="0"/>
    </xf>
    <xf numFmtId="4" fontId="0" fillId="0" borderId="0" xfId="0" applyNumberFormat="1" applyFill="1" applyBorder="1" applyProtection="1">
      <protection locked="0"/>
    </xf>
    <xf numFmtId="4" fontId="0" fillId="0" borderId="0" xfId="0" applyNumberFormat="1"/>
    <xf numFmtId="164" fontId="0" fillId="0" borderId="3" xfId="0" applyNumberForma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14" fontId="0" fillId="0" borderId="0" xfId="0" applyNumberFormat="1" applyProtection="1">
      <protection locked="0"/>
    </xf>
    <xf numFmtId="0" fontId="1" fillId="0" borderId="0" xfId="0" applyFont="1" applyProtection="1">
      <protection locked="0"/>
    </xf>
    <xf numFmtId="4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14" fontId="1" fillId="0" borderId="0" xfId="0" applyNumberFormat="1" applyFont="1" applyProtection="1">
      <protection locked="0"/>
    </xf>
    <xf numFmtId="14" fontId="0" fillId="0" borderId="0" xfId="0" applyNumberFormat="1"/>
    <xf numFmtId="0" fontId="1" fillId="0" borderId="2" xfId="0" applyNumberFormat="1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164" fontId="0" fillId="0" borderId="5" xfId="0" applyNumberFormat="1" applyFill="1" applyBorder="1" applyAlignment="1">
      <alignment vertical="center"/>
    </xf>
    <xf numFmtId="14" fontId="0" fillId="0" borderId="5" xfId="0" applyNumberFormat="1" applyFill="1" applyBorder="1" applyAlignment="1">
      <alignment vertical="center"/>
    </xf>
    <xf numFmtId="0" fontId="1" fillId="0" borderId="3" xfId="0" applyFont="1" applyFill="1" applyBorder="1" applyAlignment="1">
      <alignment horizontal="left" vertical="center"/>
    </xf>
    <xf numFmtId="2" fontId="0" fillId="0" borderId="6" xfId="0" applyNumberFormat="1" applyFill="1" applyBorder="1" applyAlignment="1">
      <alignment horizontal="center" vertical="center"/>
    </xf>
    <xf numFmtId="164" fontId="0" fillId="3" borderId="4" xfId="0" applyNumberFormat="1" applyFont="1" applyFill="1" applyBorder="1"/>
    <xf numFmtId="164" fontId="0" fillId="0" borderId="7" xfId="0" applyNumberFormat="1" applyFont="1" applyBorder="1"/>
    <xf numFmtId="164" fontId="0" fillId="3" borderId="7" xfId="0" applyNumberFormat="1" applyFont="1" applyFill="1" applyBorder="1"/>
    <xf numFmtId="164" fontId="0" fillId="3" borderId="8" xfId="0" applyNumberFormat="1" applyFont="1" applyFill="1" applyBorder="1"/>
    <xf numFmtId="14" fontId="4" fillId="0" borderId="0" xfId="0" applyNumberFormat="1" applyFont="1"/>
    <xf numFmtId="0" fontId="3" fillId="0" borderId="0" xfId="0" applyFont="1" applyAlignment="1">
      <alignment horizontal="center"/>
    </xf>
    <xf numFmtId="0" fontId="5" fillId="0" borderId="0" xfId="0" applyFont="1"/>
    <xf numFmtId="0" fontId="5" fillId="0" borderId="10" xfId="0" applyFont="1" applyBorder="1"/>
    <xf numFmtId="4" fontId="5" fillId="0" borderId="9" xfId="0" applyNumberFormat="1" applyFont="1" applyFill="1" applyBorder="1" applyAlignment="1">
      <alignment vertical="center"/>
    </xf>
    <xf numFmtId="4" fontId="6" fillId="0" borderId="9" xfId="0" applyNumberFormat="1" applyFont="1" applyFill="1" applyBorder="1" applyAlignment="1">
      <alignment vertical="center"/>
    </xf>
    <xf numFmtId="0" fontId="6" fillId="0" borderId="11" xfId="0" applyNumberFormat="1" applyFont="1" applyFill="1" applyBorder="1" applyAlignment="1">
      <alignment horizontal="right" vertical="center"/>
    </xf>
    <xf numFmtId="0" fontId="7" fillId="0" borderId="9" xfId="0" applyFont="1" applyBorder="1" applyAlignment="1">
      <alignment horizontal="right"/>
    </xf>
    <xf numFmtId="164" fontId="6" fillId="2" borderId="13" xfId="0" applyNumberFormat="1" applyFont="1" applyFill="1" applyBorder="1" applyAlignment="1">
      <alignment horizontal="center" vertical="center"/>
    </xf>
    <xf numFmtId="14" fontId="6" fillId="2" borderId="3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6" fillId="2" borderId="3" xfId="0" applyNumberFormat="1" applyFont="1" applyFill="1" applyBorder="1" applyAlignment="1">
      <alignment horizontal="center" vertical="center"/>
    </xf>
    <xf numFmtId="2" fontId="6" fillId="2" borderId="14" xfId="0" applyNumberFormat="1" applyFont="1" applyFill="1" applyBorder="1" applyAlignment="1">
      <alignment horizontal="center" vertical="center"/>
    </xf>
    <xf numFmtId="0" fontId="5" fillId="3" borderId="15" xfId="0" applyFont="1" applyFill="1" applyBorder="1"/>
    <xf numFmtId="14" fontId="5" fillId="3" borderId="12" xfId="0" applyNumberFormat="1" applyFont="1" applyFill="1" applyBorder="1"/>
    <xf numFmtId="0" fontId="5" fillId="3" borderId="12" xfId="0" applyFont="1" applyFill="1" applyBorder="1"/>
    <xf numFmtId="0" fontId="5" fillId="3" borderId="16" xfId="0" applyFont="1" applyFill="1" applyBorder="1"/>
  </cellXfs>
  <cellStyles count="1">
    <cellStyle name="Normal" xfId="0" builtinId="0"/>
  </cellStyles>
  <dxfs count="26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theme="4" tint="0.39997558519241921"/>
        </bottom>
      </border>
    </dxf>
    <dxf>
      <numFmt numFmtId="4" formatCode="#,##0.0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protection locked="0" hidden="0"/>
    </dxf>
    <dxf>
      <numFmt numFmtId="164" formatCode="000"/>
      <fill>
        <patternFill patternType="none">
          <fgColor indexed="64"/>
          <bgColor indexed="65"/>
        </patternFill>
      </fill>
      <protection locked="0" hidden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00"/>
      <border diagonalUp="0" diagonalDown="0">
        <left style="thin">
          <color indexed="64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504825</xdr:colOff>
      <xdr:row>0</xdr:row>
      <xdr:rowOff>180975</xdr:rowOff>
    </xdr:from>
    <xdr:to>
      <xdr:col>10</xdr:col>
      <xdr:colOff>276225</xdr:colOff>
      <xdr:row>4</xdr:row>
      <xdr:rowOff>123825</xdr:rowOff>
    </xdr:to>
    <xdr:sp macro="[0]!creer" textlink="">
      <xdr:nvSpPr>
        <xdr:cNvPr id="2" name="Rectangle : coins arrondis 1"/>
        <xdr:cNvSpPr/>
      </xdr:nvSpPr>
      <xdr:spPr>
        <a:xfrm>
          <a:off x="6372225" y="180975"/>
          <a:ext cx="2286000" cy="704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Insérer nouvelle</a:t>
          </a:r>
          <a:r>
            <a:rPr lang="fr-FR" sz="18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feuille  CXX</a:t>
          </a:r>
          <a:endParaRPr lang="fr-FR" sz="18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1" displayName="Tableau1" ref="A6:E31" totalsRowShown="0" tableBorderDxfId="22">
  <autoFilter ref="A6:E31"/>
  <tableColumns count="5">
    <tableColumn id="1" name="Code_C1" dataDxfId="21"/>
    <tableColumn id="2" name="Date_C1"/>
    <tableColumn id="3" name="Libellé_C1" dataDxfId="20"/>
    <tableColumn id="4" name="Débit_C1"/>
    <tableColumn id="5" name="Crédit_C1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ableau102" displayName="Tableau102" ref="A6:E7" totalsRowShown="0" tableBorderDxfId="6">
  <autoFilter ref="A6:E7"/>
  <tableColumns count="5">
    <tableColumn id="1" name="Code_C2" dataDxfId="5"/>
    <tableColumn id="2" name="Date_C2" dataDxfId="4"/>
    <tableColumn id="3" name="Libellé_C2" dataDxfId="3"/>
    <tableColumn id="4" name="Débit_C2" dataDxfId="2"/>
    <tableColumn id="5" name="Crédit_C2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leau103" displayName="Tableau103" ref="A6:E7" totalsRowShown="0" tableBorderDxfId="12">
  <autoFilter ref="A6:E7"/>
  <tableColumns count="5">
    <tableColumn id="1" name="Code_C3" dataDxfId="11"/>
    <tableColumn id="2" name="Date_C3" dataDxfId="10"/>
    <tableColumn id="3" name="Libellé_C3" dataDxfId="9"/>
    <tableColumn id="4" name="Débit_C3" dataDxfId="8"/>
    <tableColumn id="5" name="Crédit_C3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A6:E7" totalsRowShown="0" tableBorderDxfId="18">
  <autoFilter ref="A6:E7"/>
  <tableColumns count="5">
    <tableColumn id="1" name="Code" dataDxfId="17"/>
    <tableColumn id="2" name="Date" dataDxfId="16"/>
    <tableColumn id="3" name="Libellé" dataDxfId="15"/>
    <tableColumn id="4" name="Débit" dataDxfId="14"/>
    <tableColumn id="5" name="Crédit" dataDxfId="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50" displayName="Tableau50" ref="F1:F8" totalsRowShown="0" dataDxfId="25" tableBorderDxfId="24">
  <autoFilter ref="F1:F8"/>
  <tableColumns count="1">
    <tableColumn id="1" name="Comptes" dataDxfId="2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1" displayName="Tableau51" ref="A1:B4" totalsRowShown="0">
  <autoFilter ref="A1:B4"/>
  <sortState ref="A2:B11">
    <sortCondition ref="A2:A12"/>
  </sortState>
  <tableColumns count="2">
    <tableColumn id="1" name="Onglets"/>
    <tableColumn id="2" name="Rong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29"/>
  <sheetViews>
    <sheetView tabSelected="1" workbookViewId="0">
      <selection activeCell="C8" sqref="C8"/>
    </sheetView>
  </sheetViews>
  <sheetFormatPr baseColWidth="10" defaultRowHeight="15" x14ac:dyDescent="0.25"/>
  <cols>
    <col min="1" max="1" width="11" customWidth="1"/>
    <col min="3" max="3" width="11" customWidth="1"/>
  </cols>
  <sheetData>
    <row r="3" spans="1:5" x14ac:dyDescent="0.25">
      <c r="A3" t="s">
        <v>19</v>
      </c>
      <c r="B3" t="s">
        <v>23</v>
      </c>
    </row>
    <row r="5" spans="1:5" x14ac:dyDescent="0.25">
      <c r="A5" t="s">
        <v>12</v>
      </c>
      <c r="B5" s="16">
        <v>41640</v>
      </c>
      <c r="D5" t="s">
        <v>13</v>
      </c>
      <c r="E5" s="16">
        <v>42004</v>
      </c>
    </row>
    <row r="6" spans="1:5" x14ac:dyDescent="0.25">
      <c r="B6" s="27"/>
      <c r="C6" s="27"/>
      <c r="D6" s="27"/>
      <c r="E6" s="27"/>
    </row>
    <row r="7" spans="1:5" x14ac:dyDescent="0.25">
      <c r="B7" s="16"/>
      <c r="E7" s="16"/>
    </row>
    <row r="8" spans="1:5" x14ac:dyDescent="0.25">
      <c r="B8" s="16" t="s">
        <v>44</v>
      </c>
      <c r="C8">
        <f ca="1">B11+B12+B13</f>
        <v>2002.75</v>
      </c>
      <c r="E8" s="16"/>
    </row>
    <row r="10" spans="1:5" x14ac:dyDescent="0.25">
      <c r="A10" s="28" t="s">
        <v>20</v>
      </c>
      <c r="B10" s="28" t="s">
        <v>2</v>
      </c>
      <c r="C10" s="28" t="s">
        <v>3</v>
      </c>
    </row>
    <row r="11" spans="1:5" x14ac:dyDescent="0.25">
      <c r="A11">
        <v>548</v>
      </c>
      <c r="B11">
        <f ca="1">SUMIFS(INDIRECT($B$10&amp;"_"&amp;$B$3),INDIRECT("Code_"&amp;$B$3),$A11,INDIRECT("Date_"&amp;$B$3),"&gt;="&amp;$B$5,INDIRECT("Date_"&amp;$B$3),"&lt;="&amp;$E$5)</f>
        <v>1.17</v>
      </c>
      <c r="C11">
        <f ca="1">SUMIFS(INDIRECT($C$10&amp;"_"&amp;$B$3),INDIRECT("Code_"&amp;$B$3),$A11,INDIRECT("Date_"&amp;$B$3),"&gt;="&amp;$B$5,INDIRECT("Date_"&amp;$B$3),"&lt;="&amp;$E$5)</f>
        <v>0</v>
      </c>
    </row>
    <row r="12" spans="1:5" x14ac:dyDescent="0.25">
      <c r="A12">
        <v>599</v>
      </c>
      <c r="B12">
        <f t="shared" ref="B12:C14" ca="1" si="0">SUMIFS(INDIRECT($B$10&amp;"_"&amp;$B$3),INDIRECT("Code_"&amp;$B$3),$A12,INDIRECT("Date_"&amp;$B$3),"&gt;="&amp;$B$5,INDIRECT("Date_"&amp;$B$3),"&lt;="&amp;$E$5)</f>
        <v>1.58</v>
      </c>
      <c r="C12">
        <f t="shared" ref="C12:C14" ca="1" si="1">SUMIFS(INDIRECT($C$10&amp;"_"&amp;$B$3),INDIRECT("Code_"&amp;$B$3),$A12,INDIRECT("Date_"&amp;$B$3),"&gt;="&amp;$B$5,INDIRECT("Date_"&amp;$B$3),"&lt;="&amp;$E$5)</f>
        <v>0</v>
      </c>
    </row>
    <row r="13" spans="1:5" x14ac:dyDescent="0.25">
      <c r="A13">
        <v>600</v>
      </c>
      <c r="B13">
        <f t="shared" ca="1" si="0"/>
        <v>2000</v>
      </c>
      <c r="C13">
        <f t="shared" ca="1" si="1"/>
        <v>0</v>
      </c>
    </row>
    <row r="14" spans="1:5" x14ac:dyDescent="0.25">
      <c r="A14">
        <v>300</v>
      </c>
      <c r="B14">
        <f t="shared" ca="1" si="0"/>
        <v>0</v>
      </c>
      <c r="C14">
        <f t="shared" ca="1" si="1"/>
        <v>1260</v>
      </c>
    </row>
    <row r="24" spans="1:1" x14ac:dyDescent="0.25">
      <c r="A24" t="s">
        <v>14</v>
      </c>
    </row>
    <row r="25" spans="1:1" x14ac:dyDescent="0.25">
      <c r="A25" t="s">
        <v>15</v>
      </c>
    </row>
    <row r="26" spans="1:1" x14ac:dyDescent="0.25">
      <c r="A26" t="s">
        <v>16</v>
      </c>
    </row>
    <row r="29" spans="1:1" x14ac:dyDescent="0.25">
      <c r="A29" t="s">
        <v>17</v>
      </c>
    </row>
  </sheetData>
  <dataValidations count="2">
    <dataValidation type="list" allowBlank="1" showInputMessage="1" showErrorMessage="1" sqref="D3 A11:A20">
      <formula1>Comptes</formula1>
    </dataValidation>
    <dataValidation type="list" allowBlank="1" showInputMessage="1" showErrorMessage="1" sqref="B3">
      <formula1>Onglets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31"/>
  <sheetViews>
    <sheetView topLeftCell="A3" workbookViewId="0">
      <selection activeCell="E6" sqref="E6"/>
    </sheetView>
  </sheetViews>
  <sheetFormatPr baseColWidth="10" defaultRowHeight="15" x14ac:dyDescent="0.25"/>
  <cols>
    <col min="1" max="1" width="6.75" customWidth="1"/>
    <col min="3" max="3" width="33" customWidth="1"/>
  </cols>
  <sheetData>
    <row r="3" spans="1:5" x14ac:dyDescent="0.25">
      <c r="B3" s="17" t="s">
        <v>4</v>
      </c>
      <c r="C3" s="2">
        <v>1636.97</v>
      </c>
      <c r="D3" s="18" t="s">
        <v>18</v>
      </c>
      <c r="E3" s="1">
        <f>$C$3-SUM(Débit_C1)+SUM(Crédit_C1)</f>
        <v>-121.43999999999983</v>
      </c>
    </row>
    <row r="4" spans="1:5" x14ac:dyDescent="0.25">
      <c r="A4" t="str">
        <f>A6&amp;"_"&amp;"C1"</f>
        <v>Code_C1_C1</v>
      </c>
      <c r="B4" t="str">
        <f t="shared" ref="B4:E4" si="0">B6&amp;"_"&amp;"C1"</f>
        <v>Date_C1_C1</v>
      </c>
      <c r="C4" t="str">
        <f t="shared" si="0"/>
        <v>Libellé_C1_C1</v>
      </c>
      <c r="D4" t="str">
        <f t="shared" si="0"/>
        <v>Débit_C1_C1</v>
      </c>
      <c r="E4" t="str">
        <f t="shared" si="0"/>
        <v>Crédit_C1_C1</v>
      </c>
    </row>
    <row r="6" spans="1:5" ht="18" customHeight="1" x14ac:dyDescent="0.25">
      <c r="A6" s="19" t="s">
        <v>28</v>
      </c>
      <c r="B6" s="20" t="s">
        <v>29</v>
      </c>
      <c r="C6" s="21" t="s">
        <v>30</v>
      </c>
      <c r="D6" s="22" t="s">
        <v>31</v>
      </c>
      <c r="E6" s="22" t="s">
        <v>32</v>
      </c>
    </row>
    <row r="7" spans="1:5" x14ac:dyDescent="0.25">
      <c r="A7" s="3">
        <v>542</v>
      </c>
      <c r="B7" s="4">
        <v>41640</v>
      </c>
      <c r="C7" s="5" t="s">
        <v>5</v>
      </c>
      <c r="D7" s="6">
        <v>9</v>
      </c>
      <c r="E7" s="7"/>
    </row>
    <row r="8" spans="1:5" x14ac:dyDescent="0.25">
      <c r="A8" s="9">
        <v>300</v>
      </c>
      <c r="B8" s="4">
        <v>41649</v>
      </c>
      <c r="C8" s="10" t="s">
        <v>6</v>
      </c>
      <c r="D8" s="7"/>
      <c r="E8" s="7">
        <v>90</v>
      </c>
    </row>
    <row r="9" spans="1:5" x14ac:dyDescent="0.25">
      <c r="A9" s="9">
        <v>300</v>
      </c>
      <c r="B9" s="4">
        <v>41680</v>
      </c>
      <c r="C9" s="5" t="s">
        <v>6</v>
      </c>
      <c r="D9" s="7"/>
      <c r="E9" s="7">
        <v>90</v>
      </c>
    </row>
    <row r="10" spans="1:5" x14ac:dyDescent="0.25">
      <c r="A10" s="9">
        <v>300</v>
      </c>
      <c r="B10" s="4">
        <v>41708</v>
      </c>
      <c r="C10" s="5" t="s">
        <v>6</v>
      </c>
      <c r="D10" s="7"/>
      <c r="E10" s="7">
        <v>90</v>
      </c>
    </row>
    <row r="11" spans="1:5" x14ac:dyDescent="0.25">
      <c r="A11" s="9">
        <v>542</v>
      </c>
      <c r="B11" s="4">
        <v>41730</v>
      </c>
      <c r="C11" s="5" t="s">
        <v>5</v>
      </c>
      <c r="D11" s="7">
        <v>6</v>
      </c>
      <c r="E11" s="7"/>
    </row>
    <row r="12" spans="1:5" x14ac:dyDescent="0.25">
      <c r="A12" s="9">
        <v>300</v>
      </c>
      <c r="B12" s="4">
        <v>41739</v>
      </c>
      <c r="C12" s="5" t="s">
        <v>6</v>
      </c>
      <c r="D12" s="7"/>
      <c r="E12" s="7">
        <v>90</v>
      </c>
    </row>
    <row r="13" spans="1:5" x14ac:dyDescent="0.25">
      <c r="A13" s="9">
        <v>300</v>
      </c>
      <c r="B13" s="4">
        <v>41771</v>
      </c>
      <c r="C13" s="5" t="s">
        <v>6</v>
      </c>
      <c r="D13" s="7"/>
      <c r="E13" s="7">
        <v>90</v>
      </c>
    </row>
    <row r="14" spans="1:5" x14ac:dyDescent="0.25">
      <c r="A14" s="9">
        <v>105</v>
      </c>
      <c r="B14" s="4">
        <v>41789</v>
      </c>
      <c r="C14" s="5" t="s">
        <v>7</v>
      </c>
      <c r="D14" s="7"/>
      <c r="E14" s="7">
        <v>7.5</v>
      </c>
    </row>
    <row r="15" spans="1:5" x14ac:dyDescent="0.25">
      <c r="A15" s="9">
        <v>548</v>
      </c>
      <c r="B15" s="4">
        <v>41789</v>
      </c>
      <c r="C15" s="5" t="s">
        <v>8</v>
      </c>
      <c r="D15" s="7">
        <v>1.17</v>
      </c>
      <c r="E15" s="7"/>
    </row>
    <row r="16" spans="1:5" x14ac:dyDescent="0.25">
      <c r="A16" s="9">
        <v>599</v>
      </c>
      <c r="B16" s="4">
        <v>41789</v>
      </c>
      <c r="C16" s="5" t="s">
        <v>9</v>
      </c>
      <c r="D16" s="7">
        <v>1.58</v>
      </c>
      <c r="E16" s="7"/>
    </row>
    <row r="17" spans="1:5" x14ac:dyDescent="0.25">
      <c r="A17" s="9">
        <v>300</v>
      </c>
      <c r="B17" s="4">
        <v>41800</v>
      </c>
      <c r="C17" s="5" t="s">
        <v>6</v>
      </c>
      <c r="D17" s="7"/>
      <c r="E17" s="7">
        <v>90</v>
      </c>
    </row>
    <row r="18" spans="1:5" x14ac:dyDescent="0.25">
      <c r="A18" s="9">
        <v>542</v>
      </c>
      <c r="B18" s="4">
        <v>41821</v>
      </c>
      <c r="C18" s="5" t="s">
        <v>5</v>
      </c>
      <c r="D18" s="7">
        <v>6</v>
      </c>
      <c r="E18" s="7"/>
    </row>
    <row r="19" spans="1:5" x14ac:dyDescent="0.25">
      <c r="A19" s="9">
        <v>300</v>
      </c>
      <c r="B19" s="4">
        <v>41830</v>
      </c>
      <c r="C19" s="5" t="s">
        <v>6</v>
      </c>
      <c r="D19" s="7"/>
      <c r="E19" s="7">
        <v>90</v>
      </c>
    </row>
    <row r="20" spans="1:5" x14ac:dyDescent="0.25">
      <c r="A20" s="9">
        <v>300</v>
      </c>
      <c r="B20" s="4">
        <v>41862</v>
      </c>
      <c r="C20" s="5" t="s">
        <v>6</v>
      </c>
      <c r="D20" s="7"/>
      <c r="E20" s="7">
        <v>90</v>
      </c>
    </row>
    <row r="21" spans="1:5" x14ac:dyDescent="0.25">
      <c r="A21" s="9">
        <v>300</v>
      </c>
      <c r="B21" s="4">
        <v>41892</v>
      </c>
      <c r="C21" s="5" t="s">
        <v>6</v>
      </c>
      <c r="D21" s="7"/>
      <c r="E21" s="7">
        <v>90</v>
      </c>
    </row>
    <row r="22" spans="1:5" x14ac:dyDescent="0.25">
      <c r="A22" s="9">
        <v>600</v>
      </c>
      <c r="B22" s="4">
        <v>41894</v>
      </c>
      <c r="C22" s="5" t="s">
        <v>10</v>
      </c>
      <c r="D22" s="7">
        <v>2000</v>
      </c>
      <c r="E22" s="7"/>
    </row>
    <row r="23" spans="1:5" x14ac:dyDescent="0.25">
      <c r="A23" s="9">
        <v>542</v>
      </c>
      <c r="B23" s="4">
        <v>41913</v>
      </c>
      <c r="C23" s="5" t="s">
        <v>5</v>
      </c>
      <c r="D23" s="7">
        <v>6</v>
      </c>
      <c r="E23" s="7"/>
    </row>
    <row r="24" spans="1:5" x14ac:dyDescent="0.25">
      <c r="A24" s="9">
        <v>300</v>
      </c>
      <c r="B24" s="4">
        <v>41922</v>
      </c>
      <c r="C24" s="5" t="s">
        <v>6</v>
      </c>
      <c r="D24" s="7"/>
      <c r="E24" s="7">
        <v>90</v>
      </c>
    </row>
    <row r="25" spans="1:5" x14ac:dyDescent="0.25">
      <c r="A25" s="9">
        <v>262</v>
      </c>
      <c r="B25" s="4">
        <v>41932</v>
      </c>
      <c r="C25" s="5" t="s">
        <v>11</v>
      </c>
      <c r="D25" s="7"/>
      <c r="E25" s="7">
        <v>9.84</v>
      </c>
    </row>
    <row r="26" spans="1:5" x14ac:dyDescent="0.25">
      <c r="A26" s="9">
        <v>300</v>
      </c>
      <c r="B26" s="4">
        <v>41953</v>
      </c>
      <c r="C26" s="5" t="s">
        <v>6</v>
      </c>
      <c r="D26" s="7"/>
      <c r="E26" s="7">
        <v>90</v>
      </c>
    </row>
    <row r="27" spans="1:5" x14ac:dyDescent="0.25">
      <c r="A27" s="9">
        <v>300</v>
      </c>
      <c r="B27" s="4">
        <v>41983</v>
      </c>
      <c r="C27" s="5" t="s">
        <v>6</v>
      </c>
      <c r="D27" s="7"/>
      <c r="E27" s="7">
        <v>90</v>
      </c>
    </row>
    <row r="28" spans="1:5" x14ac:dyDescent="0.25">
      <c r="A28" s="9">
        <v>300</v>
      </c>
      <c r="B28" s="11">
        <v>41984</v>
      </c>
      <c r="C28" s="12" t="s">
        <v>6</v>
      </c>
      <c r="D28" s="13"/>
      <c r="E28" s="13">
        <v>90</v>
      </c>
    </row>
    <row r="29" spans="1:5" x14ac:dyDescent="0.25">
      <c r="A29" s="14">
        <v>300</v>
      </c>
      <c r="B29" s="15">
        <v>42004</v>
      </c>
      <c r="C29" s="12" t="s">
        <v>6</v>
      </c>
      <c r="D29" s="13"/>
      <c r="E29" s="13">
        <v>90</v>
      </c>
    </row>
    <row r="30" spans="1:5" x14ac:dyDescent="0.25">
      <c r="A30" s="3">
        <v>542</v>
      </c>
      <c r="B30" s="16">
        <v>42005</v>
      </c>
      <c r="C30" s="12" t="s">
        <v>5</v>
      </c>
      <c r="D30" s="8">
        <v>6</v>
      </c>
      <c r="E30" s="13"/>
    </row>
    <row r="31" spans="1:5" x14ac:dyDescent="0.25">
      <c r="A31" s="3">
        <v>600</v>
      </c>
      <c r="B31" s="16">
        <v>42006</v>
      </c>
      <c r="C31" s="12" t="s">
        <v>6</v>
      </c>
      <c r="D31" s="8">
        <v>1000</v>
      </c>
      <c r="E31" s="8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8"/>
  <sheetViews>
    <sheetView workbookViewId="0">
      <selection activeCell="E3" sqref="E3"/>
    </sheetView>
  </sheetViews>
  <sheetFormatPr baseColWidth="10" defaultRowHeight="15" x14ac:dyDescent="0.25"/>
  <sheetData>
    <row r="1" spans="1:5" s="29" customFormat="1" ht="15.75" x14ac:dyDescent="0.25"/>
    <row r="2" spans="1:5" s="29" customFormat="1" ht="16.5" thickBot="1" x14ac:dyDescent="0.3"/>
    <row r="3" spans="1:5" s="29" customFormat="1" ht="16.5" thickBot="1" x14ac:dyDescent="0.3">
      <c r="A3" s="30"/>
      <c r="B3" s="33" t="s">
        <v>4</v>
      </c>
      <c r="C3" s="31">
        <v>1636.97</v>
      </c>
      <c r="D3" s="34" t="s">
        <v>18</v>
      </c>
      <c r="E3" s="32">
        <f>C3-SUM(Débit_C2)+SUM(Crédit_C2)+1</f>
        <v>1638.97</v>
      </c>
    </row>
    <row r="5" spans="1:5" s="29" customFormat="1" ht="15.75" x14ac:dyDescent="0.25"/>
    <row r="6" spans="1:5" s="29" customFormat="1" ht="18" customHeight="1" thickBot="1" x14ac:dyDescent="0.3">
      <c r="A6" s="35" t="s">
        <v>33</v>
      </c>
      <c r="B6" s="36" t="s">
        <v>34</v>
      </c>
      <c r="C6" s="37" t="s">
        <v>37</v>
      </c>
      <c r="D6" s="38" t="s">
        <v>35</v>
      </c>
      <c r="E6" s="39" t="s">
        <v>36</v>
      </c>
    </row>
    <row r="7" spans="1:5" s="29" customFormat="1" ht="15.75" x14ac:dyDescent="0.25">
      <c r="A7" s="40">
        <v>9999</v>
      </c>
      <c r="B7" s="41">
        <v>42370</v>
      </c>
      <c r="C7" s="42" t="s">
        <v>27</v>
      </c>
      <c r="D7" s="42">
        <v>1</v>
      </c>
      <c r="E7" s="43">
        <v>2</v>
      </c>
    </row>
    <row r="8" spans="1:5" s="29" customFormat="1" ht="15.75" x14ac:dyDescent="0.25"/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8"/>
  <sheetViews>
    <sheetView workbookViewId="0">
      <selection activeCell="E35" sqref="E35"/>
    </sheetView>
  </sheetViews>
  <sheetFormatPr baseColWidth="10" defaultRowHeight="15" x14ac:dyDescent="0.25"/>
  <sheetData>
    <row r="1" spans="1:5" s="29" customFormat="1" ht="15.75" x14ac:dyDescent="0.25"/>
    <row r="2" spans="1:5" s="29" customFormat="1" ht="16.5" thickBot="1" x14ac:dyDescent="0.3"/>
    <row r="3" spans="1:5" s="29" customFormat="1" ht="16.5" thickBot="1" x14ac:dyDescent="0.3">
      <c r="A3" s="30"/>
      <c r="B3" s="33" t="s">
        <v>4</v>
      </c>
      <c r="C3" s="31">
        <v>1636.97</v>
      </c>
      <c r="D3" s="34" t="s">
        <v>18</v>
      </c>
      <c r="E3" s="32"/>
    </row>
    <row r="5" spans="1:5" s="29" customFormat="1" ht="15.75" x14ac:dyDescent="0.25"/>
    <row r="6" spans="1:5" s="29" customFormat="1" ht="18" customHeight="1" thickBot="1" x14ac:dyDescent="0.3">
      <c r="A6" s="35" t="s">
        <v>38</v>
      </c>
      <c r="B6" s="36" t="s">
        <v>39</v>
      </c>
      <c r="C6" s="37" t="s">
        <v>40</v>
      </c>
      <c r="D6" s="38" t="s">
        <v>41</v>
      </c>
      <c r="E6" s="39" t="s">
        <v>42</v>
      </c>
    </row>
    <row r="7" spans="1:5" s="29" customFormat="1" ht="15.75" x14ac:dyDescent="0.25">
      <c r="A7" s="40">
        <v>9999</v>
      </c>
      <c r="B7" s="41">
        <v>42370</v>
      </c>
      <c r="C7" s="42" t="s">
        <v>27</v>
      </c>
      <c r="D7" s="42">
        <v>1</v>
      </c>
      <c r="E7" s="43">
        <v>2</v>
      </c>
    </row>
    <row r="8" spans="1:5" s="29" customFormat="1" ht="15.75" x14ac:dyDescent="0.25"/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E7"/>
  <sheetViews>
    <sheetView workbookViewId="0">
      <selection activeCell="A6" sqref="A6:E7"/>
    </sheetView>
  </sheetViews>
  <sheetFormatPr baseColWidth="10" defaultRowHeight="15.75" x14ac:dyDescent="0.25"/>
  <cols>
    <col min="1" max="16384" width="11" style="29"/>
  </cols>
  <sheetData>
    <row r="2" spans="1:5" ht="16.5" thickBot="1" x14ac:dyDescent="0.3"/>
    <row r="3" spans="1:5" ht="16.5" thickBot="1" x14ac:dyDescent="0.3">
      <c r="A3" s="30"/>
      <c r="B3" s="33" t="s">
        <v>4</v>
      </c>
      <c r="C3" s="31">
        <v>1636.97</v>
      </c>
      <c r="D3" s="34" t="s">
        <v>18</v>
      </c>
      <c r="E3" s="32"/>
    </row>
    <row r="4" spans="1:5" customFormat="1" ht="15" x14ac:dyDescent="0.25"/>
    <row r="6" spans="1:5" ht="18" customHeight="1" thickBot="1" x14ac:dyDescent="0.3">
      <c r="A6" s="35" t="s">
        <v>0</v>
      </c>
      <c r="B6" s="36" t="s">
        <v>1</v>
      </c>
      <c r="C6" s="37" t="s">
        <v>26</v>
      </c>
      <c r="D6" s="38" t="s">
        <v>2</v>
      </c>
      <c r="E6" s="39" t="s">
        <v>3</v>
      </c>
    </row>
    <row r="7" spans="1:5" x14ac:dyDescent="0.25">
      <c r="A7" s="40">
        <v>9999</v>
      </c>
      <c r="B7" s="41">
        <v>42370</v>
      </c>
      <c r="C7" s="42" t="s">
        <v>27</v>
      </c>
      <c r="D7" s="42">
        <v>1</v>
      </c>
      <c r="E7" s="43">
        <v>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8"/>
  <sheetViews>
    <sheetView workbookViewId="0">
      <selection activeCell="C16" sqref="C16"/>
    </sheetView>
  </sheetViews>
  <sheetFormatPr baseColWidth="10" defaultRowHeight="15" x14ac:dyDescent="0.25"/>
  <sheetData>
    <row r="1" spans="1:6" x14ac:dyDescent="0.25">
      <c r="A1" t="s">
        <v>21</v>
      </c>
      <c r="B1" t="s">
        <v>43</v>
      </c>
      <c r="F1" t="s">
        <v>22</v>
      </c>
    </row>
    <row r="2" spans="1:6" x14ac:dyDescent="0.25">
      <c r="A2" t="s">
        <v>23</v>
      </c>
      <c r="B2">
        <v>1</v>
      </c>
      <c r="F2" s="23">
        <v>542</v>
      </c>
    </row>
    <row r="3" spans="1:6" x14ac:dyDescent="0.25">
      <c r="A3" t="s">
        <v>24</v>
      </c>
      <c r="B3">
        <v>2</v>
      </c>
      <c r="F3" s="24">
        <v>300</v>
      </c>
    </row>
    <row r="4" spans="1:6" x14ac:dyDescent="0.25">
      <c r="A4" t="s">
        <v>25</v>
      </c>
      <c r="B4">
        <v>3</v>
      </c>
      <c r="F4" s="24">
        <v>105</v>
      </c>
    </row>
    <row r="5" spans="1:6" x14ac:dyDescent="0.25">
      <c r="F5" s="25">
        <v>548</v>
      </c>
    </row>
    <row r="6" spans="1:6" x14ac:dyDescent="0.25">
      <c r="F6" s="24">
        <v>599</v>
      </c>
    </row>
    <row r="7" spans="1:6" x14ac:dyDescent="0.25">
      <c r="F7" s="24">
        <v>600</v>
      </c>
    </row>
    <row r="8" spans="1:6" x14ac:dyDescent="0.25">
      <c r="F8" s="26">
        <v>262</v>
      </c>
    </row>
  </sheetData>
  <pageMargins left="0.7" right="0.7" top="0.75" bottom="0.75" header="0.3" footer="0.3"/>
  <legacy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23</vt:i4>
      </vt:variant>
    </vt:vector>
  </HeadingPairs>
  <TitlesOfParts>
    <vt:vector size="29" baseType="lpstr">
      <vt:lpstr>synthese</vt:lpstr>
      <vt:lpstr>C1</vt:lpstr>
      <vt:lpstr>C2</vt:lpstr>
      <vt:lpstr>C3</vt:lpstr>
      <vt:lpstr>Modele</vt:lpstr>
      <vt:lpstr>Tables</vt:lpstr>
      <vt:lpstr>Code</vt:lpstr>
      <vt:lpstr>Code_C1</vt:lpstr>
      <vt:lpstr>Code_C2</vt:lpstr>
      <vt:lpstr>Code_C3</vt:lpstr>
      <vt:lpstr>Comptes</vt:lpstr>
      <vt:lpstr>Crédit</vt:lpstr>
      <vt:lpstr>Crédit_C1</vt:lpstr>
      <vt:lpstr>Crédit_C2</vt:lpstr>
      <vt:lpstr>Crédit_C3</vt:lpstr>
      <vt:lpstr>Date</vt:lpstr>
      <vt:lpstr>Date_C1</vt:lpstr>
      <vt:lpstr>Date_C2</vt:lpstr>
      <vt:lpstr>Date_C3</vt:lpstr>
      <vt:lpstr>Date_C8</vt:lpstr>
      <vt:lpstr>Débit</vt:lpstr>
      <vt:lpstr>Débit_C1</vt:lpstr>
      <vt:lpstr>Débit_C2</vt:lpstr>
      <vt:lpstr>Débit_C3</vt:lpstr>
      <vt:lpstr>Libellé</vt:lpstr>
      <vt:lpstr>Libellé_C1</vt:lpstr>
      <vt:lpstr>Libellé_C2</vt:lpstr>
      <vt:lpstr>Libellé_C3</vt:lpstr>
      <vt:lpstr>Onglets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André BOSCHI</cp:lastModifiedBy>
  <dcterms:created xsi:type="dcterms:W3CDTF">2016-10-06T11:22:39Z</dcterms:created>
  <dcterms:modified xsi:type="dcterms:W3CDTF">2016-10-07T08:20:35Z</dcterms:modified>
</cp:coreProperties>
</file>