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435"/>
  </bookViews>
  <sheets>
    <sheet name="Sheet1" sheetId="1" r:id="rId1"/>
    <sheet name="Feuil1" sheetId="2" r:id="rId2"/>
  </sheets>
  <definedNames>
    <definedName name="Composante">Sheet1!$A$3:$A$43</definedName>
    <definedName name="Manuf">OFFSET(Feuil1!$A$2,0,0,COUNTA(Feuil1!$A$2:$A$200),1)</definedName>
    <definedName name="Manufacturier">Sheet1!$B$3:$B$43</definedName>
    <definedName name="Prix">Sheet1!$C$3:$C$43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H30" i="1"/>
  <c r="I30" i="1"/>
  <c r="J30" i="1"/>
  <c r="K30" i="1"/>
  <c r="L30" i="1"/>
  <c r="M30" i="1"/>
  <c r="N30" i="1"/>
  <c r="O30" i="1"/>
  <c r="G31" i="1"/>
  <c r="H31" i="1"/>
  <c r="I31" i="1"/>
  <c r="J31" i="1"/>
  <c r="K31" i="1"/>
  <c r="L31" i="1"/>
  <c r="M31" i="1"/>
  <c r="N31" i="1"/>
  <c r="O31" i="1"/>
  <c r="G32" i="1"/>
  <c r="H32" i="1"/>
  <c r="I32" i="1"/>
  <c r="J32" i="1"/>
  <c r="K32" i="1"/>
  <c r="L32" i="1"/>
  <c r="M32" i="1"/>
  <c r="N32" i="1"/>
  <c r="O32" i="1"/>
  <c r="G33" i="1"/>
  <c r="H33" i="1"/>
  <c r="I33" i="1"/>
  <c r="J33" i="1"/>
  <c r="K33" i="1"/>
  <c r="L33" i="1"/>
  <c r="M33" i="1"/>
  <c r="N33" i="1"/>
  <c r="O33" i="1"/>
  <c r="G34" i="1"/>
  <c r="H34" i="1"/>
  <c r="I34" i="1"/>
  <c r="J34" i="1"/>
  <c r="K34" i="1"/>
  <c r="L34" i="1"/>
  <c r="M34" i="1"/>
  <c r="N34" i="1"/>
  <c r="O34" i="1"/>
  <c r="G29" i="1"/>
  <c r="H29" i="1"/>
  <c r="I29" i="1"/>
  <c r="J29" i="1"/>
  <c r="K29" i="1"/>
  <c r="L29" i="1"/>
  <c r="M29" i="1"/>
  <c r="N29" i="1"/>
  <c r="O29" i="1"/>
  <c r="G2" i="1" l="1"/>
  <c r="F2" i="1"/>
</calcChain>
</file>

<file path=xl/sharedStrings.xml><?xml version="1.0" encoding="utf-8"?>
<sst xmlns="http://schemas.openxmlformats.org/spreadsheetml/2006/main" count="127" uniqueCount="30">
  <si>
    <t>Composante</t>
  </si>
  <si>
    <t>Manufacturier</t>
  </si>
  <si>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</si>
  <si>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</si>
  <si>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</si>
  <si>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</si>
  <si>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</si>
  <si>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</si>
  <si>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</si>
  <si>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</si>
  <si>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</si>
  <si>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Nutella</t>
  </si>
  <si>
    <t>Thorlabs</t>
  </si>
  <si>
    <t>Pfizer</t>
  </si>
  <si>
    <t>Yulu</t>
  </si>
  <si>
    <t>DataWx</t>
  </si>
  <si>
    <t>GSK</t>
  </si>
  <si>
    <t>Prix</t>
  </si>
  <si>
    <t>Somme total Yulu</t>
  </si>
  <si>
    <t>Somme de tous les manufacturiers</t>
  </si>
  <si>
    <t>Somme total Yulu Option 1</t>
  </si>
  <si>
    <t>Somme total Yulu Option 2</t>
  </si>
  <si>
    <t>Somme total Yulu Option 3</t>
  </si>
  <si>
    <t>Somme total Yulu Option 4</t>
  </si>
  <si>
    <t>Somme total Yulu Option 5</t>
  </si>
  <si>
    <t>Somme total Yulu Option 6</t>
  </si>
  <si>
    <t>Somme total Yulu Option 7</t>
  </si>
  <si>
    <t>Manuf</t>
  </si>
  <si>
    <t>Mnufacturiers</t>
  </si>
  <si>
    <t>Option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</si>
</sst>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rgb="FF898E1E"/>
      </left>
      <right style="thin">
        <color rgb="FF898E1E"/>
      </right>
      <top style="thin">
        <color rgb="FF898E1E"/>
      </top>
      <bottom style="thin">
        <color rgb="FF898E1E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rmal 2 2" xfId="1"/>
  </cellStyles>
  <dxfs count="78"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5</xdr:row>
      <xdr:rowOff>1</xdr:rowOff>
    </xdr:from>
    <xdr:to>
      <xdr:col>5</xdr:col>
      <xdr:colOff>123825</xdr:colOff>
      <xdr:row>15</xdr:row>
      <xdr:rowOff>9525</xdr:rowOff>
    </xdr:to>
    <xdr:cxnSp macro="">
      <xdr:nvCxnSpPr>
        <xdr:cNvPr id="3" name="Straight Arrow Connector 2"/>
        <xdr:cNvCxnSpPr/>
      </xdr:nvCxnSpPr>
      <xdr:spPr>
        <a:xfrm flipV="1">
          <a:off x="3819525" y="1371601"/>
          <a:ext cx="419100" cy="2486024"/>
        </a:xfrm>
        <a:prstGeom prst="straightConnector1">
          <a:avLst/>
        </a:prstGeom>
        <a:ln w="38100">
          <a:tailEnd type="triangle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295275</xdr:colOff>
      <xdr:row>14</xdr:row>
      <xdr:rowOff>180975</xdr:rowOff>
    </xdr:from>
    <xdr:to>
      <xdr:col>9</xdr:col>
      <xdr:colOff>219075</xdr:colOff>
      <xdr:row>22</xdr:row>
      <xdr:rowOff>152400</xdr:rowOff>
    </xdr:to>
    <xdr:sp macro="" textlink="">
      <xdr:nvSpPr>
        <xdr:cNvPr id="5" name="TextBox 4"/>
        <xdr:cNvSpPr txBox="1"/>
      </xdr:nvSpPr>
      <xdr:spPr>
        <a:xfrm>
          <a:off x="3800475" y="3838575"/>
          <a:ext cx="4457700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Bonjour,</a:t>
          </a:r>
        </a:p>
        <a:p>
          <a:endParaRPr lang="fr-CA" sz="1100"/>
        </a:p>
        <a:p>
          <a:r>
            <a:rPr lang="fr-CA" sz="1100"/>
            <a:t>J'arrive à faire un SUMMIF</a:t>
          </a:r>
          <a:r>
            <a:rPr lang="fr-CA" sz="1100" baseline="0"/>
            <a:t> pour avoir le total du manufacturier Yulu mais je n'arrive pas à le mettre en compartiment. Par exemple, Total Yulu avec l'option 1, Total Yulu avec l'option 2, etc.</a:t>
          </a:r>
        </a:p>
        <a:p>
          <a:endParaRPr lang="fr-CA" sz="1100" baseline="0"/>
        </a:p>
        <a:p>
          <a:r>
            <a:rPr lang="fr-CA" sz="1100" baseline="0"/>
            <a:t>Merci beaucoup,</a:t>
          </a:r>
        </a:p>
        <a:p>
          <a:endParaRPr lang="fr-CA" sz="1100" baseline="0"/>
        </a:p>
        <a:p>
          <a:r>
            <a:rPr lang="fr-CA" sz="1100" baseline="0"/>
            <a:t>JL!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43"/>
  <sheetViews>
    <sheetView tabSelected="1" topLeftCell="A14" zoomScaleNormal="100" workbookViewId="0">
      <selection activeCell="H40" sqref="H40"/>
    </sheetView>
  </sheetViews>
  <sheetFormatPr baseColWidth="10" defaultColWidth="9.140625" defaultRowHeight="15" x14ac:dyDescent="0.25"/>
  <cols>
    <col min="1" max="1" width="16.5703125" style="1" customWidth="1"/>
    <col min="2" max="2" width="17.7109375" style="1" customWidth="1"/>
    <col min="6" max="6" width="19.42578125" customWidth="1"/>
    <col min="7" max="7" width="6.7109375" customWidth="1"/>
  </cols>
  <sheetData>
    <row r="1" spans="1:7" ht="33" customHeight="1" x14ac:dyDescent="0.25">
      <c r="F1" s="8" t="s">
        <v>18</v>
      </c>
      <c r="G1" s="8" t="s">
        <v>19</v>
      </c>
    </row>
    <row r="2" spans="1:7" x14ac:dyDescent="0.25">
      <c r="A2" s="5" t="s">
        <v>0</v>
      </c>
      <c r="B2" s="6" t="s">
        <v>1</v>
      </c>
      <c r="C2" s="7" t="s">
        <v>17</v>
      </c>
      <c r="F2" s="2">
        <f>SUMIF(B3:B2995, "Yulu",C3:C2995)</f>
        <v>3604</v>
      </c>
      <c r="G2" s="2">
        <f>SUMIF(C3:C2995, "&gt;0",C3:C2995)-F2</f>
        <v>17945</v>
      </c>
    </row>
    <row r="3" spans="1:7" x14ac:dyDescent="0.25">
      <c r="A3" s="2" t="s">
        <v>2</v>
      </c>
      <c r="B3" s="3" t="s">
        <v>14</v>
      </c>
      <c r="C3" s="2">
        <v>20</v>
      </c>
    </row>
    <row r="4" spans="1:7" ht="30" x14ac:dyDescent="0.25">
      <c r="A4" s="2" t="s">
        <v>3</v>
      </c>
      <c r="B4" s="3" t="s">
        <v>14</v>
      </c>
      <c r="C4" s="2">
        <v>30</v>
      </c>
      <c r="F4" s="9" t="s">
        <v>20</v>
      </c>
      <c r="G4" s="9" t="s">
        <v>21</v>
      </c>
    </row>
    <row r="5" spans="1:7" x14ac:dyDescent="0.25">
      <c r="A5" s="2" t="s">
        <v>4</v>
      </c>
      <c r="B5" s="4" t="s">
        <v>11</v>
      </c>
      <c r="C5" s="2">
        <v>2</v>
      </c>
      <c r="F5" s="2"/>
      <c r="G5" s="2"/>
    </row>
    <row r="6" spans="1:7" x14ac:dyDescent="0.25">
      <c r="A6" s="2" t="s">
        <v>5</v>
      </c>
      <c r="B6" s="3" t="s">
        <v>12</v>
      </c>
      <c r="C6" s="2">
        <v>12</v>
      </c>
    </row>
    <row r="7" spans="1:7" ht="30" x14ac:dyDescent="0.25">
      <c r="A7" s="2" t="s">
        <v>6</v>
      </c>
      <c r="B7" s="3" t="s">
        <v>14</v>
      </c>
      <c r="C7" s="2">
        <v>5</v>
      </c>
      <c r="F7" s="9" t="s">
        <v>22</v>
      </c>
      <c r="G7" s="9" t="s">
        <v>23</v>
      </c>
    </row>
    <row r="8" spans="1:7" x14ac:dyDescent="0.25">
      <c r="A8" s="2" t="s">
        <v>3</v>
      </c>
      <c r="B8" s="3" t="s">
        <v>15</v>
      </c>
      <c r="C8" s="2">
        <v>8</v>
      </c>
      <c r="F8" s="2"/>
      <c r="G8" s="2"/>
    </row>
    <row r="9" spans="1:7" x14ac:dyDescent="0.25">
      <c r="A9" s="2" t="s">
        <v>5</v>
      </c>
      <c r="B9" s="3" t="s">
        <v>16</v>
      </c>
      <c r="C9" s="2">
        <v>13</v>
      </c>
    </row>
    <row r="10" spans="1:7" ht="30" x14ac:dyDescent="0.25">
      <c r="A10" s="2" t="s">
        <v>4</v>
      </c>
      <c r="B10" s="3" t="s">
        <v>13</v>
      </c>
      <c r="C10" s="2">
        <v>21</v>
      </c>
      <c r="F10" s="9" t="s">
        <v>24</v>
      </c>
      <c r="G10" s="9" t="s">
        <v>25</v>
      </c>
    </row>
    <row r="11" spans="1:7" x14ac:dyDescent="0.25">
      <c r="A11" s="2" t="s">
        <v>7</v>
      </c>
      <c r="B11" s="4" t="s">
        <v>11</v>
      </c>
      <c r="C11" s="2">
        <v>34</v>
      </c>
      <c r="F11" s="2"/>
      <c r="G11" s="2"/>
    </row>
    <row r="12" spans="1:7" x14ac:dyDescent="0.25">
      <c r="A12" s="2" t="s">
        <v>8</v>
      </c>
      <c r="B12" s="3" t="s">
        <v>12</v>
      </c>
      <c r="C12" s="2">
        <v>55</v>
      </c>
    </row>
    <row r="13" spans="1:7" ht="30" x14ac:dyDescent="0.25">
      <c r="A13" s="2" t="s">
        <v>3</v>
      </c>
      <c r="B13" s="3" t="s">
        <v>14</v>
      </c>
      <c r="C13" s="2">
        <v>89</v>
      </c>
      <c r="F13" s="9" t="s">
        <v>26</v>
      </c>
    </row>
    <row r="14" spans="1:7" x14ac:dyDescent="0.25">
      <c r="A14" s="2" t="s">
        <v>6</v>
      </c>
      <c r="B14" s="3" t="s">
        <v>14</v>
      </c>
      <c r="C14" s="2">
        <v>144</v>
      </c>
      <c r="F14" s="2"/>
    </row>
    <row r="15" spans="1:7" x14ac:dyDescent="0.25">
      <c r="A15" s="2" t="s">
        <v>2</v>
      </c>
      <c r="B15" s="3" t="s">
        <v>15</v>
      </c>
      <c r="C15" s="2">
        <v>233</v>
      </c>
    </row>
    <row r="16" spans="1:7" x14ac:dyDescent="0.25">
      <c r="A16" s="2" t="s">
        <v>9</v>
      </c>
      <c r="B16" s="3" t="s">
        <v>16</v>
      </c>
      <c r="C16" s="2">
        <v>377</v>
      </c>
    </row>
    <row r="17" spans="1:17" x14ac:dyDescent="0.25">
      <c r="A17" s="2" t="s">
        <v>9</v>
      </c>
      <c r="B17" s="3" t="s">
        <v>13</v>
      </c>
      <c r="C17" s="2">
        <v>610</v>
      </c>
    </row>
    <row r="18" spans="1:17" x14ac:dyDescent="0.25">
      <c r="A18" s="2" t="s">
        <v>9</v>
      </c>
      <c r="B18" s="3" t="s">
        <v>13</v>
      </c>
      <c r="C18" s="2">
        <v>987</v>
      </c>
    </row>
    <row r="19" spans="1:17" x14ac:dyDescent="0.25">
      <c r="A19" s="2" t="s">
        <v>8</v>
      </c>
      <c r="B19" s="3" t="s">
        <v>14</v>
      </c>
      <c r="C19" s="2">
        <v>21</v>
      </c>
    </row>
    <row r="20" spans="1:17" x14ac:dyDescent="0.25">
      <c r="A20" s="2" t="s">
        <v>8</v>
      </c>
      <c r="B20" s="3" t="s">
        <v>15</v>
      </c>
      <c r="C20" s="2">
        <v>34</v>
      </c>
    </row>
    <row r="21" spans="1:17" x14ac:dyDescent="0.25">
      <c r="A21" s="2" t="s">
        <v>4</v>
      </c>
      <c r="B21" s="3" t="s">
        <v>16</v>
      </c>
      <c r="C21" s="2">
        <v>55</v>
      </c>
    </row>
    <row r="22" spans="1:17" x14ac:dyDescent="0.25">
      <c r="A22" s="2" t="s">
        <v>5</v>
      </c>
      <c r="B22" s="3" t="s">
        <v>13</v>
      </c>
      <c r="C22" s="2">
        <v>89</v>
      </c>
    </row>
    <row r="23" spans="1:17" x14ac:dyDescent="0.25">
      <c r="A23" s="2" t="s">
        <v>10</v>
      </c>
      <c r="B23" s="4" t="s">
        <v>11</v>
      </c>
      <c r="C23" s="2">
        <v>144</v>
      </c>
    </row>
    <row r="24" spans="1:17" x14ac:dyDescent="0.25">
      <c r="A24" s="2" t="s">
        <v>2</v>
      </c>
      <c r="B24" s="3" t="s">
        <v>12</v>
      </c>
      <c r="C24" s="2">
        <v>233</v>
      </c>
    </row>
    <row r="25" spans="1:17" x14ac:dyDescent="0.25">
      <c r="A25" s="2" t="s">
        <v>3</v>
      </c>
      <c r="B25" s="3" t="s">
        <v>14</v>
      </c>
      <c r="C25" s="2">
        <v>377</v>
      </c>
    </row>
    <row r="26" spans="1:17" x14ac:dyDescent="0.25">
      <c r="A26" s="2" t="s">
        <v>4</v>
      </c>
      <c r="B26" s="3" t="s">
        <v>14</v>
      </c>
      <c r="C26" s="2">
        <v>610</v>
      </c>
    </row>
    <row r="27" spans="1:17" x14ac:dyDescent="0.25">
      <c r="A27" s="2" t="s">
        <v>5</v>
      </c>
      <c r="B27" s="3" t="s">
        <v>14</v>
      </c>
      <c r="C27" s="2">
        <v>34</v>
      </c>
      <c r="G27" s="10" t="s">
        <v>29</v>
      </c>
      <c r="H27" s="10"/>
      <c r="I27" s="10"/>
      <c r="J27" s="10"/>
      <c r="K27" s="10"/>
      <c r="L27" s="10"/>
      <c r="M27" s="10"/>
      <c r="N27" s="10"/>
      <c r="O27" s="10"/>
      <c r="P27" s="10"/>
      <c r="Q27" s="10"/>
    </row>
    <row r="28" spans="1:17" x14ac:dyDescent="0.25">
      <c r="A28" s="2" t="s">
        <v>5</v>
      </c>
      <c r="B28" s="3" t="s">
        <v>15</v>
      </c>
      <c r="C28" s="2">
        <v>55</v>
      </c>
      <c r="F28" t="s">
        <v>28</v>
      </c>
      <c r="G28" t="s">
        <v>2</v>
      </c>
      <c r="H28" t="s">
        <v>3</v>
      </c>
      <c r="I28" t="s">
        <v>4</v>
      </c>
      <c r="J28" t="s">
        <v>5</v>
      </c>
      <c r="K28" t="s">
        <v>6</v>
      </c>
      <c r="L28" t="s">
        <v>7</v>
      </c>
      <c r="M28" t="s">
        <v>8</v>
      </c>
      <c r="N28" t="s">
        <v>9</v>
      </c>
      <c r="O28" t="s">
        <v>10</v>
      </c>
    </row>
    <row r="29" spans="1:17" x14ac:dyDescent="0.25">
      <c r="A29" s="2" t="s">
        <v>6</v>
      </c>
      <c r="B29" s="3" t="s">
        <v>16</v>
      </c>
      <c r="C29" s="2">
        <v>89</v>
      </c>
      <c r="F29" s="3" t="s">
        <v>14</v>
      </c>
      <c r="G29">
        <f>SUMIFS(Prix,Manufacturier,$F29,Composante,G$28)</f>
        <v>397</v>
      </c>
      <c r="H29">
        <f>SUMIFS(Prix,Manufacturier,$F29,Composante,H$28)</f>
        <v>496</v>
      </c>
      <c r="I29">
        <f>SUMIFS(Prix,Manufacturier,$F29,Composante,I$28)</f>
        <v>910</v>
      </c>
      <c r="J29">
        <f>SUMIFS(Prix,Manufacturier,$F29,Composante,J$28)</f>
        <v>34</v>
      </c>
      <c r="K29">
        <f>SUMIFS(Prix,Manufacturier,$F29,Composante,K$28)</f>
        <v>149</v>
      </c>
      <c r="L29">
        <f>SUMIFS(Prix,Manufacturier,$F29,Composante,L$28)</f>
        <v>610</v>
      </c>
      <c r="M29">
        <f>SUMIFS(Prix,Manufacturier,$F29,Composante,M$28)</f>
        <v>1008</v>
      </c>
      <c r="N29">
        <f>SUMIFS(Prix,Manufacturier,$F29,Composante,N$28)</f>
        <v>0</v>
      </c>
      <c r="O29">
        <f>SUMIFS(Prix,Manufacturier,$F29,Composante,O$28)</f>
        <v>0</v>
      </c>
    </row>
    <row r="30" spans="1:17" x14ac:dyDescent="0.25">
      <c r="A30" s="2" t="s">
        <v>3</v>
      </c>
      <c r="B30" s="3" t="s">
        <v>13</v>
      </c>
      <c r="C30" s="2">
        <v>144</v>
      </c>
      <c r="F30" s="4" t="s">
        <v>11</v>
      </c>
      <c r="G30">
        <f>SUMIFS(Prix,Manufacturier,$F30,Composante,G$28)</f>
        <v>0</v>
      </c>
      <c r="H30">
        <f>SUMIFS(Prix,Manufacturier,$F30,Composante,H$28)</f>
        <v>0</v>
      </c>
      <c r="I30">
        <f>SUMIFS(Prix,Manufacturier,$F30,Composante,I$28)</f>
        <v>2</v>
      </c>
      <c r="J30">
        <f>SUMIFS(Prix,Manufacturier,$F30,Composante,J$28)</f>
        <v>233</v>
      </c>
      <c r="K30">
        <f>SUMIFS(Prix,Manufacturier,$F30,Composante,K$28)</f>
        <v>0</v>
      </c>
      <c r="L30">
        <f>SUMIFS(Prix,Manufacturier,$F30,Composante,L$28)</f>
        <v>34</v>
      </c>
      <c r="M30">
        <f>SUMIFS(Prix,Manufacturier,$F30,Composante,M$28)</f>
        <v>2584</v>
      </c>
      <c r="N30">
        <f>SUMIFS(Prix,Manufacturier,$F30,Composante,N$28)</f>
        <v>0</v>
      </c>
      <c r="O30">
        <f>SUMIFS(Prix,Manufacturier,$F30,Composante,O$28)</f>
        <v>144</v>
      </c>
    </row>
    <row r="31" spans="1:17" x14ac:dyDescent="0.25">
      <c r="A31" s="2" t="s">
        <v>5</v>
      </c>
      <c r="B31" s="4" t="s">
        <v>11</v>
      </c>
      <c r="C31" s="2">
        <v>233</v>
      </c>
      <c r="F31" s="3" t="s">
        <v>12</v>
      </c>
      <c r="G31">
        <f>SUMIFS(Prix,Manufacturier,$F31,Composante,G$28)</f>
        <v>233</v>
      </c>
      <c r="H31">
        <f>SUMIFS(Prix,Manufacturier,$F31,Composante,H$28)</f>
        <v>0</v>
      </c>
      <c r="I31">
        <f>SUMIFS(Prix,Manufacturier,$F31,Composante,I$28)</f>
        <v>377</v>
      </c>
      <c r="J31">
        <f>SUMIFS(Prix,Manufacturier,$F31,Composante,J$28)</f>
        <v>12</v>
      </c>
      <c r="K31">
        <f>SUMIFS(Prix,Manufacturier,$F31,Composante,K$28)</f>
        <v>0</v>
      </c>
      <c r="L31">
        <f>SUMIFS(Prix,Manufacturier,$F31,Composante,L$28)</f>
        <v>0</v>
      </c>
      <c r="M31">
        <f>SUMIFS(Prix,Manufacturier,$F31,Composante,M$28)</f>
        <v>4236</v>
      </c>
      <c r="N31">
        <f>SUMIFS(Prix,Manufacturier,$F31,Composante,N$28)</f>
        <v>0</v>
      </c>
      <c r="O31">
        <f>SUMIFS(Prix,Manufacturier,$F31,Composante,O$28)</f>
        <v>0</v>
      </c>
    </row>
    <row r="32" spans="1:17" x14ac:dyDescent="0.25">
      <c r="A32" s="2" t="s">
        <v>4</v>
      </c>
      <c r="B32" s="3" t="s">
        <v>12</v>
      </c>
      <c r="C32" s="2">
        <v>377</v>
      </c>
      <c r="F32" s="3" t="s">
        <v>15</v>
      </c>
      <c r="G32">
        <f>SUMIFS(Prix,Manufacturier,$F32,Composante,G$28)</f>
        <v>233</v>
      </c>
      <c r="H32">
        <f>SUMIFS(Prix,Manufacturier,$F32,Composante,H$28)</f>
        <v>8</v>
      </c>
      <c r="I32">
        <f>SUMIFS(Prix,Manufacturier,$F32,Composante,I$28)</f>
        <v>0</v>
      </c>
      <c r="J32">
        <f>SUMIFS(Prix,Manufacturier,$F32,Composante,J$28)</f>
        <v>55</v>
      </c>
      <c r="K32">
        <f>SUMIFS(Prix,Manufacturier,$F32,Composante,K$28)</f>
        <v>0</v>
      </c>
      <c r="L32">
        <f>SUMIFS(Prix,Manufacturier,$F32,Composante,L$28)</f>
        <v>0</v>
      </c>
      <c r="M32">
        <f>SUMIFS(Prix,Manufacturier,$F32,Composante,M$28)</f>
        <v>34</v>
      </c>
      <c r="N32">
        <f>SUMIFS(Prix,Manufacturier,$F32,Composante,N$28)</f>
        <v>610</v>
      </c>
      <c r="O32">
        <f>SUMIFS(Prix,Manufacturier,$F32,Composante,O$28)</f>
        <v>0</v>
      </c>
    </row>
    <row r="33" spans="1:15" x14ac:dyDescent="0.25">
      <c r="A33" s="2" t="s">
        <v>7</v>
      </c>
      <c r="B33" s="3" t="s">
        <v>14</v>
      </c>
      <c r="C33" s="2">
        <v>610</v>
      </c>
      <c r="F33" s="3" t="s">
        <v>16</v>
      </c>
      <c r="G33">
        <f>SUMIFS(Prix,Manufacturier,$F33,Composante,G$28)</f>
        <v>0</v>
      </c>
      <c r="H33">
        <f>SUMIFS(Prix,Manufacturier,$F33,Composante,H$28)</f>
        <v>0</v>
      </c>
      <c r="I33">
        <f>SUMIFS(Prix,Manufacturier,$F33,Composante,I$28)</f>
        <v>55</v>
      </c>
      <c r="J33">
        <f>SUMIFS(Prix,Manufacturier,$F33,Composante,J$28)</f>
        <v>13</v>
      </c>
      <c r="K33">
        <f>SUMIFS(Prix,Manufacturier,$F33,Composante,K$28)</f>
        <v>89</v>
      </c>
      <c r="L33">
        <f>SUMIFS(Prix,Manufacturier,$F33,Composante,L$28)</f>
        <v>0</v>
      </c>
      <c r="M33">
        <f>SUMIFS(Prix,Manufacturier,$F33,Composante,M$28)</f>
        <v>0</v>
      </c>
      <c r="N33">
        <f>SUMIFS(Prix,Manufacturier,$F33,Composante,N$28)</f>
        <v>1364</v>
      </c>
      <c r="O33">
        <f>SUMIFS(Prix,Manufacturier,$F33,Composante,O$28)</f>
        <v>0</v>
      </c>
    </row>
    <row r="34" spans="1:15" x14ac:dyDescent="0.25">
      <c r="A34" s="2" t="s">
        <v>8</v>
      </c>
      <c r="B34" s="3" t="s">
        <v>14</v>
      </c>
      <c r="C34" s="2">
        <v>987</v>
      </c>
      <c r="F34" s="3" t="s">
        <v>13</v>
      </c>
      <c r="G34">
        <f>SUMIFS(Prix,Manufacturier,$F34,Composante,G$28)</f>
        <v>0</v>
      </c>
      <c r="H34">
        <f>SUMIFS(Prix,Manufacturier,$F34,Composante,H$28)</f>
        <v>1741</v>
      </c>
      <c r="I34">
        <f>SUMIFS(Prix,Manufacturier,$F34,Composante,I$28)</f>
        <v>21</v>
      </c>
      <c r="J34">
        <f>SUMIFS(Prix,Manufacturier,$F34,Composante,J$28)</f>
        <v>89</v>
      </c>
      <c r="K34">
        <f>SUMIFS(Prix,Manufacturier,$F34,Composante,K$28)</f>
        <v>2584</v>
      </c>
      <c r="L34">
        <f>SUMIFS(Prix,Manufacturier,$F34,Composante,L$28)</f>
        <v>0</v>
      </c>
      <c r="M34">
        <f>SUMIFS(Prix,Manufacturier,$F34,Composante,M$28)</f>
        <v>0</v>
      </c>
      <c r="N34">
        <f>SUMIFS(Prix,Manufacturier,$F34,Composante,N$28)</f>
        <v>3194</v>
      </c>
      <c r="O34">
        <f>SUMIFS(Prix,Manufacturier,$F34,Composante,O$28)</f>
        <v>0</v>
      </c>
    </row>
    <row r="35" spans="1:15" x14ac:dyDescent="0.25">
      <c r="A35" s="2" t="s">
        <v>3</v>
      </c>
      <c r="B35" s="3" t="s">
        <v>13</v>
      </c>
      <c r="C35" s="2">
        <v>1597</v>
      </c>
    </row>
    <row r="36" spans="1:15" x14ac:dyDescent="0.25">
      <c r="A36" s="2" t="s">
        <v>6</v>
      </c>
      <c r="B36" s="3" t="s">
        <v>13</v>
      </c>
      <c r="C36" s="2">
        <v>2584</v>
      </c>
    </row>
    <row r="37" spans="1:15" x14ac:dyDescent="0.25">
      <c r="A37" s="2" t="s">
        <v>2</v>
      </c>
      <c r="B37" s="3" t="s">
        <v>14</v>
      </c>
      <c r="C37" s="2">
        <v>377</v>
      </c>
    </row>
    <row r="38" spans="1:15" x14ac:dyDescent="0.25">
      <c r="A38" s="2" t="s">
        <v>9</v>
      </c>
      <c r="B38" s="3" t="s">
        <v>15</v>
      </c>
      <c r="C38" s="2">
        <v>610</v>
      </c>
    </row>
    <row r="39" spans="1:15" x14ac:dyDescent="0.25">
      <c r="A39" s="2" t="s">
        <v>9</v>
      </c>
      <c r="B39" s="3" t="s">
        <v>16</v>
      </c>
      <c r="C39" s="2">
        <v>987</v>
      </c>
    </row>
    <row r="40" spans="1:15" x14ac:dyDescent="0.25">
      <c r="A40" s="2" t="s">
        <v>9</v>
      </c>
      <c r="B40" s="3" t="s">
        <v>13</v>
      </c>
      <c r="C40" s="2">
        <v>1597</v>
      </c>
    </row>
    <row r="41" spans="1:15" x14ac:dyDescent="0.25">
      <c r="A41" s="2" t="s">
        <v>8</v>
      </c>
      <c r="B41" s="4" t="s">
        <v>11</v>
      </c>
      <c r="C41" s="2">
        <v>2584</v>
      </c>
    </row>
    <row r="42" spans="1:15" x14ac:dyDescent="0.25">
      <c r="A42" s="2" t="s">
        <v>8</v>
      </c>
      <c r="B42" s="3" t="s">
        <v>12</v>
      </c>
      <c r="C42" s="2">
        <v>4181</v>
      </c>
    </row>
    <row r="43" spans="1:15" x14ac:dyDescent="0.25">
      <c r="A43" s="2" t="s">
        <v>4</v>
      </c>
      <c r="B43" s="3" t="s">
        <v>14</v>
      </c>
      <c r="C43" s="2">
        <v>300</v>
      </c>
    </row>
  </sheetData>
  <mergeCells count="1">
    <mergeCell ref="G27:Q27"/>
  </mergeCells>
  <conditionalFormatting sqref="B11:B18">
    <cfRule type="containsErrors" dxfId="55" priority="30">
      <formula>ISERROR(B11)</formula>
    </cfRule>
  </conditionalFormatting>
  <conditionalFormatting sqref="B11:B18">
    <cfRule type="containsBlanks" dxfId="54" priority="29">
      <formula>LEN(TRIM(B11))=0</formula>
    </cfRule>
  </conditionalFormatting>
  <conditionalFormatting sqref="B7:B10">
    <cfRule type="containsErrors" dxfId="53" priority="28">
      <formula>ISERROR(B7)</formula>
    </cfRule>
  </conditionalFormatting>
  <conditionalFormatting sqref="B7:B10">
    <cfRule type="containsBlanks" dxfId="52" priority="27">
      <formula>LEN(TRIM(B7))=0</formula>
    </cfRule>
  </conditionalFormatting>
  <conditionalFormatting sqref="B5:B6">
    <cfRule type="containsErrors" dxfId="51" priority="26">
      <formula>ISERROR(B5)</formula>
    </cfRule>
  </conditionalFormatting>
  <conditionalFormatting sqref="B5:B6">
    <cfRule type="containsBlanks" dxfId="50" priority="25">
      <formula>LEN(TRIM(B5))=0</formula>
    </cfRule>
  </conditionalFormatting>
  <conditionalFormatting sqref="B3:B4">
    <cfRule type="containsErrors" dxfId="49" priority="24">
      <formula>ISERROR(B3)</formula>
    </cfRule>
  </conditionalFormatting>
  <conditionalFormatting sqref="B3:B4">
    <cfRule type="containsBlanks" dxfId="48" priority="23">
      <formula>LEN(TRIM(B3))=0</formula>
    </cfRule>
  </conditionalFormatting>
  <conditionalFormatting sqref="B23:B26">
    <cfRule type="containsErrors" dxfId="47" priority="22">
      <formula>ISERROR(B23)</formula>
    </cfRule>
  </conditionalFormatting>
  <conditionalFormatting sqref="B23:B26">
    <cfRule type="containsBlanks" dxfId="46" priority="21">
      <formula>LEN(TRIM(B23))=0</formula>
    </cfRule>
  </conditionalFormatting>
  <conditionalFormatting sqref="B19:B22">
    <cfRule type="containsErrors" dxfId="45" priority="20">
      <formula>ISERROR(B19)</formula>
    </cfRule>
  </conditionalFormatting>
  <conditionalFormatting sqref="B19:B22">
    <cfRule type="containsBlanks" dxfId="44" priority="19">
      <formula>LEN(TRIM(B19))=0</formula>
    </cfRule>
  </conditionalFormatting>
  <conditionalFormatting sqref="B31:B34">
    <cfRule type="containsErrors" dxfId="43" priority="18">
      <formula>ISERROR(B31)</formula>
    </cfRule>
  </conditionalFormatting>
  <conditionalFormatting sqref="B31:B34">
    <cfRule type="containsBlanks" dxfId="42" priority="17">
      <formula>LEN(TRIM(B31))=0</formula>
    </cfRule>
  </conditionalFormatting>
  <conditionalFormatting sqref="B27:B30">
    <cfRule type="containsErrors" dxfId="41" priority="16">
      <formula>ISERROR(B27)</formula>
    </cfRule>
  </conditionalFormatting>
  <conditionalFormatting sqref="B27:B30">
    <cfRule type="containsBlanks" dxfId="40" priority="15">
      <formula>LEN(TRIM(B27))=0</formula>
    </cfRule>
  </conditionalFormatting>
  <conditionalFormatting sqref="B35:B36">
    <cfRule type="containsErrors" dxfId="39" priority="14">
      <formula>ISERROR(B35)</formula>
    </cfRule>
  </conditionalFormatting>
  <conditionalFormatting sqref="B35:B36">
    <cfRule type="containsBlanks" dxfId="38" priority="13">
      <formula>LEN(TRIM(B35))=0</formula>
    </cfRule>
  </conditionalFormatting>
  <conditionalFormatting sqref="B41:B43">
    <cfRule type="containsErrors" dxfId="37" priority="12">
      <formula>ISERROR(B41)</formula>
    </cfRule>
  </conditionalFormatting>
  <conditionalFormatting sqref="B41:B43">
    <cfRule type="containsBlanks" dxfId="36" priority="11">
      <formula>LEN(TRIM(B41))=0</formula>
    </cfRule>
  </conditionalFormatting>
  <conditionalFormatting sqref="B37:B40">
    <cfRule type="containsErrors" dxfId="35" priority="10">
      <formula>ISERROR(B37)</formula>
    </cfRule>
  </conditionalFormatting>
  <conditionalFormatting sqref="B37:B40">
    <cfRule type="containsBlanks" dxfId="34" priority="9">
      <formula>LEN(TRIM(B37))=0</formula>
    </cfRule>
  </conditionalFormatting>
  <conditionalFormatting sqref="F33:F34">
    <cfRule type="containsErrors" dxfId="11" priority="6">
      <formula>ISERROR(F33)</formula>
    </cfRule>
  </conditionalFormatting>
  <conditionalFormatting sqref="F33:F34">
    <cfRule type="containsBlanks" dxfId="9" priority="5">
      <formula>LEN(TRIM(F33))=0</formula>
    </cfRule>
  </conditionalFormatting>
  <conditionalFormatting sqref="F31:F32">
    <cfRule type="containsErrors" dxfId="7" priority="4">
      <formula>ISERROR(F31)</formula>
    </cfRule>
  </conditionalFormatting>
  <conditionalFormatting sqref="F31:F32">
    <cfRule type="containsBlanks" dxfId="5" priority="3">
      <formula>LEN(TRIM(F31))=0</formula>
    </cfRule>
  </conditionalFormatting>
  <conditionalFormatting sqref="F29:F30">
    <cfRule type="containsErrors" dxfId="3" priority="2">
      <formula>ISERROR(F29)</formula>
    </cfRule>
  </conditionalFormatting>
  <conditionalFormatting sqref="F29:F30">
    <cfRule type="containsBlanks" dxfId="1" priority="1">
      <formula>LEN(TRIM(F29))=0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1" sqref="C1:C9"/>
    </sheetView>
  </sheetViews>
  <sheetFormatPr baseColWidth="10" defaultRowHeight="15" x14ac:dyDescent="0.25"/>
  <sheetData>
    <row r="1" spans="1:3" x14ac:dyDescent="0.25">
      <c r="A1" t="s">
        <v>27</v>
      </c>
      <c r="C1" s="2" t="s">
        <v>2</v>
      </c>
    </row>
    <row r="2" spans="1:3" x14ac:dyDescent="0.25">
      <c r="A2" s="3" t="s">
        <v>14</v>
      </c>
      <c r="C2" s="2" t="s">
        <v>3</v>
      </c>
    </row>
    <row r="3" spans="1:3" x14ac:dyDescent="0.25">
      <c r="A3" s="4" t="s">
        <v>11</v>
      </c>
      <c r="C3" s="2" t="s">
        <v>4</v>
      </c>
    </row>
    <row r="4" spans="1:3" x14ac:dyDescent="0.25">
      <c r="A4" s="3" t="s">
        <v>12</v>
      </c>
      <c r="C4" s="2" t="s">
        <v>5</v>
      </c>
    </row>
    <row r="5" spans="1:3" x14ac:dyDescent="0.25">
      <c r="A5" s="3" t="s">
        <v>15</v>
      </c>
      <c r="C5" s="2" t="s">
        <v>6</v>
      </c>
    </row>
    <row r="6" spans="1:3" x14ac:dyDescent="0.25">
      <c r="A6" s="3" t="s">
        <v>16</v>
      </c>
      <c r="C6" s="2" t="s">
        <v>7</v>
      </c>
    </row>
    <row r="7" spans="1:3" x14ac:dyDescent="0.25">
      <c r="A7" s="3" t="s">
        <v>13</v>
      </c>
      <c r="C7" s="2" t="s">
        <v>8</v>
      </c>
    </row>
    <row r="8" spans="1:3" x14ac:dyDescent="0.25">
      <c r="C8" s="2" t="s">
        <v>9</v>
      </c>
    </row>
    <row r="9" spans="1:3" x14ac:dyDescent="0.25">
      <c r="C9" s="2" t="s">
        <v>10</v>
      </c>
    </row>
  </sheetData>
  <conditionalFormatting sqref="A6:A7">
    <cfRule type="containsErrors" dxfId="31" priority="20">
      <formula>ISERROR(A6)</formula>
    </cfRule>
  </conditionalFormatting>
  <conditionalFormatting sqref="A6:A7">
    <cfRule type="containsBlanks" dxfId="30" priority="19">
      <formula>LEN(TRIM(A6))=0</formula>
    </cfRule>
  </conditionalFormatting>
  <conditionalFormatting sqref="A4:A5">
    <cfRule type="containsErrors" dxfId="29" priority="18">
      <formula>ISERROR(A4)</formula>
    </cfRule>
  </conditionalFormatting>
  <conditionalFormatting sqref="A4:A5">
    <cfRule type="containsBlanks" dxfId="28" priority="17">
      <formula>LEN(TRIM(A4))=0</formula>
    </cfRule>
  </conditionalFormatting>
  <conditionalFormatting sqref="A2:A3">
    <cfRule type="containsErrors" dxfId="27" priority="16">
      <formula>ISERROR(A2)</formula>
    </cfRule>
  </conditionalFormatting>
  <conditionalFormatting sqref="A2:A3">
    <cfRule type="containsBlanks" dxfId="26" priority="15">
      <formula>LEN(TRIM(A2))=0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Sheet1</vt:lpstr>
      <vt:lpstr>Feuil1</vt:lpstr>
      <vt:lpstr>Composante</vt:lpstr>
      <vt:lpstr>Manufacturier</vt:lpstr>
      <vt:lpstr>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André BOSCHI</cp:lastModifiedBy>
  <dcterms:created xsi:type="dcterms:W3CDTF">2014-05-02T13:53:56Z</dcterms:created>
  <dcterms:modified xsi:type="dcterms:W3CDTF">2014-05-02T15:27:23Z</dcterms:modified>
</cp:coreProperties>
</file>