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2475" windowWidth="11790" windowHeight="5820" tabRatio="698"/>
  </bookViews>
  <sheets>
    <sheet name="Etat détaillé" sheetId="20" r:id="rId1"/>
    <sheet name="Saisie factures" sheetId="28" r:id="rId2"/>
    <sheet name="Saisie engagements" sheetId="23" r:id="rId3"/>
  </sheets>
  <externalReferences>
    <externalReference r:id="rId4"/>
    <externalReference r:id="rId5"/>
    <externalReference r:id="rId6"/>
  </externalReferences>
  <definedNames>
    <definedName name="_xlnm._FilterDatabase" localSheetId="2" hidden="1">'Saisie engagements'!$A$3:$H$711</definedName>
    <definedName name="_xlnm._FilterDatabase" localSheetId="1" hidden="1">'Saisie factures'!$A$5:$H$708</definedName>
    <definedName name="Amort_Lin">#REF!</definedName>
    <definedName name="ASS">#REF!</definedName>
    <definedName name="Cap_plus_Diff">#REF!</definedName>
    <definedName name="Capital">#REF!</definedName>
    <definedName name="cc">#REF!</definedName>
    <definedName name="ct">#REF!</definedName>
    <definedName name="Date_mad">#REF!</definedName>
    <definedName name="Différé">#REF!</definedName>
    <definedName name="Durée">#REF!</definedName>
    <definedName name="_xlnm.Print_Titles" localSheetId="0">'Etat détaillé'!$1:$3</definedName>
    <definedName name="_xlnm.Print_Titles" localSheetId="2">'Saisie engagements'!$3:$3</definedName>
    <definedName name="_xlnm.Print_Titles" localSheetId="1">'Saisie factures'!$5:$5</definedName>
    <definedName name="Nb_Remb">#REF!</definedName>
    <definedName name="page">#REF!</definedName>
    <definedName name="page10">#REF!</definedName>
    <definedName name="page11">#REF!</definedName>
    <definedName name="page12">#REF!</definedName>
    <definedName name="PAGE13">#REF!</definedName>
    <definedName name="page14">#REF!</definedName>
    <definedName name="page15">#REF!</definedName>
    <definedName name="page16">#REF!</definedName>
    <definedName name="page17">#REF!</definedName>
    <definedName name="page5">#REF!</definedName>
    <definedName name="page6">#REF!</definedName>
    <definedName name="page7">#REF!</definedName>
    <definedName name="page8">#REF!</definedName>
    <definedName name="page9">#REF!</definedName>
    <definedName name="pagedegarde">#REF!</definedName>
    <definedName name="Périodicité">#REF!</definedName>
    <definedName name="Remb">#REF!</definedName>
    <definedName name="su_20levpom">'[1]1.Hypothèses et données'!$C$25</definedName>
    <definedName name="surf">[2]Modèle!$C$8</definedName>
    <definedName name="Surface">#REF!</definedName>
    <definedName name="Taux_Nom">#REF!</definedName>
    <definedName name="totalprimeass">[3]ASSURANCES!$J$74</definedName>
    <definedName name="Tx_Ass">#REF!</definedName>
    <definedName name="Tx_par_Per">#REF!</definedName>
    <definedName name="Tx_sans_Ass">#REF!</definedName>
    <definedName name="_xlnm.Print_Area" localSheetId="0">'Etat détaillé'!$A$1:$L$18</definedName>
    <definedName name="_xlnm.Print_Area" localSheetId="2">'Saisie engagements'!$M$3:$Q$70</definedName>
    <definedName name="_xlnm.Print_Area" localSheetId="1">'Saisie factures'!$K$5:$O$72</definedName>
  </definedNames>
  <calcPr calcId="145621"/>
</workbook>
</file>

<file path=xl/calcChain.xml><?xml version="1.0" encoding="utf-8"?>
<calcChain xmlns="http://schemas.openxmlformats.org/spreadsheetml/2006/main">
  <c r="J6" i="20" l="1"/>
  <c r="J8" i="20"/>
  <c r="J9" i="20"/>
  <c r="J10" i="20"/>
  <c r="J11" i="20"/>
  <c r="J12" i="20"/>
  <c r="J13" i="20"/>
  <c r="J14" i="20"/>
  <c r="J15" i="20"/>
  <c r="J16" i="20"/>
  <c r="J17" i="20"/>
  <c r="J18" i="20"/>
  <c r="J7" i="20"/>
  <c r="F8" i="20"/>
  <c r="F9" i="20"/>
  <c r="F10" i="20"/>
  <c r="F6" i="20" s="1"/>
  <c r="F11" i="20"/>
  <c r="F12" i="20"/>
  <c r="F13" i="20"/>
  <c r="F14" i="20"/>
  <c r="F15" i="20"/>
  <c r="F16" i="20"/>
  <c r="F17" i="20"/>
  <c r="F18" i="20"/>
  <c r="F7" i="20"/>
  <c r="R23" i="28" l="1"/>
  <c r="C18" i="20" l="1"/>
  <c r="R12" i="28" l="1"/>
  <c r="R62" i="28" l="1"/>
  <c r="T35" i="28" l="1"/>
  <c r="R16" i="28" l="1"/>
  <c r="R35" i="28" l="1"/>
  <c r="S35" i="28"/>
  <c r="U35" i="28" l="1"/>
  <c r="V35" i="28" s="1"/>
  <c r="R11" i="28" l="1"/>
  <c r="C17" i="20" l="1"/>
  <c r="C6" i="20" l="1"/>
  <c r="R66" i="28" l="1"/>
  <c r="R50" i="28" l="1"/>
  <c r="K15" i="20" l="1"/>
  <c r="L15" i="20"/>
  <c r="R17" i="28"/>
  <c r="R54" i="28" l="1"/>
  <c r="R59" i="28"/>
  <c r="S59" i="28" l="1"/>
  <c r="U59" i="28" s="1"/>
  <c r="V59" i="28" s="1"/>
  <c r="T59" i="28"/>
  <c r="R60" i="28"/>
  <c r="R37" i="28"/>
  <c r="R51" i="28" l="1"/>
  <c r="R68" i="28"/>
  <c r="S68" i="28"/>
  <c r="T68" i="28"/>
  <c r="K14" i="20" l="1"/>
  <c r="U68" i="28"/>
  <c r="V68" i="28" s="1"/>
  <c r="L14" i="20" l="1"/>
  <c r="R61" i="28" l="1"/>
  <c r="R22" i="28" l="1"/>
  <c r="R69" i="28"/>
  <c r="R53" i="28" l="1"/>
  <c r="R7" i="28" l="1"/>
  <c r="R8" i="28"/>
  <c r="R10" i="28"/>
  <c r="R13" i="28"/>
  <c r="R14" i="28"/>
  <c r="R19" i="28"/>
  <c r="R21" i="28"/>
  <c r="R25" i="28"/>
  <c r="R26" i="28"/>
  <c r="R27" i="28"/>
  <c r="R28" i="28"/>
  <c r="R31" i="28"/>
  <c r="R32" i="28"/>
  <c r="R33" i="28"/>
  <c r="R36" i="28"/>
  <c r="R38" i="28"/>
  <c r="R39" i="28"/>
  <c r="R41" i="28"/>
  <c r="R43" i="28"/>
  <c r="R45" i="28"/>
  <c r="R47" i="28"/>
  <c r="R48" i="28"/>
  <c r="R49" i="28"/>
  <c r="R52" i="28"/>
  <c r="R56" i="28"/>
  <c r="R57" i="28"/>
  <c r="R64" i="28"/>
  <c r="R24" i="28" l="1"/>
  <c r="R6" i="28"/>
  <c r="R42" i="28"/>
  <c r="R15" i="28"/>
  <c r="R70" i="28"/>
  <c r="T31" i="28"/>
  <c r="S31" i="28"/>
  <c r="U31" i="28" s="1"/>
  <c r="V31" i="28" s="1"/>
  <c r="R40" i="28"/>
  <c r="R65" i="28"/>
  <c r="R67" i="28"/>
  <c r="R44" i="28"/>
  <c r="K13" i="20" l="1"/>
  <c r="L13" i="20"/>
  <c r="K12" i="20"/>
  <c r="L12" i="20"/>
  <c r="L11" i="20"/>
  <c r="K11" i="20"/>
  <c r="L18" i="20"/>
  <c r="K18" i="20"/>
  <c r="G17" i="20" l="1"/>
  <c r="G18" i="20" l="1"/>
  <c r="H18" i="20"/>
  <c r="K10" i="20" l="1"/>
  <c r="L10" i="20"/>
  <c r="G596" i="28" l="1"/>
  <c r="G597" i="28"/>
  <c r="G598" i="28"/>
  <c r="G599" i="28"/>
  <c r="G600" i="28"/>
  <c r="G601" i="28"/>
  <c r="G602" i="28"/>
  <c r="G603" i="28"/>
  <c r="G604" i="28"/>
  <c r="G605" i="28"/>
  <c r="G606" i="28"/>
  <c r="G607" i="28"/>
  <c r="G608" i="28"/>
  <c r="G609" i="28"/>
  <c r="G610" i="28"/>
  <c r="G611" i="28"/>
  <c r="G612" i="28"/>
  <c r="G613" i="28"/>
  <c r="G614" i="28"/>
  <c r="G615" i="28"/>
  <c r="G616" i="28"/>
  <c r="G617" i="28"/>
  <c r="G618" i="28"/>
  <c r="G619" i="28"/>
  <c r="G620" i="28"/>
  <c r="G621" i="28"/>
  <c r="G622" i="28"/>
  <c r="G623" i="28"/>
  <c r="G624" i="28"/>
  <c r="G625" i="28"/>
  <c r="G626" i="28"/>
  <c r="G627" i="28"/>
  <c r="G628" i="28"/>
  <c r="G629" i="28"/>
  <c r="G630" i="28"/>
  <c r="G631" i="28"/>
  <c r="G632" i="28"/>
  <c r="G633" i="28"/>
  <c r="G634" i="28"/>
  <c r="G635" i="28"/>
  <c r="G636" i="28"/>
  <c r="G637" i="28"/>
  <c r="G638" i="28"/>
  <c r="G639" i="28"/>
  <c r="G640" i="28"/>
  <c r="G641" i="28"/>
  <c r="G642" i="28"/>
  <c r="G643" i="28"/>
  <c r="G644" i="28"/>
  <c r="G645" i="28"/>
  <c r="G646" i="28"/>
  <c r="G647" i="28"/>
  <c r="G648" i="28"/>
  <c r="G649" i="28"/>
  <c r="G650" i="28"/>
  <c r="G651" i="28"/>
  <c r="G652" i="28"/>
  <c r="G653" i="28"/>
  <c r="G654" i="28"/>
  <c r="G655" i="28"/>
  <c r="G656" i="28"/>
  <c r="G657" i="28"/>
  <c r="G658" i="28"/>
  <c r="G659" i="28"/>
  <c r="G660" i="28"/>
  <c r="G661" i="28"/>
  <c r="G662" i="28"/>
  <c r="G663" i="28"/>
  <c r="G664" i="28"/>
  <c r="G665" i="28"/>
  <c r="G666" i="28"/>
  <c r="G667" i="28"/>
  <c r="G668" i="28"/>
  <c r="G669" i="28"/>
  <c r="G670" i="28"/>
  <c r="G671" i="28"/>
  <c r="G672" i="28"/>
  <c r="G673" i="28"/>
  <c r="G674" i="28"/>
  <c r="G675" i="28"/>
  <c r="G676" i="28"/>
  <c r="G677" i="28"/>
  <c r="G678" i="28"/>
  <c r="G679" i="28"/>
  <c r="G680" i="28"/>
  <c r="G681" i="28"/>
  <c r="G682" i="28"/>
  <c r="G683" i="28"/>
  <c r="G684" i="28"/>
  <c r="G685" i="28"/>
  <c r="G686" i="28"/>
  <c r="G687" i="28"/>
  <c r="G688" i="28"/>
  <c r="G689" i="28"/>
  <c r="G690" i="28"/>
  <c r="G691" i="28"/>
  <c r="G692" i="28"/>
  <c r="G693" i="28"/>
  <c r="G694" i="28"/>
  <c r="G695" i="28"/>
  <c r="G696" i="28"/>
  <c r="G697" i="28"/>
  <c r="G698" i="28"/>
  <c r="G699" i="28"/>
  <c r="G700" i="28"/>
  <c r="G701" i="28"/>
  <c r="G702" i="28"/>
  <c r="G703" i="28"/>
  <c r="G704" i="28"/>
  <c r="G705" i="28"/>
  <c r="G706" i="28"/>
  <c r="G707" i="28"/>
  <c r="G708" i="28"/>
  <c r="S7" i="28" l="1"/>
  <c r="U7" i="28" s="1"/>
  <c r="V7" i="28" s="1"/>
  <c r="T67" i="28"/>
  <c r="S39" i="28"/>
  <c r="U39" i="28" s="1"/>
  <c r="V39" i="28" s="1"/>
  <c r="T14" i="28"/>
  <c r="S37" i="28"/>
  <c r="U37" i="28" s="1"/>
  <c r="V37" i="28" s="1"/>
  <c r="T66" i="28"/>
  <c r="S25" i="28"/>
  <c r="U25" i="28" s="1"/>
  <c r="V25" i="28" s="1"/>
  <c r="T25" i="28"/>
  <c r="S24" i="28"/>
  <c r="U24" i="28" s="1"/>
  <c r="V24" i="28" s="1"/>
  <c r="T24" i="28"/>
  <c r="S17" i="28"/>
  <c r="U17" i="28" s="1"/>
  <c r="V17" i="28" s="1"/>
  <c r="S33" i="28"/>
  <c r="U33" i="28" s="1"/>
  <c r="V33" i="28" s="1"/>
  <c r="T65" i="28"/>
  <c r="S15" i="28"/>
  <c r="U15" i="28" s="1"/>
  <c r="V15" i="28" s="1"/>
  <c r="T16" i="28"/>
  <c r="T42" i="28"/>
  <c r="T26" i="28"/>
  <c r="S26" i="28"/>
  <c r="U26" i="28" s="1"/>
  <c r="V26" i="28" s="1"/>
  <c r="S62" i="28"/>
  <c r="U62" i="28" s="1"/>
  <c r="V62" i="28" s="1"/>
  <c r="T62" i="28"/>
  <c r="T54" i="28"/>
  <c r="S54" i="28"/>
  <c r="U54" i="28" s="1"/>
  <c r="V54" i="28" s="1"/>
  <c r="T11" i="28"/>
  <c r="S50" i="28"/>
  <c r="U50" i="28" s="1"/>
  <c r="V50" i="28" s="1"/>
  <c r="T50" i="28"/>
  <c r="T32" i="28"/>
  <c r="S32" i="28"/>
  <c r="U32" i="28" s="1"/>
  <c r="V32" i="28" s="1"/>
  <c r="T60" i="28"/>
  <c r="S60" i="28"/>
  <c r="U60" i="28" s="1"/>
  <c r="V60" i="28" s="1"/>
  <c r="S51" i="28"/>
  <c r="U51" i="28" s="1"/>
  <c r="V51" i="28" s="1"/>
  <c r="T51" i="28"/>
  <c r="T41" i="28"/>
  <c r="T22" i="28"/>
  <c r="S22" i="28"/>
  <c r="U22" i="28" s="1"/>
  <c r="V22" i="28" s="1"/>
  <c r="T10" i="28"/>
  <c r="S10" i="28"/>
  <c r="U10" i="28" s="1"/>
  <c r="V10" i="28" s="1"/>
  <c r="T40" i="28"/>
  <c r="S40" i="28"/>
  <c r="U40" i="28" s="1"/>
  <c r="V40" i="28" s="1"/>
  <c r="S61" i="28"/>
  <c r="U61" i="28" s="1"/>
  <c r="V61" i="28" s="1"/>
  <c r="T61" i="28"/>
  <c r="T44" i="28"/>
  <c r="S44" i="28"/>
  <c r="U44" i="28" s="1"/>
  <c r="V44" i="28" s="1"/>
  <c r="T8" i="28"/>
  <c r="S8" i="28"/>
  <c r="U8" i="28" s="1"/>
  <c r="V8" i="28" s="1"/>
  <c r="T57" i="28"/>
  <c r="S57" i="28"/>
  <c r="U57" i="28" s="1"/>
  <c r="V57" i="28" s="1"/>
  <c r="T38" i="28"/>
  <c r="S38" i="28"/>
  <c r="U38" i="28" s="1"/>
  <c r="V38" i="28" s="1"/>
  <c r="T48" i="28"/>
  <c r="S48" i="28"/>
  <c r="U48" i="28" s="1"/>
  <c r="V48" i="28" s="1"/>
  <c r="T49" i="28"/>
  <c r="S49" i="28"/>
  <c r="U49" i="28" s="1"/>
  <c r="V49" i="28" s="1"/>
  <c r="T69" i="28"/>
  <c r="S69" i="28"/>
  <c r="U69" i="28" s="1"/>
  <c r="V69" i="28" s="1"/>
  <c r="T13" i="28"/>
  <c r="S13" i="28"/>
  <c r="U13" i="28" s="1"/>
  <c r="V13" i="28" s="1"/>
  <c r="T28" i="28"/>
  <c r="S28" i="28"/>
  <c r="U28" i="28" s="1"/>
  <c r="V28" i="28" s="1"/>
  <c r="K9" i="20"/>
  <c r="L9" i="20"/>
  <c r="L8" i="20"/>
  <c r="L7" i="20"/>
  <c r="K8" i="20"/>
  <c r="L17" i="20"/>
  <c r="K17" i="20"/>
  <c r="K7" i="20"/>
  <c r="T37" i="28" l="1"/>
  <c r="T23" i="28"/>
  <c r="S23" i="28"/>
  <c r="U23" i="28" s="1"/>
  <c r="V23" i="28" s="1"/>
  <c r="S66" i="28"/>
  <c r="U66" i="28" s="1"/>
  <c r="V66" i="28" s="1"/>
  <c r="S16" i="28"/>
  <c r="U16" i="28" s="1"/>
  <c r="V16" i="28" s="1"/>
  <c r="S11" i="28"/>
  <c r="U11" i="28" s="1"/>
  <c r="V11" i="28" s="1"/>
  <c r="T17" i="28"/>
  <c r="S67" i="28"/>
  <c r="U67" i="28" s="1"/>
  <c r="V67" i="28" s="1"/>
  <c r="T7" i="28"/>
  <c r="T33" i="28"/>
  <c r="S65" i="28"/>
  <c r="U65" i="28" s="1"/>
  <c r="V65" i="28" s="1"/>
  <c r="S41" i="28"/>
  <c r="U41" i="28" s="1"/>
  <c r="V41" i="28" s="1"/>
  <c r="T15" i="28"/>
  <c r="S42" i="28"/>
  <c r="U42" i="28" s="1"/>
  <c r="V42" i="28" s="1"/>
  <c r="S14" i="28"/>
  <c r="U14" i="28" s="1"/>
  <c r="V14" i="28" s="1"/>
  <c r="K6" i="20"/>
  <c r="L6" i="20"/>
  <c r="G6" i="20"/>
  <c r="H6" i="20"/>
  <c r="T39" i="28"/>
  <c r="T52" i="28"/>
  <c r="S52" i="28"/>
  <c r="U52" i="28" s="1"/>
  <c r="V52" i="28" s="1"/>
  <c r="T56" i="28"/>
  <c r="S56" i="28"/>
  <c r="U56" i="28" s="1"/>
  <c r="V56" i="28" s="1"/>
  <c r="T21" i="28"/>
  <c r="S21" i="28"/>
  <c r="U21" i="28" s="1"/>
  <c r="V21" i="28" s="1"/>
  <c r="T27" i="28"/>
  <c r="S27" i="28"/>
  <c r="U27" i="28" s="1"/>
  <c r="V27" i="28" s="1"/>
  <c r="T45" i="28"/>
  <c r="S45" i="28"/>
  <c r="U45" i="28" s="1"/>
  <c r="V45" i="28" s="1"/>
  <c r="T6" i="28"/>
  <c r="S6" i="28"/>
  <c r="U6" i="28" s="1"/>
  <c r="V6" i="28" s="1"/>
  <c r="T64" i="28"/>
  <c r="S64" i="28"/>
  <c r="U64" i="28" s="1"/>
  <c r="V64" i="28" s="1"/>
  <c r="T47" i="28"/>
  <c r="S47" i="28"/>
  <c r="U47" i="28" s="1"/>
  <c r="V47" i="28" s="1"/>
  <c r="T53" i="28"/>
  <c r="S53" i="28"/>
  <c r="U53" i="28" s="1"/>
  <c r="V53" i="28" s="1"/>
  <c r="T36" i="28"/>
  <c r="S36" i="28"/>
  <c r="U36" i="28" s="1"/>
  <c r="V36" i="28" s="1"/>
  <c r="T43" i="28"/>
  <c r="S43" i="28"/>
  <c r="U43" i="28" s="1"/>
  <c r="V43" i="28" s="1"/>
  <c r="K16" i="20"/>
  <c r="L16" i="20"/>
  <c r="H17" i="20"/>
  <c r="T70" i="28" l="1"/>
  <c r="S70" i="28" l="1"/>
  <c r="U70" i="28" s="1"/>
  <c r="V70" i="28" s="1"/>
  <c r="R55" i="28" l="1"/>
  <c r="T55" i="28"/>
  <c r="S55" i="28" l="1"/>
  <c r="U55" i="28" s="1"/>
  <c r="V55" i="28" s="1"/>
  <c r="T19" i="28" l="1"/>
  <c r="S19" i="28" l="1"/>
  <c r="U19" i="28" s="1"/>
  <c r="V19" i="28" s="1"/>
  <c r="R18" i="28" l="1"/>
  <c r="S18" i="28" l="1"/>
  <c r="U18" i="28" s="1"/>
  <c r="V18" i="28" s="1"/>
  <c r="T18" i="28" l="1"/>
  <c r="T12" i="28" l="1"/>
  <c r="S12" i="28" l="1"/>
  <c r="U12" i="28" s="1"/>
  <c r="V12" i="28" s="1"/>
  <c r="T34" i="28" l="1"/>
  <c r="R34" i="28"/>
  <c r="S34" i="28" l="1"/>
  <c r="U34" i="28" s="1"/>
  <c r="V34" i="28" s="1"/>
  <c r="T58" i="28" l="1"/>
  <c r="S58" i="28" l="1"/>
  <c r="R58" i="28"/>
  <c r="U58" i="28" l="1"/>
  <c r="V58" i="28" s="1"/>
  <c r="R29" i="28" l="1"/>
  <c r="S29" i="28" l="1"/>
  <c r="U29" i="28" s="1"/>
  <c r="V29" i="28" s="1"/>
  <c r="T29" i="28"/>
  <c r="R9" i="28" l="1"/>
  <c r="S9" i="28" l="1"/>
  <c r="U9" i="28" s="1"/>
  <c r="V9" i="28" s="1"/>
  <c r="T9" i="28"/>
  <c r="S30" i="28" l="1"/>
  <c r="T30" i="28"/>
  <c r="R30" i="28"/>
  <c r="U30" i="28" l="1"/>
  <c r="V30" i="28" s="1"/>
  <c r="T20" i="28" l="1"/>
  <c r="R20" i="28" l="1"/>
  <c r="S20" i="28"/>
  <c r="U20" i="28" l="1"/>
  <c r="V20" i="28" s="1"/>
  <c r="S46" i="28" l="1"/>
  <c r="R46" i="28"/>
  <c r="T46" i="28"/>
  <c r="U46" i="28" l="1"/>
  <c r="V46" i="28" s="1"/>
  <c r="G710" i="28" l="1"/>
  <c r="T63" i="28"/>
  <c r="T72" i="28" s="1"/>
  <c r="R63" i="28"/>
  <c r="E710" i="28" l="1"/>
  <c r="R72" i="28"/>
  <c r="S72" i="28" s="1"/>
  <c r="S63" i="28"/>
  <c r="U63" i="28" s="1"/>
  <c r="V63" i="28" s="1"/>
  <c r="V72" i="28" s="1"/>
</calcChain>
</file>

<file path=xl/sharedStrings.xml><?xml version="1.0" encoding="utf-8"?>
<sst xmlns="http://schemas.openxmlformats.org/spreadsheetml/2006/main" count="74" uniqueCount="40">
  <si>
    <t>Montant</t>
  </si>
  <si>
    <t>TVA</t>
  </si>
  <si>
    <t>€ HT</t>
  </si>
  <si>
    <t>€ TTC</t>
  </si>
  <si>
    <t>Intervenant</t>
  </si>
  <si>
    <t>Imputation</t>
  </si>
  <si>
    <t>Intitulé</t>
  </si>
  <si>
    <t>Postes</t>
  </si>
  <si>
    <t>Avct</t>
  </si>
  <si>
    <t>Chapitres</t>
  </si>
  <si>
    <t>Date d'engagement</t>
  </si>
  <si>
    <t>Entreprise</t>
  </si>
  <si>
    <t>Date de facturation</t>
  </si>
  <si>
    <t>Référence</t>
  </si>
  <si>
    <t>N° de suivi budgétaire</t>
  </si>
  <si>
    <t>Objet</t>
  </si>
  <si>
    <t>Observations</t>
  </si>
  <si>
    <t>-</t>
  </si>
  <si>
    <t>Reste à engager (€HT)</t>
  </si>
  <si>
    <t>Facturé (€ HT)</t>
  </si>
  <si>
    <t>Reste à facturer (€ HT)</t>
  </si>
  <si>
    <t>Engagé (€ HT)</t>
  </si>
  <si>
    <t>Budget actualisé (€ HT)</t>
  </si>
  <si>
    <t>Anglais</t>
  </si>
  <si>
    <t>Français</t>
  </si>
  <si>
    <t>Espagnol</t>
  </si>
  <si>
    <t>client1</t>
  </si>
  <si>
    <t>clientA</t>
  </si>
  <si>
    <t>nationalité</t>
  </si>
  <si>
    <t>client2</t>
  </si>
  <si>
    <t>client4</t>
  </si>
  <si>
    <t>client3</t>
  </si>
  <si>
    <t>client5</t>
  </si>
  <si>
    <t>client6</t>
  </si>
  <si>
    <t>client7</t>
  </si>
  <si>
    <t>client8</t>
  </si>
  <si>
    <t>client9</t>
  </si>
  <si>
    <t>client10</t>
  </si>
  <si>
    <t>ClientA</t>
  </si>
  <si>
    <t>Clienti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</si>
</sst>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_-* #,##0.00\ _F_-;\-* #,##0.00\ _F_-;_-* &quot;-&quot;??\ _F_-;_-@_-"/>
    <numFmt numFmtId="165" formatCode="0.0%"/>
    <numFmt numFmtId="166" formatCode="dd/mm/yy;@"/>
    <numFmt numFmtId="167" formatCode="_-* #,##0.00\ [$€]_-;\-* #,##0.00\ [$€]_-;_-* &quot;-&quot;??\ [$€]_-;_-@_-"/>
    <numFmt numFmtId="168" formatCode="#,##0.00\ &quot;€&quot;"/>
    <numFmt numFmtId="169" formatCode="_-* #,##0.00_-;\-* #,##0.00_-;_-* &quot;-&quot;??_-;_-@_-"/>
    <numFmt numFmtId="170" formatCode="_-* #,##0.00\ &quot;F&quot;_-;\-* #,##0.00\ &quot;F&quot;_-;_-* &quot;-&quot;??\ &quot;F&quot;_-;_-@_-"/>
  </numFmts>
  <fonts count="21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9"/>
      <color indexed="9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9"/>
      <name val="Arial Narrow"/>
      <family val="2"/>
    </font>
    <font>
      <b/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color indexed="56"/>
      <name val="Arial Narrow"/>
      <family val="2"/>
    </font>
    <font>
      <b/>
      <sz val="10"/>
      <color indexed="56"/>
      <name val="Arial Narrow"/>
      <family val="2"/>
    </font>
    <font>
      <sz val="10"/>
      <color indexed="12"/>
      <name val="Arial Narrow"/>
      <family val="2"/>
    </font>
    <font>
      <sz val="10"/>
      <color indexed="56"/>
      <name val="Arial Narrow"/>
      <family val="2"/>
    </font>
    <font>
      <b/>
      <sz val="10"/>
      <color indexed="10"/>
      <name val="Arial Narrow"/>
      <family val="2"/>
    </font>
    <font>
      <b/>
      <i/>
      <sz val="10"/>
      <name val="Arial Narrow"/>
      <family val="2"/>
    </font>
    <font>
      <sz val="10"/>
      <color indexed="10"/>
      <name val="Arial Narrow"/>
      <family val="2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lightUp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</borders>
  <cellStyleXfs count="20">
    <xf numFmtId="0" fontId="0" fillId="0" borderId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3" fillId="0" borderId="0" applyFont="0" applyFill="0" applyBorder="0" applyAlignment="0" applyProtection="0"/>
    <xf numFmtId="0" fontId="2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4" fontId="5" fillId="0" borderId="0">
      <alignment horizontal="right" vertical="center"/>
    </xf>
    <xf numFmtId="0" fontId="4" fillId="0" borderId="0"/>
    <xf numFmtId="0" fontId="4" fillId="0" borderId="0"/>
    <xf numFmtId="0" fontId="4" fillId="0" borderId="0"/>
  </cellStyleXfs>
  <cellXfs count="195">
    <xf numFmtId="0" fontId="0" fillId="0" borderId="0" xfId="0"/>
    <xf numFmtId="0" fontId="6" fillId="0" borderId="0" xfId="5" applyFont="1" applyFill="1" applyBorder="1" applyAlignment="1">
      <alignment horizontal="center" vertical="center" wrapText="1"/>
    </xf>
    <xf numFmtId="164" fontId="6" fillId="0" borderId="0" xfId="2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 vertical="center" wrapText="1"/>
    </xf>
    <xf numFmtId="164" fontId="6" fillId="2" borderId="4" xfId="2" applyFont="1" applyFill="1" applyBorder="1" applyAlignment="1">
      <alignment horizontal="center" vertical="center" wrapText="1"/>
    </xf>
    <xf numFmtId="0" fontId="7" fillId="3" borderId="5" xfId="5" applyFont="1" applyFill="1" applyBorder="1" applyAlignment="1">
      <alignment vertical="center"/>
    </xf>
    <xf numFmtId="0" fontId="7" fillId="3" borderId="6" xfId="5" applyFont="1" applyFill="1" applyBorder="1" applyAlignment="1">
      <alignment vertical="center"/>
    </xf>
    <xf numFmtId="164" fontId="7" fillId="3" borderId="7" xfId="2" applyFont="1" applyFill="1" applyBorder="1" applyAlignment="1">
      <alignment vertical="center"/>
    </xf>
    <xf numFmtId="164" fontId="7" fillId="0" borderId="0" xfId="2" applyFont="1" applyFill="1" applyBorder="1" applyAlignment="1">
      <alignment vertical="center"/>
    </xf>
    <xf numFmtId="164" fontId="7" fillId="0" borderId="8" xfId="2" applyFont="1" applyFill="1" applyBorder="1" applyAlignment="1">
      <alignment vertical="center"/>
    </xf>
    <xf numFmtId="9" fontId="7" fillId="0" borderId="9" xfId="6" applyFont="1" applyBorder="1" applyAlignment="1">
      <alignment horizontal="center" vertical="center"/>
    </xf>
    <xf numFmtId="164" fontId="7" fillId="0" borderId="10" xfId="2" applyFont="1" applyFill="1" applyBorder="1" applyAlignment="1">
      <alignment vertical="center"/>
    </xf>
    <xf numFmtId="164" fontId="7" fillId="0" borderId="11" xfId="2" applyFont="1" applyFill="1" applyBorder="1" applyAlignment="1">
      <alignment vertical="center"/>
    </xf>
    <xf numFmtId="0" fontId="7" fillId="0" borderId="0" xfId="5" applyFont="1" applyAlignment="1">
      <alignment vertical="center"/>
    </xf>
    <xf numFmtId="0" fontId="8" fillId="3" borderId="12" xfId="5" applyFont="1" applyFill="1" applyBorder="1" applyAlignment="1">
      <alignment vertical="center"/>
    </xf>
    <xf numFmtId="164" fontId="8" fillId="3" borderId="13" xfId="2" applyFont="1" applyFill="1" applyBorder="1" applyAlignment="1">
      <alignment vertical="center"/>
    </xf>
    <xf numFmtId="164" fontId="8" fillId="0" borderId="0" xfId="2" applyFont="1" applyFill="1" applyBorder="1" applyAlignment="1">
      <alignment vertical="center"/>
    </xf>
    <xf numFmtId="164" fontId="8" fillId="0" borderId="14" xfId="2" applyFont="1" applyBorder="1" applyAlignment="1">
      <alignment vertical="center"/>
    </xf>
    <xf numFmtId="9" fontId="8" fillId="0" borderId="9" xfId="6" applyFont="1" applyBorder="1" applyAlignment="1">
      <alignment horizontal="center" vertical="center"/>
    </xf>
    <xf numFmtId="164" fontId="8" fillId="0" borderId="7" xfId="2" applyFont="1" applyFill="1" applyBorder="1" applyAlignment="1">
      <alignment vertical="center"/>
    </xf>
    <xf numFmtId="164" fontId="8" fillId="0" borderId="15" xfId="2" applyFont="1" applyBorder="1" applyAlignment="1">
      <alignment vertical="center"/>
    </xf>
    <xf numFmtId="0" fontId="8" fillId="3" borderId="16" xfId="5" applyFont="1" applyFill="1" applyBorder="1" applyAlignment="1">
      <alignment vertical="center"/>
    </xf>
    <xf numFmtId="164" fontId="8" fillId="3" borderId="17" xfId="2" applyFont="1" applyFill="1" applyBorder="1" applyAlignment="1">
      <alignment vertical="center"/>
    </xf>
    <xf numFmtId="164" fontId="9" fillId="0" borderId="7" xfId="2" applyFont="1" applyFill="1" applyBorder="1" applyAlignment="1">
      <alignment vertical="center"/>
    </xf>
    <xf numFmtId="164" fontId="9" fillId="0" borderId="0" xfId="2" applyFont="1" applyFill="1" applyBorder="1" applyAlignment="1">
      <alignment vertical="center"/>
    </xf>
    <xf numFmtId="0" fontId="8" fillId="0" borderId="0" xfId="5" applyFont="1" applyAlignment="1">
      <alignment vertical="center"/>
    </xf>
    <xf numFmtId="164" fontId="8" fillId="0" borderId="0" xfId="2" applyFont="1" applyAlignment="1">
      <alignment vertical="center"/>
    </xf>
    <xf numFmtId="164" fontId="8" fillId="0" borderId="0" xfId="2" applyFont="1" applyFill="1" applyAlignment="1">
      <alignment vertical="center"/>
    </xf>
    <xf numFmtId="9" fontId="8" fillId="0" borderId="0" xfId="6" applyFont="1" applyAlignment="1">
      <alignment horizontal="center" vertical="center"/>
    </xf>
    <xf numFmtId="164" fontId="12" fillId="0" borderId="0" xfId="2" applyFont="1" applyFill="1" applyBorder="1" applyAlignment="1">
      <alignment vertical="center"/>
    </xf>
    <xf numFmtId="164" fontId="12" fillId="0" borderId="0" xfId="2" applyFont="1" applyAlignment="1">
      <alignment vertical="center"/>
    </xf>
    <xf numFmtId="43" fontId="12" fillId="0" borderId="0" xfId="4" applyNumberFormat="1" applyFont="1" applyAlignment="1">
      <alignment vertical="center"/>
    </xf>
    <xf numFmtId="49" fontId="10" fillId="2" borderId="21" xfId="4" applyNumberFormat="1" applyFont="1" applyFill="1" applyBorder="1" applyAlignment="1">
      <alignment horizontal="center" vertical="center"/>
    </xf>
    <xf numFmtId="166" fontId="10" fillId="2" borderId="21" xfId="4" applyNumberFormat="1" applyFont="1" applyFill="1" applyBorder="1" applyAlignment="1">
      <alignment horizontal="center" vertical="center" wrapText="1"/>
    </xf>
    <xf numFmtId="43" fontId="10" fillId="2" borderId="23" xfId="3" applyFont="1" applyFill="1" applyBorder="1" applyAlignment="1">
      <alignment horizontal="center" vertical="center"/>
    </xf>
    <xf numFmtId="43" fontId="10" fillId="2" borderId="21" xfId="3" applyFont="1" applyFill="1" applyBorder="1" applyAlignment="1">
      <alignment horizontal="center" vertical="center"/>
    </xf>
    <xf numFmtId="43" fontId="10" fillId="0" borderId="0" xfId="3" applyFont="1" applyFill="1" applyBorder="1" applyAlignment="1">
      <alignment horizontal="center" vertical="center"/>
    </xf>
    <xf numFmtId="0" fontId="12" fillId="0" borderId="0" xfId="4" applyFont="1" applyAlignment="1">
      <alignment vertical="center"/>
    </xf>
    <xf numFmtId="0" fontId="13" fillId="3" borderId="0" xfId="4" applyNumberFormat="1" applyFont="1" applyFill="1" applyAlignment="1">
      <alignment horizontal="center" vertical="center"/>
    </xf>
    <xf numFmtId="49" fontId="11" fillId="0" borderId="0" xfId="4" applyNumberFormat="1" applyFont="1" applyBorder="1" applyAlignment="1">
      <alignment horizontal="center" vertical="center"/>
    </xf>
    <xf numFmtId="43" fontId="11" fillId="0" borderId="21" xfId="3" applyFont="1" applyBorder="1" applyAlignment="1">
      <alignment horizontal="center" vertical="center"/>
    </xf>
    <xf numFmtId="10" fontId="11" fillId="0" borderId="21" xfId="6" applyNumberFormat="1" applyFont="1" applyBorder="1" applyAlignment="1">
      <alignment horizontal="center" vertical="center" wrapText="1"/>
    </xf>
    <xf numFmtId="43" fontId="12" fillId="0" borderId="0" xfId="3" applyFont="1" applyAlignment="1">
      <alignment vertical="center"/>
    </xf>
    <xf numFmtId="0" fontId="12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4" fillId="3" borderId="0" xfId="4" applyFont="1" applyFill="1" applyAlignment="1">
      <alignment vertical="center"/>
    </xf>
    <xf numFmtId="43" fontId="12" fillId="0" borderId="0" xfId="3" applyFont="1" applyFill="1" applyBorder="1" applyAlignment="1">
      <alignment vertical="center"/>
    </xf>
    <xf numFmtId="0" fontId="14" fillId="3" borderId="0" xfId="4" applyNumberFormat="1" applyFont="1" applyFill="1" applyAlignment="1">
      <alignment vertical="center"/>
    </xf>
    <xf numFmtId="43" fontId="12" fillId="0" borderId="28" xfId="3" applyFont="1" applyBorder="1" applyAlignment="1">
      <alignment vertical="center"/>
    </xf>
    <xf numFmtId="10" fontId="12" fillId="0" borderId="28" xfId="6" applyNumberFormat="1" applyFont="1" applyBorder="1" applyAlignment="1">
      <alignment horizontal="center" vertical="center"/>
    </xf>
    <xf numFmtId="49" fontId="16" fillId="3" borderId="0" xfId="4" applyNumberFormat="1" applyFont="1" applyFill="1" applyAlignment="1">
      <alignment vertical="center"/>
    </xf>
    <xf numFmtId="43" fontId="16" fillId="3" borderId="0" xfId="4" applyNumberFormat="1" applyFont="1" applyFill="1" applyAlignment="1">
      <alignment vertical="center"/>
    </xf>
    <xf numFmtId="10" fontId="16" fillId="3" borderId="0" xfId="4" applyNumberFormat="1" applyFont="1" applyFill="1" applyAlignment="1">
      <alignment vertical="center"/>
    </xf>
    <xf numFmtId="43" fontId="14" fillId="3" borderId="0" xfId="4" applyNumberFormat="1" applyFont="1" applyFill="1" applyAlignment="1">
      <alignment vertical="center"/>
    </xf>
    <xf numFmtId="49" fontId="12" fillId="0" borderId="20" xfId="3" applyNumberFormat="1" applyFont="1" applyBorder="1" applyAlignment="1">
      <alignment vertical="center"/>
    </xf>
    <xf numFmtId="0" fontId="17" fillId="0" borderId="0" xfId="4" applyNumberFormat="1" applyFont="1" applyFill="1" applyAlignment="1">
      <alignment vertical="center"/>
    </xf>
    <xf numFmtId="43" fontId="11" fillId="0" borderId="26" xfId="3" applyFont="1" applyBorder="1" applyAlignment="1">
      <alignment vertical="center"/>
    </xf>
    <xf numFmtId="10" fontId="18" fillId="0" borderId="26" xfId="6" applyNumberFormat="1" applyFont="1" applyBorder="1" applyAlignment="1">
      <alignment horizontal="center" vertical="center"/>
    </xf>
    <xf numFmtId="0" fontId="12" fillId="0" borderId="0" xfId="4" applyNumberFormat="1" applyFont="1" applyFill="1" applyAlignment="1">
      <alignment vertical="center"/>
    </xf>
    <xf numFmtId="10" fontId="12" fillId="0" borderId="0" xfId="6" applyNumberFormat="1" applyFont="1" applyAlignment="1">
      <alignment horizontal="center" vertical="center"/>
    </xf>
    <xf numFmtId="0" fontId="16" fillId="3" borderId="0" xfId="4" applyFont="1" applyFill="1" applyAlignment="1">
      <alignment vertical="center"/>
    </xf>
    <xf numFmtId="10" fontId="16" fillId="3" borderId="0" xfId="6" applyNumberFormat="1" applyFont="1" applyFill="1" applyAlignment="1">
      <alignment horizontal="center" vertical="center"/>
    </xf>
    <xf numFmtId="165" fontId="16" fillId="3" borderId="0" xfId="6" applyNumberFormat="1" applyFont="1" applyFill="1" applyAlignment="1">
      <alignment horizontal="center" vertical="center"/>
    </xf>
    <xf numFmtId="49" fontId="12" fillId="0" borderId="0" xfId="4" applyNumberFormat="1" applyFont="1" applyAlignment="1">
      <alignment vertical="center"/>
    </xf>
    <xf numFmtId="10" fontId="12" fillId="0" borderId="0" xfId="4" applyNumberFormat="1" applyFont="1" applyAlignment="1">
      <alignment vertical="center"/>
    </xf>
    <xf numFmtId="0" fontId="12" fillId="0" borderId="0" xfId="2" applyNumberFormat="1" applyFont="1" applyAlignment="1">
      <alignment vertical="center"/>
    </xf>
    <xf numFmtId="43" fontId="12" fillId="0" borderId="0" xfId="3" applyFont="1" applyBorder="1" applyAlignment="1">
      <alignment vertical="center"/>
    </xf>
    <xf numFmtId="49" fontId="12" fillId="0" borderId="20" xfId="3" applyNumberFormat="1" applyFont="1" applyFill="1" applyBorder="1" applyAlignment="1">
      <alignment vertical="center"/>
    </xf>
    <xf numFmtId="166" fontId="12" fillId="0" borderId="28" xfId="4" applyNumberFormat="1" applyFont="1" applyBorder="1" applyAlignment="1">
      <alignment horizontal="center" vertical="center"/>
    </xf>
    <xf numFmtId="43" fontId="12" fillId="0" borderId="29" xfId="3" applyFont="1" applyBorder="1" applyAlignment="1">
      <alignment vertical="center"/>
    </xf>
    <xf numFmtId="0" fontId="14" fillId="0" borderId="0" xfId="4" applyFont="1" applyFill="1" applyAlignment="1">
      <alignment vertical="center"/>
    </xf>
    <xf numFmtId="166" fontId="12" fillId="0" borderId="0" xfId="4" applyNumberFormat="1" applyFont="1" applyAlignment="1">
      <alignment horizontal="center" vertical="center"/>
    </xf>
    <xf numFmtId="0" fontId="12" fillId="0" borderId="30" xfId="4" applyFont="1" applyBorder="1" applyAlignment="1">
      <alignment vertical="center"/>
    </xf>
    <xf numFmtId="43" fontId="12" fillId="0" borderId="26" xfId="3" applyFont="1" applyBorder="1" applyAlignment="1">
      <alignment vertical="center"/>
    </xf>
    <xf numFmtId="0" fontId="12" fillId="0" borderId="26" xfId="4" applyFont="1" applyBorder="1" applyAlignment="1">
      <alignment vertical="center"/>
    </xf>
    <xf numFmtId="49" fontId="16" fillId="0" borderId="0" xfId="4" applyNumberFormat="1" applyFont="1" applyFill="1" applyAlignment="1">
      <alignment vertical="center"/>
    </xf>
    <xf numFmtId="43" fontId="16" fillId="0" borderId="0" xfId="4" applyNumberFormat="1" applyFont="1" applyFill="1" applyAlignment="1">
      <alignment vertical="center"/>
    </xf>
    <xf numFmtId="10" fontId="16" fillId="0" borderId="0" xfId="4" applyNumberFormat="1" applyFont="1" applyFill="1" applyAlignment="1">
      <alignment vertical="center"/>
    </xf>
    <xf numFmtId="43" fontId="14" fillId="0" borderId="0" xfId="4" applyNumberFormat="1" applyFont="1" applyFill="1" applyAlignment="1">
      <alignment vertical="center"/>
    </xf>
    <xf numFmtId="164" fontId="19" fillId="0" borderId="0" xfId="2" applyFont="1" applyAlignment="1">
      <alignment vertical="center"/>
    </xf>
    <xf numFmtId="43" fontId="11" fillId="0" borderId="0" xfId="2" applyNumberFormat="1" applyFont="1" applyAlignment="1">
      <alignment vertical="center"/>
    </xf>
    <xf numFmtId="0" fontId="12" fillId="0" borderId="0" xfId="4" applyFont="1" applyFill="1" applyAlignment="1">
      <alignment vertical="center"/>
    </xf>
    <xf numFmtId="43" fontId="12" fillId="0" borderId="0" xfId="2" applyNumberFormat="1" applyFont="1" applyAlignment="1">
      <alignment vertical="center"/>
    </xf>
    <xf numFmtId="0" fontId="8" fillId="4" borderId="15" xfId="5" applyFont="1" applyFill="1" applyBorder="1" applyAlignment="1">
      <alignment horizontal="left" vertical="center" indent="1"/>
    </xf>
    <xf numFmtId="0" fontId="7" fillId="5" borderId="18" xfId="5" applyFont="1" applyFill="1" applyBorder="1" applyAlignment="1">
      <alignment horizontal="left" vertical="center" indent="1"/>
    </xf>
    <xf numFmtId="0" fontId="8" fillId="5" borderId="15" xfId="5" applyFont="1" applyFill="1" applyBorder="1" applyAlignment="1">
      <alignment horizontal="left" vertical="center" indent="1"/>
    </xf>
    <xf numFmtId="49" fontId="10" fillId="2" borderId="25" xfId="4" applyNumberFormat="1" applyFont="1" applyFill="1" applyBorder="1" applyAlignment="1">
      <alignment horizontal="center" vertical="center" wrapText="1"/>
    </xf>
    <xf numFmtId="49" fontId="12" fillId="0" borderId="27" xfId="4" applyNumberFormat="1" applyFont="1" applyBorder="1" applyAlignment="1">
      <alignment horizontal="center" vertical="center"/>
    </xf>
    <xf numFmtId="49" fontId="12" fillId="0" borderId="0" xfId="4" applyNumberFormat="1" applyFont="1" applyAlignment="1">
      <alignment horizontal="center" vertical="center"/>
    </xf>
    <xf numFmtId="43" fontId="17" fillId="0" borderId="0" xfId="4" applyNumberFormat="1" applyFont="1" applyAlignment="1">
      <alignment vertical="center"/>
    </xf>
    <xf numFmtId="166" fontId="12" fillId="0" borderId="28" xfId="4" applyNumberFormat="1" applyFont="1" applyFill="1" applyBorder="1" applyAlignment="1">
      <alignment horizontal="center" vertical="center"/>
    </xf>
    <xf numFmtId="43" fontId="12" fillId="0" borderId="29" xfId="3" applyFont="1" applyFill="1" applyBorder="1" applyAlignment="1">
      <alignment vertical="center"/>
    </xf>
    <xf numFmtId="49" fontId="11" fillId="0" borderId="24" xfId="4" applyNumberFormat="1" applyFont="1" applyBorder="1" applyAlignment="1">
      <alignment horizontal="center" vertical="center"/>
    </xf>
    <xf numFmtId="49" fontId="12" fillId="0" borderId="32" xfId="3" applyNumberFormat="1" applyFont="1" applyBorder="1" applyAlignment="1">
      <alignment vertical="center"/>
    </xf>
    <xf numFmtId="0" fontId="13" fillId="3" borderId="33" xfId="4" applyFont="1" applyFill="1" applyBorder="1" applyAlignment="1">
      <alignment horizontal="center" vertical="center"/>
    </xf>
    <xf numFmtId="43" fontId="10" fillId="2" borderId="33" xfId="3" applyFont="1" applyFill="1" applyBorder="1" applyAlignment="1">
      <alignment horizontal="center" vertical="center"/>
    </xf>
    <xf numFmtId="164" fontId="9" fillId="0" borderId="14" xfId="2" applyFont="1" applyBorder="1" applyAlignment="1">
      <alignment vertical="center"/>
    </xf>
    <xf numFmtId="164" fontId="9" fillId="0" borderId="15" xfId="2" applyFont="1" applyBorder="1" applyAlignment="1">
      <alignment vertical="center"/>
    </xf>
    <xf numFmtId="43" fontId="12" fillId="0" borderId="0" xfId="3" applyFont="1" applyBorder="1" applyAlignment="1">
      <alignment vertical="center" wrapText="1"/>
    </xf>
    <xf numFmtId="0" fontId="9" fillId="4" borderId="15" xfId="5" applyFont="1" applyFill="1" applyBorder="1" applyAlignment="1">
      <alignment horizontal="left" vertical="center" indent="1"/>
    </xf>
    <xf numFmtId="9" fontId="9" fillId="0" borderId="9" xfId="6" applyFont="1" applyBorder="1" applyAlignment="1">
      <alignment horizontal="center" vertical="center"/>
    </xf>
    <xf numFmtId="49" fontId="12" fillId="0" borderId="27" xfId="4" applyNumberFormat="1" applyFont="1" applyBorder="1" applyAlignment="1">
      <alignment horizontal="center" vertical="center"/>
    </xf>
    <xf numFmtId="49" fontId="12" fillId="0" borderId="0" xfId="3" applyNumberFormat="1" applyFont="1" applyBorder="1" applyAlignment="1">
      <alignment vertical="center"/>
    </xf>
    <xf numFmtId="49" fontId="12" fillId="0" borderId="27" xfId="4" applyNumberFormat="1" applyFont="1" applyBorder="1" applyAlignment="1">
      <alignment horizontal="center" vertical="center"/>
    </xf>
    <xf numFmtId="0" fontId="12" fillId="0" borderId="28" xfId="6" applyNumberFormat="1" applyFont="1" applyBorder="1" applyAlignment="1">
      <alignment horizontal="center" vertical="center"/>
    </xf>
    <xf numFmtId="49" fontId="12" fillId="0" borderId="27" xfId="4" applyNumberFormat="1" applyFont="1" applyBorder="1" applyAlignment="1">
      <alignment horizontal="center" vertical="center"/>
    </xf>
    <xf numFmtId="0" fontId="16" fillId="3" borderId="0" xfId="4" applyNumberFormat="1" applyFont="1" applyFill="1" applyAlignment="1">
      <alignment vertical="center"/>
    </xf>
    <xf numFmtId="164" fontId="12" fillId="0" borderId="28" xfId="2" applyFont="1" applyBorder="1" applyAlignment="1">
      <alignment vertical="center"/>
    </xf>
    <xf numFmtId="164" fontId="16" fillId="3" borderId="0" xfId="2" applyFont="1" applyFill="1" applyAlignment="1">
      <alignment vertical="center"/>
    </xf>
    <xf numFmtId="164" fontId="14" fillId="3" borderId="0" xfId="2" applyFont="1" applyFill="1" applyAlignment="1">
      <alignment vertical="center"/>
    </xf>
    <xf numFmtId="49" fontId="12" fillId="6" borderId="20" xfId="3" applyNumberFormat="1" applyFont="1" applyFill="1" applyBorder="1" applyAlignment="1">
      <alignment vertical="center"/>
    </xf>
    <xf numFmtId="166" fontId="12" fillId="6" borderId="28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6" borderId="29" xfId="3" applyFont="1" applyFill="1" applyBorder="1" applyAlignment="1">
      <alignment vertical="center"/>
    </xf>
    <xf numFmtId="43" fontId="12" fillId="6" borderId="28" xfId="3" applyFont="1" applyFill="1" applyBorder="1" applyAlignment="1">
      <alignment vertical="center"/>
    </xf>
    <xf numFmtId="0" fontId="12" fillId="0" borderId="0" xfId="4" applyNumberFormat="1" applyFont="1" applyAlignment="1">
      <alignment horizontal="center" vertical="center"/>
    </xf>
    <xf numFmtId="0" fontId="16" fillId="0" borderId="0" xfId="4" applyNumberFormat="1" applyFont="1" applyFill="1" applyAlignment="1">
      <alignment vertical="center"/>
    </xf>
    <xf numFmtId="0" fontId="12" fillId="0" borderId="0" xfId="4" applyNumberFormat="1" applyFont="1" applyAlignment="1">
      <alignment vertical="center"/>
    </xf>
    <xf numFmtId="49" fontId="12" fillId="0" borderId="27" xfId="4" applyNumberFormat="1" applyFont="1" applyFill="1" applyBorder="1" applyAlignment="1">
      <alignment horizontal="center" vertical="center"/>
    </xf>
    <xf numFmtId="49" fontId="12" fillId="0" borderId="27" xfId="4" applyNumberFormat="1" applyFont="1" applyBorder="1" applyAlignment="1">
      <alignment horizontal="left" vertical="center"/>
    </xf>
    <xf numFmtId="49" fontId="12" fillId="0" borderId="27" xfId="4" applyNumberFormat="1" applyFont="1" applyFill="1" applyBorder="1" applyAlignment="1">
      <alignment horizontal="left" vertical="center"/>
    </xf>
    <xf numFmtId="49" fontId="12" fillId="6" borderId="27" xfId="4" applyNumberFormat="1" applyFont="1" applyFill="1" applyBorder="1" applyAlignment="1">
      <alignment horizontal="left" vertical="center"/>
    </xf>
    <xf numFmtId="49" fontId="12" fillId="0" borderId="0" xfId="4" applyNumberFormat="1" applyFont="1" applyAlignment="1">
      <alignment horizontal="left" vertical="center"/>
    </xf>
    <xf numFmtId="166" fontId="12" fillId="0" borderId="27" xfId="4" applyNumberFormat="1" applyFont="1" applyBorder="1" applyAlignment="1">
      <alignment horizontal="left" vertical="center"/>
    </xf>
    <xf numFmtId="43" fontId="12" fillId="0" borderId="28" xfId="3" applyFont="1" applyFill="1" applyBorder="1" applyAlignment="1">
      <alignment vertical="center"/>
    </xf>
    <xf numFmtId="43" fontId="12" fillId="6" borderId="0" xfId="3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168" fontId="12" fillId="0" borderId="0" xfId="4" applyNumberFormat="1" applyFont="1" applyAlignment="1">
      <alignment horizontal="left" vertical="center"/>
    </xf>
    <xf numFmtId="10" fontId="15" fillId="6" borderId="28" xfId="6" applyNumberFormat="1" applyFont="1" applyFill="1" applyBorder="1" applyAlignment="1">
      <alignment horizontal="center" vertical="center"/>
    </xf>
    <xf numFmtId="10" fontId="10" fillId="2" borderId="21" xfId="6" applyNumberFormat="1" applyFont="1" applyFill="1" applyBorder="1" applyAlignment="1">
      <alignment horizontal="center" vertical="center" wrapText="1"/>
    </xf>
    <xf numFmtId="10" fontId="15" fillId="0" borderId="28" xfId="6" applyNumberFormat="1" applyFont="1" applyBorder="1" applyAlignment="1">
      <alignment horizontal="center" vertical="center"/>
    </xf>
    <xf numFmtId="10" fontId="15" fillId="0" borderId="28" xfId="6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7" borderId="29" xfId="3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0" borderId="0" xfId="3" applyFont="1" applyBorder="1" applyAlignment="1">
      <alignment horizontal="left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6" borderId="0" xfId="3" applyFont="1" applyFill="1" applyBorder="1" applyAlignment="1">
      <alignment horizontal="left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164" fontId="7" fillId="0" borderId="0" xfId="5" applyNumberFormat="1" applyFont="1" applyAlignment="1">
      <alignment vertical="center"/>
    </xf>
    <xf numFmtId="43" fontId="12" fillId="7" borderId="0" xfId="3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168" fontId="12" fillId="6" borderId="27" xfId="4" applyNumberFormat="1" applyFont="1" applyFill="1" applyBorder="1" applyAlignment="1">
      <alignment horizontal="left" vertical="center"/>
    </xf>
    <xf numFmtId="49" fontId="12" fillId="6" borderId="0" xfId="3" applyNumberFormat="1" applyFont="1" applyFill="1" applyBorder="1" applyAlignment="1">
      <alignment horizontal="left" vertical="center"/>
    </xf>
    <xf numFmtId="0" fontId="12" fillId="0" borderId="0" xfId="3" applyNumberFormat="1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0" borderId="28" xfId="6" applyNumberFormat="1" applyFont="1" applyBorder="1" applyAlignment="1">
      <alignment horizontal="center" vertical="center"/>
    </xf>
    <xf numFmtId="9" fontId="12" fillId="0" borderId="0" xfId="3" applyNumberFormat="1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7" borderId="28" xfId="3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164" fontId="6" fillId="2" borderId="10" xfId="2" applyFont="1" applyFill="1" applyBorder="1" applyAlignment="1">
      <alignment horizontal="center" vertical="center" wrapText="1"/>
    </xf>
    <xf numFmtId="164" fontId="6" fillId="2" borderId="19" xfId="2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 vertical="center" wrapText="1"/>
    </xf>
    <xf numFmtId="164" fontId="6" fillId="2" borderId="35" xfId="2" applyFont="1" applyFill="1" applyBorder="1" applyAlignment="1">
      <alignment horizontal="center" vertical="center" wrapText="1"/>
    </xf>
    <xf numFmtId="164" fontId="6" fillId="2" borderId="15" xfId="2" applyFont="1" applyFill="1" applyBorder="1" applyAlignment="1">
      <alignment horizontal="center" vertical="center" wrapText="1"/>
    </xf>
    <xf numFmtId="164" fontId="6" fillId="2" borderId="1" xfId="2" applyFont="1" applyFill="1" applyBorder="1" applyAlignment="1">
      <alignment horizontal="center" vertical="center" wrapText="1"/>
    </xf>
    <xf numFmtId="9" fontId="6" fillId="2" borderId="34" xfId="6" applyFont="1" applyFill="1" applyBorder="1" applyAlignment="1">
      <alignment horizontal="center" vertical="center" wrapText="1"/>
    </xf>
    <xf numFmtId="9" fontId="6" fillId="2" borderId="9" xfId="6" applyFont="1" applyFill="1" applyBorder="1" applyAlignment="1">
      <alignment horizontal="center" vertical="center" wrapText="1"/>
    </xf>
    <xf numFmtId="9" fontId="6" fillId="2" borderId="2" xfId="6" applyFont="1" applyFill="1" applyBorder="1" applyAlignment="1">
      <alignment horizontal="center" vertical="center" wrapText="1"/>
    </xf>
    <xf numFmtId="164" fontId="6" fillId="2" borderId="36" xfId="2" applyFont="1" applyFill="1" applyBorder="1" applyAlignment="1">
      <alignment horizontal="center" vertical="center" wrapText="1"/>
    </xf>
    <xf numFmtId="164" fontId="6" fillId="2" borderId="22" xfId="2" applyFont="1" applyFill="1" applyBorder="1" applyAlignment="1">
      <alignment horizontal="center" vertical="center" wrapText="1"/>
    </xf>
    <xf numFmtId="164" fontId="6" fillId="2" borderId="37" xfId="2" applyFont="1" applyFill="1" applyBorder="1" applyAlignment="1">
      <alignment horizontal="center" vertical="center" wrapText="1"/>
    </xf>
    <xf numFmtId="0" fontId="6" fillId="2" borderId="35" xfId="5" applyFont="1" applyFill="1" applyBorder="1" applyAlignment="1">
      <alignment horizontal="center" vertical="center" wrapText="1"/>
    </xf>
    <xf numFmtId="0" fontId="6" fillId="2" borderId="34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38" xfId="5" applyFont="1" applyFill="1" applyBorder="1" applyAlignment="1">
      <alignment horizontal="center" vertical="center" wrapText="1"/>
    </xf>
    <xf numFmtId="0" fontId="6" fillId="2" borderId="31" xfId="5" applyFont="1" applyFill="1" applyBorder="1" applyAlignment="1">
      <alignment horizontal="center" vertical="center" wrapText="1"/>
    </xf>
    <xf numFmtId="49" fontId="12" fillId="6" borderId="20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</cellXfs>
  <cellStyles count="20">
    <cellStyle name="Comma 2" xfId="14"/>
    <cellStyle name="Euro" xfId="1"/>
    <cellStyle name="Milliers" xfId="2" builtinId="3"/>
    <cellStyle name="Milliers 2" xfId="10"/>
    <cellStyle name="Milliers 3" xfId="13"/>
    <cellStyle name="Milliers_SAINTE CECILE (2)" xfId="3"/>
    <cellStyle name="Monétaire 3 2" xfId="15"/>
    <cellStyle name="Nb2dec" xfId="16"/>
    <cellStyle name="Normal" xfId="0" builtinId="0"/>
    <cellStyle name="Normal 2" xfId="7"/>
    <cellStyle name="Normal 2 2" xfId="17"/>
    <cellStyle name="Normal 3" xfId="8"/>
    <cellStyle name="Normal 3 2" xfId="18"/>
    <cellStyle name="Normal 4" xfId="12"/>
    <cellStyle name="Normal 4 2" xfId="19"/>
    <cellStyle name="Normal_SAINTE CECILE (2)" xfId="4"/>
    <cellStyle name="Normal_Tableau des engagements" xfId="5"/>
    <cellStyle name="Pourcentage" xfId="6" builtinId="5"/>
    <cellStyle name="Pourcentage 2" xfId="9"/>
    <cellStyle name="Pourcentage 3" xfId="11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4F8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004F86"/>
      <rgbColor rgb="00FFFFCC"/>
      <rgbColor rgb="00CCFFFF"/>
      <rgbColor rgb="00660066"/>
      <rgbColor rgb="00FF8080"/>
      <rgbColor rgb="000066CC"/>
      <rgbColor rgb="00CCCCFF"/>
      <rgbColor rgb="00000080"/>
      <rgbColor rgb="000097FE"/>
      <rgbColor rgb="0091D2FF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E1"/>
      <rgbColor rgb="0099CCFF"/>
      <rgbColor rgb="00E1F3FF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_Missions%20archiv&#233;es/2010%20Sanofi/2010%20Sanofi/Sanofi%20-%20Mod&#233;lisation/Mod&#232;le%20Sanofi%20v6%20sans%20indexation_16-03-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326914/Desktop/SNCF/Phase%203/CNIT/Phase%203/1%20an/CNIT%20Unibail%20janvier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COURTAIG\PARTAGE\VOLTAIRE%20Simulation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1.Hypothèses et données"/>
      <sheetName val="amortissement"/>
      <sheetName val="charges"/>
      <sheetName val="charges présentation"/>
      <sheetName val="CF  existant"/>
      <sheetName val="P&amp;L existant"/>
      <sheetName val="Output sc.1"/>
      <sheetName val="CF  site existant loc"/>
      <sheetName val="P&amp;L site existant loc"/>
      <sheetName val="Output sc.2 "/>
      <sheetName val="CF  clé en maint achat"/>
      <sheetName val="P&amp;L clé en maint achat"/>
      <sheetName val="Output sc.3 "/>
      <sheetName val="CF  site existant achat"/>
      <sheetName val="P&amp;L site existant achat"/>
      <sheetName val="Output sc.4 "/>
      <sheetName val="CF  clé en main loc"/>
      <sheetName val="P&amp;L clé en main loc"/>
      <sheetName val="Output sc.5"/>
      <sheetName val="CF  actuel reloc"/>
      <sheetName val="P&amp;L actuel reloc"/>
      <sheetName val="Output sc.6"/>
      <sheetName val="CF  actuel achat"/>
      <sheetName val="P&amp;L actuel achat"/>
      <sheetName val="Output sc.7"/>
      <sheetName val="Output coût existant"/>
      <sheetName val="P&amp;L existant ancien"/>
      <sheetName val="CF sc. 3"/>
      <sheetName val="P&amp;L sc. 3 (2)"/>
      <sheetName val="Comp P&amp;L"/>
      <sheetName val="Comp CF sc sans actu"/>
      <sheetName val="Comp CF sc actu"/>
      <sheetName val="CF sc. X"/>
      <sheetName val="Output sc.2"/>
      <sheetName val="Output sc.3"/>
      <sheetName val="Output sc.4"/>
      <sheetName val="7.Ana. comp. du coût au poste "/>
      <sheetName val="Graph sc.4"/>
      <sheetName val="Comparaison scénarios"/>
      <sheetName val="Tableau comp scénarios"/>
      <sheetName val="Comp CF scénarios"/>
      <sheetName val="Comp CF scénarios (2)"/>
      <sheetName val="Comp CF sc révisés et actu (2)"/>
      <sheetName val="Graph m² occupés"/>
      <sheetName val="Graph effectifs&amp;PT actu"/>
      <sheetName val="Graph m² par pers"/>
      <sheetName val="Ratio effectifs par plateau"/>
      <sheetName val="Evolution effectifs"/>
      <sheetName val="Indice"/>
    </sheetNames>
    <sheetDataSet>
      <sheetData sheetId="0"/>
      <sheetData sheetId="1">
        <row r="25">
          <cell r="C25">
            <v>21563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Charges"/>
      <sheetName val="Amo"/>
      <sheetName val="Synthèse"/>
      <sheetName val="Base 100"/>
      <sheetName val="Graph CF"/>
      <sheetName val="Sensibilité"/>
      <sheetName val="Graph sens VL"/>
      <sheetName val="Sensibilité A VL"/>
    </sheetNames>
    <sheetDataSet>
      <sheetData sheetId="0">
        <row r="8">
          <cell r="C8">
            <v>24632</v>
          </cell>
        </row>
      </sheetData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 (2)"/>
      <sheetName val="TS CGU"/>
      <sheetName val="Bordereau (2)"/>
      <sheetName val="TRESO"/>
      <sheetName val="FACTURATION-MP"/>
      <sheetName val="AVENANTS"/>
      <sheetName val="TM-Aléas en cours"/>
      <sheetName val="ASSURANCES"/>
      <sheetName val="COM°"/>
      <sheetName val="SUBL"/>
      <sheetName val="Ratio en blanc"/>
      <sheetName val="CGU-BLANC (3)"/>
      <sheetName val="BRANCHEMENTS"/>
      <sheetName val="MARCHES"/>
      <sheetName val="PUC"/>
      <sheetName val="CGU-BLANC (2)"/>
      <sheetName val="PREVISIONS-31.12.99"/>
      <sheetName val="SPR"/>
      <sheetName val="DINER (2)"/>
      <sheetName val="CGU-BLANC"/>
      <sheetName val="ACTUALISATION COUT TRAVAUX "/>
      <sheetName val="GROS OEUVRE"/>
      <sheetName val="PCM (2)"/>
      <sheetName val="cout-travaux"/>
      <sheetName val="ETUDE LOCATIVE"/>
      <sheetName val="COUT TRAVAUX"/>
      <sheetName val="PCM"/>
      <sheetName val="EFFECTIF (2)"/>
      <sheetName val="DCE (2)"/>
      <sheetName val="EFFECTIF"/>
      <sheetName val="Facturation"/>
      <sheetName val="TS (2)"/>
      <sheetName val="Echéanc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4">
          <cell r="J74">
            <v>3686848.7100548893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38"/>
  <sheetViews>
    <sheetView showGridLines="0" tabSelected="1" zoomScale="107" zoomScaleNormal="107" workbookViewId="0">
      <selection activeCell="F20" sqref="F20"/>
    </sheetView>
  </sheetViews>
  <sheetFormatPr baseColWidth="10" defaultColWidth="11.5" defaultRowHeight="13.5" x14ac:dyDescent="0.2"/>
  <cols>
    <col min="1" max="1" width="20.33203125" style="29" customWidth="1"/>
    <col min="2" max="2" width="28.6640625" style="29" customWidth="1"/>
    <col min="3" max="3" width="20" style="30" customWidth="1"/>
    <col min="4" max="4" width="2.83203125" style="20" customWidth="1"/>
    <col min="5" max="5" width="22.5" style="29" customWidth="1"/>
    <col min="6" max="6" width="20" style="30" customWidth="1"/>
    <col min="7" max="7" width="8.6640625" style="32" customWidth="1"/>
    <col min="8" max="8" width="20" style="30" customWidth="1"/>
    <col min="9" max="9" width="2.83203125" style="20" customWidth="1"/>
    <col min="10" max="10" width="20" style="30" customWidth="1"/>
    <col min="11" max="11" width="8.6640625" style="32" customWidth="1"/>
    <col min="12" max="12" width="20" style="30" customWidth="1"/>
    <col min="13" max="13" width="2.83203125" style="20" customWidth="1"/>
    <col min="14" max="14" width="20" style="29" customWidth="1"/>
    <col min="15" max="15" width="11.5" style="29"/>
    <col min="16" max="16" width="14.6640625" style="29" bestFit="1" customWidth="1"/>
    <col min="17" max="17" width="11.5" style="29"/>
    <col min="18" max="18" width="13.6640625" style="29" bestFit="1" customWidth="1"/>
    <col min="19" max="16384" width="11.5" style="29"/>
  </cols>
  <sheetData>
    <row r="1" spans="1:16" s="3" customFormat="1" ht="15.95" customHeight="1" thickTop="1" x14ac:dyDescent="0.2">
      <c r="A1" s="184" t="s">
        <v>22</v>
      </c>
      <c r="B1" s="185"/>
      <c r="C1" s="186"/>
      <c r="D1" s="1"/>
      <c r="E1" s="184" t="s">
        <v>21</v>
      </c>
      <c r="F1" s="191"/>
      <c r="G1" s="178" t="s">
        <v>8</v>
      </c>
      <c r="H1" s="181" t="s">
        <v>18</v>
      </c>
      <c r="I1" s="2"/>
      <c r="J1" s="175" t="s">
        <v>19</v>
      </c>
      <c r="K1" s="178" t="s">
        <v>8</v>
      </c>
      <c r="L1" s="172" t="s">
        <v>20</v>
      </c>
      <c r="M1" s="2"/>
    </row>
    <row r="2" spans="1:16" s="4" customFormat="1" ht="15.95" customHeight="1" x14ac:dyDescent="0.2">
      <c r="A2" s="187" t="s">
        <v>9</v>
      </c>
      <c r="B2" s="189" t="s">
        <v>7</v>
      </c>
      <c r="C2" s="190"/>
      <c r="D2" s="1"/>
      <c r="E2" s="187"/>
      <c r="F2" s="192"/>
      <c r="G2" s="179"/>
      <c r="H2" s="182"/>
      <c r="I2" s="2"/>
      <c r="J2" s="176"/>
      <c r="K2" s="179"/>
      <c r="L2" s="173"/>
      <c r="M2" s="2"/>
    </row>
    <row r="3" spans="1:16" s="4" customFormat="1" ht="15.95" customHeight="1" thickBot="1" x14ac:dyDescent="0.25">
      <c r="A3" s="188"/>
      <c r="B3" s="6" t="s">
        <v>6</v>
      </c>
      <c r="C3" s="7" t="s">
        <v>0</v>
      </c>
      <c r="D3" s="2"/>
      <c r="E3" s="5" t="s">
        <v>11</v>
      </c>
      <c r="F3" s="8" t="s">
        <v>0</v>
      </c>
      <c r="G3" s="180"/>
      <c r="H3" s="183"/>
      <c r="I3" s="2"/>
      <c r="J3" s="177"/>
      <c r="K3" s="180"/>
      <c r="L3" s="174"/>
      <c r="M3" s="2"/>
    </row>
    <row r="4" spans="1:16" s="17" customFormat="1" ht="13.5" customHeight="1" thickTop="1" x14ac:dyDescent="0.2">
      <c r="A4" s="9"/>
      <c r="B4" s="10"/>
      <c r="C4" s="11"/>
      <c r="D4" s="12"/>
      <c r="E4" s="88"/>
      <c r="F4" s="13"/>
      <c r="G4" s="14"/>
      <c r="H4" s="15"/>
      <c r="I4" s="12"/>
      <c r="J4" s="16"/>
      <c r="K4" s="14"/>
      <c r="L4" s="15"/>
      <c r="M4" s="12"/>
      <c r="P4" s="149"/>
    </row>
    <row r="5" spans="1:16" s="17" customFormat="1" ht="13.5" customHeight="1" x14ac:dyDescent="0.2">
      <c r="A5" s="9"/>
      <c r="B5" s="18"/>
      <c r="C5" s="19"/>
      <c r="D5" s="20"/>
      <c r="E5" s="87"/>
      <c r="F5" s="21"/>
      <c r="G5" s="22"/>
      <c r="H5" s="23"/>
      <c r="I5" s="20"/>
      <c r="J5" s="24"/>
      <c r="K5" s="22"/>
      <c r="L5" s="23"/>
      <c r="M5" s="20"/>
      <c r="P5" s="149"/>
    </row>
    <row r="6" spans="1:16" s="17" customFormat="1" ht="13.5" customHeight="1" x14ac:dyDescent="0.2">
      <c r="A6" s="9"/>
      <c r="B6" s="18" t="s">
        <v>23</v>
      </c>
      <c r="C6" s="19" t="e">
        <f>#REF!</f>
        <v>#REF!</v>
      </c>
      <c r="D6" s="20"/>
      <c r="E6" s="89"/>
      <c r="F6" s="24">
        <f ca="1">SUM(F7:F20)</f>
        <v>5450</v>
      </c>
      <c r="G6" s="22" t="e">
        <f>IF(C6&lt;&gt;0,F6/C6,"-")</f>
        <v>#REF!</v>
      </c>
      <c r="H6" s="23" t="e">
        <f ca="1">C6-F6</f>
        <v>#REF!</v>
      </c>
      <c r="I6" s="20"/>
      <c r="J6" s="24">
        <f>SUM(J7:J20)</f>
        <v>1650</v>
      </c>
      <c r="K6" s="22">
        <f ca="1">IF(F6&lt;&gt;0,J6/F6,"-")</f>
        <v>0.30275229357798167</v>
      </c>
      <c r="L6" s="23">
        <f ca="1">F6-J6</f>
        <v>3800</v>
      </c>
      <c r="M6" s="20"/>
      <c r="P6" s="149"/>
    </row>
    <row r="7" spans="1:16" s="17" customFormat="1" ht="13.5" customHeight="1" x14ac:dyDescent="0.2">
      <c r="A7" s="9"/>
      <c r="B7" s="25"/>
      <c r="C7" s="26"/>
      <c r="D7" s="20"/>
      <c r="E7" s="103" t="s">
        <v>26</v>
      </c>
      <c r="F7" s="100">
        <f>SUMIF('Saisie engagements'!$B$4:$B$20,'Etat détaillé'!E7,'Saisie engagements'!E4:$E$20)</f>
        <v>3950</v>
      </c>
      <c r="G7" s="104" t="s">
        <v>17</v>
      </c>
      <c r="H7" s="23">
        <v>0</v>
      </c>
      <c r="I7" s="28"/>
      <c r="J7" s="101">
        <f>SUMIF('Saisie factures'!$B$6:$B$24,'Etat détaillé'!E7,'Saisie factures'!$E$6:$E$24)</f>
        <v>100</v>
      </c>
      <c r="K7" s="104">
        <f t="shared" ref="K7:K18" si="0">IF(F7&lt;&gt;0,J7/F7,"-")</f>
        <v>2.5316455696202531E-2</v>
      </c>
      <c r="L7" s="27">
        <f t="shared" ref="L7:L18" si="1">F7-J7</f>
        <v>3850</v>
      </c>
      <c r="M7" s="20"/>
      <c r="P7" s="149"/>
    </row>
    <row r="8" spans="1:16" s="17" customFormat="1" ht="13.5" customHeight="1" x14ac:dyDescent="0.2">
      <c r="A8" s="9"/>
      <c r="B8" s="25"/>
      <c r="C8" s="26"/>
      <c r="D8" s="20"/>
      <c r="E8" s="103" t="s">
        <v>29</v>
      </c>
      <c r="F8" s="100">
        <f ca="1">SUMIF('Saisie engagements'!$B$4:$B$20,'Etat détaillé'!E8,'Saisie engagements'!E5:$E$20)</f>
        <v>1500</v>
      </c>
      <c r="G8" s="104" t="s">
        <v>17</v>
      </c>
      <c r="H8" s="23">
        <v>0</v>
      </c>
      <c r="I8" s="28"/>
      <c r="J8" s="101">
        <f>SUMIF('Saisie factures'!$B$6:$B$24,'Etat détaillé'!E8,'Saisie factures'!$E$6:$E$24)</f>
        <v>550</v>
      </c>
      <c r="K8" s="104">
        <f ca="1">IF(F8&lt;&gt;0,J8/F8,"-")</f>
        <v>0.36666666666666664</v>
      </c>
      <c r="L8" s="27">
        <f t="shared" ca="1" si="1"/>
        <v>950</v>
      </c>
      <c r="M8" s="20"/>
      <c r="P8" s="149"/>
    </row>
    <row r="9" spans="1:16" s="17" customFormat="1" ht="13.5" customHeight="1" x14ac:dyDescent="0.2">
      <c r="A9" s="9"/>
      <c r="B9" s="25"/>
      <c r="C9" s="26"/>
      <c r="D9" s="20"/>
      <c r="E9" s="103" t="s">
        <v>31</v>
      </c>
      <c r="F9" s="100">
        <f ca="1">SUMIF('Saisie engagements'!$B$4:$B$20,'Etat détaillé'!E9,'Saisie engagements'!E6:$E$20)</f>
        <v>0</v>
      </c>
      <c r="G9" s="104" t="s">
        <v>17</v>
      </c>
      <c r="H9" s="23">
        <v>0</v>
      </c>
      <c r="I9" s="28"/>
      <c r="J9" s="101">
        <f>SUMIF('Saisie factures'!$B$6:$B$24,'Etat détaillé'!E9,'Saisie factures'!$E$6:$E$24)</f>
        <v>0</v>
      </c>
      <c r="K9" s="104" t="str">
        <f ca="1">IF(F9&lt;&gt;0,J9/F9,"-")</f>
        <v>-</v>
      </c>
      <c r="L9" s="27">
        <f t="shared" ca="1" si="1"/>
        <v>0</v>
      </c>
      <c r="M9" s="20"/>
      <c r="P9" s="149"/>
    </row>
    <row r="10" spans="1:16" s="17" customFormat="1" ht="13.5" customHeight="1" x14ac:dyDescent="0.2">
      <c r="A10" s="9"/>
      <c r="B10" s="25"/>
      <c r="C10" s="26"/>
      <c r="D10" s="20"/>
      <c r="E10" s="103" t="s">
        <v>30</v>
      </c>
      <c r="F10" s="100">
        <f ca="1">SUMIF('Saisie engagements'!$B$4:$B$20,'Etat détaillé'!E10,'Saisie engagements'!E7:$E$20)</f>
        <v>0</v>
      </c>
      <c r="G10" s="104" t="s">
        <v>17</v>
      </c>
      <c r="H10" s="23">
        <v>0</v>
      </c>
      <c r="I10" s="28"/>
      <c r="J10" s="101">
        <f>SUMIF('Saisie factures'!$B$6:$B$24,'Etat détaillé'!E10,'Saisie factures'!$E$6:$E$24)</f>
        <v>0</v>
      </c>
      <c r="K10" s="104" t="str">
        <f ca="1">IF(F10&lt;&gt;0,J10/F10,"-")</f>
        <v>-</v>
      </c>
      <c r="L10" s="27">
        <f t="shared" ca="1" si="1"/>
        <v>0</v>
      </c>
      <c r="M10" s="20"/>
      <c r="P10" s="149"/>
    </row>
    <row r="11" spans="1:16" s="17" customFormat="1" ht="13.5" customHeight="1" x14ac:dyDescent="0.2">
      <c r="A11" s="9"/>
      <c r="B11" s="25"/>
      <c r="C11" s="26"/>
      <c r="D11" s="20"/>
      <c r="E11" s="103" t="s">
        <v>32</v>
      </c>
      <c r="F11" s="100">
        <f ca="1">SUMIF('Saisie engagements'!$B$4:$B$20,'Etat détaillé'!E11,'Saisie engagements'!E8:$E$20)</f>
        <v>0</v>
      </c>
      <c r="G11" s="104" t="s">
        <v>17</v>
      </c>
      <c r="H11" s="23">
        <v>0</v>
      </c>
      <c r="I11" s="28"/>
      <c r="J11" s="101">
        <f>SUMIF('Saisie factures'!$B$6:$B$24,'Etat détaillé'!E11,'Saisie factures'!$E$6:$E$24)</f>
        <v>0</v>
      </c>
      <c r="K11" s="104" t="str">
        <f t="shared" ref="K11:K12" ca="1" si="2">IF(F11&lt;&gt;0,J11/F11,"-")</f>
        <v>-</v>
      </c>
      <c r="L11" s="27">
        <f t="shared" ref="L11:L12" ca="1" si="3">F11-J11</f>
        <v>0</v>
      </c>
      <c r="M11" s="20"/>
      <c r="P11" s="149"/>
    </row>
    <row r="12" spans="1:16" s="17" customFormat="1" ht="13.5" customHeight="1" x14ac:dyDescent="0.2">
      <c r="A12" s="9"/>
      <c r="B12" s="25"/>
      <c r="C12" s="26"/>
      <c r="D12" s="20"/>
      <c r="E12" s="103" t="s">
        <v>33</v>
      </c>
      <c r="F12" s="100">
        <f ca="1">SUMIF('Saisie engagements'!$B$4:$B$20,'Etat détaillé'!E12,'Saisie engagements'!E9:$E$20)</f>
        <v>0</v>
      </c>
      <c r="G12" s="104" t="s">
        <v>17</v>
      </c>
      <c r="H12" s="23">
        <v>0</v>
      </c>
      <c r="I12" s="28"/>
      <c r="J12" s="101">
        <f>SUMIF('Saisie factures'!$B$6:$B$24,'Etat détaillé'!E12,'Saisie factures'!$E$6:$E$24)</f>
        <v>0</v>
      </c>
      <c r="K12" s="104" t="str">
        <f t="shared" ca="1" si="2"/>
        <v>-</v>
      </c>
      <c r="L12" s="27">
        <f t="shared" ca="1" si="3"/>
        <v>0</v>
      </c>
      <c r="M12" s="20"/>
      <c r="P12" s="149"/>
    </row>
    <row r="13" spans="1:16" s="17" customFormat="1" ht="13.5" customHeight="1" x14ac:dyDescent="0.2">
      <c r="A13" s="9"/>
      <c r="B13" s="25"/>
      <c r="C13" s="26"/>
      <c r="D13" s="20"/>
      <c r="E13" s="103" t="s">
        <v>34</v>
      </c>
      <c r="F13" s="100">
        <f ca="1">SUMIF('Saisie engagements'!$B$4:$B$20,'Etat détaillé'!E13,'Saisie engagements'!E10:$E$20)</f>
        <v>0</v>
      </c>
      <c r="G13" s="104" t="s">
        <v>17</v>
      </c>
      <c r="H13" s="23">
        <v>0</v>
      </c>
      <c r="I13" s="28"/>
      <c r="J13" s="101">
        <f>SUMIF('Saisie factures'!$B$6:$B$24,'Etat détaillé'!E13,'Saisie factures'!$E$6:$E$24)</f>
        <v>0</v>
      </c>
      <c r="K13" s="104" t="str">
        <f t="shared" ref="K13" ca="1" si="4">IF(F13&lt;&gt;0,J13/F13,"-")</f>
        <v>-</v>
      </c>
      <c r="L13" s="27">
        <f t="shared" ref="L13" ca="1" si="5">F13-J13</f>
        <v>0</v>
      </c>
      <c r="M13" s="20"/>
      <c r="P13" s="149"/>
    </row>
    <row r="14" spans="1:16" s="17" customFormat="1" ht="13.5" customHeight="1" x14ac:dyDescent="0.2">
      <c r="A14" s="9"/>
      <c r="B14" s="25"/>
      <c r="C14" s="26"/>
      <c r="D14" s="20"/>
      <c r="E14" s="103" t="s">
        <v>35</v>
      </c>
      <c r="F14" s="100">
        <f ca="1">SUMIF('Saisie engagements'!$B$4:$B$20,'Etat détaillé'!E14,'Saisie engagements'!E11:$E$20)</f>
        <v>0</v>
      </c>
      <c r="G14" s="104" t="s">
        <v>17</v>
      </c>
      <c r="H14" s="23">
        <v>0</v>
      </c>
      <c r="I14" s="28"/>
      <c r="J14" s="101">
        <f>SUMIF('Saisie factures'!$B$6:$B$24,'Etat détaillé'!E14,'Saisie factures'!$E$6:$E$24)</f>
        <v>0</v>
      </c>
      <c r="K14" s="104" t="str">
        <f t="shared" ref="K14:K15" ca="1" si="6">IF(F14&lt;&gt;0,J14/F14,"-")</f>
        <v>-</v>
      </c>
      <c r="L14" s="27">
        <f t="shared" ref="L14:L15" ca="1" si="7">F14-J14</f>
        <v>0</v>
      </c>
      <c r="M14" s="20"/>
      <c r="P14" s="149"/>
    </row>
    <row r="15" spans="1:16" s="17" customFormat="1" ht="13.5" customHeight="1" x14ac:dyDescent="0.2">
      <c r="A15" s="9"/>
      <c r="B15" s="25"/>
      <c r="C15" s="26"/>
      <c r="D15" s="20"/>
      <c r="E15" s="103" t="s">
        <v>36</v>
      </c>
      <c r="F15" s="100">
        <f ca="1">SUMIF('Saisie engagements'!$B$4:$B$20,'Etat détaillé'!E15,'Saisie engagements'!E12:$E$20)</f>
        <v>0</v>
      </c>
      <c r="G15" s="104" t="s">
        <v>17</v>
      </c>
      <c r="H15" s="23">
        <v>0</v>
      </c>
      <c r="I15" s="28"/>
      <c r="J15" s="101">
        <f>SUMIF('Saisie factures'!$B$6:$B$24,'Etat détaillé'!E15,'Saisie factures'!$E$6:$E$24)</f>
        <v>0</v>
      </c>
      <c r="K15" s="104" t="str">
        <f t="shared" ca="1" si="6"/>
        <v>-</v>
      </c>
      <c r="L15" s="27">
        <f t="shared" ca="1" si="7"/>
        <v>0</v>
      </c>
      <c r="M15" s="28"/>
      <c r="P15" s="149"/>
    </row>
    <row r="16" spans="1:16" s="17" customFormat="1" ht="13.5" customHeight="1" x14ac:dyDescent="0.2">
      <c r="A16" s="9"/>
      <c r="B16" s="25"/>
      <c r="C16" s="26"/>
      <c r="D16" s="20"/>
      <c r="E16" s="103" t="s">
        <v>37</v>
      </c>
      <c r="F16" s="100">
        <f ca="1">SUMIF('Saisie engagements'!$B$4:$B$20,'Etat détaillé'!E16,'Saisie engagements'!E13:$E$20)</f>
        <v>0</v>
      </c>
      <c r="G16" s="104" t="s">
        <v>17</v>
      </c>
      <c r="H16" s="23">
        <v>0</v>
      </c>
      <c r="I16" s="28"/>
      <c r="J16" s="101">
        <f>SUMIF('Saisie factures'!$B$6:$B$24,'Etat détaillé'!E16,'Saisie factures'!$E$6:$E$24)</f>
        <v>0</v>
      </c>
      <c r="K16" s="104" t="str">
        <f ca="1">IF(F16&lt;&gt;0,J16/F16,"-")</f>
        <v>-</v>
      </c>
      <c r="L16" s="27">
        <f t="shared" ca="1" si="1"/>
        <v>0</v>
      </c>
      <c r="M16" s="28"/>
      <c r="P16" s="149"/>
    </row>
    <row r="17" spans="1:16" s="17" customFormat="1" ht="13.5" customHeight="1" x14ac:dyDescent="0.2">
      <c r="A17" s="9"/>
      <c r="B17" s="18" t="s">
        <v>24</v>
      </c>
      <c r="C17" s="19" t="e">
        <f>#REF!</f>
        <v>#REF!</v>
      </c>
      <c r="D17" s="20"/>
      <c r="E17" s="87" t="s">
        <v>38</v>
      </c>
      <c r="F17" s="100">
        <f ca="1">SUMIF('Saisie engagements'!$B$4:$B$20,'Etat détaillé'!E17,'Saisie engagements'!E14:$E$20)</f>
        <v>0</v>
      </c>
      <c r="G17" s="22" t="e">
        <f>IF(C17&lt;&gt;0,F17/C17,"-")</f>
        <v>#REF!</v>
      </c>
      <c r="H17" s="23" t="e">
        <f ca="1">C17-F17</f>
        <v>#REF!</v>
      </c>
      <c r="I17" s="20"/>
      <c r="J17" s="101">
        <f>SUMIF('Saisie factures'!$B$6:$B$24,'Etat détaillé'!E17,'Saisie factures'!$E$6:$E$24)</f>
        <v>1000</v>
      </c>
      <c r="K17" s="22" t="str">
        <f t="shared" ca="1" si="0"/>
        <v>-</v>
      </c>
      <c r="L17" s="23">
        <f t="shared" ca="1" si="1"/>
        <v>-1000</v>
      </c>
      <c r="M17" s="28"/>
      <c r="P17" s="149"/>
    </row>
    <row r="18" spans="1:16" s="17" customFormat="1" ht="13.5" customHeight="1" x14ac:dyDescent="0.2">
      <c r="A18" s="9"/>
      <c r="B18" s="18" t="s">
        <v>25</v>
      </c>
      <c r="C18" s="19" t="e">
        <f>#REF!</f>
        <v>#REF!</v>
      </c>
      <c r="D18" s="20"/>
      <c r="E18" s="87" t="s">
        <v>39</v>
      </c>
      <c r="F18" s="100">
        <f ca="1">SUMIF('Saisie engagements'!$B$4:$B$20,'Etat détaillé'!E18,'Saisie engagements'!E15:$E$20)</f>
        <v>0</v>
      </c>
      <c r="G18" s="22" t="e">
        <f>IF(C18&lt;&gt;0,F18/C18,"-")</f>
        <v>#REF!</v>
      </c>
      <c r="H18" s="23" t="e">
        <f ca="1">C18-F18</f>
        <v>#REF!</v>
      </c>
      <c r="I18" s="20"/>
      <c r="J18" s="101">
        <f>SUMIF('Saisie factures'!$B$6:$B$24,'Etat détaillé'!E18,'Saisie factures'!$E$6:$E$24)</f>
        <v>0</v>
      </c>
      <c r="K18" s="22" t="str">
        <f t="shared" ca="1" si="0"/>
        <v>-</v>
      </c>
      <c r="L18" s="23">
        <f t="shared" ca="1" si="1"/>
        <v>0</v>
      </c>
      <c r="M18" s="20"/>
      <c r="P18" s="149"/>
    </row>
    <row r="19" spans="1:16" x14ac:dyDescent="0.2">
      <c r="F19" s="31"/>
      <c r="P19" s="149"/>
    </row>
    <row r="20" spans="1:16" x14ac:dyDescent="0.2">
      <c r="F20" s="31"/>
      <c r="P20" s="149"/>
    </row>
    <row r="21" spans="1:16" x14ac:dyDescent="0.2">
      <c r="F21" s="31"/>
      <c r="P21" s="149"/>
    </row>
    <row r="22" spans="1:16" x14ac:dyDescent="0.2">
      <c r="F22" s="31"/>
      <c r="P22" s="149"/>
    </row>
    <row r="23" spans="1:16" x14ac:dyDescent="0.2">
      <c r="F23" s="31"/>
    </row>
    <row r="24" spans="1:16" x14ac:dyDescent="0.2">
      <c r="F24" s="31"/>
    </row>
    <row r="25" spans="1:16" x14ac:dyDescent="0.2">
      <c r="F25" s="31"/>
    </row>
    <row r="26" spans="1:16" x14ac:dyDescent="0.2">
      <c r="F26" s="31"/>
    </row>
    <row r="27" spans="1:16" x14ac:dyDescent="0.2">
      <c r="F27" s="31"/>
    </row>
    <row r="28" spans="1:16" x14ac:dyDescent="0.2">
      <c r="F28" s="31"/>
    </row>
    <row r="29" spans="1:16" x14ac:dyDescent="0.2">
      <c r="F29" s="31"/>
    </row>
    <row r="30" spans="1:16" x14ac:dyDescent="0.2">
      <c r="F30" s="31"/>
    </row>
    <row r="31" spans="1:16" x14ac:dyDescent="0.2">
      <c r="F31" s="31"/>
    </row>
    <row r="32" spans="1:16" x14ac:dyDescent="0.2">
      <c r="F32" s="31"/>
    </row>
    <row r="33" spans="6:6" x14ac:dyDescent="0.2">
      <c r="F33" s="31"/>
    </row>
    <row r="34" spans="6:6" x14ac:dyDescent="0.2">
      <c r="F34" s="31"/>
    </row>
    <row r="35" spans="6:6" x14ac:dyDescent="0.2">
      <c r="F35" s="31"/>
    </row>
    <row r="36" spans="6:6" x14ac:dyDescent="0.2">
      <c r="F36" s="31"/>
    </row>
    <row r="37" spans="6:6" x14ac:dyDescent="0.2">
      <c r="F37" s="31"/>
    </row>
    <row r="38" spans="6:6" x14ac:dyDescent="0.2">
      <c r="F38" s="31"/>
    </row>
  </sheetData>
  <mergeCells count="9">
    <mergeCell ref="L1:L3"/>
    <mergeCell ref="J1:J3"/>
    <mergeCell ref="K1:K3"/>
    <mergeCell ref="H1:H3"/>
    <mergeCell ref="A1:C1"/>
    <mergeCell ref="A2:A3"/>
    <mergeCell ref="B2:C2"/>
    <mergeCell ref="E1:F2"/>
    <mergeCell ref="G1:G3"/>
  </mergeCells>
  <phoneticPr fontId="5" type="noConversion"/>
  <conditionalFormatting sqref="G4:G18 K4:K18">
    <cfRule type="cellIs" dxfId="0" priority="17" operator="greaterThan">
      <formula>1</formula>
    </cfRule>
  </conditionalFormatting>
  <printOptions horizontalCentered="1" verticalCentered="1"/>
  <pageMargins left="0.27559055118110237" right="0.27559055118110237" top="0.46" bottom="0.27559055118110237" header="0.15748031496062992" footer="0.15748031496062992"/>
  <pageSetup paperSize="9" scale="56" orientation="portrait" r:id="rId1"/>
  <headerFooter alignWithMargins="0">
    <oddHeader>&amp;R&amp;"Arial Narrow,Italique"Edition du &amp;D
&amp;F</oddHeader>
    <oddFooter>&amp;R&amp;"Tahoma,Normal"Page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5:V714"/>
  <sheetViews>
    <sheetView zoomScale="115" zoomScaleNormal="115" workbookViewId="0">
      <selection activeCell="B10" sqref="B10"/>
    </sheetView>
  </sheetViews>
  <sheetFormatPr baseColWidth="10" defaultColWidth="13.33203125" defaultRowHeight="12.75" x14ac:dyDescent="0.2"/>
  <cols>
    <col min="1" max="1" width="32.5" style="74" bestFit="1" customWidth="1"/>
    <col min="2" max="2" width="24.1640625" style="85" bestFit="1" customWidth="1"/>
    <col min="3" max="3" width="22.1640625" style="75" customWidth="1"/>
    <col min="4" max="4" width="24.33203125" style="126" customWidth="1"/>
    <col min="5" max="5" width="18.5" style="46" customWidth="1"/>
    <col min="6" max="6" width="9" style="63" bestFit="1" customWidth="1"/>
    <col min="7" max="7" width="18.6640625" style="70" bestFit="1" customWidth="1"/>
    <col min="8" max="8" width="12.5" style="92" customWidth="1"/>
    <col min="9" max="9" width="90.5" style="50" bestFit="1" customWidth="1"/>
    <col min="10" max="10" width="18.5" style="41" bestFit="1" customWidth="1"/>
    <col min="11" max="11" width="33.33203125" style="69" bestFit="1" customWidth="1"/>
    <col min="12" max="12" width="24.1640625" style="41" customWidth="1"/>
    <col min="13" max="13" width="20.83203125" style="41" customWidth="1"/>
    <col min="14" max="14" width="11" style="41" bestFit="1" customWidth="1"/>
    <col min="15" max="15" width="20.83203125" style="41" customWidth="1"/>
    <col min="16" max="16" width="7.1640625" style="41" bestFit="1" customWidth="1"/>
    <col min="17" max="17" width="19" style="121" customWidth="1"/>
    <col min="18" max="18" width="18.6640625" style="41" bestFit="1" customWidth="1"/>
    <col min="19" max="19" width="9.1640625" style="41" bestFit="1" customWidth="1"/>
    <col min="20" max="20" width="18.6640625" style="41" bestFit="1" customWidth="1"/>
    <col min="21" max="21" width="17.5" style="41" bestFit="1" customWidth="1"/>
    <col min="22" max="22" width="20.6640625" style="41" bestFit="1" customWidth="1"/>
    <col min="23" max="16384" width="13.33203125" style="41"/>
  </cols>
  <sheetData>
    <row r="5" spans="1:22" ht="25.5" x14ac:dyDescent="0.2">
      <c r="A5" s="98" t="s">
        <v>28</v>
      </c>
      <c r="B5" s="36" t="s">
        <v>4</v>
      </c>
      <c r="C5" s="37" t="s">
        <v>12</v>
      </c>
      <c r="D5" s="90" t="s">
        <v>13</v>
      </c>
      <c r="E5" s="38" t="s">
        <v>2</v>
      </c>
      <c r="F5" s="134" t="s">
        <v>1</v>
      </c>
      <c r="G5" s="39" t="s">
        <v>3</v>
      </c>
      <c r="H5" s="90" t="s">
        <v>14</v>
      </c>
      <c r="I5" s="99" t="s">
        <v>16</v>
      </c>
      <c r="K5" s="42" t="s">
        <v>5</v>
      </c>
      <c r="L5" s="43"/>
      <c r="M5" s="44" t="s">
        <v>2</v>
      </c>
      <c r="N5" s="45" t="s">
        <v>1</v>
      </c>
      <c r="O5" s="44" t="s">
        <v>3</v>
      </c>
      <c r="P5" s="46"/>
      <c r="Q5" s="119"/>
      <c r="R5" s="47"/>
      <c r="S5" s="47"/>
      <c r="T5" s="47"/>
      <c r="U5" s="47"/>
      <c r="V5" s="48"/>
    </row>
    <row r="6" spans="1:22" ht="12.75" customHeight="1" x14ac:dyDescent="0.2">
      <c r="A6" s="49"/>
      <c r="B6" s="114" t="s">
        <v>29</v>
      </c>
      <c r="C6" s="115"/>
      <c r="D6" s="125"/>
      <c r="E6" s="117">
        <v>500</v>
      </c>
      <c r="F6" s="133"/>
      <c r="G6" s="118"/>
      <c r="H6" s="116"/>
      <c r="I6" s="129"/>
      <c r="K6" s="51"/>
      <c r="L6" s="97"/>
      <c r="M6" s="52"/>
      <c r="N6" s="53"/>
      <c r="O6" s="52"/>
      <c r="P6" s="46"/>
      <c r="Q6" s="110"/>
      <c r="R6" s="55">
        <f>M6</f>
        <v>0</v>
      </c>
      <c r="S6" s="56">
        <f t="shared" ref="R6:T8" si="0">N6</f>
        <v>0</v>
      </c>
      <c r="T6" s="55">
        <f>O6</f>
        <v>0</v>
      </c>
      <c r="U6" s="55">
        <f t="shared" ref="U6:U70" si="1">R6*S6</f>
        <v>0</v>
      </c>
      <c r="V6" s="57">
        <f t="shared" ref="V6:V70" si="2">R6+U6</f>
        <v>0</v>
      </c>
    </row>
    <row r="7" spans="1:22" ht="12.75" customHeight="1" x14ac:dyDescent="0.2">
      <c r="A7" s="49"/>
      <c r="B7" s="114" t="s">
        <v>29</v>
      </c>
      <c r="C7" s="193"/>
      <c r="D7" s="194"/>
      <c r="E7" s="117">
        <v>50</v>
      </c>
      <c r="F7" s="133"/>
      <c r="G7" s="118"/>
      <c r="H7" s="116"/>
      <c r="I7" s="129"/>
      <c r="K7" s="51"/>
      <c r="L7" s="58"/>
      <c r="M7" s="52"/>
      <c r="N7" s="53"/>
      <c r="O7" s="52"/>
      <c r="P7" s="46"/>
      <c r="Q7" s="110"/>
      <c r="R7" s="55">
        <f>M7</f>
        <v>0</v>
      </c>
      <c r="S7" s="56">
        <f>N7</f>
        <v>0</v>
      </c>
      <c r="T7" s="55">
        <f>O7</f>
        <v>0</v>
      </c>
      <c r="U7" s="55">
        <f t="shared" si="1"/>
        <v>0</v>
      </c>
      <c r="V7" s="57">
        <f t="shared" si="2"/>
        <v>0</v>
      </c>
    </row>
    <row r="8" spans="1:22" ht="12.75" customHeight="1" x14ac:dyDescent="0.2">
      <c r="A8" s="49"/>
      <c r="B8" s="114" t="s">
        <v>26</v>
      </c>
      <c r="C8" s="193"/>
      <c r="D8" s="194"/>
      <c r="E8" s="117">
        <v>100</v>
      </c>
      <c r="F8" s="133"/>
      <c r="G8" s="118"/>
      <c r="H8" s="116"/>
      <c r="I8" s="129"/>
      <c r="K8" s="51"/>
      <c r="L8" s="58"/>
      <c r="M8" s="52"/>
      <c r="N8" s="53"/>
      <c r="O8" s="52"/>
      <c r="P8" s="46"/>
      <c r="Q8" s="110"/>
      <c r="R8" s="55">
        <f t="shared" si="0"/>
        <v>0</v>
      </c>
      <c r="S8" s="56">
        <f t="shared" si="0"/>
        <v>0</v>
      </c>
      <c r="T8" s="55">
        <f t="shared" si="0"/>
        <v>0</v>
      </c>
      <c r="U8" s="55">
        <f t="shared" si="1"/>
        <v>0</v>
      </c>
      <c r="V8" s="57">
        <f t="shared" si="2"/>
        <v>0</v>
      </c>
    </row>
    <row r="9" spans="1:22" ht="12.75" customHeight="1" x14ac:dyDescent="0.2">
      <c r="A9" s="49"/>
      <c r="B9" s="114" t="s">
        <v>27</v>
      </c>
      <c r="C9" s="115"/>
      <c r="D9" s="125"/>
      <c r="E9" s="117">
        <v>1000</v>
      </c>
      <c r="F9" s="133"/>
      <c r="G9" s="118"/>
      <c r="H9" s="116"/>
      <c r="I9" s="129"/>
      <c r="K9" s="51"/>
      <c r="L9" s="58"/>
      <c r="M9" s="52"/>
      <c r="N9" s="53"/>
      <c r="O9" s="52"/>
      <c r="P9" s="46"/>
      <c r="Q9" s="110"/>
      <c r="R9" s="55">
        <f t="shared" ref="R9" si="3">M9</f>
        <v>0</v>
      </c>
      <c r="S9" s="56">
        <f t="shared" ref="S9" si="4">N9</f>
        <v>0</v>
      </c>
      <c r="T9" s="55">
        <f t="shared" ref="T9" si="5">O9</f>
        <v>0</v>
      </c>
      <c r="U9" s="55">
        <f t="shared" ref="U9" si="6">R9*S9</f>
        <v>0</v>
      </c>
      <c r="V9" s="57">
        <f t="shared" ref="V9" si="7">R9+U9</f>
        <v>0</v>
      </c>
    </row>
    <row r="10" spans="1:22" ht="12.75" customHeight="1" x14ac:dyDescent="0.2">
      <c r="A10" s="49"/>
      <c r="B10" s="114"/>
      <c r="C10" s="115"/>
      <c r="D10" s="125"/>
      <c r="E10" s="117"/>
      <c r="F10" s="133"/>
      <c r="G10" s="118"/>
      <c r="H10" s="116"/>
      <c r="I10" s="129"/>
      <c r="K10" s="51"/>
      <c r="L10" s="58"/>
      <c r="M10" s="52"/>
      <c r="N10" s="53"/>
      <c r="O10" s="52"/>
      <c r="P10" s="46"/>
      <c r="Q10" s="110"/>
      <c r="R10" s="55">
        <f t="shared" ref="R10:T19" si="8">M10</f>
        <v>0</v>
      </c>
      <c r="S10" s="56">
        <f t="shared" si="8"/>
        <v>0</v>
      </c>
      <c r="T10" s="55">
        <f t="shared" si="8"/>
        <v>0</v>
      </c>
      <c r="U10" s="55">
        <f t="shared" si="1"/>
        <v>0</v>
      </c>
      <c r="V10" s="57">
        <f t="shared" si="2"/>
        <v>0</v>
      </c>
    </row>
    <row r="11" spans="1:22" ht="12.75" customHeight="1" x14ac:dyDescent="0.2">
      <c r="A11" s="49"/>
      <c r="B11" s="114"/>
      <c r="C11" s="115"/>
      <c r="D11" s="125"/>
      <c r="E11" s="117"/>
      <c r="F11" s="133"/>
      <c r="G11" s="118"/>
      <c r="H11" s="116"/>
      <c r="I11" s="129"/>
      <c r="K11" s="51"/>
      <c r="L11" s="58"/>
      <c r="M11" s="52"/>
      <c r="N11" s="53"/>
      <c r="O11" s="52"/>
      <c r="P11" s="46"/>
      <c r="Q11" s="110"/>
      <c r="R11" s="55">
        <f t="shared" ref="R11" si="9">M11</f>
        <v>0</v>
      </c>
      <c r="S11" s="56">
        <f t="shared" ref="S11" si="10">N11</f>
        <v>0</v>
      </c>
      <c r="T11" s="55">
        <f t="shared" ref="T11" si="11">O11</f>
        <v>0</v>
      </c>
      <c r="U11" s="55">
        <f t="shared" ref="U11" si="12">R11*S11</f>
        <v>0</v>
      </c>
      <c r="V11" s="57">
        <f t="shared" ref="V11" si="13">R11+U11</f>
        <v>0</v>
      </c>
    </row>
    <row r="12" spans="1:22" x14ac:dyDescent="0.2">
      <c r="A12" s="49"/>
      <c r="B12" s="114"/>
      <c r="C12" s="115"/>
      <c r="D12" s="125"/>
      <c r="E12" s="117"/>
      <c r="F12" s="133"/>
      <c r="G12" s="118"/>
      <c r="H12" s="116"/>
      <c r="I12" s="129"/>
      <c r="K12" s="51"/>
      <c r="L12" s="58"/>
      <c r="M12" s="52"/>
      <c r="N12" s="108"/>
      <c r="O12" s="52"/>
      <c r="P12" s="46"/>
      <c r="Q12" s="110"/>
      <c r="R12" s="55">
        <f t="shared" ref="R12" si="14">M12</f>
        <v>0</v>
      </c>
      <c r="S12" s="56">
        <f t="shared" ref="S12" si="15">N12</f>
        <v>0</v>
      </c>
      <c r="T12" s="55">
        <f t="shared" ref="T12" si="16">O12</f>
        <v>0</v>
      </c>
      <c r="U12" s="55">
        <f t="shared" ref="U12" si="17">R12*S12</f>
        <v>0</v>
      </c>
      <c r="V12" s="57">
        <f t="shared" ref="V12" si="18">R12+U12</f>
        <v>0</v>
      </c>
    </row>
    <row r="13" spans="1:22" ht="12.75" customHeight="1" x14ac:dyDescent="0.2">
      <c r="A13" s="49"/>
      <c r="B13" s="114"/>
      <c r="C13" s="115"/>
      <c r="D13" s="125"/>
      <c r="E13" s="117"/>
      <c r="F13" s="133"/>
      <c r="G13" s="118"/>
      <c r="H13" s="116"/>
      <c r="I13" s="129"/>
      <c r="K13" s="51"/>
      <c r="L13" s="58"/>
      <c r="M13" s="52"/>
      <c r="N13" s="53"/>
      <c r="O13" s="52"/>
      <c r="P13" s="46"/>
      <c r="Q13" s="110"/>
      <c r="R13" s="55">
        <f t="shared" si="8"/>
        <v>0</v>
      </c>
      <c r="S13" s="56">
        <f t="shared" si="8"/>
        <v>0</v>
      </c>
      <c r="T13" s="55">
        <f t="shared" si="8"/>
        <v>0</v>
      </c>
      <c r="U13" s="55">
        <f t="shared" si="1"/>
        <v>0</v>
      </c>
      <c r="V13" s="57">
        <f t="shared" si="2"/>
        <v>0</v>
      </c>
    </row>
    <row r="14" spans="1:22" ht="12.75" customHeight="1" x14ac:dyDescent="0.2">
      <c r="A14" s="49"/>
      <c r="B14" s="114"/>
      <c r="C14" s="115"/>
      <c r="D14" s="125"/>
      <c r="E14" s="117"/>
      <c r="F14" s="133"/>
      <c r="G14" s="118"/>
      <c r="H14" s="116"/>
      <c r="I14" s="129"/>
      <c r="K14" s="51"/>
      <c r="L14" s="58"/>
      <c r="M14" s="52"/>
      <c r="N14" s="53"/>
      <c r="O14" s="52"/>
      <c r="P14" s="46"/>
      <c r="Q14" s="110"/>
      <c r="R14" s="55">
        <f t="shared" si="8"/>
        <v>0</v>
      </c>
      <c r="S14" s="56">
        <f t="shared" si="8"/>
        <v>0</v>
      </c>
      <c r="T14" s="55">
        <f t="shared" si="8"/>
        <v>0</v>
      </c>
      <c r="U14" s="55">
        <f t="shared" si="1"/>
        <v>0</v>
      </c>
      <c r="V14" s="57">
        <f t="shared" si="2"/>
        <v>0</v>
      </c>
    </row>
    <row r="15" spans="1:22" ht="12.75" customHeight="1" x14ac:dyDescent="0.2">
      <c r="A15" s="49"/>
      <c r="B15" s="114"/>
      <c r="C15" s="115"/>
      <c r="D15" s="125"/>
      <c r="E15" s="117"/>
      <c r="F15" s="133"/>
      <c r="G15" s="118"/>
      <c r="H15" s="116"/>
      <c r="I15" s="129"/>
      <c r="K15" s="51"/>
      <c r="L15" s="58"/>
      <c r="M15" s="52"/>
      <c r="N15" s="53"/>
      <c r="O15" s="52"/>
      <c r="P15" s="46"/>
      <c r="Q15" s="110"/>
      <c r="R15" s="55">
        <f t="shared" si="8"/>
        <v>0</v>
      </c>
      <c r="S15" s="56">
        <f t="shared" si="8"/>
        <v>0</v>
      </c>
      <c r="T15" s="55">
        <f t="shared" si="8"/>
        <v>0</v>
      </c>
      <c r="U15" s="55">
        <f t="shared" si="1"/>
        <v>0</v>
      </c>
      <c r="V15" s="57">
        <f t="shared" si="2"/>
        <v>0</v>
      </c>
    </row>
    <row r="16" spans="1:22" ht="12.75" customHeight="1" x14ac:dyDescent="0.2">
      <c r="A16" s="49"/>
      <c r="B16" s="71"/>
      <c r="C16" s="72"/>
      <c r="D16" s="123"/>
      <c r="E16" s="73"/>
      <c r="F16" s="135"/>
      <c r="G16" s="52"/>
      <c r="H16" s="91"/>
      <c r="K16" s="51"/>
      <c r="L16" s="58"/>
      <c r="M16" s="52"/>
      <c r="N16" s="53"/>
      <c r="O16" s="52"/>
      <c r="P16" s="46"/>
      <c r="Q16" s="110"/>
      <c r="R16" s="55">
        <f t="shared" ref="R16" si="19">M16</f>
        <v>0</v>
      </c>
      <c r="S16" s="56">
        <f t="shared" ref="S16" si="20">N16</f>
        <v>0</v>
      </c>
      <c r="T16" s="55">
        <f t="shared" ref="T16" si="21">O16</f>
        <v>0</v>
      </c>
      <c r="U16" s="55">
        <f t="shared" ref="U16" si="22">R16*S16</f>
        <v>0</v>
      </c>
      <c r="V16" s="57">
        <f t="shared" ref="V16" si="23">R16+U16</f>
        <v>0</v>
      </c>
    </row>
    <row r="17" spans="1:22" ht="12.75" customHeight="1" x14ac:dyDescent="0.2">
      <c r="A17" s="49"/>
      <c r="B17" s="71"/>
      <c r="C17" s="72"/>
      <c r="D17" s="123"/>
      <c r="E17" s="73"/>
      <c r="F17" s="135"/>
      <c r="G17" s="52"/>
      <c r="H17" s="91"/>
      <c r="I17" s="154"/>
      <c r="K17" s="51"/>
      <c r="L17" s="58"/>
      <c r="M17" s="52"/>
      <c r="N17" s="53"/>
      <c r="O17" s="52"/>
      <c r="P17" s="46"/>
      <c r="Q17" s="110"/>
      <c r="R17" s="55">
        <f t="shared" ref="R17" si="24">M17</f>
        <v>0</v>
      </c>
      <c r="S17" s="56">
        <f t="shared" ref="S17" si="25">N17</f>
        <v>0</v>
      </c>
      <c r="T17" s="55">
        <f t="shared" ref="T17" si="26">O17</f>
        <v>0</v>
      </c>
      <c r="U17" s="55">
        <f t="shared" ref="U17" si="27">R17*S17</f>
        <v>0</v>
      </c>
      <c r="V17" s="57">
        <f t="shared" ref="V17" si="28">R17+U17</f>
        <v>0</v>
      </c>
    </row>
    <row r="18" spans="1:22" x14ac:dyDescent="0.2">
      <c r="A18" s="49"/>
      <c r="B18" s="71"/>
      <c r="C18" s="72"/>
      <c r="D18" s="123"/>
      <c r="E18" s="73"/>
      <c r="F18" s="135"/>
      <c r="G18" s="52"/>
      <c r="H18" s="91"/>
      <c r="K18" s="51"/>
      <c r="L18" s="58"/>
      <c r="M18" s="52"/>
      <c r="N18" s="53"/>
      <c r="O18" s="52"/>
      <c r="P18" s="46"/>
      <c r="Q18" s="110"/>
      <c r="R18" s="55">
        <f t="shared" si="8"/>
        <v>0</v>
      </c>
      <c r="S18" s="56">
        <f t="shared" si="8"/>
        <v>0</v>
      </c>
      <c r="T18" s="55">
        <f t="shared" si="8"/>
        <v>0</v>
      </c>
      <c r="U18" s="55">
        <f t="shared" si="1"/>
        <v>0</v>
      </c>
      <c r="V18" s="57">
        <f t="shared" si="2"/>
        <v>0</v>
      </c>
    </row>
    <row r="19" spans="1:22" ht="12.75" customHeight="1" x14ac:dyDescent="0.2">
      <c r="A19" s="49"/>
      <c r="B19" s="71"/>
      <c r="C19" s="72"/>
      <c r="D19" s="123"/>
      <c r="E19" s="73"/>
      <c r="F19" s="135"/>
      <c r="G19" s="52"/>
      <c r="H19" s="91"/>
      <c r="K19" s="51"/>
      <c r="L19" s="58"/>
      <c r="M19" s="52"/>
      <c r="N19" s="53"/>
      <c r="O19" s="52"/>
      <c r="P19" s="46"/>
      <c r="Q19" s="110"/>
      <c r="R19" s="55">
        <f t="shared" si="8"/>
        <v>0</v>
      </c>
      <c r="S19" s="56">
        <f t="shared" si="8"/>
        <v>0</v>
      </c>
      <c r="T19" s="55">
        <f t="shared" si="8"/>
        <v>0</v>
      </c>
      <c r="U19" s="55">
        <f t="shared" si="1"/>
        <v>0</v>
      </c>
      <c r="V19" s="57">
        <f t="shared" si="2"/>
        <v>0</v>
      </c>
    </row>
    <row r="20" spans="1:22" ht="12.75" customHeight="1" x14ac:dyDescent="0.2">
      <c r="A20" s="49"/>
      <c r="B20" s="71"/>
      <c r="C20" s="72"/>
      <c r="D20" s="123"/>
      <c r="E20" s="73"/>
      <c r="F20" s="135"/>
      <c r="G20" s="52"/>
      <c r="H20" s="91"/>
      <c r="K20" s="51"/>
      <c r="L20" s="58"/>
      <c r="M20" s="52"/>
      <c r="N20" s="53"/>
      <c r="O20" s="52"/>
      <c r="P20" s="46"/>
      <c r="Q20" s="110"/>
      <c r="R20" s="55">
        <f t="shared" ref="R20" si="29">M20</f>
        <v>0</v>
      </c>
      <c r="S20" s="56">
        <f t="shared" ref="S20" si="30">N20</f>
        <v>0</v>
      </c>
      <c r="T20" s="55">
        <f t="shared" ref="T20" si="31">O20</f>
        <v>0</v>
      </c>
      <c r="U20" s="55">
        <f t="shared" ref="U20" si="32">R20*S20</f>
        <v>0</v>
      </c>
      <c r="V20" s="57">
        <f t="shared" ref="V20" si="33">R20+U20</f>
        <v>0</v>
      </c>
    </row>
    <row r="21" spans="1:22" ht="12.75" customHeight="1" x14ac:dyDescent="0.2">
      <c r="A21" s="49"/>
      <c r="B21" s="114"/>
      <c r="C21" s="115"/>
      <c r="D21" s="125"/>
      <c r="E21" s="117"/>
      <c r="F21" s="133"/>
      <c r="G21" s="118"/>
      <c r="H21" s="116"/>
      <c r="I21" s="129"/>
      <c r="K21" s="51"/>
      <c r="L21" s="58"/>
      <c r="M21" s="52"/>
      <c r="N21" s="53"/>
      <c r="O21" s="52"/>
      <c r="P21" s="46"/>
      <c r="Q21" s="110"/>
      <c r="R21" s="55">
        <f t="shared" ref="R21:T26" si="34">M21</f>
        <v>0</v>
      </c>
      <c r="S21" s="56">
        <f t="shared" si="34"/>
        <v>0</v>
      </c>
      <c r="T21" s="55">
        <f t="shared" si="34"/>
        <v>0</v>
      </c>
      <c r="U21" s="55">
        <f t="shared" si="1"/>
        <v>0</v>
      </c>
      <c r="V21" s="57">
        <f t="shared" si="2"/>
        <v>0</v>
      </c>
    </row>
    <row r="22" spans="1:22" ht="12.75" customHeight="1" x14ac:dyDescent="0.2">
      <c r="A22" s="49"/>
      <c r="B22" s="114"/>
      <c r="C22" s="115"/>
      <c r="D22" s="125"/>
      <c r="E22" s="117"/>
      <c r="F22" s="133"/>
      <c r="G22" s="118"/>
      <c r="H22" s="116"/>
      <c r="I22" s="129"/>
      <c r="K22" s="51"/>
      <c r="L22" s="58"/>
      <c r="M22" s="52"/>
      <c r="N22" s="53"/>
      <c r="O22" s="52"/>
      <c r="P22" s="46"/>
      <c r="Q22" s="110"/>
      <c r="R22" s="55">
        <f t="shared" ref="R22" si="35">M22</f>
        <v>0</v>
      </c>
      <c r="S22" s="56">
        <f t="shared" ref="S22" si="36">N22</f>
        <v>0</v>
      </c>
      <c r="T22" s="55">
        <f t="shared" ref="T22" si="37">O22</f>
        <v>0</v>
      </c>
      <c r="U22" s="55">
        <f t="shared" ref="U22" si="38">R22*S22</f>
        <v>0</v>
      </c>
      <c r="V22" s="57">
        <f t="shared" ref="V22" si="39">R22+U22</f>
        <v>0</v>
      </c>
    </row>
    <row r="23" spans="1:22" ht="12.75" customHeight="1" x14ac:dyDescent="0.2">
      <c r="A23" s="49"/>
      <c r="B23" s="114"/>
      <c r="C23" s="115"/>
      <c r="D23" s="125"/>
      <c r="E23" s="117"/>
      <c r="F23" s="133"/>
      <c r="G23" s="118"/>
      <c r="H23" s="116"/>
      <c r="I23" s="129"/>
      <c r="K23" s="51"/>
      <c r="L23" s="58"/>
      <c r="M23" s="52"/>
      <c r="N23" s="53"/>
      <c r="O23" s="52"/>
      <c r="P23" s="46"/>
      <c r="Q23" s="110"/>
      <c r="R23" s="55">
        <f t="shared" ref="R23" si="40">M23</f>
        <v>0</v>
      </c>
      <c r="S23" s="56">
        <f t="shared" ref="S23" si="41">N23</f>
        <v>0</v>
      </c>
      <c r="T23" s="55">
        <f t="shared" ref="T23" si="42">O23</f>
        <v>0</v>
      </c>
      <c r="U23" s="55">
        <f t="shared" ref="U23" si="43">R23*S23</f>
        <v>0</v>
      </c>
      <c r="V23" s="57">
        <f t="shared" ref="V23" si="44">R23+U23</f>
        <v>0</v>
      </c>
    </row>
    <row r="24" spans="1:22" ht="12.75" customHeight="1" x14ac:dyDescent="0.2">
      <c r="A24" s="49"/>
      <c r="B24" s="114"/>
      <c r="C24" s="115"/>
      <c r="D24" s="125"/>
      <c r="E24" s="117"/>
      <c r="F24" s="133"/>
      <c r="G24" s="118"/>
      <c r="H24" s="116"/>
      <c r="I24" s="129"/>
      <c r="K24" s="51"/>
      <c r="L24" s="58"/>
      <c r="M24" s="52"/>
      <c r="N24" s="53"/>
      <c r="O24" s="52"/>
      <c r="P24" s="46"/>
      <c r="Q24" s="110"/>
      <c r="R24" s="55">
        <f t="shared" si="34"/>
        <v>0</v>
      </c>
      <c r="S24" s="56">
        <f t="shared" si="34"/>
        <v>0</v>
      </c>
      <c r="T24" s="55">
        <f t="shared" si="34"/>
        <v>0</v>
      </c>
      <c r="U24" s="55">
        <f t="shared" si="1"/>
        <v>0</v>
      </c>
      <c r="V24" s="57">
        <f t="shared" si="2"/>
        <v>0</v>
      </c>
    </row>
    <row r="25" spans="1:22" ht="12.75" customHeight="1" x14ac:dyDescent="0.2">
      <c r="A25" s="49"/>
      <c r="B25" s="114"/>
      <c r="C25" s="115"/>
      <c r="D25" s="125"/>
      <c r="E25" s="117"/>
      <c r="F25" s="133"/>
      <c r="G25" s="118"/>
      <c r="H25" s="116"/>
      <c r="I25" s="129"/>
      <c r="K25" s="51"/>
      <c r="L25" s="58"/>
      <c r="M25" s="52"/>
      <c r="N25" s="53"/>
      <c r="O25" s="52"/>
      <c r="P25" s="46"/>
      <c r="Q25" s="110"/>
      <c r="R25" s="55">
        <f t="shared" si="34"/>
        <v>0</v>
      </c>
      <c r="S25" s="56">
        <f t="shared" si="34"/>
        <v>0</v>
      </c>
      <c r="T25" s="55">
        <f t="shared" si="34"/>
        <v>0</v>
      </c>
      <c r="U25" s="55">
        <f t="shared" si="1"/>
        <v>0</v>
      </c>
      <c r="V25" s="57">
        <f t="shared" si="2"/>
        <v>0</v>
      </c>
    </row>
    <row r="26" spans="1:22" ht="12.75" customHeight="1" x14ac:dyDescent="0.2">
      <c r="A26" s="49"/>
      <c r="B26" s="71"/>
      <c r="C26" s="72"/>
      <c r="D26" s="123"/>
      <c r="E26" s="73"/>
      <c r="F26" s="135"/>
      <c r="G26" s="52"/>
      <c r="H26" s="91"/>
      <c r="I26" s="70"/>
      <c r="K26" s="51"/>
      <c r="L26" s="58"/>
      <c r="M26" s="52"/>
      <c r="N26" s="53"/>
      <c r="O26" s="52"/>
      <c r="P26" s="46"/>
      <c r="Q26" s="110"/>
      <c r="R26" s="55">
        <f t="shared" si="34"/>
        <v>0</v>
      </c>
      <c r="S26" s="56">
        <f t="shared" si="34"/>
        <v>0</v>
      </c>
      <c r="T26" s="55">
        <f t="shared" si="34"/>
        <v>0</v>
      </c>
      <c r="U26" s="55">
        <f t="shared" si="1"/>
        <v>0</v>
      </c>
      <c r="V26" s="57">
        <f t="shared" si="2"/>
        <v>0</v>
      </c>
    </row>
    <row r="27" spans="1:22" ht="12.75" customHeight="1" x14ac:dyDescent="0.2">
      <c r="A27" s="49"/>
      <c r="B27" s="71"/>
      <c r="C27" s="72"/>
      <c r="D27" s="123"/>
      <c r="E27" s="73"/>
      <c r="F27" s="135"/>
      <c r="G27" s="52"/>
      <c r="H27" s="91"/>
      <c r="I27" s="70"/>
      <c r="K27" s="51"/>
      <c r="L27" s="58"/>
      <c r="M27" s="52"/>
      <c r="N27" s="53"/>
      <c r="O27" s="52"/>
      <c r="P27" s="46"/>
      <c r="Q27" s="110"/>
      <c r="R27" s="55">
        <f t="shared" ref="R27:R45" si="45">M27</f>
        <v>0</v>
      </c>
      <c r="S27" s="56">
        <f t="shared" ref="S27:S45" si="46">N27</f>
        <v>0</v>
      </c>
      <c r="T27" s="55">
        <f t="shared" ref="T27:T45" si="47">O27</f>
        <v>0</v>
      </c>
      <c r="U27" s="55">
        <f t="shared" si="1"/>
        <v>0</v>
      </c>
      <c r="V27" s="57">
        <f t="shared" si="2"/>
        <v>0</v>
      </c>
    </row>
    <row r="28" spans="1:22" ht="12.75" customHeight="1" x14ac:dyDescent="0.2">
      <c r="A28" s="49"/>
      <c r="B28" s="71"/>
      <c r="C28" s="72"/>
      <c r="D28" s="123"/>
      <c r="E28" s="73"/>
      <c r="F28" s="135"/>
      <c r="G28" s="52"/>
      <c r="H28" s="91"/>
      <c r="K28" s="51"/>
      <c r="L28" s="58"/>
      <c r="M28" s="52"/>
      <c r="N28" s="53"/>
      <c r="O28" s="52"/>
      <c r="P28" s="46"/>
      <c r="Q28" s="110"/>
      <c r="R28" s="55">
        <f t="shared" si="45"/>
        <v>0</v>
      </c>
      <c r="S28" s="56">
        <f t="shared" si="46"/>
        <v>0</v>
      </c>
      <c r="T28" s="55">
        <f t="shared" si="47"/>
        <v>0</v>
      </c>
      <c r="U28" s="55">
        <f t="shared" si="1"/>
        <v>0</v>
      </c>
      <c r="V28" s="57">
        <f t="shared" si="2"/>
        <v>0</v>
      </c>
    </row>
    <row r="29" spans="1:22" ht="12.75" customHeight="1" x14ac:dyDescent="0.2">
      <c r="A29" s="49"/>
      <c r="B29" s="71"/>
      <c r="C29" s="72"/>
      <c r="D29" s="123"/>
      <c r="E29" s="73"/>
      <c r="F29" s="135"/>
      <c r="G29" s="52"/>
      <c r="H29" s="91"/>
      <c r="K29" s="51"/>
      <c r="L29" s="58"/>
      <c r="M29" s="52"/>
      <c r="N29" s="53"/>
      <c r="O29" s="52"/>
      <c r="P29" s="46"/>
      <c r="Q29" s="110"/>
      <c r="R29" s="55">
        <f t="shared" ref="R29" si="48">M29</f>
        <v>0</v>
      </c>
      <c r="S29" s="56">
        <f t="shared" ref="S29" si="49">N29</f>
        <v>0</v>
      </c>
      <c r="T29" s="55">
        <f t="shared" ref="T29" si="50">O29</f>
        <v>0</v>
      </c>
      <c r="U29" s="55">
        <f t="shared" ref="U29" si="51">R29*S29</f>
        <v>0</v>
      </c>
      <c r="V29" s="57">
        <f t="shared" ref="V29" si="52">R29+U29</f>
        <v>0</v>
      </c>
    </row>
    <row r="30" spans="1:22" ht="12.75" customHeight="1" x14ac:dyDescent="0.2">
      <c r="A30" s="49"/>
      <c r="B30" s="71"/>
      <c r="C30" s="72"/>
      <c r="D30" s="123"/>
      <c r="E30" s="73"/>
      <c r="F30" s="135"/>
      <c r="G30" s="52"/>
      <c r="H30" s="91"/>
      <c r="K30" s="51"/>
      <c r="L30" s="58"/>
      <c r="M30" s="52"/>
      <c r="N30" s="53"/>
      <c r="O30" s="52"/>
      <c r="P30" s="46"/>
      <c r="Q30" s="110"/>
      <c r="R30" s="55">
        <f t="shared" ref="R30" si="53">M30</f>
        <v>0</v>
      </c>
      <c r="S30" s="56">
        <f t="shared" ref="S30" si="54">N30</f>
        <v>0</v>
      </c>
      <c r="T30" s="55">
        <f t="shared" ref="T30" si="55">O30</f>
        <v>0</v>
      </c>
      <c r="U30" s="55">
        <f t="shared" ref="U30" si="56">R30*S30</f>
        <v>0</v>
      </c>
      <c r="V30" s="57">
        <f t="shared" ref="V30" si="57">R30+U30</f>
        <v>0</v>
      </c>
    </row>
    <row r="31" spans="1:22" ht="12.75" customHeight="1" x14ac:dyDescent="0.2">
      <c r="A31" s="49"/>
      <c r="B31" s="71"/>
      <c r="C31" s="72"/>
      <c r="D31" s="127"/>
      <c r="E31" s="73"/>
      <c r="F31" s="135"/>
      <c r="G31" s="52"/>
      <c r="H31" s="91"/>
      <c r="K31" s="51"/>
      <c r="L31" s="58"/>
      <c r="M31" s="52"/>
      <c r="N31" s="53"/>
      <c r="O31" s="52"/>
      <c r="P31" s="46"/>
      <c r="Q31" s="110"/>
      <c r="R31" s="55">
        <f t="shared" si="45"/>
        <v>0</v>
      </c>
      <c r="S31" s="56">
        <f t="shared" si="46"/>
        <v>0</v>
      </c>
      <c r="T31" s="55">
        <f t="shared" si="47"/>
        <v>0</v>
      </c>
      <c r="U31" s="55">
        <f t="shared" si="1"/>
        <v>0</v>
      </c>
      <c r="V31" s="57">
        <f t="shared" si="2"/>
        <v>0</v>
      </c>
    </row>
    <row r="32" spans="1:22" ht="12.75" customHeight="1" x14ac:dyDescent="0.2">
      <c r="A32" s="49"/>
      <c r="B32" s="114"/>
      <c r="C32" s="115"/>
      <c r="D32" s="125"/>
      <c r="E32" s="117"/>
      <c r="F32" s="133"/>
      <c r="G32" s="118"/>
      <c r="H32" s="116"/>
      <c r="I32" s="129"/>
      <c r="K32" s="51"/>
      <c r="L32" s="58"/>
      <c r="M32" s="52"/>
      <c r="N32" s="53"/>
      <c r="O32" s="52"/>
      <c r="P32" s="46"/>
      <c r="Q32" s="110"/>
      <c r="R32" s="55">
        <f t="shared" si="45"/>
        <v>0</v>
      </c>
      <c r="S32" s="56">
        <f t="shared" si="46"/>
        <v>0</v>
      </c>
      <c r="T32" s="55">
        <f t="shared" si="47"/>
        <v>0</v>
      </c>
      <c r="U32" s="55">
        <f t="shared" si="1"/>
        <v>0</v>
      </c>
      <c r="V32" s="57">
        <f t="shared" si="2"/>
        <v>0</v>
      </c>
    </row>
    <row r="33" spans="1:22" ht="12.75" customHeight="1" x14ac:dyDescent="0.2">
      <c r="A33" s="49"/>
      <c r="B33" s="114"/>
      <c r="C33" s="115"/>
      <c r="D33" s="125"/>
      <c r="E33" s="117"/>
      <c r="F33" s="133"/>
      <c r="G33" s="118"/>
      <c r="H33" s="116"/>
      <c r="I33" s="129"/>
      <c r="K33" s="51"/>
      <c r="L33" s="58"/>
      <c r="M33" s="52"/>
      <c r="N33" s="53"/>
      <c r="O33" s="52"/>
      <c r="P33" s="46"/>
      <c r="Q33" s="110"/>
      <c r="R33" s="55">
        <f t="shared" si="45"/>
        <v>0</v>
      </c>
      <c r="S33" s="56">
        <f t="shared" si="46"/>
        <v>0</v>
      </c>
      <c r="T33" s="55">
        <f t="shared" si="47"/>
        <v>0</v>
      </c>
      <c r="U33" s="55">
        <f t="shared" si="1"/>
        <v>0</v>
      </c>
      <c r="V33" s="57">
        <f t="shared" si="2"/>
        <v>0</v>
      </c>
    </row>
    <row r="34" spans="1:22" ht="12.75" customHeight="1" x14ac:dyDescent="0.2">
      <c r="A34" s="49"/>
      <c r="B34" s="114"/>
      <c r="C34" s="115"/>
      <c r="D34" s="125"/>
      <c r="E34" s="117"/>
      <c r="F34" s="133"/>
      <c r="G34" s="118"/>
      <c r="H34" s="116"/>
      <c r="I34" s="129"/>
      <c r="K34" s="51"/>
      <c r="L34" s="58"/>
      <c r="M34" s="52"/>
      <c r="N34" s="53"/>
      <c r="O34" s="52"/>
      <c r="P34" s="46"/>
      <c r="Q34" s="110"/>
      <c r="R34" s="55">
        <f t="shared" ref="R34:R35" si="58">M34</f>
        <v>0</v>
      </c>
      <c r="S34" s="56">
        <f t="shared" ref="S34:S35" si="59">N34</f>
        <v>0</v>
      </c>
      <c r="T34" s="55">
        <f t="shared" ref="T34:T35" si="60">O34</f>
        <v>0</v>
      </c>
      <c r="U34" s="55">
        <f t="shared" ref="U34:U35" si="61">R34*S34</f>
        <v>0</v>
      </c>
      <c r="V34" s="57">
        <f t="shared" ref="V34:V35" si="62">R34+U34</f>
        <v>0</v>
      </c>
    </row>
    <row r="35" spans="1:22" ht="12.75" customHeight="1" x14ac:dyDescent="0.2">
      <c r="A35" s="49"/>
      <c r="B35" s="114"/>
      <c r="C35" s="115"/>
      <c r="D35" s="125"/>
      <c r="E35" s="117"/>
      <c r="F35" s="133"/>
      <c r="G35" s="118"/>
      <c r="H35" s="116"/>
      <c r="I35" s="129"/>
      <c r="K35" s="51"/>
      <c r="L35" s="58"/>
      <c r="M35" s="52"/>
      <c r="N35" s="53"/>
      <c r="O35" s="52"/>
      <c r="P35" s="46"/>
      <c r="Q35" s="110"/>
      <c r="R35" s="55">
        <f t="shared" si="58"/>
        <v>0</v>
      </c>
      <c r="S35" s="56">
        <f t="shared" si="59"/>
        <v>0</v>
      </c>
      <c r="T35" s="55">
        <f t="shared" si="60"/>
        <v>0</v>
      </c>
      <c r="U35" s="55">
        <f t="shared" si="61"/>
        <v>0</v>
      </c>
      <c r="V35" s="57">
        <f t="shared" si="62"/>
        <v>0</v>
      </c>
    </row>
    <row r="36" spans="1:22" ht="12.75" customHeight="1" x14ac:dyDescent="0.2">
      <c r="A36" s="49"/>
      <c r="B36" s="114"/>
      <c r="C36" s="115"/>
      <c r="D36" s="125"/>
      <c r="E36" s="117"/>
      <c r="F36" s="133"/>
      <c r="G36" s="118"/>
      <c r="H36" s="116"/>
      <c r="I36" s="129"/>
      <c r="K36" s="51"/>
      <c r="L36" s="58"/>
      <c r="M36" s="52"/>
      <c r="N36" s="53"/>
      <c r="O36" s="52"/>
      <c r="P36" s="46"/>
      <c r="Q36" s="110"/>
      <c r="R36" s="55">
        <f t="shared" si="45"/>
        <v>0</v>
      </c>
      <c r="S36" s="56">
        <f t="shared" si="46"/>
        <v>0</v>
      </c>
      <c r="T36" s="55">
        <f t="shared" si="47"/>
        <v>0</v>
      </c>
      <c r="U36" s="55">
        <f t="shared" si="1"/>
        <v>0</v>
      </c>
      <c r="V36" s="57">
        <f t="shared" si="2"/>
        <v>0</v>
      </c>
    </row>
    <row r="37" spans="1:22" ht="12.75" customHeight="1" x14ac:dyDescent="0.2">
      <c r="A37" s="49"/>
      <c r="B37" s="114"/>
      <c r="C37" s="115"/>
      <c r="D37" s="125"/>
      <c r="E37" s="117"/>
      <c r="F37" s="133"/>
      <c r="G37" s="118"/>
      <c r="H37" s="116"/>
      <c r="I37" s="129"/>
      <c r="K37" s="51"/>
      <c r="L37" s="58"/>
      <c r="M37" s="111"/>
      <c r="N37" s="53"/>
      <c r="O37" s="111"/>
      <c r="P37" s="34"/>
      <c r="Q37" s="54"/>
      <c r="R37" s="112">
        <f t="shared" si="45"/>
        <v>0</v>
      </c>
      <c r="S37" s="56">
        <f t="shared" si="46"/>
        <v>0</v>
      </c>
      <c r="T37" s="112">
        <f t="shared" si="47"/>
        <v>0</v>
      </c>
      <c r="U37" s="112">
        <f t="shared" si="1"/>
        <v>0</v>
      </c>
      <c r="V37" s="113">
        <f t="shared" si="2"/>
        <v>0</v>
      </c>
    </row>
    <row r="38" spans="1:22" ht="12.75" customHeight="1" x14ac:dyDescent="0.2">
      <c r="A38" s="49"/>
      <c r="B38" s="114"/>
      <c r="C38" s="115"/>
      <c r="D38" s="125"/>
      <c r="E38" s="117"/>
      <c r="F38" s="133"/>
      <c r="G38" s="118"/>
      <c r="H38" s="116"/>
      <c r="I38" s="129"/>
      <c r="K38" s="51"/>
      <c r="L38" s="58"/>
      <c r="M38" s="52"/>
      <c r="N38" s="53"/>
      <c r="O38" s="52"/>
      <c r="P38" s="46"/>
      <c r="Q38" s="110"/>
      <c r="R38" s="55">
        <f t="shared" si="45"/>
        <v>0</v>
      </c>
      <c r="S38" s="56">
        <f t="shared" si="46"/>
        <v>0</v>
      </c>
      <c r="T38" s="55">
        <f t="shared" si="47"/>
        <v>0</v>
      </c>
      <c r="U38" s="55">
        <f t="shared" si="1"/>
        <v>0</v>
      </c>
      <c r="V38" s="57">
        <f t="shared" si="2"/>
        <v>0</v>
      </c>
    </row>
    <row r="39" spans="1:22" ht="12.75" customHeight="1" x14ac:dyDescent="0.2">
      <c r="A39" s="49"/>
      <c r="B39" s="114"/>
      <c r="C39" s="115"/>
      <c r="D39" s="125"/>
      <c r="E39" s="117"/>
      <c r="F39" s="133"/>
      <c r="G39" s="118"/>
      <c r="H39" s="116"/>
      <c r="I39" s="129"/>
      <c r="K39" s="51"/>
      <c r="L39" s="58"/>
      <c r="M39" s="52"/>
      <c r="N39" s="53"/>
      <c r="O39" s="52"/>
      <c r="P39" s="46"/>
      <c r="Q39" s="110"/>
      <c r="R39" s="55">
        <f t="shared" si="45"/>
        <v>0</v>
      </c>
      <c r="S39" s="56">
        <f t="shared" si="46"/>
        <v>0</v>
      </c>
      <c r="T39" s="55">
        <f t="shared" si="47"/>
        <v>0</v>
      </c>
      <c r="U39" s="55">
        <f t="shared" si="1"/>
        <v>0</v>
      </c>
      <c r="V39" s="57">
        <f t="shared" si="2"/>
        <v>0</v>
      </c>
    </row>
    <row r="40" spans="1:22" ht="12.75" customHeight="1" x14ac:dyDescent="0.2">
      <c r="A40" s="49"/>
      <c r="B40" s="114"/>
      <c r="C40" s="115"/>
      <c r="D40" s="125"/>
      <c r="E40" s="117"/>
      <c r="F40" s="133"/>
      <c r="G40" s="118"/>
      <c r="H40" s="116"/>
      <c r="I40" s="129"/>
      <c r="K40" s="51"/>
      <c r="L40" s="58"/>
      <c r="M40" s="52"/>
      <c r="N40" s="53"/>
      <c r="O40" s="52"/>
      <c r="P40" s="46"/>
      <c r="Q40" s="110"/>
      <c r="R40" s="55">
        <f t="shared" si="45"/>
        <v>0</v>
      </c>
      <c r="S40" s="56">
        <f t="shared" si="46"/>
        <v>0</v>
      </c>
      <c r="T40" s="55">
        <f t="shared" si="47"/>
        <v>0</v>
      </c>
      <c r="U40" s="55">
        <f t="shared" si="1"/>
        <v>0</v>
      </c>
      <c r="V40" s="57">
        <f t="shared" si="2"/>
        <v>0</v>
      </c>
    </row>
    <row r="41" spans="1:22" ht="12.75" customHeight="1" x14ac:dyDescent="0.2">
      <c r="A41" s="49"/>
      <c r="B41" s="114"/>
      <c r="C41" s="115"/>
      <c r="D41" s="125"/>
      <c r="E41" s="117"/>
      <c r="F41" s="133"/>
      <c r="G41" s="118"/>
      <c r="H41" s="116"/>
      <c r="I41" s="129"/>
      <c r="K41" s="51"/>
      <c r="L41" s="58"/>
      <c r="M41" s="52"/>
      <c r="N41" s="53"/>
      <c r="O41" s="52"/>
      <c r="P41" s="46"/>
      <c r="Q41" s="110"/>
      <c r="R41" s="55">
        <f t="shared" si="45"/>
        <v>0</v>
      </c>
      <c r="S41" s="56">
        <f t="shared" si="46"/>
        <v>0</v>
      </c>
      <c r="T41" s="55">
        <f t="shared" si="47"/>
        <v>0</v>
      </c>
      <c r="U41" s="55">
        <f t="shared" si="1"/>
        <v>0</v>
      </c>
      <c r="V41" s="57">
        <f t="shared" si="2"/>
        <v>0</v>
      </c>
    </row>
    <row r="42" spans="1:22" x14ac:dyDescent="0.2">
      <c r="A42" s="49"/>
      <c r="B42" s="114"/>
      <c r="C42" s="115"/>
      <c r="D42" s="125"/>
      <c r="E42" s="117"/>
      <c r="F42" s="133"/>
      <c r="G42" s="118"/>
      <c r="H42" s="116"/>
      <c r="I42" s="129"/>
      <c r="K42" s="51"/>
      <c r="L42" s="58"/>
      <c r="M42" s="52"/>
      <c r="N42" s="53"/>
      <c r="O42" s="52"/>
      <c r="P42" s="46"/>
      <c r="Q42" s="110"/>
      <c r="R42" s="55">
        <f t="shared" si="45"/>
        <v>0</v>
      </c>
      <c r="S42" s="56">
        <f t="shared" si="46"/>
        <v>0</v>
      </c>
      <c r="T42" s="55">
        <f t="shared" si="47"/>
        <v>0</v>
      </c>
      <c r="U42" s="55">
        <f t="shared" si="1"/>
        <v>0</v>
      </c>
      <c r="V42" s="57">
        <f t="shared" si="2"/>
        <v>0</v>
      </c>
    </row>
    <row r="43" spans="1:22" ht="12.75" customHeight="1" x14ac:dyDescent="0.2">
      <c r="A43" s="49"/>
      <c r="B43" s="114"/>
      <c r="C43" s="115"/>
      <c r="D43" s="125"/>
      <c r="E43" s="117"/>
      <c r="F43" s="133"/>
      <c r="G43" s="118"/>
      <c r="H43" s="116"/>
      <c r="I43" s="129"/>
      <c r="K43" s="51"/>
      <c r="L43" s="58"/>
      <c r="M43" s="52"/>
      <c r="N43" s="53"/>
      <c r="O43" s="52"/>
      <c r="P43" s="46"/>
      <c r="Q43" s="110"/>
      <c r="R43" s="55">
        <f t="shared" si="45"/>
        <v>0</v>
      </c>
      <c r="S43" s="56">
        <f t="shared" si="46"/>
        <v>0</v>
      </c>
      <c r="T43" s="55">
        <f t="shared" si="47"/>
        <v>0</v>
      </c>
      <c r="U43" s="55">
        <f t="shared" si="1"/>
        <v>0</v>
      </c>
      <c r="V43" s="57">
        <f t="shared" si="2"/>
        <v>0</v>
      </c>
    </row>
    <row r="44" spans="1:22" ht="12.75" customHeight="1" x14ac:dyDescent="0.2">
      <c r="A44" s="49"/>
      <c r="B44" s="71"/>
      <c r="C44" s="72"/>
      <c r="D44" s="123"/>
      <c r="E44" s="73"/>
      <c r="F44" s="135"/>
      <c r="G44" s="52"/>
      <c r="H44" s="91"/>
      <c r="K44" s="51"/>
      <c r="L44" s="58"/>
      <c r="M44" s="52"/>
      <c r="N44" s="53"/>
      <c r="O44" s="52"/>
      <c r="P44" s="46"/>
      <c r="Q44" s="110"/>
      <c r="R44" s="55">
        <f t="shared" si="45"/>
        <v>0</v>
      </c>
      <c r="S44" s="56">
        <f t="shared" si="46"/>
        <v>0</v>
      </c>
      <c r="T44" s="55">
        <f t="shared" si="47"/>
        <v>0</v>
      </c>
      <c r="U44" s="55">
        <f t="shared" si="1"/>
        <v>0</v>
      </c>
      <c r="V44" s="57">
        <f t="shared" si="2"/>
        <v>0</v>
      </c>
    </row>
    <row r="45" spans="1:22" ht="12.75" customHeight="1" x14ac:dyDescent="0.2">
      <c r="A45" s="49"/>
      <c r="B45" s="71"/>
      <c r="C45" s="72"/>
      <c r="D45" s="123"/>
      <c r="E45" s="73"/>
      <c r="F45" s="135"/>
      <c r="G45" s="52"/>
      <c r="H45" s="91"/>
      <c r="K45" s="51"/>
      <c r="L45" s="58"/>
      <c r="M45" s="52"/>
      <c r="N45" s="53"/>
      <c r="O45" s="52"/>
      <c r="P45" s="46"/>
      <c r="Q45" s="110"/>
      <c r="R45" s="55">
        <f t="shared" si="45"/>
        <v>0</v>
      </c>
      <c r="S45" s="56">
        <f t="shared" si="46"/>
        <v>0</v>
      </c>
      <c r="T45" s="55">
        <f t="shared" si="47"/>
        <v>0</v>
      </c>
      <c r="U45" s="55">
        <f t="shared" si="1"/>
        <v>0</v>
      </c>
      <c r="V45" s="57">
        <f t="shared" si="2"/>
        <v>0</v>
      </c>
    </row>
    <row r="46" spans="1:22" ht="12.75" customHeight="1" x14ac:dyDescent="0.2">
      <c r="A46" s="49"/>
      <c r="B46" s="71"/>
      <c r="C46" s="72"/>
      <c r="D46" s="123"/>
      <c r="E46" s="73"/>
      <c r="F46" s="135"/>
      <c r="G46" s="52"/>
      <c r="H46" s="91"/>
      <c r="K46" s="51"/>
      <c r="L46" s="58"/>
      <c r="M46" s="52"/>
      <c r="N46" s="53"/>
      <c r="O46" s="52"/>
      <c r="P46" s="46"/>
      <c r="Q46" s="110"/>
      <c r="R46" s="55">
        <f t="shared" ref="R46" si="63">M46</f>
        <v>0</v>
      </c>
      <c r="S46" s="56">
        <f t="shared" ref="S46" si="64">N46</f>
        <v>0</v>
      </c>
      <c r="T46" s="55">
        <f t="shared" ref="T46" si="65">O46</f>
        <v>0</v>
      </c>
      <c r="U46" s="55">
        <f t="shared" ref="U46" si="66">R46*S46</f>
        <v>0</v>
      </c>
      <c r="V46" s="57">
        <f t="shared" ref="V46" si="67">R46+U46</f>
        <v>0</v>
      </c>
    </row>
    <row r="47" spans="1:22" ht="12.75" customHeight="1" x14ac:dyDescent="0.2">
      <c r="A47" s="49"/>
      <c r="B47" s="71"/>
      <c r="C47" s="72"/>
      <c r="D47" s="123"/>
      <c r="E47" s="73"/>
      <c r="F47" s="135"/>
      <c r="G47" s="52"/>
      <c r="H47" s="105"/>
      <c r="I47" s="70"/>
      <c r="K47" s="51"/>
      <c r="L47" s="58"/>
      <c r="M47" s="52"/>
      <c r="N47" s="53"/>
      <c r="O47" s="52"/>
      <c r="P47" s="46"/>
      <c r="Q47" s="110"/>
      <c r="R47" s="55">
        <f t="shared" ref="R47:T48" si="68">M47</f>
        <v>0</v>
      </c>
      <c r="S47" s="56">
        <f t="shared" si="68"/>
        <v>0</v>
      </c>
      <c r="T47" s="55">
        <f t="shared" si="68"/>
        <v>0</v>
      </c>
      <c r="U47" s="55">
        <f t="shared" si="1"/>
        <v>0</v>
      </c>
      <c r="V47" s="57">
        <f t="shared" si="2"/>
        <v>0</v>
      </c>
    </row>
    <row r="48" spans="1:22" ht="12.75" customHeight="1" x14ac:dyDescent="0.2">
      <c r="A48" s="49"/>
      <c r="B48" s="71"/>
      <c r="C48" s="72"/>
      <c r="D48" s="123"/>
      <c r="E48" s="73"/>
      <c r="F48" s="135"/>
      <c r="G48" s="52"/>
      <c r="H48" s="105"/>
      <c r="I48" s="70"/>
      <c r="K48" s="51"/>
      <c r="L48" s="58"/>
      <c r="M48" s="52"/>
      <c r="N48" s="53"/>
      <c r="O48" s="52"/>
      <c r="P48" s="46"/>
      <c r="Q48" s="110"/>
      <c r="R48" s="55">
        <f t="shared" si="68"/>
        <v>0</v>
      </c>
      <c r="S48" s="56">
        <f t="shared" si="68"/>
        <v>0</v>
      </c>
      <c r="T48" s="55">
        <f t="shared" si="68"/>
        <v>0</v>
      </c>
      <c r="U48" s="55">
        <f t="shared" si="1"/>
        <v>0</v>
      </c>
      <c r="V48" s="57">
        <f t="shared" si="2"/>
        <v>0</v>
      </c>
    </row>
    <row r="49" spans="1:22" ht="12.75" customHeight="1" x14ac:dyDescent="0.2">
      <c r="A49" s="49"/>
      <c r="B49" s="71"/>
      <c r="C49" s="72"/>
      <c r="D49" s="123"/>
      <c r="E49" s="73"/>
      <c r="F49" s="135"/>
      <c r="G49" s="52"/>
      <c r="H49" s="105"/>
      <c r="I49" s="70"/>
      <c r="K49" s="51"/>
      <c r="L49" s="58"/>
      <c r="M49" s="52"/>
      <c r="N49" s="53"/>
      <c r="O49" s="52"/>
      <c r="P49" s="46"/>
      <c r="Q49" s="110"/>
      <c r="R49" s="55">
        <f t="shared" ref="R49:R70" si="69">M49</f>
        <v>0</v>
      </c>
      <c r="S49" s="56">
        <f t="shared" ref="S49:S70" si="70">N49</f>
        <v>0</v>
      </c>
      <c r="T49" s="55">
        <f t="shared" ref="T49:T70" si="71">O49</f>
        <v>0</v>
      </c>
      <c r="U49" s="55">
        <f t="shared" si="1"/>
        <v>0</v>
      </c>
      <c r="V49" s="57">
        <f t="shared" si="2"/>
        <v>0</v>
      </c>
    </row>
    <row r="50" spans="1:22" ht="12.75" customHeight="1" x14ac:dyDescent="0.2">
      <c r="A50" s="49"/>
      <c r="B50" s="71"/>
      <c r="C50" s="72"/>
      <c r="D50" s="127"/>
      <c r="E50" s="138"/>
      <c r="F50" s="135"/>
      <c r="G50" s="52"/>
      <c r="H50" s="105"/>
      <c r="K50" s="51"/>
      <c r="L50" s="58"/>
      <c r="M50" s="52"/>
      <c r="N50" s="53"/>
      <c r="O50" s="52"/>
      <c r="P50" s="46"/>
      <c r="Q50" s="110"/>
      <c r="R50" s="55">
        <f t="shared" ref="R50" si="72">M50</f>
        <v>0</v>
      </c>
      <c r="S50" s="56">
        <f t="shared" ref="S50" si="73">N50</f>
        <v>0</v>
      </c>
      <c r="T50" s="55">
        <f t="shared" ref="T50" si="74">O50</f>
        <v>0</v>
      </c>
      <c r="U50" s="55">
        <f t="shared" ref="U50" si="75">R50*S50</f>
        <v>0</v>
      </c>
      <c r="V50" s="57">
        <f t="shared" ref="V50" si="76">R50+U50</f>
        <v>0</v>
      </c>
    </row>
    <row r="51" spans="1:22" ht="12.75" customHeight="1" x14ac:dyDescent="0.2">
      <c r="A51" s="49"/>
      <c r="B51" s="71"/>
      <c r="C51" s="72"/>
      <c r="D51" s="127"/>
      <c r="E51" s="138"/>
      <c r="F51" s="135"/>
      <c r="G51" s="52"/>
      <c r="H51" s="105"/>
      <c r="K51" s="51"/>
      <c r="L51" s="58"/>
      <c r="M51" s="52"/>
      <c r="N51" s="53"/>
      <c r="O51" s="52"/>
      <c r="P51" s="46"/>
      <c r="Q51" s="110"/>
      <c r="R51" s="55">
        <f t="shared" ref="R51" si="77">M51</f>
        <v>0</v>
      </c>
      <c r="S51" s="56">
        <f t="shared" ref="S51" si="78">N51</f>
        <v>0</v>
      </c>
      <c r="T51" s="55">
        <f t="shared" ref="T51" si="79">O51</f>
        <v>0</v>
      </c>
      <c r="U51" s="55">
        <f t="shared" ref="U51" si="80">R51*S51</f>
        <v>0</v>
      </c>
      <c r="V51" s="57">
        <f t="shared" ref="V51" si="81">R51+U51</f>
        <v>0</v>
      </c>
    </row>
    <row r="52" spans="1:22" ht="12.75" customHeight="1" x14ac:dyDescent="0.2">
      <c r="A52" s="49"/>
      <c r="B52" s="71"/>
      <c r="C52" s="72"/>
      <c r="D52" s="123"/>
      <c r="E52" s="73"/>
      <c r="F52" s="135"/>
      <c r="G52" s="52"/>
      <c r="H52" s="91"/>
      <c r="K52" s="51"/>
      <c r="L52" s="58"/>
      <c r="M52" s="52"/>
      <c r="N52" s="53"/>
      <c r="O52" s="52"/>
      <c r="P52" s="46"/>
      <c r="Q52" s="110"/>
      <c r="R52" s="55">
        <f t="shared" si="69"/>
        <v>0</v>
      </c>
      <c r="S52" s="56">
        <f t="shared" si="70"/>
        <v>0</v>
      </c>
      <c r="T52" s="55">
        <f t="shared" si="71"/>
        <v>0</v>
      </c>
      <c r="U52" s="55">
        <f t="shared" si="1"/>
        <v>0</v>
      </c>
      <c r="V52" s="57">
        <f t="shared" si="2"/>
        <v>0</v>
      </c>
    </row>
    <row r="53" spans="1:22" ht="12.75" customHeight="1" x14ac:dyDescent="0.2">
      <c r="A53" s="49"/>
      <c r="B53" s="71"/>
      <c r="C53" s="72"/>
      <c r="D53" s="123"/>
      <c r="E53" s="73"/>
      <c r="F53" s="135"/>
      <c r="G53" s="52"/>
      <c r="H53" s="91"/>
      <c r="K53" s="51"/>
      <c r="L53" s="58"/>
      <c r="M53" s="52"/>
      <c r="N53" s="53"/>
      <c r="O53" s="52"/>
      <c r="P53" s="46"/>
      <c r="Q53" s="110"/>
      <c r="R53" s="55">
        <f t="shared" ref="R53" si="82">M53</f>
        <v>0</v>
      </c>
      <c r="S53" s="56">
        <f t="shared" ref="S53" si="83">N53</f>
        <v>0</v>
      </c>
      <c r="T53" s="55">
        <f t="shared" ref="T53" si="84">O53</f>
        <v>0</v>
      </c>
      <c r="U53" s="55">
        <f t="shared" ref="U53" si="85">R53*S53</f>
        <v>0</v>
      </c>
      <c r="V53" s="57">
        <f t="shared" ref="V53" si="86">R53+U53</f>
        <v>0</v>
      </c>
    </row>
    <row r="54" spans="1:22" ht="12.75" customHeight="1" x14ac:dyDescent="0.2">
      <c r="A54" s="49"/>
      <c r="B54" s="71"/>
      <c r="C54" s="72"/>
      <c r="D54" s="123"/>
      <c r="E54" s="73"/>
      <c r="F54" s="135"/>
      <c r="G54" s="52"/>
      <c r="H54" s="107"/>
      <c r="K54" s="51"/>
      <c r="L54" s="58"/>
      <c r="M54" s="52"/>
      <c r="N54" s="53"/>
      <c r="O54" s="52"/>
      <c r="P54" s="46"/>
      <c r="Q54" s="110"/>
      <c r="R54" s="55">
        <f t="shared" ref="R54" si="87">M54</f>
        <v>0</v>
      </c>
      <c r="S54" s="56">
        <f t="shared" ref="S54" si="88">N54</f>
        <v>0</v>
      </c>
      <c r="T54" s="55">
        <f t="shared" ref="T54" si="89">O54</f>
        <v>0</v>
      </c>
      <c r="U54" s="55">
        <f t="shared" ref="U54" si="90">R54*S54</f>
        <v>0</v>
      </c>
      <c r="V54" s="57">
        <f t="shared" ref="V54" si="91">R54+U54</f>
        <v>0</v>
      </c>
    </row>
    <row r="55" spans="1:22" ht="12.75" customHeight="1" x14ac:dyDescent="0.2">
      <c r="A55" s="49"/>
      <c r="B55" s="71"/>
      <c r="C55" s="72"/>
      <c r="D55" s="123"/>
      <c r="E55" s="73"/>
      <c r="F55" s="135"/>
      <c r="G55" s="52"/>
      <c r="H55" s="107"/>
      <c r="K55" s="51"/>
      <c r="L55" s="58"/>
      <c r="M55" s="52"/>
      <c r="N55" s="53"/>
      <c r="O55" s="52"/>
      <c r="P55" s="46"/>
      <c r="Q55" s="110"/>
      <c r="R55" s="55">
        <f t="shared" ref="R55" si="92">M55</f>
        <v>0</v>
      </c>
      <c r="S55" s="56">
        <f t="shared" ref="S55" si="93">N55</f>
        <v>0</v>
      </c>
      <c r="T55" s="55">
        <f t="shared" ref="T55" si="94">O55</f>
        <v>0</v>
      </c>
      <c r="U55" s="55">
        <f t="shared" ref="U55" si="95">R55*S55</f>
        <v>0</v>
      </c>
      <c r="V55" s="57">
        <f t="shared" ref="V55" si="96">R55+U55</f>
        <v>0</v>
      </c>
    </row>
    <row r="56" spans="1:22" ht="12.75" customHeight="1" x14ac:dyDescent="0.2">
      <c r="A56" s="49"/>
      <c r="B56" s="71"/>
      <c r="C56" s="72"/>
      <c r="D56" s="123"/>
      <c r="E56" s="73"/>
      <c r="F56" s="135"/>
      <c r="G56" s="52"/>
      <c r="H56" s="107"/>
      <c r="K56" s="51"/>
      <c r="L56" s="58"/>
      <c r="M56" s="52"/>
      <c r="N56" s="53"/>
      <c r="O56" s="52"/>
      <c r="P56" s="46"/>
      <c r="Q56" s="110"/>
      <c r="R56" s="55">
        <f t="shared" si="69"/>
        <v>0</v>
      </c>
      <c r="S56" s="56">
        <f t="shared" si="70"/>
        <v>0</v>
      </c>
      <c r="T56" s="55">
        <f t="shared" si="71"/>
        <v>0</v>
      </c>
      <c r="U56" s="55">
        <f t="shared" si="1"/>
        <v>0</v>
      </c>
      <c r="V56" s="57">
        <f t="shared" si="2"/>
        <v>0</v>
      </c>
    </row>
    <row r="57" spans="1:22" ht="12.75" customHeight="1" x14ac:dyDescent="0.2">
      <c r="A57" s="49"/>
      <c r="B57" s="71"/>
      <c r="C57" s="72"/>
      <c r="D57" s="123"/>
      <c r="E57" s="73"/>
      <c r="F57" s="135"/>
      <c r="G57" s="52"/>
      <c r="H57" s="107"/>
      <c r="K57" s="51"/>
      <c r="L57" s="58"/>
      <c r="M57" s="52"/>
      <c r="N57" s="53"/>
      <c r="O57" s="52"/>
      <c r="P57" s="46"/>
      <c r="Q57" s="110"/>
      <c r="R57" s="55">
        <f t="shared" si="69"/>
        <v>0</v>
      </c>
      <c r="S57" s="56">
        <f t="shared" si="70"/>
        <v>0</v>
      </c>
      <c r="T57" s="55">
        <f t="shared" si="71"/>
        <v>0</v>
      </c>
      <c r="U57" s="55">
        <f t="shared" si="1"/>
        <v>0</v>
      </c>
      <c r="V57" s="57">
        <f t="shared" si="2"/>
        <v>0</v>
      </c>
    </row>
    <row r="58" spans="1:22" ht="12.75" customHeight="1" x14ac:dyDescent="0.2">
      <c r="A58" s="49"/>
      <c r="B58" s="71"/>
      <c r="C58" s="72"/>
      <c r="D58" s="123"/>
      <c r="E58" s="73"/>
      <c r="F58" s="135"/>
      <c r="G58" s="52"/>
      <c r="H58" s="91"/>
      <c r="K58" s="51"/>
      <c r="L58" s="58"/>
      <c r="M58" s="52"/>
      <c r="N58" s="53"/>
      <c r="O58" s="52"/>
      <c r="P58" s="46"/>
      <c r="Q58" s="110"/>
      <c r="R58" s="55">
        <f t="shared" ref="R58:R59" si="97">M58</f>
        <v>0</v>
      </c>
      <c r="S58" s="56">
        <f t="shared" ref="S58:S59" si="98">N58</f>
        <v>0</v>
      </c>
      <c r="T58" s="55">
        <f t="shared" ref="T58:T59" si="99">O58</f>
        <v>0</v>
      </c>
      <c r="U58" s="55">
        <f t="shared" ref="U58:U59" si="100">R58*S58</f>
        <v>0</v>
      </c>
      <c r="V58" s="57">
        <f t="shared" ref="V58:V59" si="101">R58+U58</f>
        <v>0</v>
      </c>
    </row>
    <row r="59" spans="1:22" ht="12.75" customHeight="1" x14ac:dyDescent="0.2">
      <c r="A59" s="49"/>
      <c r="B59" s="71"/>
      <c r="C59" s="72"/>
      <c r="D59" s="123"/>
      <c r="E59" s="73"/>
      <c r="F59" s="135"/>
      <c r="G59" s="52"/>
      <c r="H59" s="91"/>
      <c r="K59" s="51"/>
      <c r="L59" s="58"/>
      <c r="M59" s="52"/>
      <c r="N59" s="157"/>
      <c r="O59" s="52"/>
      <c r="P59" s="46"/>
      <c r="Q59" s="110"/>
      <c r="R59" s="55">
        <f t="shared" si="97"/>
        <v>0</v>
      </c>
      <c r="S59" s="56">
        <f t="shared" si="98"/>
        <v>0</v>
      </c>
      <c r="T59" s="55">
        <f t="shared" si="99"/>
        <v>0</v>
      </c>
      <c r="U59" s="55">
        <f t="shared" si="100"/>
        <v>0</v>
      </c>
      <c r="V59" s="57">
        <f t="shared" si="101"/>
        <v>0</v>
      </c>
    </row>
    <row r="60" spans="1:22" ht="12.75" customHeight="1" x14ac:dyDescent="0.2">
      <c r="A60" s="49"/>
      <c r="B60" s="71"/>
      <c r="C60" s="72"/>
      <c r="D60" s="123"/>
      <c r="E60" s="73"/>
      <c r="F60" s="135"/>
      <c r="G60" s="52"/>
      <c r="H60" s="91"/>
      <c r="K60" s="51"/>
      <c r="L60" s="58"/>
      <c r="M60" s="52"/>
      <c r="N60" s="53"/>
      <c r="O60" s="52"/>
      <c r="P60" s="46"/>
      <c r="Q60" s="110"/>
      <c r="R60" s="55">
        <f t="shared" ref="R60" si="102">M60</f>
        <v>0</v>
      </c>
      <c r="S60" s="56">
        <f t="shared" ref="S60" si="103">N60</f>
        <v>0</v>
      </c>
      <c r="T60" s="55">
        <f t="shared" ref="T60" si="104">O60</f>
        <v>0</v>
      </c>
      <c r="U60" s="55">
        <f t="shared" ref="U60" si="105">R60*S60</f>
        <v>0</v>
      </c>
      <c r="V60" s="57">
        <f t="shared" ref="V60" si="106">R60+U60</f>
        <v>0</v>
      </c>
    </row>
    <row r="61" spans="1:22" ht="12.75" customHeight="1" x14ac:dyDescent="0.2">
      <c r="A61" s="49"/>
      <c r="B61" s="71"/>
      <c r="C61" s="72"/>
      <c r="D61" s="123"/>
      <c r="E61" s="73"/>
      <c r="F61" s="135"/>
      <c r="G61" s="52"/>
      <c r="H61" s="91"/>
      <c r="K61" s="51"/>
      <c r="L61" s="58"/>
      <c r="M61" s="52"/>
      <c r="N61" s="53"/>
      <c r="O61" s="52"/>
      <c r="P61" s="46"/>
      <c r="Q61" s="110"/>
      <c r="R61" s="55">
        <f t="shared" si="69"/>
        <v>0</v>
      </c>
      <c r="S61" s="56">
        <f t="shared" si="70"/>
        <v>0</v>
      </c>
      <c r="T61" s="55">
        <f t="shared" si="71"/>
        <v>0</v>
      </c>
      <c r="U61" s="55">
        <f t="shared" si="1"/>
        <v>0</v>
      </c>
      <c r="V61" s="57">
        <f t="shared" si="2"/>
        <v>0</v>
      </c>
    </row>
    <row r="62" spans="1:22" ht="12.75" customHeight="1" x14ac:dyDescent="0.2">
      <c r="A62" s="49"/>
      <c r="B62" s="71"/>
      <c r="C62" s="72"/>
      <c r="D62" s="123"/>
      <c r="E62" s="73"/>
      <c r="F62" s="135"/>
      <c r="G62" s="52"/>
      <c r="H62" s="91"/>
      <c r="K62" s="51"/>
      <c r="L62" s="58"/>
      <c r="M62" s="52"/>
      <c r="N62" s="53"/>
      <c r="O62" s="52"/>
      <c r="P62" s="46"/>
      <c r="Q62" s="110"/>
      <c r="R62" s="55">
        <f t="shared" ref="R62" si="107">M62</f>
        <v>0</v>
      </c>
      <c r="S62" s="56">
        <f>N62</f>
        <v>0</v>
      </c>
      <c r="T62" s="55">
        <f t="shared" ref="T62" si="108">O62</f>
        <v>0</v>
      </c>
      <c r="U62" s="55">
        <f t="shared" ref="U62" si="109">R62*S62</f>
        <v>0</v>
      </c>
      <c r="V62" s="57">
        <f t="shared" ref="V62" si="110">R62+U62</f>
        <v>0</v>
      </c>
    </row>
    <row r="63" spans="1:22" ht="12.75" customHeight="1" x14ac:dyDescent="0.2">
      <c r="A63" s="49"/>
      <c r="B63" s="114"/>
      <c r="C63" s="115"/>
      <c r="D63" s="125"/>
      <c r="E63" s="117"/>
      <c r="F63" s="133"/>
      <c r="G63" s="118"/>
      <c r="H63" s="116"/>
      <c r="I63" s="129"/>
      <c r="K63" s="51"/>
      <c r="L63" s="58"/>
      <c r="M63" s="52"/>
      <c r="N63" s="53"/>
      <c r="O63" s="52"/>
      <c r="P63" s="46"/>
      <c r="Q63" s="110"/>
      <c r="R63" s="55">
        <f t="shared" ref="R63" si="111">M63</f>
        <v>0</v>
      </c>
      <c r="S63" s="56">
        <f t="shared" ref="S63" si="112">N63</f>
        <v>0</v>
      </c>
      <c r="T63" s="55">
        <f t="shared" ref="T63" si="113">O63</f>
        <v>0</v>
      </c>
      <c r="U63" s="55">
        <f t="shared" ref="U63" si="114">R63*S63</f>
        <v>0</v>
      </c>
      <c r="V63" s="57">
        <f t="shared" ref="V63" si="115">R63+U63</f>
        <v>0</v>
      </c>
    </row>
    <row r="64" spans="1:22" ht="12.75" customHeight="1" x14ac:dyDescent="0.2">
      <c r="A64" s="49"/>
      <c r="B64" s="114"/>
      <c r="C64" s="115"/>
      <c r="D64" s="125"/>
      <c r="E64" s="117"/>
      <c r="F64" s="133"/>
      <c r="G64" s="118"/>
      <c r="H64" s="116"/>
      <c r="I64" s="129"/>
      <c r="K64" s="51"/>
      <c r="L64" s="58"/>
      <c r="M64" s="52"/>
      <c r="N64" s="53"/>
      <c r="O64" s="52"/>
      <c r="P64" s="46"/>
      <c r="Q64" s="110"/>
      <c r="R64" s="55">
        <f t="shared" si="69"/>
        <v>0</v>
      </c>
      <c r="S64" s="56">
        <f t="shared" si="70"/>
        <v>0</v>
      </c>
      <c r="T64" s="55">
        <f t="shared" si="71"/>
        <v>0</v>
      </c>
      <c r="U64" s="55">
        <f t="shared" si="1"/>
        <v>0</v>
      </c>
      <c r="V64" s="57">
        <f t="shared" si="2"/>
        <v>0</v>
      </c>
    </row>
    <row r="65" spans="1:22" ht="12.75" customHeight="1" x14ac:dyDescent="0.2">
      <c r="A65" s="49"/>
      <c r="B65" s="114"/>
      <c r="C65" s="115"/>
      <c r="D65" s="125"/>
      <c r="E65" s="117"/>
      <c r="F65" s="133"/>
      <c r="G65" s="118"/>
      <c r="H65" s="116"/>
      <c r="I65" s="129"/>
      <c r="K65" s="51"/>
      <c r="L65" s="58"/>
      <c r="M65" s="52"/>
      <c r="N65" s="108"/>
      <c r="O65" s="52"/>
      <c r="P65" s="46"/>
      <c r="Q65" s="110"/>
      <c r="R65" s="55">
        <f t="shared" si="69"/>
        <v>0</v>
      </c>
      <c r="S65" s="56">
        <f t="shared" si="70"/>
        <v>0</v>
      </c>
      <c r="T65" s="55">
        <f t="shared" si="71"/>
        <v>0</v>
      </c>
      <c r="U65" s="55">
        <f t="shared" si="1"/>
        <v>0</v>
      </c>
      <c r="V65" s="57">
        <f t="shared" si="2"/>
        <v>0</v>
      </c>
    </row>
    <row r="66" spans="1:22" ht="12.75" customHeight="1" x14ac:dyDescent="0.2">
      <c r="A66" s="49"/>
      <c r="B66" s="114"/>
      <c r="C66" s="115"/>
      <c r="D66" s="125"/>
      <c r="E66" s="117"/>
      <c r="F66" s="133"/>
      <c r="G66" s="118"/>
      <c r="H66" s="116"/>
      <c r="I66" s="129"/>
      <c r="K66" s="51"/>
      <c r="L66" s="58"/>
      <c r="M66" s="52"/>
      <c r="N66" s="108"/>
      <c r="O66" s="52"/>
      <c r="P66" s="46"/>
      <c r="Q66" s="110"/>
      <c r="R66" s="55">
        <f t="shared" ref="R66" si="116">M66</f>
        <v>0</v>
      </c>
      <c r="S66" s="56">
        <f t="shared" ref="S66" si="117">N66</f>
        <v>0</v>
      </c>
      <c r="T66" s="55">
        <f t="shared" ref="T66" si="118">O66</f>
        <v>0</v>
      </c>
      <c r="U66" s="55">
        <f t="shared" ref="U66" si="119">R66*S66</f>
        <v>0</v>
      </c>
      <c r="V66" s="57">
        <f t="shared" ref="V66" si="120">R66+U66</f>
        <v>0</v>
      </c>
    </row>
    <row r="67" spans="1:22" ht="12.75" customHeight="1" x14ac:dyDescent="0.2">
      <c r="A67" s="49"/>
      <c r="B67" s="114"/>
      <c r="C67" s="115"/>
      <c r="D67" s="125"/>
      <c r="E67" s="117"/>
      <c r="F67" s="133"/>
      <c r="G67" s="118"/>
      <c r="H67" s="116"/>
      <c r="I67" s="129"/>
      <c r="K67" s="51"/>
      <c r="L67" s="58"/>
      <c r="M67" s="52"/>
      <c r="N67" s="53"/>
      <c r="O67" s="52"/>
      <c r="P67" s="46"/>
      <c r="Q67" s="110"/>
      <c r="R67" s="55">
        <f t="shared" si="69"/>
        <v>0</v>
      </c>
      <c r="S67" s="56">
        <f t="shared" si="70"/>
        <v>0</v>
      </c>
      <c r="T67" s="55">
        <f t="shared" si="71"/>
        <v>0</v>
      </c>
      <c r="U67" s="55">
        <f t="shared" si="1"/>
        <v>0</v>
      </c>
      <c r="V67" s="57">
        <f t="shared" si="2"/>
        <v>0</v>
      </c>
    </row>
    <row r="68" spans="1:22" ht="12.75" customHeight="1" x14ac:dyDescent="0.2">
      <c r="A68" s="49"/>
      <c r="B68" s="114"/>
      <c r="C68" s="115"/>
      <c r="D68" s="125"/>
      <c r="E68" s="117"/>
      <c r="F68" s="133"/>
      <c r="G68" s="118"/>
      <c r="H68" s="116"/>
      <c r="I68" s="129"/>
      <c r="K68" s="51"/>
      <c r="L68" s="58"/>
      <c r="M68" s="52"/>
      <c r="N68" s="53"/>
      <c r="O68" s="52"/>
      <c r="P68" s="46"/>
      <c r="Q68" s="110"/>
      <c r="R68" s="55">
        <f t="shared" ref="R68" si="121">M68</f>
        <v>0</v>
      </c>
      <c r="S68" s="56">
        <f t="shared" ref="S68" si="122">N68</f>
        <v>0</v>
      </c>
      <c r="T68" s="55">
        <f t="shared" ref="T68" si="123">O68</f>
        <v>0</v>
      </c>
      <c r="U68" s="55">
        <f t="shared" ref="U68" si="124">R68*S68</f>
        <v>0</v>
      </c>
      <c r="V68" s="57">
        <f t="shared" ref="V68" si="125">R68+U68</f>
        <v>0</v>
      </c>
    </row>
    <row r="69" spans="1:22" ht="12.75" customHeight="1" x14ac:dyDescent="0.2">
      <c r="A69" s="49"/>
      <c r="B69" s="114"/>
      <c r="C69" s="115"/>
      <c r="D69" s="125"/>
      <c r="E69" s="117"/>
      <c r="F69" s="133"/>
      <c r="G69" s="118"/>
      <c r="H69" s="116"/>
      <c r="I69" s="129"/>
      <c r="K69" s="51"/>
      <c r="L69" s="58"/>
      <c r="M69" s="52"/>
      <c r="N69" s="53"/>
      <c r="O69" s="52"/>
      <c r="P69" s="46"/>
      <c r="Q69" s="110"/>
      <c r="R69" s="55">
        <f t="shared" ref="R69" si="126">M69</f>
        <v>0</v>
      </c>
      <c r="S69" s="56">
        <f t="shared" ref="S69" si="127">N69</f>
        <v>0</v>
      </c>
      <c r="T69" s="55">
        <f t="shared" ref="T69" si="128">O69</f>
        <v>0</v>
      </c>
      <c r="U69" s="55">
        <f t="shared" ref="U69" si="129">R69*S69</f>
        <v>0</v>
      </c>
      <c r="V69" s="57">
        <f t="shared" ref="V69" si="130">R69+U69</f>
        <v>0</v>
      </c>
    </row>
    <row r="70" spans="1:22" ht="12.75" customHeight="1" x14ac:dyDescent="0.2">
      <c r="A70" s="49"/>
      <c r="B70" s="114"/>
      <c r="C70" s="115"/>
      <c r="D70" s="125"/>
      <c r="E70" s="117"/>
      <c r="F70" s="133"/>
      <c r="G70" s="118"/>
      <c r="H70" s="116"/>
      <c r="I70" s="129"/>
      <c r="K70" s="51"/>
      <c r="L70" s="58"/>
      <c r="M70" s="52"/>
      <c r="N70" s="53"/>
      <c r="O70" s="52"/>
      <c r="P70" s="46"/>
      <c r="Q70" s="110"/>
      <c r="R70" s="55">
        <f t="shared" si="69"/>
        <v>0</v>
      </c>
      <c r="S70" s="56">
        <f t="shared" si="70"/>
        <v>0</v>
      </c>
      <c r="T70" s="55">
        <f t="shared" si="71"/>
        <v>0</v>
      </c>
      <c r="U70" s="55">
        <f t="shared" si="1"/>
        <v>0</v>
      </c>
      <c r="V70" s="57">
        <f t="shared" si="2"/>
        <v>0</v>
      </c>
    </row>
    <row r="71" spans="1:22" ht="12.75" customHeight="1" x14ac:dyDescent="0.2">
      <c r="A71" s="49"/>
      <c r="B71" s="114"/>
      <c r="C71" s="115"/>
      <c r="D71" s="125"/>
      <c r="E71" s="117"/>
      <c r="F71" s="133"/>
      <c r="G71" s="118"/>
      <c r="H71" s="116"/>
      <c r="I71" s="129"/>
      <c r="L71" s="76"/>
      <c r="M71" s="77"/>
      <c r="N71" s="78"/>
      <c r="O71" s="77"/>
      <c r="P71" s="46"/>
      <c r="Q71" s="120"/>
      <c r="R71" s="80"/>
      <c r="S71" s="81"/>
      <c r="T71" s="80"/>
      <c r="U71" s="80"/>
      <c r="V71" s="82"/>
    </row>
    <row r="72" spans="1:22" ht="12.75" customHeight="1" x14ac:dyDescent="0.2">
      <c r="A72" s="49"/>
      <c r="B72" s="114"/>
      <c r="C72" s="115"/>
      <c r="D72" s="125"/>
      <c r="E72" s="117"/>
      <c r="F72" s="133"/>
      <c r="G72" s="118"/>
      <c r="H72" s="116"/>
      <c r="I72" s="129"/>
      <c r="K72" s="59"/>
      <c r="M72" s="60"/>
      <c r="N72" s="61"/>
      <c r="O72" s="60"/>
      <c r="P72" s="46"/>
      <c r="Q72" s="110"/>
      <c r="R72" s="55">
        <f>SUM(R6:R71)</f>
        <v>0</v>
      </c>
      <c r="S72" s="65" t="e">
        <f>T72/R72-1</f>
        <v>#DIV/0!</v>
      </c>
      <c r="T72" s="55">
        <f>SUM(T6:T71)</f>
        <v>0</v>
      </c>
      <c r="U72" s="66">
        <v>0.19600000000000001</v>
      </c>
      <c r="V72" s="57">
        <f>SUM(V6:V71)</f>
        <v>0</v>
      </c>
    </row>
    <row r="73" spans="1:22" ht="12.75" customHeight="1" x14ac:dyDescent="0.2">
      <c r="A73" s="49"/>
      <c r="B73" s="114"/>
      <c r="C73" s="115"/>
      <c r="D73" s="125"/>
      <c r="E73" s="117"/>
      <c r="F73" s="133"/>
      <c r="G73" s="118"/>
      <c r="H73" s="116"/>
      <c r="I73" s="129"/>
      <c r="K73" s="62"/>
      <c r="M73" s="35"/>
      <c r="N73" s="63"/>
      <c r="O73" s="35"/>
      <c r="P73" s="46"/>
      <c r="R73" s="35"/>
      <c r="S73" s="68"/>
      <c r="T73" s="35"/>
      <c r="U73" s="35"/>
    </row>
    <row r="74" spans="1:22" ht="12.75" customHeight="1" x14ac:dyDescent="0.2">
      <c r="A74" s="49"/>
      <c r="B74" s="114"/>
      <c r="C74" s="115"/>
      <c r="D74" s="125"/>
      <c r="E74" s="117"/>
      <c r="F74" s="133"/>
      <c r="G74" s="118"/>
      <c r="H74" s="116"/>
      <c r="I74" s="129"/>
      <c r="K74" s="62"/>
      <c r="M74" s="93"/>
      <c r="O74" s="93"/>
      <c r="P74" s="46"/>
    </row>
    <row r="75" spans="1:22" ht="12.75" customHeight="1" x14ac:dyDescent="0.2">
      <c r="A75" s="49"/>
      <c r="B75" s="114"/>
      <c r="C75" s="115"/>
      <c r="D75" s="125"/>
      <c r="E75" s="117"/>
      <c r="F75" s="133"/>
      <c r="G75" s="118"/>
      <c r="H75" s="116"/>
      <c r="I75" s="129"/>
      <c r="P75" s="46"/>
    </row>
    <row r="76" spans="1:22" ht="12.75" customHeight="1" x14ac:dyDescent="0.2">
      <c r="A76" s="49"/>
      <c r="B76" s="114"/>
      <c r="C76" s="115"/>
      <c r="D76" s="125"/>
      <c r="E76" s="117"/>
      <c r="F76" s="133"/>
      <c r="G76" s="118"/>
      <c r="H76" s="116"/>
      <c r="I76" s="129"/>
      <c r="M76" s="35"/>
    </row>
    <row r="77" spans="1:22" ht="12.75" customHeight="1" x14ac:dyDescent="0.2">
      <c r="A77" s="49"/>
      <c r="B77" s="114"/>
      <c r="C77" s="115"/>
      <c r="D77" s="125"/>
      <c r="E77" s="117"/>
      <c r="F77" s="133"/>
      <c r="G77" s="118"/>
      <c r="H77" s="116"/>
      <c r="I77" s="129"/>
    </row>
    <row r="78" spans="1:22" ht="12.75" customHeight="1" x14ac:dyDescent="0.2">
      <c r="A78" s="49"/>
      <c r="B78" s="71"/>
      <c r="C78" s="72"/>
      <c r="D78" s="123"/>
      <c r="E78" s="73"/>
      <c r="F78" s="135"/>
      <c r="G78" s="52"/>
      <c r="H78" s="91"/>
      <c r="M78" s="33"/>
    </row>
    <row r="79" spans="1:22" ht="12.75" customHeight="1" x14ac:dyDescent="0.2">
      <c r="A79" s="49"/>
      <c r="B79" s="71"/>
      <c r="C79" s="72"/>
      <c r="D79" s="123"/>
      <c r="E79" s="73"/>
      <c r="F79" s="135"/>
      <c r="G79" s="52"/>
      <c r="H79" s="91"/>
      <c r="M79" s="34"/>
    </row>
    <row r="80" spans="1:22" ht="12.75" customHeight="1" x14ac:dyDescent="0.2">
      <c r="A80" s="49"/>
      <c r="B80" s="71"/>
      <c r="C80" s="72"/>
      <c r="D80" s="123"/>
      <c r="E80" s="73"/>
      <c r="F80" s="135"/>
      <c r="G80" s="52"/>
      <c r="H80" s="91"/>
      <c r="M80" s="34"/>
    </row>
    <row r="81" spans="1:9" ht="12.75" customHeight="1" x14ac:dyDescent="0.2">
      <c r="A81" s="49"/>
      <c r="B81" s="71"/>
      <c r="C81" s="72"/>
      <c r="D81" s="123"/>
      <c r="E81" s="73"/>
      <c r="F81" s="135"/>
      <c r="G81" s="52"/>
      <c r="H81" s="91"/>
    </row>
    <row r="82" spans="1:9" ht="12.75" customHeight="1" x14ac:dyDescent="0.2">
      <c r="A82" s="49"/>
      <c r="B82" s="71"/>
      <c r="C82" s="72"/>
      <c r="D82" s="123"/>
      <c r="E82" s="73"/>
      <c r="F82" s="135"/>
      <c r="G82" s="52"/>
      <c r="H82" s="91"/>
    </row>
    <row r="83" spans="1:9" ht="12.75" customHeight="1" x14ac:dyDescent="0.2">
      <c r="A83" s="49"/>
      <c r="B83" s="71"/>
      <c r="C83" s="72"/>
      <c r="D83" s="123"/>
      <c r="E83" s="73"/>
      <c r="F83" s="135"/>
      <c r="G83" s="52"/>
      <c r="H83" s="91"/>
    </row>
    <row r="84" spans="1:9" ht="12.75" customHeight="1" x14ac:dyDescent="0.2">
      <c r="A84" s="49"/>
      <c r="B84" s="71"/>
      <c r="C84" s="72"/>
      <c r="D84" s="123"/>
      <c r="E84" s="73"/>
      <c r="F84" s="135"/>
      <c r="G84" s="52"/>
      <c r="H84" s="91"/>
    </row>
    <row r="85" spans="1:9" ht="12.75" customHeight="1" x14ac:dyDescent="0.2">
      <c r="A85" s="49"/>
      <c r="B85" s="71"/>
      <c r="C85" s="72"/>
      <c r="D85" s="123"/>
      <c r="E85" s="73"/>
      <c r="F85" s="135"/>
      <c r="G85" s="52"/>
      <c r="H85" s="109"/>
    </row>
    <row r="86" spans="1:9" x14ac:dyDescent="0.2">
      <c r="A86" s="49"/>
      <c r="B86" s="71"/>
      <c r="C86" s="72"/>
      <c r="D86" s="123"/>
      <c r="E86" s="73"/>
      <c r="F86" s="135"/>
      <c r="G86" s="52"/>
      <c r="H86" s="91"/>
    </row>
    <row r="87" spans="1:9" ht="12.75" customHeight="1" x14ac:dyDescent="0.2">
      <c r="A87" s="49"/>
      <c r="B87" s="71"/>
      <c r="C87" s="72"/>
      <c r="D87" s="123"/>
      <c r="E87" s="73"/>
      <c r="F87" s="135"/>
      <c r="G87" s="52"/>
      <c r="H87" s="91"/>
    </row>
    <row r="88" spans="1:9" ht="12.75" customHeight="1" x14ac:dyDescent="0.2">
      <c r="A88" s="49"/>
      <c r="B88" s="71"/>
      <c r="C88" s="72"/>
      <c r="D88" s="123"/>
      <c r="E88" s="73"/>
      <c r="F88" s="135"/>
      <c r="G88" s="52"/>
      <c r="H88" s="91"/>
    </row>
    <row r="89" spans="1:9" ht="12.75" customHeight="1" x14ac:dyDescent="0.2">
      <c r="A89" s="49"/>
      <c r="B89" s="71"/>
      <c r="C89" s="72"/>
      <c r="D89" s="123"/>
      <c r="E89" s="73"/>
      <c r="F89" s="135"/>
      <c r="G89" s="52"/>
      <c r="H89" s="91"/>
    </row>
    <row r="90" spans="1:9" ht="12.75" customHeight="1" x14ac:dyDescent="0.2">
      <c r="A90" s="49"/>
      <c r="B90" s="71"/>
      <c r="C90" s="72"/>
      <c r="D90" s="123"/>
      <c r="E90" s="73"/>
      <c r="F90" s="135"/>
      <c r="G90" s="52"/>
      <c r="H90" s="91"/>
    </row>
    <row r="91" spans="1:9" ht="12.75" customHeight="1" x14ac:dyDescent="0.2">
      <c r="A91" s="49"/>
      <c r="B91" s="71"/>
      <c r="C91" s="72"/>
      <c r="D91" s="123"/>
      <c r="E91" s="73"/>
      <c r="F91" s="135"/>
      <c r="G91" s="52"/>
      <c r="H91" s="91"/>
    </row>
    <row r="92" spans="1:9" ht="12.75" customHeight="1" x14ac:dyDescent="0.2">
      <c r="A92" s="49"/>
      <c r="B92" s="71"/>
      <c r="C92" s="72"/>
      <c r="D92" s="123"/>
      <c r="E92" s="73"/>
      <c r="F92" s="135"/>
      <c r="G92" s="52"/>
      <c r="H92" s="91"/>
    </row>
    <row r="93" spans="1:9" ht="12.75" customHeight="1" x14ac:dyDescent="0.2">
      <c r="A93" s="49"/>
      <c r="B93" s="71"/>
      <c r="C93" s="72"/>
      <c r="D93" s="123"/>
      <c r="E93" s="73"/>
      <c r="F93" s="135"/>
      <c r="G93" s="52"/>
      <c r="H93" s="91"/>
    </row>
    <row r="94" spans="1:9" ht="12.75" customHeight="1" x14ac:dyDescent="0.2">
      <c r="A94" s="49"/>
      <c r="B94" s="58"/>
      <c r="C94" s="72"/>
      <c r="D94" s="123"/>
      <c r="E94" s="73"/>
      <c r="F94" s="135"/>
      <c r="G94" s="52"/>
      <c r="H94" s="91"/>
    </row>
    <row r="95" spans="1:9" ht="12.75" customHeight="1" x14ac:dyDescent="0.2">
      <c r="A95" s="49"/>
      <c r="B95" s="114"/>
      <c r="C95" s="115"/>
      <c r="D95" s="125"/>
      <c r="E95" s="117"/>
      <c r="F95" s="133"/>
      <c r="G95" s="118"/>
      <c r="H95" s="130"/>
      <c r="I95" s="129"/>
    </row>
    <row r="96" spans="1:9" ht="12.75" customHeight="1" x14ac:dyDescent="0.2">
      <c r="A96" s="49"/>
      <c r="B96" s="114"/>
      <c r="C96" s="115"/>
      <c r="D96" s="125"/>
      <c r="E96" s="117"/>
      <c r="F96" s="133"/>
      <c r="G96" s="118"/>
      <c r="H96" s="130"/>
      <c r="I96" s="129"/>
    </row>
    <row r="97" spans="1:9" ht="12.75" customHeight="1" x14ac:dyDescent="0.2">
      <c r="A97" s="49"/>
      <c r="B97" s="71"/>
      <c r="C97" s="94"/>
      <c r="D97" s="124"/>
      <c r="E97" s="95"/>
      <c r="F97" s="136"/>
      <c r="G97" s="128"/>
      <c r="H97" s="122"/>
    </row>
    <row r="98" spans="1:9" ht="12.75" customHeight="1" x14ac:dyDescent="0.2">
      <c r="A98" s="49"/>
      <c r="B98" s="71"/>
      <c r="C98" s="94"/>
      <c r="D98" s="124"/>
      <c r="E98" s="95"/>
      <c r="F98" s="136"/>
      <c r="G98" s="128"/>
      <c r="H98" s="122"/>
    </row>
    <row r="99" spans="1:9" ht="12.75" customHeight="1" x14ac:dyDescent="0.2">
      <c r="A99" s="49"/>
      <c r="B99" s="71"/>
      <c r="C99" s="94"/>
      <c r="D99" s="124"/>
      <c r="E99" s="138"/>
      <c r="F99" s="136"/>
      <c r="G99" s="128"/>
      <c r="H99" s="122"/>
    </row>
    <row r="100" spans="1:9" ht="12.75" customHeight="1" x14ac:dyDescent="0.2">
      <c r="A100" s="49"/>
      <c r="B100" s="71"/>
      <c r="C100" s="94"/>
      <c r="D100" s="124"/>
      <c r="E100" s="95"/>
      <c r="F100" s="136"/>
      <c r="G100" s="128"/>
      <c r="H100" s="122"/>
    </row>
    <row r="101" spans="1:9" ht="12.75" customHeight="1" x14ac:dyDescent="0.2">
      <c r="A101" s="49"/>
      <c r="B101" s="71"/>
      <c r="C101" s="94"/>
      <c r="D101" s="124"/>
      <c r="E101" s="95"/>
      <c r="F101" s="136"/>
      <c r="G101" s="128"/>
      <c r="H101" s="122"/>
    </row>
    <row r="102" spans="1:9" ht="12.75" customHeight="1" x14ac:dyDescent="0.2">
      <c r="A102" s="49"/>
      <c r="B102" s="71"/>
      <c r="C102" s="94"/>
      <c r="D102" s="124"/>
      <c r="E102" s="95"/>
      <c r="F102" s="136"/>
      <c r="G102" s="128"/>
      <c r="H102" s="122"/>
    </row>
    <row r="103" spans="1:9" ht="12.75" customHeight="1" x14ac:dyDescent="0.2">
      <c r="A103" s="49"/>
      <c r="B103" s="71"/>
      <c r="C103" s="94"/>
      <c r="D103" s="124"/>
      <c r="E103" s="95"/>
      <c r="F103" s="136"/>
      <c r="G103" s="128"/>
      <c r="H103" s="122"/>
    </row>
    <row r="104" spans="1:9" ht="12.75" customHeight="1" x14ac:dyDescent="0.2">
      <c r="A104" s="49"/>
      <c r="B104" s="71"/>
      <c r="C104" s="94"/>
      <c r="D104" s="124"/>
      <c r="E104" s="95"/>
      <c r="F104" s="136"/>
      <c r="G104" s="128"/>
      <c r="H104" s="122"/>
    </row>
    <row r="105" spans="1:9" ht="12.75" customHeight="1" x14ac:dyDescent="0.2">
      <c r="A105" s="49"/>
      <c r="B105" s="114"/>
      <c r="C105" s="115"/>
      <c r="D105" s="125"/>
      <c r="E105" s="117"/>
      <c r="F105" s="133"/>
      <c r="G105" s="118"/>
      <c r="H105" s="116"/>
      <c r="I105" s="129"/>
    </row>
    <row r="106" spans="1:9" ht="12.75" customHeight="1" x14ac:dyDescent="0.2">
      <c r="A106" s="49"/>
      <c r="B106" s="114"/>
      <c r="C106" s="115"/>
      <c r="D106" s="125"/>
      <c r="E106" s="117"/>
      <c r="F106" s="133"/>
      <c r="G106" s="118"/>
      <c r="H106" s="116"/>
      <c r="I106" s="129"/>
    </row>
    <row r="107" spans="1:9" ht="12.75" customHeight="1" x14ac:dyDescent="0.2">
      <c r="A107" s="49"/>
      <c r="B107" s="114"/>
      <c r="C107" s="115"/>
      <c r="D107" s="125"/>
      <c r="E107" s="117"/>
      <c r="F107" s="133"/>
      <c r="G107" s="118"/>
      <c r="H107" s="130"/>
      <c r="I107" s="129"/>
    </row>
    <row r="108" spans="1:9" ht="12.75" customHeight="1" x14ac:dyDescent="0.2">
      <c r="A108" s="49"/>
      <c r="B108" s="114"/>
      <c r="C108" s="115"/>
      <c r="D108" s="125"/>
      <c r="E108" s="117"/>
      <c r="F108" s="133"/>
      <c r="G108" s="118"/>
      <c r="H108" s="130"/>
      <c r="I108" s="129"/>
    </row>
    <row r="109" spans="1:9" ht="12.75" customHeight="1" x14ac:dyDescent="0.2">
      <c r="A109" s="49"/>
      <c r="B109" s="114"/>
      <c r="C109" s="115"/>
      <c r="D109" s="125"/>
      <c r="E109" s="117"/>
      <c r="F109" s="133"/>
      <c r="G109" s="118"/>
      <c r="H109" s="130"/>
      <c r="I109" s="129"/>
    </row>
    <row r="110" spans="1:9" ht="12.75" customHeight="1" x14ac:dyDescent="0.2">
      <c r="A110" s="49"/>
      <c r="B110" s="114"/>
      <c r="C110" s="115"/>
      <c r="D110" s="125"/>
      <c r="E110" s="117"/>
      <c r="F110" s="133"/>
      <c r="G110" s="118"/>
      <c r="H110" s="130"/>
      <c r="I110" s="129"/>
    </row>
    <row r="111" spans="1:9" ht="12.75" customHeight="1" x14ac:dyDescent="0.2">
      <c r="A111" s="49"/>
      <c r="B111" s="114"/>
      <c r="C111" s="115"/>
      <c r="D111" s="125"/>
      <c r="E111" s="117"/>
      <c r="F111" s="133"/>
      <c r="G111" s="118"/>
      <c r="H111" s="130"/>
      <c r="I111" s="129"/>
    </row>
    <row r="112" spans="1:9" ht="12.75" customHeight="1" x14ac:dyDescent="0.2">
      <c r="A112" s="49"/>
      <c r="B112" s="114"/>
      <c r="C112" s="115"/>
      <c r="D112" s="125"/>
      <c r="E112" s="117"/>
      <c r="F112" s="133"/>
      <c r="G112" s="118"/>
      <c r="H112" s="130"/>
      <c r="I112" s="129"/>
    </row>
    <row r="113" spans="1:9" ht="12.75" customHeight="1" x14ac:dyDescent="0.2">
      <c r="A113" s="49"/>
      <c r="B113" s="114"/>
      <c r="C113" s="115"/>
      <c r="D113" s="125"/>
      <c r="E113" s="117"/>
      <c r="F113" s="133"/>
      <c r="G113" s="118"/>
      <c r="H113" s="130"/>
      <c r="I113" s="129"/>
    </row>
    <row r="114" spans="1:9" ht="12.75" customHeight="1" x14ac:dyDescent="0.2">
      <c r="A114" s="49"/>
      <c r="B114" s="114"/>
      <c r="C114" s="115"/>
      <c r="D114" s="125"/>
      <c r="E114" s="117"/>
      <c r="F114" s="133"/>
      <c r="G114" s="118"/>
      <c r="H114" s="130"/>
      <c r="I114" s="129"/>
    </row>
    <row r="115" spans="1:9" ht="12.75" customHeight="1" x14ac:dyDescent="0.2">
      <c r="A115" s="49"/>
      <c r="B115" s="114"/>
      <c r="C115" s="115"/>
      <c r="D115" s="125"/>
      <c r="E115" s="117"/>
      <c r="F115" s="133"/>
      <c r="G115" s="118"/>
      <c r="H115" s="130"/>
      <c r="I115" s="129"/>
    </row>
    <row r="116" spans="1:9" ht="12.75" customHeight="1" x14ac:dyDescent="0.2">
      <c r="A116" s="49"/>
      <c r="B116" s="114"/>
      <c r="C116" s="115"/>
      <c r="D116" s="125"/>
      <c r="E116" s="117"/>
      <c r="F116" s="133"/>
      <c r="G116" s="118"/>
      <c r="H116" s="130"/>
      <c r="I116" s="129"/>
    </row>
    <row r="117" spans="1:9" ht="12.75" customHeight="1" x14ac:dyDescent="0.2">
      <c r="A117" s="49"/>
      <c r="B117" s="114"/>
      <c r="C117" s="115"/>
      <c r="D117" s="125"/>
      <c r="E117" s="117"/>
      <c r="F117" s="133"/>
      <c r="G117" s="118"/>
      <c r="H117" s="130"/>
      <c r="I117" s="129"/>
    </row>
    <row r="118" spans="1:9" ht="12.75" customHeight="1" x14ac:dyDescent="0.2">
      <c r="A118" s="49"/>
      <c r="B118" s="114"/>
      <c r="C118" s="115"/>
      <c r="D118" s="125"/>
      <c r="E118" s="117"/>
      <c r="F118" s="133"/>
      <c r="G118" s="118"/>
      <c r="H118" s="130"/>
      <c r="I118" s="129"/>
    </row>
    <row r="119" spans="1:9" ht="12.75" customHeight="1" x14ac:dyDescent="0.2">
      <c r="A119" s="49"/>
      <c r="B119" s="114"/>
      <c r="C119" s="115"/>
      <c r="D119" s="125"/>
      <c r="E119" s="117"/>
      <c r="F119" s="133"/>
      <c r="G119" s="118"/>
      <c r="H119" s="130"/>
      <c r="I119" s="125"/>
    </row>
    <row r="120" spans="1:9" ht="12.75" customHeight="1" x14ac:dyDescent="0.2">
      <c r="A120" s="49"/>
      <c r="B120" s="114"/>
      <c r="C120" s="115"/>
      <c r="D120" s="125"/>
      <c r="E120" s="117"/>
      <c r="F120" s="133"/>
      <c r="G120" s="117"/>
      <c r="H120" s="131"/>
      <c r="I120" s="129"/>
    </row>
    <row r="121" spans="1:9" ht="12.75" customHeight="1" x14ac:dyDescent="0.2">
      <c r="A121" s="49"/>
      <c r="B121" s="71"/>
      <c r="C121" s="94"/>
      <c r="D121" s="124"/>
      <c r="E121" s="95"/>
      <c r="F121" s="136"/>
      <c r="G121" s="95"/>
      <c r="H121" s="122"/>
    </row>
    <row r="122" spans="1:9" ht="12.75" customHeight="1" x14ac:dyDescent="0.2">
      <c r="A122" s="49"/>
      <c r="B122" s="71"/>
      <c r="C122" s="94"/>
      <c r="D122" s="124"/>
      <c r="E122" s="95"/>
      <c r="F122" s="136"/>
      <c r="G122" s="95"/>
      <c r="H122" s="122"/>
    </row>
    <row r="123" spans="1:9" ht="12.75" customHeight="1" x14ac:dyDescent="0.2">
      <c r="A123" s="49"/>
      <c r="B123" s="114"/>
      <c r="C123" s="115"/>
      <c r="D123" s="125"/>
      <c r="E123" s="117"/>
      <c r="F123" s="133"/>
      <c r="G123" s="118"/>
      <c r="H123" s="139"/>
      <c r="I123" s="129"/>
    </row>
    <row r="124" spans="1:9" ht="12.75" customHeight="1" x14ac:dyDescent="0.2">
      <c r="A124" s="49"/>
      <c r="B124" s="114"/>
      <c r="C124" s="115"/>
      <c r="D124" s="125"/>
      <c r="E124" s="117"/>
      <c r="F124" s="133"/>
      <c r="G124" s="118"/>
      <c r="H124" s="139"/>
      <c r="I124" s="129"/>
    </row>
    <row r="125" spans="1:9" ht="12.75" customHeight="1" x14ac:dyDescent="0.2">
      <c r="A125" s="49"/>
      <c r="B125" s="114"/>
      <c r="C125" s="115"/>
      <c r="D125" s="125"/>
      <c r="E125" s="117"/>
      <c r="F125" s="133"/>
      <c r="G125" s="118"/>
      <c r="H125" s="139"/>
      <c r="I125" s="129"/>
    </row>
    <row r="126" spans="1:9" ht="12.75" customHeight="1" x14ac:dyDescent="0.2">
      <c r="A126" s="49"/>
      <c r="B126" s="114"/>
      <c r="C126" s="115"/>
      <c r="D126" s="125"/>
      <c r="E126" s="117"/>
      <c r="F126" s="133"/>
      <c r="G126" s="118"/>
      <c r="H126" s="139"/>
      <c r="I126" s="129"/>
    </row>
    <row r="127" spans="1:9" ht="12.75" customHeight="1" x14ac:dyDescent="0.2">
      <c r="A127" s="49"/>
      <c r="B127" s="114"/>
      <c r="C127" s="115"/>
      <c r="D127" s="125"/>
      <c r="E127" s="117"/>
      <c r="F127" s="133"/>
      <c r="G127" s="118"/>
      <c r="H127" s="139"/>
      <c r="I127" s="129"/>
    </row>
    <row r="128" spans="1:9" ht="12.75" customHeight="1" x14ac:dyDescent="0.2">
      <c r="A128" s="49"/>
      <c r="B128" s="114"/>
      <c r="C128" s="115"/>
      <c r="D128" s="125"/>
      <c r="E128" s="117"/>
      <c r="F128" s="133"/>
      <c r="G128" s="118"/>
      <c r="H128" s="139"/>
      <c r="I128" s="129"/>
    </row>
    <row r="129" spans="1:10" ht="12.75" customHeight="1" x14ac:dyDescent="0.2">
      <c r="A129" s="49"/>
      <c r="B129" s="114"/>
      <c r="C129" s="115"/>
      <c r="D129" s="125"/>
      <c r="E129" s="117"/>
      <c r="F129" s="133"/>
      <c r="G129" s="118"/>
      <c r="H129" s="139"/>
      <c r="I129" s="129"/>
    </row>
    <row r="130" spans="1:10" ht="12.75" customHeight="1" x14ac:dyDescent="0.2">
      <c r="A130" s="49"/>
      <c r="B130" s="114"/>
      <c r="C130" s="115"/>
      <c r="D130" s="125"/>
      <c r="E130" s="117"/>
      <c r="F130" s="133"/>
      <c r="G130" s="118"/>
      <c r="H130" s="139"/>
      <c r="I130" s="129"/>
    </row>
    <row r="131" spans="1:10" ht="12.75" customHeight="1" x14ac:dyDescent="0.2">
      <c r="A131" s="49"/>
      <c r="B131" s="114"/>
      <c r="C131" s="115"/>
      <c r="D131" s="125"/>
      <c r="E131" s="117"/>
      <c r="F131" s="133"/>
      <c r="G131" s="118"/>
      <c r="H131" s="141"/>
      <c r="I131" s="129"/>
    </row>
    <row r="132" spans="1:10" x14ac:dyDescent="0.2">
      <c r="A132" s="49"/>
      <c r="B132" s="114"/>
      <c r="C132" s="115"/>
      <c r="D132" s="125"/>
      <c r="E132" s="117"/>
      <c r="F132" s="133"/>
      <c r="G132" s="118"/>
      <c r="H132" s="141"/>
      <c r="I132" s="129"/>
    </row>
    <row r="133" spans="1:10" ht="12.75" customHeight="1" x14ac:dyDescent="0.2">
      <c r="A133" s="49"/>
      <c r="B133" s="114"/>
      <c r="C133" s="115"/>
      <c r="D133" s="125"/>
      <c r="E133" s="117"/>
      <c r="F133" s="133"/>
      <c r="G133" s="118"/>
      <c r="H133" s="141"/>
      <c r="I133" s="129"/>
    </row>
    <row r="134" spans="1:10" ht="12.75" customHeight="1" x14ac:dyDescent="0.2">
      <c r="A134" s="49"/>
      <c r="B134" s="114"/>
      <c r="C134" s="115"/>
      <c r="D134" s="125"/>
      <c r="E134" s="117"/>
      <c r="F134" s="133"/>
      <c r="G134" s="118"/>
      <c r="H134" s="141"/>
      <c r="I134" s="129"/>
    </row>
    <row r="135" spans="1:10" ht="12.75" customHeight="1" x14ac:dyDescent="0.2">
      <c r="A135" s="49"/>
      <c r="B135" s="114"/>
      <c r="C135" s="115"/>
      <c r="D135" s="125"/>
      <c r="E135" s="117"/>
      <c r="F135" s="133"/>
      <c r="G135" s="118"/>
      <c r="H135" s="141"/>
      <c r="I135" s="129"/>
    </row>
    <row r="136" spans="1:10" ht="12.75" customHeight="1" x14ac:dyDescent="0.2">
      <c r="A136" s="49"/>
      <c r="B136" s="114"/>
      <c r="C136" s="115"/>
      <c r="D136" s="125"/>
      <c r="E136" s="117"/>
      <c r="F136" s="133"/>
      <c r="G136" s="118"/>
      <c r="H136" s="141"/>
      <c r="I136" s="129"/>
    </row>
    <row r="137" spans="1:10" ht="12.75" customHeight="1" x14ac:dyDescent="0.2">
      <c r="A137" s="49"/>
      <c r="B137" s="114"/>
      <c r="C137" s="115"/>
      <c r="D137" s="125"/>
      <c r="E137" s="117"/>
      <c r="F137" s="133"/>
      <c r="G137" s="118"/>
      <c r="H137" s="141"/>
      <c r="I137" s="129"/>
    </row>
    <row r="138" spans="1:10" ht="12.75" customHeight="1" x14ac:dyDescent="0.2">
      <c r="A138" s="49"/>
      <c r="B138" s="71"/>
      <c r="C138" s="72"/>
      <c r="D138" s="123"/>
      <c r="E138" s="73"/>
      <c r="F138" s="135"/>
      <c r="G138" s="52"/>
      <c r="H138" s="91"/>
    </row>
    <row r="139" spans="1:10" ht="12.75" customHeight="1" x14ac:dyDescent="0.2">
      <c r="A139" s="49"/>
      <c r="B139" s="71"/>
      <c r="C139" s="72"/>
      <c r="D139" s="123"/>
      <c r="E139" s="73"/>
      <c r="F139" s="135"/>
      <c r="G139" s="52"/>
      <c r="H139" s="91"/>
    </row>
    <row r="140" spans="1:10" ht="12.75" customHeight="1" x14ac:dyDescent="0.2">
      <c r="A140" s="49"/>
      <c r="B140" s="71"/>
      <c r="C140" s="72"/>
      <c r="D140" s="123"/>
      <c r="E140" s="73"/>
      <c r="F140" s="135"/>
      <c r="G140" s="52"/>
      <c r="H140" s="91"/>
    </row>
    <row r="141" spans="1:10" ht="12.75" customHeight="1" x14ac:dyDescent="0.2">
      <c r="A141" s="49"/>
      <c r="B141" s="71"/>
      <c r="C141" s="72"/>
      <c r="D141" s="123"/>
      <c r="E141" s="73"/>
      <c r="F141" s="135"/>
      <c r="G141" s="52"/>
      <c r="H141" s="109"/>
    </row>
    <row r="142" spans="1:10" ht="12.75" customHeight="1" x14ac:dyDescent="0.2">
      <c r="A142" s="49"/>
      <c r="B142" s="71"/>
      <c r="C142" s="72"/>
      <c r="D142" s="123"/>
      <c r="E142" s="73"/>
      <c r="F142" s="135"/>
      <c r="G142" s="52"/>
      <c r="H142" s="109"/>
    </row>
    <row r="143" spans="1:10" ht="12.75" customHeight="1" x14ac:dyDescent="0.2">
      <c r="A143" s="49"/>
      <c r="B143" s="71"/>
      <c r="C143" s="72"/>
      <c r="D143" s="123"/>
      <c r="E143" s="73"/>
      <c r="F143" s="135"/>
      <c r="G143" s="52"/>
      <c r="H143" s="109"/>
      <c r="J143" s="35"/>
    </row>
    <row r="144" spans="1:10" ht="12.75" customHeight="1" x14ac:dyDescent="0.2">
      <c r="A144" s="49"/>
      <c r="B144" s="71"/>
      <c r="C144" s="72"/>
      <c r="D144" s="123"/>
      <c r="E144" s="73"/>
      <c r="F144" s="135"/>
      <c r="G144" s="52"/>
      <c r="H144" s="91"/>
    </row>
    <row r="145" spans="1:10" ht="12.75" customHeight="1" x14ac:dyDescent="0.2">
      <c r="A145" s="49"/>
      <c r="B145" s="71"/>
      <c r="C145" s="72"/>
      <c r="D145" s="123"/>
      <c r="E145" s="73"/>
      <c r="F145" s="135"/>
      <c r="G145" s="52"/>
      <c r="H145" s="91"/>
    </row>
    <row r="146" spans="1:10" ht="12.75" customHeight="1" x14ac:dyDescent="0.2">
      <c r="A146" s="49"/>
      <c r="B146" s="71"/>
      <c r="C146" s="72"/>
      <c r="D146" s="123"/>
      <c r="E146" s="73"/>
      <c r="F146" s="135"/>
      <c r="G146" s="52"/>
      <c r="H146" s="91"/>
    </row>
    <row r="147" spans="1:10" ht="12.75" customHeight="1" x14ac:dyDescent="0.2">
      <c r="A147" s="49"/>
      <c r="B147" s="71"/>
      <c r="C147" s="72"/>
      <c r="D147" s="123"/>
      <c r="E147" s="73"/>
      <c r="F147" s="135"/>
      <c r="G147" s="52"/>
      <c r="H147" s="91"/>
    </row>
    <row r="148" spans="1:10" ht="12.75" customHeight="1" x14ac:dyDescent="0.2">
      <c r="A148" s="49"/>
      <c r="B148" s="71"/>
      <c r="C148" s="72"/>
      <c r="D148" s="123"/>
      <c r="E148" s="73"/>
      <c r="F148" s="135"/>
      <c r="G148" s="52"/>
      <c r="H148" s="91"/>
      <c r="J148" s="35"/>
    </row>
    <row r="149" spans="1:10" ht="12.75" customHeight="1" x14ac:dyDescent="0.2">
      <c r="A149" s="49"/>
      <c r="B149" s="71"/>
      <c r="C149" s="72"/>
      <c r="D149" s="123"/>
      <c r="E149" s="73"/>
      <c r="F149" s="135"/>
      <c r="G149" s="52"/>
      <c r="H149" s="91"/>
    </row>
    <row r="150" spans="1:10" ht="12.75" customHeight="1" x14ac:dyDescent="0.2">
      <c r="A150" s="49"/>
      <c r="B150" s="71"/>
      <c r="C150" s="72"/>
      <c r="D150" s="123"/>
      <c r="E150" s="73"/>
      <c r="F150" s="135"/>
      <c r="G150" s="52"/>
      <c r="H150" s="91"/>
    </row>
    <row r="151" spans="1:10" ht="12.75" customHeight="1" x14ac:dyDescent="0.2">
      <c r="A151" s="49"/>
      <c r="B151" s="71"/>
      <c r="C151" s="72"/>
      <c r="D151" s="123"/>
      <c r="E151" s="95"/>
      <c r="F151" s="135"/>
      <c r="G151" s="52"/>
      <c r="H151" s="91"/>
    </row>
    <row r="152" spans="1:10" ht="12.75" customHeight="1" x14ac:dyDescent="0.2">
      <c r="A152" s="49"/>
      <c r="B152" s="71"/>
      <c r="C152" s="72"/>
      <c r="D152" s="123"/>
      <c r="E152" s="73"/>
      <c r="F152" s="135"/>
      <c r="G152" s="52"/>
      <c r="H152" s="91"/>
    </row>
    <row r="153" spans="1:10" ht="12.75" customHeight="1" x14ac:dyDescent="0.2">
      <c r="A153" s="49"/>
      <c r="B153" s="71"/>
      <c r="C153" s="72"/>
      <c r="D153" s="123"/>
      <c r="E153" s="73"/>
      <c r="F153" s="135"/>
      <c r="G153" s="52"/>
      <c r="H153" s="91"/>
      <c r="I153" s="150"/>
    </row>
    <row r="154" spans="1:10" ht="12.75" customHeight="1" x14ac:dyDescent="0.2">
      <c r="A154" s="49"/>
      <c r="B154" s="114"/>
      <c r="C154" s="115"/>
      <c r="D154" s="125"/>
      <c r="E154" s="138"/>
      <c r="F154" s="133"/>
      <c r="G154" s="118"/>
      <c r="H154" s="147"/>
      <c r="I154" s="129"/>
    </row>
    <row r="155" spans="1:10" ht="12.75" customHeight="1" x14ac:dyDescent="0.2">
      <c r="A155" s="49"/>
      <c r="B155" s="71"/>
      <c r="C155" s="94"/>
      <c r="D155" s="124"/>
      <c r="E155" s="95"/>
      <c r="F155" s="136"/>
      <c r="G155" s="128"/>
      <c r="H155" s="122"/>
    </row>
    <row r="156" spans="1:10" ht="12.75" customHeight="1" x14ac:dyDescent="0.2">
      <c r="A156" s="49"/>
      <c r="B156" s="71"/>
      <c r="C156" s="94"/>
      <c r="D156" s="124"/>
      <c r="E156" s="95"/>
      <c r="F156" s="136"/>
      <c r="G156" s="128"/>
      <c r="H156" s="122"/>
    </row>
    <row r="157" spans="1:10" ht="12.75" customHeight="1" x14ac:dyDescent="0.2">
      <c r="A157" s="49"/>
      <c r="B157" s="71"/>
      <c r="C157" s="94"/>
      <c r="D157" s="124"/>
      <c r="E157" s="95"/>
      <c r="F157" s="136"/>
      <c r="G157" s="128"/>
      <c r="H157" s="122"/>
    </row>
    <row r="158" spans="1:10" ht="12.75" customHeight="1" x14ac:dyDescent="0.2">
      <c r="A158" s="49"/>
      <c r="B158" s="71"/>
      <c r="C158" s="94"/>
      <c r="D158" s="124"/>
      <c r="E158" s="95"/>
      <c r="F158" s="136"/>
      <c r="G158" s="128"/>
      <c r="H158" s="122"/>
    </row>
    <row r="159" spans="1:10" ht="12.75" customHeight="1" x14ac:dyDescent="0.2">
      <c r="A159" s="49"/>
      <c r="B159" s="71"/>
      <c r="C159" s="94"/>
      <c r="D159" s="124"/>
      <c r="E159" s="95"/>
      <c r="F159" s="136"/>
      <c r="G159" s="128"/>
      <c r="H159" s="109"/>
    </row>
    <row r="160" spans="1:10" ht="12.75" customHeight="1" x14ac:dyDescent="0.2">
      <c r="A160" s="49"/>
      <c r="B160" s="71"/>
      <c r="C160" s="94"/>
      <c r="D160" s="124"/>
      <c r="E160" s="95"/>
      <c r="F160" s="136"/>
      <c r="G160" s="128"/>
      <c r="H160" s="109"/>
      <c r="J160" s="50"/>
    </row>
    <row r="161" spans="1:11" ht="12.75" customHeight="1" x14ac:dyDescent="0.2">
      <c r="A161" s="49"/>
      <c r="B161" s="71"/>
      <c r="C161" s="94"/>
      <c r="D161" s="124"/>
      <c r="E161" s="95"/>
      <c r="F161" s="136"/>
      <c r="G161" s="128"/>
      <c r="H161" s="109"/>
    </row>
    <row r="162" spans="1:11" ht="12.75" customHeight="1" x14ac:dyDescent="0.2">
      <c r="A162" s="49"/>
      <c r="B162" s="71"/>
      <c r="C162" s="94"/>
      <c r="D162" s="124"/>
      <c r="E162" s="95"/>
      <c r="F162" s="136"/>
      <c r="G162" s="128"/>
      <c r="H162" s="109"/>
    </row>
    <row r="163" spans="1:11" ht="12.75" customHeight="1" x14ac:dyDescent="0.2">
      <c r="A163" s="49"/>
      <c r="B163" s="71"/>
      <c r="C163" s="94"/>
      <c r="D163" s="124"/>
      <c r="E163" s="95"/>
      <c r="F163" s="136"/>
      <c r="G163" s="128"/>
      <c r="H163" s="109"/>
      <c r="J163" s="35"/>
    </row>
    <row r="164" spans="1:11" ht="12.75" customHeight="1" x14ac:dyDescent="0.2">
      <c r="A164" s="49"/>
      <c r="B164" s="71"/>
      <c r="C164" s="94"/>
      <c r="D164" s="124"/>
      <c r="E164" s="95"/>
      <c r="F164" s="136"/>
      <c r="G164" s="128"/>
      <c r="H164" s="109"/>
    </row>
    <row r="165" spans="1:11" ht="12.75" customHeight="1" x14ac:dyDescent="0.2">
      <c r="A165" s="49"/>
      <c r="B165" s="71"/>
      <c r="C165" s="94"/>
      <c r="D165" s="124"/>
      <c r="E165" s="95"/>
      <c r="F165" s="136"/>
      <c r="G165" s="128"/>
      <c r="H165" s="109"/>
    </row>
    <row r="166" spans="1:11" ht="12.75" customHeight="1" x14ac:dyDescent="0.2">
      <c r="A166" s="49"/>
      <c r="B166" s="71"/>
      <c r="C166" s="94"/>
      <c r="D166" s="124"/>
      <c r="E166" s="95"/>
      <c r="F166" s="136"/>
      <c r="G166" s="128"/>
      <c r="H166" s="109"/>
    </row>
    <row r="167" spans="1:11" x14ac:dyDescent="0.2">
      <c r="A167" s="49"/>
      <c r="B167" s="71"/>
      <c r="C167" s="72"/>
      <c r="D167" s="123"/>
      <c r="E167" s="95"/>
      <c r="F167" s="135"/>
      <c r="G167" s="52"/>
      <c r="H167" s="109"/>
      <c r="J167" s="34"/>
      <c r="K167" s="50"/>
    </row>
    <row r="168" spans="1:11" ht="12.75" customHeight="1" x14ac:dyDescent="0.2">
      <c r="A168" s="49"/>
      <c r="B168" s="71"/>
      <c r="C168" s="72"/>
      <c r="D168" s="123"/>
      <c r="E168" s="95"/>
      <c r="F168" s="135"/>
      <c r="G168" s="52"/>
      <c r="H168" s="109"/>
      <c r="J168" s="83"/>
    </row>
    <row r="169" spans="1:11" ht="12.75" customHeight="1" x14ac:dyDescent="0.2">
      <c r="A169" s="49"/>
      <c r="B169" s="71"/>
      <c r="C169" s="72"/>
      <c r="D169" s="123"/>
      <c r="E169" s="95"/>
      <c r="F169" s="135"/>
      <c r="G169" s="52"/>
      <c r="H169" s="109"/>
      <c r="J169" s="34"/>
    </row>
    <row r="170" spans="1:11" ht="12.75" customHeight="1" x14ac:dyDescent="0.2">
      <c r="A170" s="49"/>
      <c r="B170" s="71"/>
      <c r="C170" s="72"/>
      <c r="D170" s="123"/>
      <c r="E170" s="95"/>
      <c r="F170" s="135"/>
      <c r="G170" s="52"/>
      <c r="H170" s="109"/>
      <c r="J170" s="34"/>
    </row>
    <row r="171" spans="1:11" ht="12.75" customHeight="1" x14ac:dyDescent="0.2">
      <c r="A171" s="49"/>
      <c r="B171" s="71"/>
      <c r="C171" s="72"/>
      <c r="D171" s="123"/>
      <c r="E171" s="95"/>
      <c r="F171" s="135"/>
      <c r="G171" s="52"/>
      <c r="H171" s="109"/>
      <c r="J171" s="34"/>
    </row>
    <row r="172" spans="1:11" ht="12.75" customHeight="1" x14ac:dyDescent="0.2">
      <c r="A172" s="49"/>
      <c r="B172" s="71"/>
      <c r="C172" s="94"/>
      <c r="D172" s="124"/>
      <c r="E172" s="95"/>
      <c r="F172" s="136"/>
      <c r="G172" s="128"/>
      <c r="H172" s="109"/>
      <c r="J172" s="34"/>
    </row>
    <row r="173" spans="1:11" ht="12.75" customHeight="1" x14ac:dyDescent="0.2">
      <c r="A173" s="49"/>
      <c r="B173" s="71"/>
      <c r="C173" s="72"/>
      <c r="D173" s="123"/>
      <c r="E173" s="95"/>
      <c r="F173" s="136"/>
      <c r="G173" s="128"/>
      <c r="H173" s="109"/>
      <c r="J173" s="34"/>
    </row>
    <row r="174" spans="1:11" ht="12.75" customHeight="1" x14ac:dyDescent="0.2">
      <c r="A174" s="49"/>
      <c r="B174" s="71"/>
      <c r="C174" s="72"/>
      <c r="D174" s="123"/>
      <c r="E174" s="95"/>
      <c r="F174" s="135"/>
      <c r="G174" s="52"/>
      <c r="H174" s="109"/>
      <c r="J174" s="34"/>
    </row>
    <row r="175" spans="1:11" ht="12.75" customHeight="1" x14ac:dyDescent="0.2">
      <c r="A175" s="49"/>
      <c r="B175" s="71"/>
      <c r="C175" s="72"/>
      <c r="D175" s="123"/>
      <c r="E175" s="95"/>
      <c r="F175" s="135"/>
      <c r="G175" s="52"/>
      <c r="H175" s="109"/>
    </row>
    <row r="176" spans="1:11" ht="12.75" customHeight="1" x14ac:dyDescent="0.2">
      <c r="A176" s="49"/>
      <c r="B176" s="71"/>
      <c r="C176" s="72"/>
      <c r="D176" s="123"/>
      <c r="E176" s="95"/>
      <c r="F176" s="135"/>
      <c r="G176" s="52"/>
      <c r="H176" s="109"/>
    </row>
    <row r="177" spans="1:11" ht="12.75" customHeight="1" x14ac:dyDescent="0.2">
      <c r="A177" s="49"/>
      <c r="B177" s="71"/>
      <c r="C177" s="72"/>
      <c r="D177" s="123"/>
      <c r="E177" s="95"/>
      <c r="F177" s="135"/>
      <c r="G177" s="52"/>
      <c r="H177" s="109"/>
    </row>
    <row r="178" spans="1:11" ht="12.75" customHeight="1" x14ac:dyDescent="0.2">
      <c r="A178" s="49"/>
      <c r="B178" s="71"/>
      <c r="C178" s="72"/>
      <c r="D178" s="123"/>
      <c r="E178" s="95"/>
      <c r="F178" s="135"/>
      <c r="G178" s="52"/>
      <c r="H178" s="109"/>
    </row>
    <row r="179" spans="1:11" ht="12.75" customHeight="1" x14ac:dyDescent="0.2">
      <c r="A179" s="49"/>
      <c r="B179" s="71"/>
      <c r="C179" s="72"/>
      <c r="D179" s="123"/>
      <c r="E179" s="95"/>
      <c r="F179" s="135"/>
      <c r="G179" s="52"/>
      <c r="H179" s="109"/>
    </row>
    <row r="180" spans="1:11" ht="12.75" customHeight="1" x14ac:dyDescent="0.2">
      <c r="A180" s="49"/>
      <c r="B180" s="71"/>
      <c r="C180" s="72"/>
      <c r="D180" s="123"/>
      <c r="E180" s="95"/>
      <c r="F180" s="135"/>
      <c r="G180" s="52"/>
      <c r="H180" s="109"/>
    </row>
    <row r="181" spans="1:11" ht="12.75" customHeight="1" x14ac:dyDescent="0.2">
      <c r="A181" s="49"/>
      <c r="B181" s="71"/>
      <c r="C181" s="72"/>
      <c r="D181" s="123"/>
      <c r="E181" s="95"/>
      <c r="F181" s="135"/>
      <c r="G181" s="52"/>
      <c r="H181" s="109"/>
    </row>
    <row r="182" spans="1:11" ht="12.75" customHeight="1" x14ac:dyDescent="0.2">
      <c r="A182" s="49"/>
      <c r="B182" s="71"/>
      <c r="C182" s="72"/>
      <c r="D182" s="123"/>
      <c r="E182" s="95"/>
      <c r="F182" s="135"/>
      <c r="G182" s="52"/>
      <c r="H182" s="109"/>
    </row>
    <row r="183" spans="1:11" ht="12.75" customHeight="1" x14ac:dyDescent="0.2">
      <c r="A183" s="49"/>
      <c r="B183" s="114"/>
      <c r="C183" s="115"/>
      <c r="D183" s="125"/>
      <c r="E183" s="117"/>
      <c r="F183" s="133"/>
      <c r="G183" s="118"/>
      <c r="H183" s="151"/>
      <c r="I183" s="129"/>
    </row>
    <row r="184" spans="1:11" ht="12.75" customHeight="1" x14ac:dyDescent="0.2">
      <c r="A184" s="49"/>
      <c r="B184" s="114"/>
      <c r="C184" s="115"/>
      <c r="D184" s="125"/>
      <c r="E184" s="117"/>
      <c r="F184" s="133"/>
      <c r="G184" s="118"/>
      <c r="H184" s="151"/>
      <c r="I184" s="129"/>
    </row>
    <row r="185" spans="1:11" ht="12.75" customHeight="1" x14ac:dyDescent="0.2">
      <c r="A185" s="49"/>
      <c r="B185" s="114"/>
      <c r="C185" s="115"/>
      <c r="D185" s="125"/>
      <c r="E185" s="117"/>
      <c r="F185" s="133"/>
      <c r="G185" s="118"/>
      <c r="H185" s="151"/>
      <c r="I185" s="129"/>
    </row>
    <row r="186" spans="1:11" ht="12.75" customHeight="1" x14ac:dyDescent="0.2">
      <c r="A186" s="49"/>
      <c r="B186" s="114"/>
      <c r="C186" s="115"/>
      <c r="D186" s="125"/>
      <c r="E186" s="117"/>
      <c r="F186" s="133"/>
      <c r="G186" s="118"/>
      <c r="H186" s="151"/>
      <c r="I186" s="129"/>
    </row>
    <row r="187" spans="1:11" x14ac:dyDescent="0.2">
      <c r="A187" s="49"/>
      <c r="B187" s="114"/>
      <c r="C187" s="115"/>
      <c r="D187" s="125"/>
      <c r="E187" s="117"/>
      <c r="F187" s="133"/>
      <c r="G187" s="118"/>
      <c r="H187" s="151"/>
      <c r="I187" s="129"/>
    </row>
    <row r="188" spans="1:11" ht="12.75" customHeight="1" x14ac:dyDescent="0.2">
      <c r="A188" s="49"/>
      <c r="B188" s="114"/>
      <c r="C188" s="115"/>
      <c r="D188" s="125"/>
      <c r="E188" s="117"/>
      <c r="F188" s="133"/>
      <c r="G188" s="118"/>
      <c r="H188" s="151"/>
      <c r="I188" s="129"/>
      <c r="K188" s="84"/>
    </row>
    <row r="189" spans="1:11" ht="12.75" customHeight="1" x14ac:dyDescent="0.2">
      <c r="A189" s="49"/>
      <c r="B189" s="114"/>
      <c r="C189" s="115"/>
      <c r="D189" s="152"/>
      <c r="E189" s="117"/>
      <c r="F189" s="133"/>
      <c r="G189" s="118"/>
      <c r="H189" s="151"/>
      <c r="I189" s="129"/>
    </row>
    <row r="190" spans="1:11" ht="12.75" customHeight="1" x14ac:dyDescent="0.2">
      <c r="A190" s="49"/>
      <c r="B190" s="114"/>
      <c r="C190" s="115"/>
      <c r="D190" s="125"/>
      <c r="E190" s="117"/>
      <c r="F190" s="133"/>
      <c r="G190" s="118"/>
      <c r="H190" s="151"/>
      <c r="I190" s="129"/>
    </row>
    <row r="191" spans="1:11" ht="12.75" customHeight="1" x14ac:dyDescent="0.2">
      <c r="A191" s="49"/>
      <c r="B191" s="114"/>
      <c r="C191" s="115"/>
      <c r="D191" s="125"/>
      <c r="E191" s="117"/>
      <c r="F191" s="133"/>
      <c r="G191" s="118"/>
      <c r="H191" s="151"/>
      <c r="I191" s="129"/>
    </row>
    <row r="192" spans="1:11" ht="12.75" customHeight="1" x14ac:dyDescent="0.2">
      <c r="A192" s="49"/>
      <c r="B192" s="114"/>
      <c r="C192" s="115"/>
      <c r="D192" s="125"/>
      <c r="E192" s="117"/>
      <c r="F192" s="133"/>
      <c r="G192" s="118"/>
      <c r="H192" s="151"/>
      <c r="I192" s="129"/>
    </row>
    <row r="193" spans="1:10" ht="12.75" customHeight="1" x14ac:dyDescent="0.2">
      <c r="A193" s="49"/>
      <c r="B193" s="114"/>
      <c r="C193" s="115"/>
      <c r="D193" s="125"/>
      <c r="E193" s="117"/>
      <c r="F193" s="133"/>
      <c r="G193" s="118"/>
      <c r="H193" s="151"/>
      <c r="I193" s="129"/>
    </row>
    <row r="194" spans="1:10" ht="12.75" customHeight="1" x14ac:dyDescent="0.2">
      <c r="A194" s="49"/>
      <c r="B194" s="114"/>
      <c r="C194" s="115"/>
      <c r="D194" s="125"/>
      <c r="E194" s="117"/>
      <c r="F194" s="133"/>
      <c r="G194" s="118"/>
      <c r="H194" s="151"/>
      <c r="I194" s="129"/>
    </row>
    <row r="195" spans="1:10" ht="12.75" customHeight="1" x14ac:dyDescent="0.2">
      <c r="A195" s="49"/>
      <c r="B195" s="114"/>
      <c r="C195" s="115"/>
      <c r="D195" s="125"/>
      <c r="E195" s="117"/>
      <c r="F195" s="133"/>
      <c r="G195" s="118"/>
      <c r="H195" s="151"/>
      <c r="I195" s="129"/>
    </row>
    <row r="196" spans="1:10" ht="12.75" customHeight="1" x14ac:dyDescent="0.2">
      <c r="A196" s="49"/>
      <c r="B196" s="114"/>
      <c r="C196" s="115"/>
      <c r="D196" s="125"/>
      <c r="E196" s="117"/>
      <c r="F196" s="133"/>
      <c r="G196" s="118"/>
      <c r="H196" s="151"/>
      <c r="I196" s="129"/>
    </row>
    <row r="197" spans="1:10" ht="12.75" customHeight="1" x14ac:dyDescent="0.2">
      <c r="A197" s="49"/>
      <c r="B197" s="114"/>
      <c r="C197" s="115"/>
      <c r="D197" s="125"/>
      <c r="E197" s="117"/>
      <c r="F197" s="133"/>
      <c r="G197" s="118"/>
      <c r="H197" s="151"/>
      <c r="I197" s="129"/>
    </row>
    <row r="198" spans="1:10" ht="12.75" customHeight="1" x14ac:dyDescent="0.2">
      <c r="A198" s="49"/>
      <c r="B198" s="114"/>
      <c r="C198" s="115"/>
      <c r="D198" s="125"/>
      <c r="E198" s="117"/>
      <c r="F198" s="133"/>
      <c r="G198" s="118"/>
      <c r="H198" s="151"/>
      <c r="I198" s="129"/>
    </row>
    <row r="199" spans="1:10" ht="12.75" customHeight="1" x14ac:dyDescent="0.2">
      <c r="A199" s="49"/>
      <c r="B199" s="114"/>
      <c r="C199" s="115"/>
      <c r="D199" s="125"/>
      <c r="E199" s="117"/>
      <c r="F199" s="133"/>
      <c r="G199" s="118"/>
      <c r="H199" s="151"/>
      <c r="I199" s="129"/>
      <c r="J199" s="35"/>
    </row>
    <row r="200" spans="1:10" ht="12.75" customHeight="1" x14ac:dyDescent="0.2">
      <c r="A200" s="49"/>
      <c r="B200" s="114"/>
      <c r="C200" s="115"/>
      <c r="D200" s="125"/>
      <c r="E200" s="117"/>
      <c r="F200" s="133"/>
      <c r="G200" s="118"/>
      <c r="H200" s="151"/>
      <c r="I200" s="129"/>
    </row>
    <row r="201" spans="1:10" ht="12.75" customHeight="1" x14ac:dyDescent="0.2">
      <c r="A201" s="49"/>
      <c r="B201" s="114"/>
      <c r="C201" s="115"/>
      <c r="D201" s="125"/>
      <c r="E201" s="117"/>
      <c r="F201" s="133"/>
      <c r="G201" s="118"/>
      <c r="H201" s="151"/>
      <c r="I201" s="129"/>
    </row>
    <row r="202" spans="1:10" ht="12.75" customHeight="1" x14ac:dyDescent="0.2">
      <c r="A202" s="49"/>
      <c r="B202" s="114"/>
      <c r="C202" s="115"/>
      <c r="D202" s="125"/>
      <c r="E202" s="117"/>
      <c r="F202" s="133"/>
      <c r="G202" s="118"/>
      <c r="H202" s="151"/>
      <c r="I202" s="129"/>
    </row>
    <row r="203" spans="1:10" ht="12.75" customHeight="1" x14ac:dyDescent="0.2">
      <c r="A203" s="49"/>
      <c r="B203" s="114"/>
      <c r="C203" s="115"/>
      <c r="D203" s="125"/>
      <c r="E203" s="117"/>
      <c r="F203" s="133"/>
      <c r="G203" s="118"/>
      <c r="H203" s="151"/>
      <c r="I203" s="129"/>
    </row>
    <row r="204" spans="1:10" ht="12.75" customHeight="1" x14ac:dyDescent="0.2">
      <c r="A204" s="49"/>
      <c r="B204" s="114"/>
      <c r="C204" s="115"/>
      <c r="D204" s="125"/>
      <c r="E204" s="117"/>
      <c r="F204" s="133"/>
      <c r="G204" s="118"/>
      <c r="H204" s="151"/>
      <c r="I204" s="129"/>
    </row>
    <row r="205" spans="1:10" ht="12.75" customHeight="1" x14ac:dyDescent="0.2">
      <c r="A205" s="49"/>
      <c r="B205" s="114"/>
      <c r="C205" s="115"/>
      <c r="D205" s="125"/>
      <c r="E205" s="117"/>
      <c r="F205" s="133"/>
      <c r="G205" s="118"/>
      <c r="H205" s="151"/>
      <c r="I205" s="129"/>
    </row>
    <row r="206" spans="1:10" ht="12.75" customHeight="1" x14ac:dyDescent="0.2">
      <c r="A206" s="49"/>
      <c r="B206" s="114"/>
      <c r="C206" s="115"/>
      <c r="D206" s="125"/>
      <c r="E206" s="117"/>
      <c r="F206" s="133"/>
      <c r="G206" s="118"/>
      <c r="H206" s="151"/>
      <c r="I206" s="129"/>
    </row>
    <row r="207" spans="1:10" x14ac:dyDescent="0.2">
      <c r="A207" s="49"/>
      <c r="B207" s="71"/>
      <c r="C207" s="72"/>
      <c r="D207" s="123"/>
      <c r="E207" s="73"/>
      <c r="F207" s="135"/>
      <c r="G207" s="52"/>
      <c r="H207" s="91"/>
    </row>
    <row r="208" spans="1:10" x14ac:dyDescent="0.2">
      <c r="A208" s="49"/>
      <c r="B208" s="71"/>
      <c r="C208" s="72"/>
      <c r="D208" s="123"/>
      <c r="E208" s="73"/>
      <c r="F208" s="135"/>
      <c r="G208" s="52"/>
      <c r="H208" s="91"/>
    </row>
    <row r="209" spans="1:10" x14ac:dyDescent="0.2">
      <c r="A209" s="49"/>
      <c r="B209" s="71"/>
      <c r="C209" s="72"/>
      <c r="D209" s="123"/>
      <c r="E209" s="73"/>
      <c r="F209" s="135"/>
      <c r="G209" s="52"/>
      <c r="H209" s="109"/>
    </row>
    <row r="210" spans="1:10" x14ac:dyDescent="0.2">
      <c r="A210" s="49"/>
      <c r="B210" s="71"/>
      <c r="C210" s="72"/>
      <c r="D210" s="123"/>
      <c r="E210" s="73"/>
      <c r="F210" s="135"/>
      <c r="G210" s="52"/>
      <c r="H210" s="109"/>
    </row>
    <row r="211" spans="1:10" ht="12.75" customHeight="1" x14ac:dyDescent="0.2">
      <c r="A211" s="49"/>
      <c r="B211" s="71"/>
      <c r="C211" s="72"/>
      <c r="D211" s="123"/>
      <c r="E211" s="73"/>
      <c r="F211" s="135"/>
      <c r="G211" s="52"/>
      <c r="H211" s="91"/>
    </row>
    <row r="212" spans="1:10" ht="12.75" customHeight="1" x14ac:dyDescent="0.2">
      <c r="A212" s="49"/>
      <c r="B212" s="71"/>
      <c r="C212" s="72"/>
      <c r="D212" s="123"/>
      <c r="E212" s="73"/>
      <c r="F212" s="135"/>
      <c r="G212" s="52"/>
      <c r="H212" s="109"/>
    </row>
    <row r="213" spans="1:10" ht="12.75" customHeight="1" x14ac:dyDescent="0.2">
      <c r="A213" s="49"/>
      <c r="B213" s="71"/>
      <c r="C213" s="72"/>
      <c r="D213" s="123"/>
      <c r="E213" s="73"/>
      <c r="F213" s="135"/>
      <c r="G213" s="52"/>
      <c r="H213" s="109"/>
    </row>
    <row r="214" spans="1:10" ht="12.75" customHeight="1" x14ac:dyDescent="0.2">
      <c r="A214" s="49"/>
      <c r="B214" s="71"/>
      <c r="C214" s="72"/>
      <c r="D214" s="123"/>
      <c r="E214" s="73"/>
      <c r="F214" s="135"/>
      <c r="G214" s="52"/>
      <c r="H214" s="109"/>
      <c r="J214" s="34"/>
    </row>
    <row r="215" spans="1:10" ht="12.75" customHeight="1" x14ac:dyDescent="0.2">
      <c r="A215" s="49"/>
      <c r="B215" s="71"/>
      <c r="C215" s="72"/>
      <c r="D215" s="123"/>
      <c r="E215" s="73"/>
      <c r="F215" s="135"/>
      <c r="G215" s="52"/>
      <c r="H215" s="109"/>
      <c r="J215" s="35"/>
    </row>
    <row r="216" spans="1:10" ht="12.75" customHeight="1" x14ac:dyDescent="0.2">
      <c r="A216" s="49"/>
      <c r="B216" s="71"/>
      <c r="C216" s="72"/>
      <c r="D216" s="123"/>
      <c r="E216" s="73"/>
      <c r="F216" s="135"/>
      <c r="G216" s="52"/>
      <c r="H216" s="109"/>
    </row>
    <row r="217" spans="1:10" ht="12.75" customHeight="1" x14ac:dyDescent="0.2">
      <c r="A217" s="49"/>
      <c r="B217" s="71"/>
      <c r="C217" s="72"/>
      <c r="D217" s="123"/>
      <c r="E217" s="73"/>
      <c r="F217" s="135"/>
      <c r="G217" s="52"/>
      <c r="H217" s="109"/>
    </row>
    <row r="218" spans="1:10" ht="12.75" customHeight="1" x14ac:dyDescent="0.2">
      <c r="A218" s="49"/>
      <c r="B218" s="71"/>
      <c r="C218" s="72"/>
      <c r="D218" s="123"/>
      <c r="E218" s="73"/>
      <c r="F218" s="135"/>
      <c r="G218" s="52"/>
      <c r="H218" s="109"/>
    </row>
    <row r="219" spans="1:10" ht="12.75" customHeight="1" x14ac:dyDescent="0.2">
      <c r="A219" s="49"/>
      <c r="B219" s="71"/>
      <c r="C219" s="72"/>
      <c r="D219" s="123"/>
      <c r="E219" s="73"/>
      <c r="F219" s="135"/>
      <c r="G219" s="52"/>
      <c r="H219" s="109"/>
    </row>
    <row r="220" spans="1:10" ht="12.75" customHeight="1" x14ac:dyDescent="0.2">
      <c r="A220" s="49"/>
      <c r="B220" s="71"/>
      <c r="C220" s="72"/>
      <c r="D220" s="123"/>
      <c r="E220" s="73"/>
      <c r="F220" s="135"/>
      <c r="G220" s="52"/>
      <c r="H220" s="109"/>
    </row>
    <row r="221" spans="1:10" ht="12.75" customHeight="1" x14ac:dyDescent="0.2">
      <c r="A221" s="49"/>
      <c r="B221" s="71"/>
      <c r="C221" s="72"/>
      <c r="D221" s="123"/>
      <c r="E221" s="73"/>
      <c r="F221" s="135"/>
      <c r="G221" s="52"/>
      <c r="H221" s="109"/>
    </row>
    <row r="222" spans="1:10" ht="12.75" customHeight="1" x14ac:dyDescent="0.2">
      <c r="A222" s="49"/>
      <c r="B222" s="71"/>
      <c r="C222" s="72"/>
      <c r="D222" s="123"/>
      <c r="E222" s="73"/>
      <c r="F222" s="135"/>
      <c r="G222" s="52"/>
      <c r="H222" s="109"/>
    </row>
    <row r="223" spans="1:10" ht="12.75" customHeight="1" x14ac:dyDescent="0.2">
      <c r="A223" s="49"/>
      <c r="B223" s="71"/>
      <c r="C223" s="72"/>
      <c r="D223" s="123"/>
      <c r="E223" s="73"/>
      <c r="F223" s="135"/>
      <c r="G223" s="52"/>
      <c r="H223" s="109"/>
    </row>
    <row r="224" spans="1:10" ht="12.75" customHeight="1" x14ac:dyDescent="0.2">
      <c r="A224" s="49"/>
      <c r="B224" s="71"/>
      <c r="C224" s="72"/>
      <c r="D224" s="123"/>
      <c r="E224" s="73"/>
      <c r="F224" s="135"/>
      <c r="G224" s="52"/>
      <c r="H224" s="109"/>
    </row>
    <row r="225" spans="1:10" ht="12.75" customHeight="1" x14ac:dyDescent="0.2">
      <c r="A225" s="49"/>
      <c r="B225" s="71"/>
      <c r="C225" s="72"/>
      <c r="D225" s="123"/>
      <c r="E225" s="73"/>
      <c r="F225" s="135"/>
      <c r="G225" s="52"/>
      <c r="H225" s="109"/>
    </row>
    <row r="226" spans="1:10" ht="12.75" customHeight="1" x14ac:dyDescent="0.2">
      <c r="A226" s="49"/>
      <c r="B226" s="71"/>
      <c r="C226" s="72"/>
      <c r="D226" s="123"/>
      <c r="E226" s="73"/>
      <c r="F226" s="135"/>
      <c r="G226" s="52"/>
      <c r="H226" s="109"/>
    </row>
    <row r="227" spans="1:10" ht="12.75" customHeight="1" x14ac:dyDescent="0.2">
      <c r="A227" s="49"/>
      <c r="B227" s="114"/>
      <c r="C227" s="115"/>
      <c r="D227" s="125"/>
      <c r="E227" s="117"/>
      <c r="F227" s="133"/>
      <c r="G227" s="118"/>
      <c r="H227" s="156"/>
      <c r="I227" s="129"/>
    </row>
    <row r="228" spans="1:10" ht="12.75" customHeight="1" x14ac:dyDescent="0.2">
      <c r="A228" s="49"/>
      <c r="B228" s="114"/>
      <c r="C228" s="115"/>
      <c r="D228" s="125"/>
      <c r="E228" s="117"/>
      <c r="F228" s="133"/>
      <c r="G228" s="118"/>
      <c r="H228" s="156"/>
      <c r="I228" s="129"/>
      <c r="J228" s="35"/>
    </row>
    <row r="229" spans="1:10" ht="12.75" customHeight="1" x14ac:dyDescent="0.2">
      <c r="A229" s="49"/>
      <c r="B229" s="114"/>
      <c r="C229" s="115"/>
      <c r="D229" s="125"/>
      <c r="E229" s="117"/>
      <c r="F229" s="133"/>
      <c r="G229" s="118"/>
      <c r="H229" s="156"/>
      <c r="I229" s="129"/>
      <c r="J229" s="35"/>
    </row>
    <row r="230" spans="1:10" ht="12.75" customHeight="1" x14ac:dyDescent="0.2">
      <c r="A230" s="49"/>
      <c r="B230" s="114"/>
      <c r="C230" s="115"/>
      <c r="D230" s="125"/>
      <c r="E230" s="117"/>
      <c r="F230" s="133"/>
      <c r="G230" s="118"/>
      <c r="H230" s="156"/>
      <c r="I230" s="129"/>
    </row>
    <row r="231" spans="1:10" ht="12.75" customHeight="1" x14ac:dyDescent="0.2">
      <c r="A231" s="49"/>
      <c r="B231" s="114"/>
      <c r="C231" s="115"/>
      <c r="D231" s="125"/>
      <c r="E231" s="117"/>
      <c r="F231" s="133"/>
      <c r="G231" s="118"/>
      <c r="H231" s="156"/>
      <c r="I231" s="129"/>
    </row>
    <row r="232" spans="1:10" ht="12.75" customHeight="1" x14ac:dyDescent="0.2">
      <c r="A232" s="49"/>
      <c r="B232" s="114"/>
      <c r="C232" s="115"/>
      <c r="D232" s="125"/>
      <c r="E232" s="117"/>
      <c r="F232" s="133"/>
      <c r="G232" s="118"/>
      <c r="H232" s="156"/>
      <c r="I232" s="129"/>
    </row>
    <row r="233" spans="1:10" ht="12.75" customHeight="1" x14ac:dyDescent="0.2">
      <c r="A233" s="49"/>
      <c r="B233" s="114"/>
      <c r="C233" s="115"/>
      <c r="D233" s="125"/>
      <c r="E233" s="117"/>
      <c r="F233" s="133"/>
      <c r="G233" s="118"/>
      <c r="H233" s="156"/>
      <c r="I233" s="129"/>
    </row>
    <row r="234" spans="1:10" ht="12.75" customHeight="1" x14ac:dyDescent="0.2">
      <c r="A234" s="49"/>
      <c r="B234" s="114"/>
      <c r="C234" s="115"/>
      <c r="D234" s="125"/>
      <c r="E234" s="117"/>
      <c r="F234" s="133"/>
      <c r="G234" s="118"/>
      <c r="H234" s="156"/>
      <c r="I234" s="129"/>
    </row>
    <row r="235" spans="1:10" ht="12.75" customHeight="1" x14ac:dyDescent="0.2">
      <c r="A235" s="49"/>
      <c r="B235" s="114"/>
      <c r="C235" s="115"/>
      <c r="D235" s="125"/>
      <c r="E235" s="117"/>
      <c r="F235" s="133"/>
      <c r="G235" s="118"/>
      <c r="H235" s="156"/>
      <c r="I235" s="129"/>
    </row>
    <row r="236" spans="1:10" ht="12.75" customHeight="1" x14ac:dyDescent="0.2">
      <c r="A236" s="49"/>
      <c r="B236" s="114"/>
      <c r="C236" s="115"/>
      <c r="D236" s="125"/>
      <c r="E236" s="117"/>
      <c r="F236" s="133"/>
      <c r="G236" s="118"/>
      <c r="H236" s="156"/>
      <c r="I236" s="129"/>
    </row>
    <row r="237" spans="1:10" ht="12.75" customHeight="1" x14ac:dyDescent="0.2">
      <c r="A237" s="49"/>
      <c r="B237" s="114"/>
      <c r="C237" s="115"/>
      <c r="D237" s="125"/>
      <c r="E237" s="117"/>
      <c r="F237" s="133"/>
      <c r="G237" s="118"/>
      <c r="H237" s="156"/>
      <c r="I237" s="129"/>
    </row>
    <row r="238" spans="1:10" x14ac:dyDescent="0.2">
      <c r="A238" s="49"/>
      <c r="B238" s="114"/>
      <c r="C238" s="115"/>
      <c r="D238" s="125"/>
      <c r="E238" s="117"/>
      <c r="F238" s="133"/>
      <c r="G238" s="118"/>
      <c r="H238" s="156"/>
      <c r="I238" s="129"/>
    </row>
    <row r="239" spans="1:10" x14ac:dyDescent="0.2">
      <c r="A239" s="49"/>
      <c r="B239" s="114"/>
      <c r="C239" s="115"/>
      <c r="D239" s="125"/>
      <c r="E239" s="117"/>
      <c r="F239" s="133"/>
      <c r="G239" s="118"/>
      <c r="H239" s="156"/>
      <c r="I239" s="129"/>
    </row>
    <row r="240" spans="1:10" x14ac:dyDescent="0.2">
      <c r="A240" s="49"/>
      <c r="B240" s="114"/>
      <c r="C240" s="115"/>
      <c r="D240" s="125"/>
      <c r="E240" s="117"/>
      <c r="F240" s="133"/>
      <c r="G240" s="118"/>
      <c r="H240" s="156"/>
      <c r="I240" s="129"/>
    </row>
    <row r="241" spans="1:9" x14ac:dyDescent="0.2">
      <c r="A241" s="49"/>
      <c r="B241" s="114"/>
      <c r="C241" s="115"/>
      <c r="D241" s="125"/>
      <c r="E241" s="117"/>
      <c r="F241" s="133"/>
      <c r="G241" s="118"/>
      <c r="H241" s="156"/>
      <c r="I241" s="129"/>
    </row>
    <row r="242" spans="1:9" ht="12.75" customHeight="1" x14ac:dyDescent="0.2">
      <c r="A242" s="49"/>
      <c r="B242" s="114"/>
      <c r="C242" s="115"/>
      <c r="D242" s="125"/>
      <c r="E242" s="117"/>
      <c r="F242" s="133"/>
      <c r="G242" s="118"/>
      <c r="H242" s="156"/>
      <c r="I242" s="129"/>
    </row>
    <row r="243" spans="1:9" ht="12.75" customHeight="1" x14ac:dyDescent="0.2">
      <c r="A243" s="49"/>
      <c r="B243" s="114"/>
      <c r="C243" s="115"/>
      <c r="D243" s="125"/>
      <c r="E243" s="117"/>
      <c r="F243" s="133"/>
      <c r="G243" s="118"/>
      <c r="H243" s="156"/>
      <c r="I243" s="129"/>
    </row>
    <row r="244" spans="1:9" ht="12.75" customHeight="1" x14ac:dyDescent="0.2">
      <c r="A244" s="49"/>
      <c r="B244" s="114"/>
      <c r="C244" s="115"/>
      <c r="D244" s="125"/>
      <c r="E244" s="117"/>
      <c r="F244" s="133"/>
      <c r="G244" s="118"/>
      <c r="H244" s="156"/>
      <c r="I244" s="129"/>
    </row>
    <row r="245" spans="1:9" ht="12.75" customHeight="1" x14ac:dyDescent="0.2">
      <c r="A245" s="49"/>
      <c r="B245" s="114"/>
      <c r="C245" s="115"/>
      <c r="D245" s="125"/>
      <c r="E245" s="117"/>
      <c r="F245" s="133"/>
      <c r="G245" s="118"/>
      <c r="H245" s="156"/>
      <c r="I245" s="129"/>
    </row>
    <row r="246" spans="1:9" ht="12.75" customHeight="1" x14ac:dyDescent="0.2">
      <c r="A246" s="49"/>
      <c r="B246" s="114"/>
      <c r="C246" s="115"/>
      <c r="D246" s="125"/>
      <c r="E246" s="117"/>
      <c r="F246" s="133"/>
      <c r="G246" s="118"/>
      <c r="H246" s="156"/>
      <c r="I246" s="129"/>
    </row>
    <row r="247" spans="1:9" ht="12.75" customHeight="1" x14ac:dyDescent="0.2">
      <c r="A247" s="49"/>
      <c r="B247" s="114"/>
      <c r="C247" s="115"/>
      <c r="D247" s="125"/>
      <c r="E247" s="117"/>
      <c r="F247" s="133"/>
      <c r="G247" s="118"/>
      <c r="H247" s="156"/>
      <c r="I247" s="129"/>
    </row>
    <row r="248" spans="1:9" ht="12.75" customHeight="1" x14ac:dyDescent="0.2">
      <c r="A248" s="49"/>
      <c r="B248" s="71"/>
      <c r="C248" s="94"/>
      <c r="D248" s="124"/>
      <c r="E248" s="95"/>
      <c r="F248" s="136"/>
      <c r="G248" s="128"/>
      <c r="H248" s="122"/>
    </row>
    <row r="249" spans="1:9" ht="12.75" customHeight="1" x14ac:dyDescent="0.2">
      <c r="A249" s="49"/>
      <c r="B249" s="71"/>
      <c r="C249" s="94"/>
      <c r="D249" s="124"/>
      <c r="E249" s="95"/>
      <c r="F249" s="136"/>
      <c r="G249" s="128"/>
      <c r="H249" s="122"/>
    </row>
    <row r="250" spans="1:9" ht="12.75" customHeight="1" x14ac:dyDescent="0.2">
      <c r="A250" s="49"/>
      <c r="B250" s="71"/>
      <c r="C250" s="94"/>
      <c r="D250" s="124"/>
      <c r="E250" s="95"/>
      <c r="F250" s="136"/>
      <c r="G250" s="128"/>
      <c r="H250" s="122"/>
    </row>
    <row r="251" spans="1:9" ht="12.75" customHeight="1" x14ac:dyDescent="0.2">
      <c r="A251" s="49"/>
      <c r="B251" s="71"/>
      <c r="C251" s="94"/>
      <c r="D251" s="124"/>
      <c r="E251" s="95"/>
      <c r="F251" s="136"/>
      <c r="G251" s="128"/>
      <c r="H251" s="122"/>
    </row>
    <row r="252" spans="1:9" ht="12.75" customHeight="1" x14ac:dyDescent="0.2">
      <c r="A252" s="49"/>
      <c r="B252" s="71"/>
      <c r="C252" s="94"/>
      <c r="D252" s="124"/>
      <c r="E252" s="95"/>
      <c r="F252" s="136"/>
      <c r="G252" s="128"/>
      <c r="H252" s="122"/>
    </row>
    <row r="253" spans="1:9" ht="12.75" customHeight="1" x14ac:dyDescent="0.2">
      <c r="A253" s="49"/>
      <c r="B253" s="71"/>
      <c r="C253" s="94"/>
      <c r="D253" s="124"/>
      <c r="E253" s="95"/>
      <c r="F253" s="136"/>
      <c r="G253" s="128"/>
      <c r="H253" s="122"/>
    </row>
    <row r="254" spans="1:9" ht="12.75" customHeight="1" x14ac:dyDescent="0.2">
      <c r="A254" s="49"/>
      <c r="B254" s="71"/>
      <c r="C254" s="94"/>
      <c r="D254" s="124"/>
      <c r="E254" s="95"/>
      <c r="F254" s="136"/>
      <c r="G254" s="128"/>
      <c r="H254" s="122"/>
    </row>
    <row r="255" spans="1:9" ht="12.75" customHeight="1" x14ac:dyDescent="0.2">
      <c r="A255" s="49"/>
      <c r="B255" s="71"/>
      <c r="C255" s="94"/>
      <c r="D255" s="124"/>
      <c r="E255" s="95"/>
      <c r="F255" s="136"/>
      <c r="G255" s="128"/>
      <c r="H255" s="122"/>
    </row>
    <row r="256" spans="1:9" ht="12.75" customHeight="1" x14ac:dyDescent="0.2">
      <c r="A256" s="49"/>
      <c r="B256" s="71"/>
      <c r="C256" s="94"/>
      <c r="D256" s="124"/>
      <c r="E256" s="95"/>
      <c r="F256" s="136"/>
      <c r="G256" s="160"/>
      <c r="H256" s="122"/>
    </row>
    <row r="257" spans="1:9" ht="12.75" customHeight="1" x14ac:dyDescent="0.2">
      <c r="A257" s="49"/>
      <c r="B257" s="71"/>
      <c r="C257" s="94"/>
      <c r="D257" s="124"/>
      <c r="E257" s="95"/>
      <c r="F257" s="136"/>
      <c r="G257" s="128"/>
      <c r="H257" s="122"/>
    </row>
    <row r="258" spans="1:9" ht="12.75" customHeight="1" x14ac:dyDescent="0.2">
      <c r="A258" s="49"/>
      <c r="B258" s="71"/>
      <c r="C258" s="94"/>
      <c r="D258" s="124"/>
      <c r="E258" s="95"/>
      <c r="F258" s="136"/>
      <c r="G258" s="128"/>
      <c r="H258" s="122"/>
    </row>
    <row r="259" spans="1:9" ht="12.75" customHeight="1" x14ac:dyDescent="0.2">
      <c r="A259" s="49"/>
      <c r="B259" s="71"/>
      <c r="C259" s="94"/>
      <c r="D259" s="124"/>
      <c r="E259" s="95"/>
      <c r="F259" s="136"/>
      <c r="G259" s="128"/>
      <c r="H259" s="122"/>
    </row>
    <row r="260" spans="1:9" ht="12.75" customHeight="1" x14ac:dyDescent="0.2">
      <c r="A260" s="49"/>
      <c r="B260" s="71"/>
      <c r="C260" s="94"/>
      <c r="D260" s="124"/>
      <c r="E260" s="95"/>
      <c r="F260" s="136"/>
      <c r="G260" s="128"/>
      <c r="H260" s="122"/>
    </row>
    <row r="261" spans="1:9" ht="12.75" customHeight="1" x14ac:dyDescent="0.2">
      <c r="A261" s="49"/>
      <c r="B261" s="71"/>
      <c r="C261" s="94"/>
      <c r="D261" s="124"/>
      <c r="E261" s="95"/>
      <c r="F261" s="136"/>
      <c r="G261" s="128"/>
      <c r="H261" s="122"/>
    </row>
    <row r="262" spans="1:9" ht="12.75" customHeight="1" x14ac:dyDescent="0.2">
      <c r="A262" s="49"/>
      <c r="B262" s="71"/>
      <c r="C262" s="94"/>
      <c r="D262" s="124"/>
      <c r="E262" s="95"/>
      <c r="F262" s="136"/>
      <c r="G262" s="128"/>
      <c r="H262" s="122"/>
    </row>
    <row r="263" spans="1:9" ht="12.75" customHeight="1" x14ac:dyDescent="0.2">
      <c r="A263" s="49"/>
      <c r="B263" s="71"/>
      <c r="C263" s="94"/>
      <c r="D263" s="124"/>
      <c r="E263" s="95"/>
      <c r="F263" s="136"/>
      <c r="G263" s="128"/>
      <c r="H263" s="122"/>
    </row>
    <row r="264" spans="1:9" ht="12.75" customHeight="1" x14ac:dyDescent="0.2">
      <c r="A264" s="49"/>
      <c r="B264" s="71"/>
      <c r="C264" s="94"/>
      <c r="D264" s="124"/>
      <c r="E264" s="95"/>
      <c r="F264" s="136"/>
      <c r="G264" s="128"/>
      <c r="H264" s="122"/>
    </row>
    <row r="265" spans="1:9" ht="12.75" customHeight="1" x14ac:dyDescent="0.2">
      <c r="A265" s="49"/>
      <c r="B265" s="71"/>
      <c r="C265" s="94"/>
      <c r="D265" s="124"/>
      <c r="E265" s="95"/>
      <c r="F265" s="135"/>
      <c r="G265" s="52"/>
      <c r="H265" s="122"/>
    </row>
    <row r="266" spans="1:9" x14ac:dyDescent="0.2">
      <c r="A266" s="49"/>
      <c r="B266" s="71"/>
      <c r="C266" s="94"/>
      <c r="D266" s="124"/>
      <c r="E266" s="95"/>
      <c r="F266" s="135"/>
      <c r="G266" s="52"/>
      <c r="H266" s="122"/>
    </row>
    <row r="267" spans="1:9" x14ac:dyDescent="0.2">
      <c r="A267" s="49"/>
      <c r="B267" s="71"/>
      <c r="C267" s="94"/>
      <c r="D267" s="124"/>
      <c r="E267" s="95"/>
      <c r="F267" s="135"/>
      <c r="G267" s="52"/>
      <c r="H267" s="122"/>
    </row>
    <row r="268" spans="1:9" x14ac:dyDescent="0.2">
      <c r="A268" s="49"/>
      <c r="B268" s="71"/>
      <c r="C268" s="94"/>
      <c r="D268" s="124"/>
      <c r="E268" s="95"/>
      <c r="F268" s="135"/>
      <c r="G268" s="52"/>
      <c r="H268" s="122"/>
    </row>
    <row r="269" spans="1:9" ht="12.75" customHeight="1" x14ac:dyDescent="0.2">
      <c r="A269" s="49"/>
      <c r="B269" s="71"/>
      <c r="C269" s="94"/>
      <c r="D269" s="124"/>
      <c r="E269" s="95"/>
      <c r="F269" s="136"/>
      <c r="G269" s="128"/>
      <c r="H269" s="122"/>
    </row>
    <row r="270" spans="1:9" ht="12.75" customHeight="1" x14ac:dyDescent="0.2">
      <c r="A270" s="49"/>
      <c r="B270" s="71"/>
      <c r="C270" s="94"/>
      <c r="D270" s="124"/>
      <c r="E270" s="95"/>
      <c r="F270" s="135"/>
      <c r="G270" s="52"/>
      <c r="H270" s="122"/>
    </row>
    <row r="271" spans="1:9" ht="12.75" customHeight="1" x14ac:dyDescent="0.2">
      <c r="A271" s="49"/>
      <c r="B271" s="71"/>
      <c r="C271" s="94"/>
      <c r="D271" s="124"/>
      <c r="E271" s="95"/>
      <c r="F271" s="135"/>
      <c r="G271" s="52"/>
      <c r="H271" s="122"/>
      <c r="I271" s="158"/>
    </row>
    <row r="272" spans="1:9" ht="12.75" customHeight="1" x14ac:dyDescent="0.2">
      <c r="A272" s="49"/>
      <c r="B272" s="71"/>
      <c r="C272" s="94"/>
      <c r="D272" s="124"/>
      <c r="E272" s="95"/>
      <c r="F272" s="135"/>
      <c r="G272" s="52"/>
      <c r="H272" s="122"/>
    </row>
    <row r="273" spans="1:9" ht="12.75" customHeight="1" x14ac:dyDescent="0.2">
      <c r="A273" s="49"/>
      <c r="B273" s="71"/>
      <c r="C273" s="94"/>
      <c r="D273" s="124"/>
      <c r="E273" s="95"/>
      <c r="F273" s="135"/>
      <c r="G273" s="52"/>
      <c r="H273" s="122"/>
    </row>
    <row r="274" spans="1:9" ht="12.75" customHeight="1" x14ac:dyDescent="0.2">
      <c r="A274" s="49"/>
      <c r="B274" s="114"/>
      <c r="C274" s="115"/>
      <c r="D274" s="125"/>
      <c r="E274" s="117"/>
      <c r="F274" s="133"/>
      <c r="G274" s="118"/>
      <c r="H274" s="161"/>
      <c r="I274" s="129"/>
    </row>
    <row r="275" spans="1:9" ht="12.75" customHeight="1" x14ac:dyDescent="0.2">
      <c r="A275" s="49"/>
      <c r="B275" s="114"/>
      <c r="C275" s="115"/>
      <c r="D275" s="125"/>
      <c r="E275" s="117"/>
      <c r="F275" s="133"/>
      <c r="G275" s="118"/>
      <c r="H275" s="161"/>
      <c r="I275" s="129"/>
    </row>
    <row r="276" spans="1:9" ht="12.75" customHeight="1" x14ac:dyDescent="0.2">
      <c r="A276" s="49"/>
      <c r="B276" s="114"/>
      <c r="C276" s="115"/>
      <c r="D276" s="125"/>
      <c r="E276" s="117"/>
      <c r="F276" s="133"/>
      <c r="G276" s="118"/>
      <c r="H276" s="161"/>
      <c r="I276" s="129"/>
    </row>
    <row r="277" spans="1:9" ht="12.75" customHeight="1" x14ac:dyDescent="0.2">
      <c r="A277" s="49"/>
      <c r="B277" s="114"/>
      <c r="C277" s="115"/>
      <c r="D277" s="125"/>
      <c r="E277" s="117"/>
      <c r="F277" s="133"/>
      <c r="G277" s="118"/>
      <c r="H277" s="161"/>
      <c r="I277" s="129"/>
    </row>
    <row r="278" spans="1:9" ht="12.75" customHeight="1" x14ac:dyDescent="0.2">
      <c r="A278" s="49"/>
      <c r="B278" s="114"/>
      <c r="C278" s="115"/>
      <c r="D278" s="125"/>
      <c r="E278" s="117"/>
      <c r="F278" s="133"/>
      <c r="G278" s="118"/>
      <c r="H278" s="161"/>
      <c r="I278" s="129"/>
    </row>
    <row r="279" spans="1:9" x14ac:dyDescent="0.2">
      <c r="A279" s="49"/>
      <c r="B279" s="114"/>
      <c r="C279" s="115"/>
      <c r="D279" s="125"/>
      <c r="E279" s="117"/>
      <c r="F279" s="133"/>
      <c r="G279" s="118"/>
      <c r="H279" s="161"/>
      <c r="I279" s="129"/>
    </row>
    <row r="280" spans="1:9" x14ac:dyDescent="0.2">
      <c r="A280" s="49"/>
      <c r="B280" s="114"/>
      <c r="C280" s="115"/>
      <c r="D280" s="125"/>
      <c r="E280" s="117"/>
      <c r="F280" s="133"/>
      <c r="G280" s="118"/>
      <c r="H280" s="161"/>
      <c r="I280" s="129"/>
    </row>
    <row r="281" spans="1:9" x14ac:dyDescent="0.2">
      <c r="A281" s="49"/>
      <c r="B281" s="114"/>
      <c r="C281" s="115"/>
      <c r="D281" s="125"/>
      <c r="E281" s="117"/>
      <c r="F281" s="133"/>
      <c r="G281" s="118"/>
      <c r="H281" s="161"/>
      <c r="I281" s="129"/>
    </row>
    <row r="282" spans="1:9" ht="12.75" customHeight="1" x14ac:dyDescent="0.2">
      <c r="A282" s="49"/>
      <c r="B282" s="114"/>
      <c r="C282" s="115"/>
      <c r="D282" s="125"/>
      <c r="E282" s="117"/>
      <c r="F282" s="133"/>
      <c r="G282" s="118"/>
      <c r="H282" s="161"/>
      <c r="I282" s="129"/>
    </row>
    <row r="283" spans="1:9" ht="12.75" customHeight="1" x14ac:dyDescent="0.2">
      <c r="A283" s="49"/>
      <c r="B283" s="114"/>
      <c r="C283" s="115"/>
      <c r="D283" s="125"/>
      <c r="E283" s="117"/>
      <c r="F283" s="133"/>
      <c r="G283" s="118"/>
      <c r="H283" s="161"/>
      <c r="I283" s="129"/>
    </row>
    <row r="284" spans="1:9" ht="12.75" customHeight="1" x14ac:dyDescent="0.2">
      <c r="A284" s="49"/>
      <c r="B284" s="114"/>
      <c r="C284" s="115"/>
      <c r="D284" s="125"/>
      <c r="E284" s="117"/>
      <c r="F284" s="133"/>
      <c r="G284" s="118"/>
      <c r="H284" s="161"/>
      <c r="I284" s="129"/>
    </row>
    <row r="285" spans="1:9" ht="12.75" customHeight="1" x14ac:dyDescent="0.2">
      <c r="A285" s="49"/>
      <c r="B285" s="114"/>
      <c r="C285" s="115"/>
      <c r="D285" s="125"/>
      <c r="E285" s="117"/>
      <c r="F285" s="133"/>
      <c r="G285" s="118"/>
      <c r="H285" s="161"/>
      <c r="I285" s="129"/>
    </row>
    <row r="286" spans="1:9" ht="12.75" customHeight="1" x14ac:dyDescent="0.2">
      <c r="A286" s="49"/>
      <c r="B286" s="114"/>
      <c r="C286" s="115"/>
      <c r="D286" s="125"/>
      <c r="E286" s="117"/>
      <c r="F286" s="133"/>
      <c r="G286" s="118"/>
      <c r="H286" s="161"/>
      <c r="I286" s="129"/>
    </row>
    <row r="287" spans="1:9" ht="12.75" customHeight="1" x14ac:dyDescent="0.2">
      <c r="A287" s="49"/>
      <c r="B287" s="114"/>
      <c r="C287" s="115"/>
      <c r="D287" s="125"/>
      <c r="E287" s="117"/>
      <c r="F287" s="133"/>
      <c r="G287" s="118"/>
      <c r="H287" s="161"/>
      <c r="I287" s="129"/>
    </row>
    <row r="288" spans="1:9" ht="12.75" customHeight="1" x14ac:dyDescent="0.2">
      <c r="A288" s="49"/>
      <c r="B288" s="114"/>
      <c r="C288" s="115"/>
      <c r="D288" s="125"/>
      <c r="E288" s="117"/>
      <c r="F288" s="133"/>
      <c r="G288" s="118"/>
      <c r="H288" s="161"/>
      <c r="I288" s="129"/>
    </row>
    <row r="289" spans="1:10" ht="12.75" customHeight="1" x14ac:dyDescent="0.2">
      <c r="A289" s="49"/>
      <c r="B289" s="114"/>
      <c r="C289" s="115"/>
      <c r="D289" s="125"/>
      <c r="E289" s="117"/>
      <c r="F289" s="133"/>
      <c r="G289" s="118"/>
      <c r="H289" s="161"/>
      <c r="I289" s="129"/>
    </row>
    <row r="290" spans="1:10" ht="12.75" customHeight="1" x14ac:dyDescent="0.2">
      <c r="A290" s="49"/>
      <c r="B290" s="114"/>
      <c r="C290" s="115"/>
      <c r="D290" s="125"/>
      <c r="E290" s="117"/>
      <c r="F290" s="133"/>
      <c r="G290" s="118"/>
      <c r="H290" s="161"/>
      <c r="I290" s="129"/>
    </row>
    <row r="291" spans="1:10" ht="12.75" customHeight="1" x14ac:dyDescent="0.2">
      <c r="A291" s="49"/>
      <c r="B291" s="114"/>
      <c r="C291" s="115"/>
      <c r="D291" s="125"/>
      <c r="E291" s="117"/>
      <c r="F291" s="133"/>
      <c r="G291" s="118"/>
      <c r="H291" s="161"/>
      <c r="I291" s="129"/>
    </row>
    <row r="292" spans="1:10" ht="12.75" customHeight="1" x14ac:dyDescent="0.2">
      <c r="A292" s="49"/>
      <c r="B292" s="114"/>
      <c r="C292" s="115"/>
      <c r="D292" s="125"/>
      <c r="E292" s="117"/>
      <c r="F292" s="133"/>
      <c r="G292" s="118"/>
      <c r="H292" s="161"/>
      <c r="I292" s="129"/>
    </row>
    <row r="293" spans="1:10" ht="12.75" customHeight="1" x14ac:dyDescent="0.2">
      <c r="A293" s="49"/>
      <c r="B293" s="114"/>
      <c r="C293" s="115"/>
      <c r="D293" s="125"/>
      <c r="E293" s="117"/>
      <c r="F293" s="133"/>
      <c r="G293" s="118"/>
      <c r="H293" s="161"/>
      <c r="I293" s="129"/>
    </row>
    <row r="294" spans="1:10" ht="12.75" customHeight="1" x14ac:dyDescent="0.2">
      <c r="A294" s="49"/>
      <c r="B294" s="114"/>
      <c r="C294" s="115"/>
      <c r="D294" s="125"/>
      <c r="E294" s="117"/>
      <c r="F294" s="133"/>
      <c r="G294" s="118"/>
      <c r="H294" s="161"/>
      <c r="I294" s="129"/>
    </row>
    <row r="295" spans="1:10" ht="12.75" customHeight="1" x14ac:dyDescent="0.2">
      <c r="A295" s="49"/>
      <c r="B295" s="114"/>
      <c r="C295" s="115"/>
      <c r="D295" s="125"/>
      <c r="E295" s="117"/>
      <c r="F295" s="133"/>
      <c r="G295" s="118"/>
      <c r="H295" s="161"/>
      <c r="I295" s="129"/>
    </row>
    <row r="296" spans="1:10" ht="12.75" customHeight="1" x14ac:dyDescent="0.2">
      <c r="A296" s="49"/>
      <c r="B296" s="114"/>
      <c r="C296" s="115"/>
      <c r="D296" s="125"/>
      <c r="E296" s="117"/>
      <c r="F296" s="133"/>
      <c r="G296" s="118"/>
      <c r="H296" s="161"/>
      <c r="I296" s="129"/>
      <c r="J296" s="35"/>
    </row>
    <row r="297" spans="1:10" ht="12.75" customHeight="1" x14ac:dyDescent="0.2">
      <c r="A297" s="49"/>
      <c r="B297" s="114"/>
      <c r="C297" s="115"/>
      <c r="D297" s="125"/>
      <c r="E297" s="117"/>
      <c r="F297" s="133"/>
      <c r="G297" s="118"/>
      <c r="H297" s="161"/>
      <c r="I297" s="129"/>
      <c r="J297" s="35"/>
    </row>
    <row r="298" spans="1:10" ht="12.75" customHeight="1" x14ac:dyDescent="0.2">
      <c r="A298" s="49"/>
      <c r="B298" s="71"/>
      <c r="C298" s="72"/>
      <c r="D298" s="123"/>
      <c r="E298" s="95"/>
      <c r="F298" s="135"/>
      <c r="G298" s="52"/>
      <c r="H298" s="91"/>
    </row>
    <row r="299" spans="1:10" ht="12.75" customHeight="1" x14ac:dyDescent="0.2">
      <c r="A299" s="49"/>
      <c r="B299" s="71"/>
      <c r="C299" s="72"/>
      <c r="D299" s="123"/>
      <c r="E299" s="95"/>
      <c r="F299" s="135"/>
      <c r="G299" s="52"/>
      <c r="H299" s="109"/>
    </row>
    <row r="300" spans="1:10" ht="12.75" customHeight="1" x14ac:dyDescent="0.2">
      <c r="A300" s="49"/>
      <c r="B300" s="71"/>
      <c r="C300" s="72"/>
      <c r="D300" s="123"/>
      <c r="E300" s="95"/>
      <c r="F300" s="135"/>
      <c r="G300" s="52"/>
      <c r="H300" s="109"/>
    </row>
    <row r="301" spans="1:10" ht="12.75" customHeight="1" x14ac:dyDescent="0.2">
      <c r="A301" s="49"/>
      <c r="B301" s="71"/>
      <c r="C301" s="72"/>
      <c r="D301" s="123"/>
      <c r="E301" s="95"/>
      <c r="F301" s="135"/>
      <c r="G301" s="52"/>
      <c r="H301" s="109"/>
    </row>
    <row r="302" spans="1:10" ht="12.75" customHeight="1" x14ac:dyDescent="0.2">
      <c r="A302" s="49"/>
      <c r="B302" s="71"/>
      <c r="C302" s="72"/>
      <c r="D302" s="123"/>
      <c r="E302" s="95"/>
      <c r="F302" s="135"/>
      <c r="G302" s="52"/>
      <c r="H302" s="109"/>
    </row>
    <row r="303" spans="1:10" ht="12.75" customHeight="1" x14ac:dyDescent="0.2">
      <c r="A303" s="49"/>
      <c r="B303" s="71"/>
      <c r="C303" s="72"/>
      <c r="D303" s="123"/>
      <c r="E303" s="95"/>
      <c r="F303" s="135"/>
      <c r="G303" s="52"/>
      <c r="H303" s="109"/>
    </row>
    <row r="304" spans="1:10" ht="12.75" customHeight="1" x14ac:dyDescent="0.2">
      <c r="A304" s="49"/>
      <c r="B304" s="71"/>
      <c r="C304" s="72"/>
      <c r="D304" s="123"/>
      <c r="E304" s="95"/>
      <c r="F304" s="135"/>
      <c r="G304" s="52"/>
      <c r="H304" s="109"/>
    </row>
    <row r="305" spans="1:9" ht="12.75" customHeight="1" x14ac:dyDescent="0.2">
      <c r="A305" s="49"/>
      <c r="B305" s="71"/>
      <c r="C305" s="72"/>
      <c r="D305" s="123"/>
      <c r="E305" s="95"/>
      <c r="F305" s="135"/>
      <c r="G305" s="52"/>
      <c r="H305" s="109"/>
    </row>
    <row r="306" spans="1:9" ht="12.75" customHeight="1" x14ac:dyDescent="0.2">
      <c r="A306" s="49"/>
      <c r="B306" s="114"/>
      <c r="C306" s="115"/>
      <c r="D306" s="125"/>
      <c r="E306" s="117"/>
      <c r="F306" s="133"/>
      <c r="G306" s="118"/>
      <c r="H306" s="164"/>
      <c r="I306" s="129"/>
    </row>
    <row r="307" spans="1:9" ht="12.75" customHeight="1" x14ac:dyDescent="0.2">
      <c r="A307" s="49"/>
      <c r="B307" s="114"/>
      <c r="C307" s="115"/>
      <c r="D307" s="125"/>
      <c r="E307" s="117"/>
      <c r="F307" s="133"/>
      <c r="G307" s="118"/>
      <c r="H307" s="164"/>
      <c r="I307" s="129"/>
    </row>
    <row r="308" spans="1:9" ht="12.75" customHeight="1" x14ac:dyDescent="0.2">
      <c r="A308" s="49"/>
      <c r="B308" s="114"/>
      <c r="C308" s="115"/>
      <c r="D308" s="125"/>
      <c r="E308" s="117"/>
      <c r="F308" s="133"/>
      <c r="G308" s="118"/>
      <c r="H308" s="164"/>
      <c r="I308" s="129"/>
    </row>
    <row r="309" spans="1:9" ht="12.75" customHeight="1" x14ac:dyDescent="0.2">
      <c r="A309" s="49"/>
      <c r="B309" s="114"/>
      <c r="C309" s="115"/>
      <c r="D309" s="125"/>
      <c r="E309" s="117"/>
      <c r="F309" s="133"/>
      <c r="G309" s="118"/>
      <c r="H309" s="164"/>
      <c r="I309" s="129"/>
    </row>
    <row r="310" spans="1:9" ht="12.75" customHeight="1" x14ac:dyDescent="0.2">
      <c r="A310" s="49"/>
      <c r="B310" s="114"/>
      <c r="C310" s="115"/>
      <c r="D310" s="125"/>
      <c r="E310" s="117"/>
      <c r="F310" s="133"/>
      <c r="G310" s="118"/>
      <c r="H310" s="164"/>
      <c r="I310" s="129"/>
    </row>
    <row r="311" spans="1:9" ht="12.75" customHeight="1" x14ac:dyDescent="0.2">
      <c r="A311" s="49"/>
      <c r="B311" s="114"/>
      <c r="C311" s="115"/>
      <c r="D311" s="125"/>
      <c r="E311" s="117"/>
      <c r="F311" s="133"/>
      <c r="G311" s="118"/>
      <c r="H311" s="164"/>
      <c r="I311" s="129"/>
    </row>
    <row r="312" spans="1:9" ht="12.75" customHeight="1" x14ac:dyDescent="0.2">
      <c r="A312" s="49"/>
      <c r="B312" s="114"/>
      <c r="C312" s="115"/>
      <c r="D312" s="125"/>
      <c r="E312" s="117"/>
      <c r="F312" s="133"/>
      <c r="G312" s="118"/>
      <c r="H312" s="164"/>
      <c r="I312" s="129"/>
    </row>
    <row r="313" spans="1:9" ht="12.75" customHeight="1" x14ac:dyDescent="0.2">
      <c r="A313" s="49"/>
      <c r="B313" s="114"/>
      <c r="C313" s="115"/>
      <c r="D313" s="125"/>
      <c r="E313" s="117"/>
      <c r="F313" s="133"/>
      <c r="G313" s="118"/>
      <c r="H313" s="164"/>
      <c r="I313" s="129"/>
    </row>
    <row r="314" spans="1:9" ht="12.75" customHeight="1" x14ac:dyDescent="0.2">
      <c r="A314" s="49"/>
      <c r="B314" s="114"/>
      <c r="C314" s="115"/>
      <c r="D314" s="125"/>
      <c r="E314" s="117"/>
      <c r="F314" s="133"/>
      <c r="G314" s="118"/>
      <c r="H314" s="164"/>
      <c r="I314" s="129"/>
    </row>
    <row r="315" spans="1:9" ht="12.75" customHeight="1" x14ac:dyDescent="0.2">
      <c r="A315" s="49"/>
      <c r="B315" s="114"/>
      <c r="C315" s="115"/>
      <c r="D315" s="125"/>
      <c r="E315" s="117"/>
      <c r="F315" s="133"/>
      <c r="G315" s="118"/>
      <c r="H315" s="164"/>
      <c r="I315" s="129"/>
    </row>
    <row r="316" spans="1:9" ht="12.75" customHeight="1" x14ac:dyDescent="0.2">
      <c r="A316" s="49"/>
      <c r="B316" s="114"/>
      <c r="C316" s="115"/>
      <c r="D316" s="125"/>
      <c r="E316" s="117"/>
      <c r="F316" s="133"/>
      <c r="G316" s="118"/>
      <c r="H316" s="164"/>
      <c r="I316" s="129"/>
    </row>
    <row r="317" spans="1:9" ht="12.75" customHeight="1" x14ac:dyDescent="0.2">
      <c r="A317" s="49"/>
      <c r="B317" s="114"/>
      <c r="C317" s="115"/>
      <c r="D317" s="125"/>
      <c r="E317" s="117"/>
      <c r="F317" s="133"/>
      <c r="G317" s="118"/>
      <c r="H317" s="164"/>
      <c r="I317" s="129"/>
    </row>
    <row r="318" spans="1:9" ht="12.75" customHeight="1" x14ac:dyDescent="0.2">
      <c r="A318" s="49"/>
      <c r="B318" s="114"/>
      <c r="C318" s="115"/>
      <c r="D318" s="125"/>
      <c r="E318" s="117"/>
      <c r="F318" s="133"/>
      <c r="G318" s="118"/>
      <c r="H318" s="164"/>
      <c r="I318" s="129"/>
    </row>
    <row r="319" spans="1:9" ht="12.75" customHeight="1" x14ac:dyDescent="0.2">
      <c r="A319" s="49"/>
      <c r="B319" s="114"/>
      <c r="C319" s="115"/>
      <c r="D319" s="125"/>
      <c r="E319" s="117"/>
      <c r="F319" s="133"/>
      <c r="G319" s="118"/>
      <c r="H319" s="164"/>
      <c r="I319" s="129"/>
    </row>
    <row r="320" spans="1:9" ht="12.75" customHeight="1" x14ac:dyDescent="0.2">
      <c r="A320" s="49"/>
      <c r="B320" s="114"/>
      <c r="C320" s="115"/>
      <c r="D320" s="125"/>
      <c r="E320" s="117"/>
      <c r="F320" s="133"/>
      <c r="G320" s="118"/>
      <c r="H320" s="164"/>
      <c r="I320" s="129"/>
    </row>
    <row r="321" spans="1:9" ht="12.75" customHeight="1" x14ac:dyDescent="0.2">
      <c r="A321" s="49"/>
      <c r="B321" s="114"/>
      <c r="C321" s="115"/>
      <c r="D321" s="125"/>
      <c r="E321" s="117"/>
      <c r="F321" s="133"/>
      <c r="G321" s="118"/>
      <c r="H321" s="164"/>
      <c r="I321" s="129"/>
    </row>
    <row r="322" spans="1:9" ht="12.75" customHeight="1" x14ac:dyDescent="0.2">
      <c r="A322" s="49"/>
      <c r="B322" s="114"/>
      <c r="C322" s="115"/>
      <c r="D322" s="125"/>
      <c r="E322" s="117"/>
      <c r="F322" s="133"/>
      <c r="G322" s="118"/>
      <c r="H322" s="164"/>
      <c r="I322" s="129"/>
    </row>
    <row r="323" spans="1:9" ht="12.75" customHeight="1" x14ac:dyDescent="0.2">
      <c r="A323" s="49"/>
      <c r="B323" s="114"/>
      <c r="C323" s="115"/>
      <c r="D323" s="125"/>
      <c r="E323" s="117"/>
      <c r="F323" s="133"/>
      <c r="G323" s="118"/>
      <c r="H323" s="164"/>
      <c r="I323" s="129"/>
    </row>
    <row r="324" spans="1:9" ht="12.75" customHeight="1" x14ac:dyDescent="0.2">
      <c r="A324" s="49"/>
      <c r="B324" s="71"/>
      <c r="C324" s="72"/>
      <c r="D324" s="123"/>
      <c r="E324" s="73"/>
      <c r="F324" s="135"/>
      <c r="G324" s="52"/>
      <c r="H324" s="91"/>
    </row>
    <row r="325" spans="1:9" ht="12.75" customHeight="1" x14ac:dyDescent="0.2">
      <c r="A325" s="49"/>
      <c r="B325" s="71"/>
      <c r="C325" s="72"/>
      <c r="D325" s="123"/>
      <c r="E325" s="73"/>
      <c r="F325" s="135"/>
      <c r="G325" s="52"/>
      <c r="H325" s="109"/>
    </row>
    <row r="326" spans="1:9" ht="12.75" customHeight="1" x14ac:dyDescent="0.2">
      <c r="A326" s="49"/>
      <c r="B326" s="71"/>
      <c r="C326" s="72"/>
      <c r="D326" s="123"/>
      <c r="E326" s="73"/>
      <c r="F326" s="135"/>
      <c r="G326" s="52"/>
      <c r="H326" s="109"/>
    </row>
    <row r="327" spans="1:9" ht="12.75" customHeight="1" x14ac:dyDescent="0.2">
      <c r="A327" s="49"/>
      <c r="B327" s="71"/>
      <c r="C327" s="72"/>
      <c r="D327" s="123"/>
      <c r="E327" s="73"/>
      <c r="F327" s="135"/>
      <c r="G327" s="52"/>
      <c r="H327" s="109"/>
    </row>
    <row r="328" spans="1:9" ht="12.75" customHeight="1" x14ac:dyDescent="0.2">
      <c r="A328" s="49"/>
      <c r="B328" s="71"/>
      <c r="C328" s="72"/>
      <c r="D328" s="123"/>
      <c r="E328" s="73"/>
      <c r="F328" s="135"/>
      <c r="G328" s="52"/>
      <c r="H328" s="109"/>
    </row>
    <row r="329" spans="1:9" ht="12.75" customHeight="1" x14ac:dyDescent="0.2">
      <c r="A329" s="49"/>
      <c r="B329" s="71"/>
      <c r="C329" s="72"/>
      <c r="D329" s="123"/>
      <c r="E329" s="73"/>
      <c r="F329" s="135"/>
      <c r="G329" s="52"/>
      <c r="H329" s="109"/>
    </row>
    <row r="330" spans="1:9" ht="12.75" customHeight="1" x14ac:dyDescent="0.2">
      <c r="A330" s="49"/>
      <c r="B330" s="71"/>
      <c r="C330" s="72"/>
      <c r="D330" s="123"/>
      <c r="E330" s="73"/>
      <c r="F330" s="135"/>
      <c r="G330" s="52"/>
      <c r="H330" s="109"/>
    </row>
    <row r="331" spans="1:9" ht="12.75" customHeight="1" x14ac:dyDescent="0.2">
      <c r="A331" s="49"/>
      <c r="B331" s="71"/>
      <c r="C331" s="72"/>
      <c r="D331" s="123"/>
      <c r="E331" s="73"/>
      <c r="F331" s="135"/>
      <c r="G331" s="52"/>
      <c r="H331" s="109"/>
    </row>
    <row r="332" spans="1:9" ht="12.75" customHeight="1" x14ac:dyDescent="0.2">
      <c r="A332" s="49"/>
      <c r="B332" s="71"/>
      <c r="C332" s="72"/>
      <c r="D332" s="123"/>
      <c r="E332" s="73"/>
      <c r="F332" s="135"/>
      <c r="G332" s="52"/>
      <c r="H332" s="109"/>
    </row>
    <row r="333" spans="1:9" ht="12.75" customHeight="1" x14ac:dyDescent="0.2">
      <c r="A333" s="49"/>
      <c r="B333" s="71"/>
      <c r="C333" s="72"/>
      <c r="D333" s="123"/>
      <c r="E333" s="73"/>
      <c r="F333" s="135"/>
      <c r="G333" s="52"/>
      <c r="H333" s="109"/>
    </row>
    <row r="334" spans="1:9" ht="12.75" customHeight="1" x14ac:dyDescent="0.2">
      <c r="A334" s="49"/>
      <c r="B334" s="114"/>
      <c r="C334" s="115"/>
      <c r="D334" s="125"/>
      <c r="E334" s="117"/>
      <c r="F334" s="133"/>
      <c r="G334" s="118"/>
      <c r="H334" s="166"/>
      <c r="I334" s="129"/>
    </row>
    <row r="335" spans="1:9" ht="12.75" customHeight="1" x14ac:dyDescent="0.2">
      <c r="A335" s="49"/>
      <c r="B335" s="114"/>
      <c r="C335" s="115"/>
      <c r="D335" s="125"/>
      <c r="E335" s="117"/>
      <c r="F335" s="133"/>
      <c r="G335" s="118"/>
      <c r="H335" s="166"/>
      <c r="I335" s="129"/>
    </row>
    <row r="336" spans="1:9" ht="12.75" customHeight="1" x14ac:dyDescent="0.2">
      <c r="A336" s="49"/>
      <c r="B336" s="114"/>
      <c r="C336" s="115"/>
      <c r="D336" s="125"/>
      <c r="E336" s="117"/>
      <c r="F336" s="133"/>
      <c r="G336" s="118"/>
      <c r="H336" s="166"/>
      <c r="I336" s="129"/>
    </row>
    <row r="337" spans="1:9" ht="12.75" customHeight="1" x14ac:dyDescent="0.2">
      <c r="A337" s="49"/>
      <c r="B337" s="114"/>
      <c r="C337" s="115"/>
      <c r="D337" s="125"/>
      <c r="E337" s="117"/>
      <c r="F337" s="133"/>
      <c r="G337" s="118"/>
      <c r="H337" s="166"/>
      <c r="I337" s="129"/>
    </row>
    <row r="338" spans="1:9" ht="12.75" customHeight="1" x14ac:dyDescent="0.2">
      <c r="A338" s="49"/>
      <c r="B338" s="114"/>
      <c r="C338" s="115"/>
      <c r="D338" s="125"/>
      <c r="E338" s="117"/>
      <c r="F338" s="133"/>
      <c r="G338" s="118"/>
      <c r="H338" s="166"/>
      <c r="I338" s="129"/>
    </row>
    <row r="339" spans="1:9" ht="12.75" customHeight="1" x14ac:dyDescent="0.2">
      <c r="A339" s="49"/>
      <c r="B339" s="114"/>
      <c r="C339" s="115"/>
      <c r="D339" s="125"/>
      <c r="E339" s="117"/>
      <c r="F339" s="133"/>
      <c r="G339" s="118"/>
      <c r="H339" s="166"/>
      <c r="I339" s="129"/>
    </row>
    <row r="340" spans="1:9" ht="12.75" customHeight="1" x14ac:dyDescent="0.2">
      <c r="A340" s="49"/>
      <c r="B340" s="114"/>
      <c r="C340" s="115"/>
      <c r="D340" s="125"/>
      <c r="E340" s="117"/>
      <c r="F340" s="133"/>
      <c r="G340" s="118"/>
      <c r="H340" s="166"/>
      <c r="I340" s="129"/>
    </row>
    <row r="341" spans="1:9" ht="12.75" customHeight="1" x14ac:dyDescent="0.2">
      <c r="A341" s="49"/>
      <c r="B341" s="114"/>
      <c r="C341" s="115"/>
      <c r="D341" s="125"/>
      <c r="E341" s="117"/>
      <c r="F341" s="133"/>
      <c r="G341" s="118"/>
      <c r="H341" s="166"/>
      <c r="I341" s="129"/>
    </row>
    <row r="342" spans="1:9" ht="12.75" customHeight="1" x14ac:dyDescent="0.2">
      <c r="A342" s="49"/>
      <c r="B342" s="71"/>
      <c r="C342" s="94"/>
      <c r="D342" s="124"/>
      <c r="E342" s="95"/>
      <c r="F342" s="136"/>
      <c r="G342" s="128"/>
      <c r="H342" s="122"/>
    </row>
    <row r="343" spans="1:9" ht="12.75" customHeight="1" x14ac:dyDescent="0.2">
      <c r="A343" s="49"/>
      <c r="B343" s="71"/>
      <c r="C343" s="94"/>
      <c r="D343" s="124"/>
      <c r="E343" s="95"/>
      <c r="F343" s="136"/>
      <c r="G343" s="128"/>
      <c r="H343" s="122"/>
    </row>
    <row r="344" spans="1:9" ht="12.75" customHeight="1" x14ac:dyDescent="0.2">
      <c r="A344" s="49"/>
      <c r="B344" s="71"/>
      <c r="C344" s="94"/>
      <c r="D344" s="124"/>
      <c r="E344" s="95"/>
      <c r="F344" s="136"/>
      <c r="G344" s="128"/>
      <c r="H344" s="122"/>
    </row>
    <row r="345" spans="1:9" ht="12.75" customHeight="1" x14ac:dyDescent="0.2">
      <c r="A345" s="49"/>
      <c r="B345" s="114"/>
      <c r="C345" s="115"/>
      <c r="D345" s="125"/>
      <c r="E345" s="117"/>
      <c r="F345" s="133"/>
      <c r="G345" s="118"/>
      <c r="H345" s="168"/>
      <c r="I345" s="129"/>
    </row>
    <row r="346" spans="1:9" ht="12.75" customHeight="1" x14ac:dyDescent="0.2">
      <c r="A346" s="49"/>
      <c r="B346" s="114"/>
      <c r="C346" s="115"/>
      <c r="D346" s="125"/>
      <c r="E346" s="117"/>
      <c r="F346" s="133"/>
      <c r="G346" s="118"/>
      <c r="H346" s="168"/>
      <c r="I346" s="129"/>
    </row>
    <row r="347" spans="1:9" ht="12.75" customHeight="1" x14ac:dyDescent="0.2">
      <c r="A347" s="49"/>
      <c r="B347" s="114"/>
      <c r="C347" s="115"/>
      <c r="D347" s="125"/>
      <c r="E347" s="117"/>
      <c r="F347" s="133"/>
      <c r="G347" s="118"/>
      <c r="H347" s="168"/>
      <c r="I347" s="129"/>
    </row>
    <row r="348" spans="1:9" ht="12.75" customHeight="1" x14ac:dyDescent="0.2">
      <c r="A348" s="49"/>
      <c r="B348" s="114"/>
      <c r="C348" s="115"/>
      <c r="D348" s="125"/>
      <c r="E348" s="117"/>
      <c r="F348" s="133"/>
      <c r="G348" s="118"/>
      <c r="H348" s="168"/>
      <c r="I348" s="129"/>
    </row>
    <row r="349" spans="1:9" ht="12.75" customHeight="1" x14ac:dyDescent="0.2">
      <c r="A349" s="49"/>
      <c r="B349" s="114"/>
      <c r="C349" s="115"/>
      <c r="D349" s="125"/>
      <c r="E349" s="117"/>
      <c r="F349" s="133"/>
      <c r="G349" s="118"/>
      <c r="H349" s="168"/>
      <c r="I349" s="129"/>
    </row>
    <row r="350" spans="1:9" ht="12.75" customHeight="1" x14ac:dyDescent="0.2">
      <c r="A350" s="49"/>
      <c r="B350" s="114"/>
      <c r="C350" s="115"/>
      <c r="D350" s="125"/>
      <c r="E350" s="117"/>
      <c r="F350" s="133"/>
      <c r="G350" s="118"/>
      <c r="H350" s="168"/>
      <c r="I350" s="129"/>
    </row>
    <row r="351" spans="1:9" ht="12.75" customHeight="1" x14ac:dyDescent="0.2">
      <c r="A351" s="49"/>
      <c r="B351" s="114"/>
      <c r="C351" s="115"/>
      <c r="D351" s="125"/>
      <c r="E351" s="117"/>
      <c r="F351" s="133"/>
      <c r="G351" s="118"/>
      <c r="H351" s="168"/>
      <c r="I351" s="129"/>
    </row>
    <row r="352" spans="1:9" ht="12.75" customHeight="1" x14ac:dyDescent="0.2">
      <c r="A352" s="49"/>
      <c r="B352" s="114"/>
      <c r="C352" s="115"/>
      <c r="D352" s="125"/>
      <c r="E352" s="117"/>
      <c r="F352" s="133"/>
      <c r="G352" s="118"/>
      <c r="H352" s="168"/>
      <c r="I352" s="129"/>
    </row>
    <row r="353" spans="1:9" ht="12.75" customHeight="1" x14ac:dyDescent="0.2">
      <c r="A353" s="49"/>
      <c r="B353" s="114"/>
      <c r="C353" s="115"/>
      <c r="D353" s="125"/>
      <c r="E353" s="117"/>
      <c r="F353" s="133"/>
      <c r="G353" s="118"/>
      <c r="H353" s="168"/>
      <c r="I353" s="129"/>
    </row>
    <row r="354" spans="1:9" ht="12.75" customHeight="1" x14ac:dyDescent="0.2">
      <c r="A354" s="49"/>
      <c r="B354" s="114"/>
      <c r="C354" s="115"/>
      <c r="D354" s="125"/>
      <c r="E354" s="117"/>
      <c r="F354" s="133"/>
      <c r="G354" s="118"/>
      <c r="H354" s="168"/>
      <c r="I354" s="129"/>
    </row>
    <row r="355" spans="1:9" ht="12.75" customHeight="1" x14ac:dyDescent="0.2">
      <c r="A355" s="49"/>
      <c r="B355" s="114"/>
      <c r="C355" s="115"/>
      <c r="D355" s="125"/>
      <c r="E355" s="117"/>
      <c r="F355" s="133"/>
      <c r="G355" s="118"/>
      <c r="H355" s="168"/>
      <c r="I355" s="129"/>
    </row>
    <row r="356" spans="1:9" ht="12.75" customHeight="1" x14ac:dyDescent="0.2">
      <c r="A356" s="49"/>
      <c r="B356" s="114"/>
      <c r="C356" s="115"/>
      <c r="D356" s="125"/>
      <c r="E356" s="117"/>
      <c r="F356" s="133"/>
      <c r="G356" s="118"/>
      <c r="H356" s="169"/>
      <c r="I356" s="129"/>
    </row>
    <row r="357" spans="1:9" ht="12.75" customHeight="1" x14ac:dyDescent="0.2">
      <c r="A357" s="49"/>
      <c r="B357" s="114"/>
      <c r="C357" s="115"/>
      <c r="D357" s="125"/>
      <c r="E357" s="117"/>
      <c r="F357" s="133"/>
      <c r="G357" s="118"/>
      <c r="H357" s="169"/>
      <c r="I357" s="129"/>
    </row>
    <row r="358" spans="1:9" ht="12.75" customHeight="1" x14ac:dyDescent="0.2">
      <c r="A358" s="49"/>
      <c r="B358" s="114"/>
      <c r="C358" s="115"/>
      <c r="D358" s="125"/>
      <c r="E358" s="117"/>
      <c r="F358" s="133"/>
      <c r="G358" s="118"/>
      <c r="H358" s="168"/>
      <c r="I358" s="129"/>
    </row>
    <row r="359" spans="1:9" ht="12.75" customHeight="1" x14ac:dyDescent="0.2">
      <c r="A359" s="49"/>
      <c r="B359" s="114"/>
      <c r="C359" s="115"/>
      <c r="D359" s="125"/>
      <c r="E359" s="117"/>
      <c r="F359" s="133"/>
      <c r="G359" s="118"/>
      <c r="H359" s="168"/>
      <c r="I359" s="129"/>
    </row>
    <row r="360" spans="1:9" ht="12.75" customHeight="1" x14ac:dyDescent="0.2">
      <c r="A360" s="49"/>
      <c r="B360" s="114"/>
      <c r="C360" s="115"/>
      <c r="D360" s="125"/>
      <c r="E360" s="117"/>
      <c r="F360" s="133"/>
      <c r="G360" s="118"/>
      <c r="H360" s="168"/>
      <c r="I360" s="129"/>
    </row>
    <row r="361" spans="1:9" ht="12.75" customHeight="1" x14ac:dyDescent="0.2">
      <c r="A361" s="49"/>
      <c r="B361" s="114"/>
      <c r="C361" s="115"/>
      <c r="D361" s="125"/>
      <c r="E361" s="117"/>
      <c r="F361" s="133"/>
      <c r="G361" s="118"/>
      <c r="H361" s="168"/>
      <c r="I361" s="129"/>
    </row>
    <row r="362" spans="1:9" ht="12.75" customHeight="1" x14ac:dyDescent="0.2">
      <c r="A362" s="49"/>
      <c r="B362" s="114"/>
      <c r="C362" s="115"/>
      <c r="D362" s="125"/>
      <c r="E362" s="117"/>
      <c r="F362" s="133"/>
      <c r="G362" s="118"/>
      <c r="H362" s="168"/>
      <c r="I362" s="129"/>
    </row>
    <row r="363" spans="1:9" ht="12.75" customHeight="1" x14ac:dyDescent="0.2">
      <c r="A363" s="49"/>
      <c r="B363" s="114"/>
      <c r="C363" s="115"/>
      <c r="D363" s="125"/>
      <c r="E363" s="117"/>
      <c r="F363" s="133"/>
      <c r="G363" s="118"/>
      <c r="H363" s="168"/>
      <c r="I363" s="129"/>
    </row>
    <row r="364" spans="1:9" ht="12.75" customHeight="1" x14ac:dyDescent="0.2">
      <c r="A364" s="49"/>
      <c r="B364" s="114"/>
      <c r="C364" s="115"/>
      <c r="D364" s="125"/>
      <c r="E364" s="117"/>
      <c r="F364" s="133"/>
      <c r="G364" s="118"/>
      <c r="H364" s="168"/>
      <c r="I364" s="129"/>
    </row>
    <row r="365" spans="1:9" ht="12.75" customHeight="1" x14ac:dyDescent="0.2">
      <c r="A365" s="49"/>
      <c r="B365" s="114"/>
      <c r="C365" s="115"/>
      <c r="D365" s="125"/>
      <c r="E365" s="117"/>
      <c r="F365" s="133"/>
      <c r="G365" s="118"/>
      <c r="H365" s="168"/>
      <c r="I365" s="129"/>
    </row>
    <row r="366" spans="1:9" ht="12.75" customHeight="1" x14ac:dyDescent="0.2">
      <c r="A366" s="49"/>
      <c r="B366" s="114"/>
      <c r="C366" s="115"/>
      <c r="D366" s="125"/>
      <c r="E366" s="117"/>
      <c r="F366" s="133"/>
      <c r="G366" s="118"/>
      <c r="H366" s="169"/>
      <c r="I366" s="129"/>
    </row>
    <row r="367" spans="1:9" ht="12.75" customHeight="1" x14ac:dyDescent="0.2">
      <c r="A367" s="49"/>
      <c r="B367" s="114"/>
      <c r="C367" s="115"/>
      <c r="D367" s="125"/>
      <c r="E367" s="117"/>
      <c r="F367" s="133"/>
      <c r="G367" s="118"/>
      <c r="H367" s="169"/>
      <c r="I367" s="129"/>
    </row>
    <row r="368" spans="1:9" ht="12.75" customHeight="1" x14ac:dyDescent="0.2">
      <c r="A368" s="49"/>
      <c r="B368" s="114"/>
      <c r="C368" s="115"/>
      <c r="D368" s="125"/>
      <c r="E368" s="117"/>
      <c r="F368" s="133"/>
      <c r="G368" s="118"/>
      <c r="H368" s="169"/>
      <c r="I368" s="129"/>
    </row>
    <row r="369" spans="1:8" ht="12.75" customHeight="1" x14ac:dyDescent="0.2">
      <c r="A369" s="49"/>
      <c r="B369" s="71"/>
      <c r="C369" s="72"/>
      <c r="D369" s="124"/>
      <c r="E369" s="73"/>
      <c r="F369" s="135"/>
      <c r="G369" s="52"/>
      <c r="H369" s="91"/>
    </row>
    <row r="370" spans="1:8" ht="12.75" customHeight="1" x14ac:dyDescent="0.2">
      <c r="A370" s="49"/>
      <c r="B370" s="71"/>
      <c r="C370" s="72"/>
      <c r="D370" s="123"/>
      <c r="E370" s="73"/>
      <c r="F370" s="135"/>
      <c r="G370" s="52"/>
      <c r="H370" s="109"/>
    </row>
    <row r="371" spans="1:8" ht="12.75" customHeight="1" x14ac:dyDescent="0.2">
      <c r="A371" s="49"/>
      <c r="B371" s="71"/>
      <c r="C371" s="72"/>
      <c r="D371" s="124"/>
      <c r="E371" s="73"/>
      <c r="F371" s="135"/>
      <c r="G371" s="52"/>
      <c r="H371" s="109"/>
    </row>
    <row r="372" spans="1:8" ht="12.75" customHeight="1" x14ac:dyDescent="0.2">
      <c r="A372" s="49"/>
      <c r="B372" s="71"/>
      <c r="C372" s="72"/>
      <c r="D372" s="123"/>
      <c r="E372" s="73"/>
      <c r="F372" s="135"/>
      <c r="G372" s="52"/>
      <c r="H372" s="109"/>
    </row>
    <row r="373" spans="1:8" ht="12.75" customHeight="1" x14ac:dyDescent="0.2">
      <c r="A373" s="49"/>
      <c r="B373" s="71"/>
      <c r="C373" s="72"/>
      <c r="D373" s="123"/>
      <c r="E373" s="73"/>
      <c r="F373" s="135"/>
      <c r="G373" s="52"/>
      <c r="H373" s="109"/>
    </row>
    <row r="374" spans="1:8" ht="12.75" customHeight="1" x14ac:dyDescent="0.2">
      <c r="A374" s="49"/>
      <c r="B374" s="71"/>
      <c r="C374" s="72"/>
      <c r="D374" s="123"/>
      <c r="E374" s="73"/>
      <c r="F374" s="135"/>
      <c r="G374" s="52"/>
      <c r="H374" s="109"/>
    </row>
    <row r="375" spans="1:8" ht="12.75" customHeight="1" x14ac:dyDescent="0.2">
      <c r="A375" s="49"/>
      <c r="B375" s="71"/>
      <c r="C375" s="72"/>
      <c r="D375" s="123"/>
      <c r="E375" s="73"/>
      <c r="F375" s="135"/>
      <c r="G375" s="52"/>
      <c r="H375" s="109"/>
    </row>
    <row r="376" spans="1:8" ht="12.75" customHeight="1" x14ac:dyDescent="0.2">
      <c r="A376" s="49"/>
      <c r="B376" s="71"/>
      <c r="C376" s="72"/>
      <c r="D376" s="123"/>
      <c r="E376" s="73"/>
      <c r="F376" s="135"/>
      <c r="G376" s="52"/>
      <c r="H376" s="109"/>
    </row>
    <row r="377" spans="1:8" ht="12.75" customHeight="1" x14ac:dyDescent="0.2">
      <c r="A377" s="49"/>
      <c r="B377" s="71"/>
      <c r="C377" s="72"/>
      <c r="D377" s="123"/>
      <c r="E377" s="73"/>
      <c r="F377" s="135"/>
      <c r="G377" s="52"/>
      <c r="H377" s="109"/>
    </row>
    <row r="378" spans="1:8" ht="12.75" customHeight="1" x14ac:dyDescent="0.2">
      <c r="A378" s="49"/>
      <c r="B378" s="71"/>
      <c r="C378" s="72"/>
      <c r="D378" s="123"/>
      <c r="E378" s="73"/>
      <c r="F378" s="135"/>
      <c r="G378" s="52"/>
      <c r="H378" s="109"/>
    </row>
    <row r="379" spans="1:8" ht="12.75" customHeight="1" x14ac:dyDescent="0.2">
      <c r="A379" s="49"/>
      <c r="B379" s="71"/>
      <c r="C379" s="72"/>
      <c r="D379" s="123"/>
      <c r="E379" s="73"/>
      <c r="F379" s="135"/>
      <c r="G379" s="52"/>
      <c r="H379" s="109"/>
    </row>
    <row r="380" spans="1:8" ht="12.75" customHeight="1" x14ac:dyDescent="0.2">
      <c r="A380" s="49"/>
      <c r="B380" s="71"/>
      <c r="C380" s="72"/>
      <c r="D380" s="123"/>
      <c r="E380" s="73"/>
      <c r="F380" s="135"/>
      <c r="G380" s="52"/>
      <c r="H380" s="109"/>
    </row>
    <row r="381" spans="1:8" ht="12.75" customHeight="1" x14ac:dyDescent="0.2">
      <c r="A381" s="49"/>
      <c r="B381" s="71"/>
      <c r="C381" s="72"/>
      <c r="D381" s="123"/>
      <c r="E381" s="73"/>
      <c r="F381" s="135"/>
      <c r="G381" s="52"/>
      <c r="H381" s="109"/>
    </row>
    <row r="382" spans="1:8" ht="12.75" customHeight="1" x14ac:dyDescent="0.2">
      <c r="A382" s="49"/>
      <c r="B382" s="71"/>
      <c r="C382" s="72"/>
      <c r="D382" s="123"/>
      <c r="E382" s="73"/>
      <c r="F382" s="135"/>
      <c r="G382" s="52"/>
      <c r="H382" s="109"/>
    </row>
    <row r="383" spans="1:8" ht="12.75" customHeight="1" x14ac:dyDescent="0.2">
      <c r="A383" s="49"/>
      <c r="B383" s="71"/>
      <c r="C383" s="72"/>
      <c r="D383" s="123"/>
      <c r="E383" s="73"/>
      <c r="F383" s="135"/>
      <c r="G383" s="52"/>
      <c r="H383" s="109"/>
    </row>
    <row r="384" spans="1:8" ht="12.75" customHeight="1" x14ac:dyDescent="0.2">
      <c r="A384" s="49"/>
      <c r="B384" s="71"/>
      <c r="C384" s="72"/>
      <c r="D384" s="123"/>
      <c r="E384" s="73"/>
      <c r="F384" s="135"/>
      <c r="G384" s="52"/>
      <c r="H384" s="109"/>
    </row>
    <row r="385" spans="1:8" ht="12.75" customHeight="1" x14ac:dyDescent="0.2">
      <c r="A385" s="49"/>
      <c r="B385" s="71"/>
      <c r="C385" s="72"/>
      <c r="D385" s="123"/>
      <c r="E385" s="73"/>
      <c r="F385" s="135"/>
      <c r="G385" s="52"/>
      <c r="H385" s="91"/>
    </row>
    <row r="386" spans="1:8" ht="12.75" customHeight="1" x14ac:dyDescent="0.2">
      <c r="A386" s="49"/>
      <c r="B386" s="71"/>
      <c r="C386" s="72"/>
      <c r="D386" s="123"/>
      <c r="E386" s="73"/>
      <c r="F386" s="135"/>
      <c r="G386" s="52"/>
      <c r="H386" s="91"/>
    </row>
    <row r="387" spans="1:8" ht="12.75" customHeight="1" x14ac:dyDescent="0.2">
      <c r="A387" s="49"/>
      <c r="B387" s="71"/>
      <c r="C387" s="72"/>
      <c r="D387" s="123"/>
      <c r="E387" s="73"/>
      <c r="F387" s="135"/>
      <c r="G387" s="52"/>
      <c r="H387" s="91"/>
    </row>
    <row r="388" spans="1:8" ht="12.75" customHeight="1" x14ac:dyDescent="0.2">
      <c r="A388" s="49"/>
      <c r="B388" s="71"/>
      <c r="C388" s="72"/>
      <c r="D388" s="123"/>
      <c r="E388" s="73"/>
      <c r="F388" s="135"/>
      <c r="G388" s="52"/>
      <c r="H388" s="91"/>
    </row>
    <row r="389" spans="1:8" ht="12.75" customHeight="1" x14ac:dyDescent="0.2">
      <c r="A389" s="49"/>
      <c r="B389" s="71"/>
      <c r="C389" s="72"/>
      <c r="D389" s="123"/>
      <c r="E389" s="73"/>
      <c r="F389" s="135"/>
      <c r="G389" s="52"/>
      <c r="H389" s="91"/>
    </row>
    <row r="390" spans="1:8" ht="12.75" customHeight="1" x14ac:dyDescent="0.2">
      <c r="A390" s="49"/>
      <c r="B390" s="71"/>
      <c r="C390" s="72"/>
      <c r="D390" s="123"/>
      <c r="E390" s="73"/>
      <c r="F390" s="135"/>
      <c r="G390" s="52"/>
      <c r="H390" s="91"/>
    </row>
    <row r="391" spans="1:8" ht="12.75" customHeight="1" x14ac:dyDescent="0.2">
      <c r="A391" s="49"/>
      <c r="B391" s="71"/>
      <c r="C391" s="72"/>
      <c r="D391" s="123"/>
      <c r="E391" s="73"/>
      <c r="F391" s="135"/>
      <c r="G391" s="52"/>
      <c r="H391" s="91"/>
    </row>
    <row r="392" spans="1:8" ht="12.75" customHeight="1" x14ac:dyDescent="0.2">
      <c r="A392" s="49"/>
      <c r="B392" s="71"/>
      <c r="C392" s="72"/>
      <c r="D392" s="123"/>
      <c r="E392" s="73"/>
      <c r="F392" s="135"/>
      <c r="G392" s="52"/>
      <c r="H392" s="91"/>
    </row>
    <row r="393" spans="1:8" ht="12.75" customHeight="1" x14ac:dyDescent="0.2">
      <c r="A393" s="49"/>
      <c r="B393" s="71"/>
      <c r="C393" s="72"/>
      <c r="D393" s="123"/>
      <c r="E393" s="73"/>
      <c r="F393" s="135"/>
      <c r="G393" s="52"/>
      <c r="H393" s="91"/>
    </row>
    <row r="394" spans="1:8" ht="12.75" customHeight="1" x14ac:dyDescent="0.2">
      <c r="A394" s="49"/>
      <c r="B394" s="71"/>
      <c r="C394" s="72"/>
      <c r="D394" s="123"/>
      <c r="E394" s="73"/>
      <c r="F394" s="135"/>
      <c r="G394" s="52"/>
      <c r="H394" s="91"/>
    </row>
    <row r="395" spans="1:8" ht="12.75" customHeight="1" x14ac:dyDescent="0.2">
      <c r="A395" s="49"/>
      <c r="B395" s="71"/>
      <c r="C395" s="72"/>
      <c r="D395" s="123"/>
      <c r="E395" s="73"/>
      <c r="F395" s="135"/>
      <c r="G395" s="52"/>
      <c r="H395" s="91"/>
    </row>
    <row r="396" spans="1:8" ht="12.75" customHeight="1" x14ac:dyDescent="0.2">
      <c r="A396" s="49"/>
      <c r="B396" s="71"/>
      <c r="C396" s="72"/>
      <c r="D396" s="123"/>
      <c r="E396" s="73"/>
      <c r="F396" s="135"/>
      <c r="G396" s="52"/>
      <c r="H396" s="91"/>
    </row>
    <row r="397" spans="1:8" ht="12.75" customHeight="1" x14ac:dyDescent="0.2">
      <c r="A397" s="49"/>
      <c r="B397" s="71"/>
      <c r="C397" s="72"/>
      <c r="D397" s="123"/>
      <c r="E397" s="73"/>
      <c r="F397" s="135"/>
      <c r="G397" s="52"/>
      <c r="H397" s="91"/>
    </row>
    <row r="398" spans="1:8" ht="12.75" customHeight="1" x14ac:dyDescent="0.2">
      <c r="A398" s="49"/>
      <c r="B398" s="71"/>
      <c r="C398" s="72"/>
      <c r="D398" s="123"/>
      <c r="E398" s="73"/>
      <c r="F398" s="135"/>
      <c r="G398" s="52"/>
      <c r="H398" s="91"/>
    </row>
    <row r="399" spans="1:8" ht="12.75" customHeight="1" x14ac:dyDescent="0.2">
      <c r="A399" s="49"/>
      <c r="B399" s="71"/>
      <c r="C399" s="72"/>
      <c r="D399" s="123"/>
      <c r="E399" s="73"/>
      <c r="F399" s="135"/>
      <c r="G399" s="52"/>
      <c r="H399" s="91"/>
    </row>
    <row r="400" spans="1:8" ht="12.75" customHeight="1" x14ac:dyDescent="0.2">
      <c r="A400" s="49"/>
      <c r="B400" s="71"/>
      <c r="C400" s="72"/>
      <c r="D400" s="123"/>
      <c r="E400" s="73"/>
      <c r="F400" s="135"/>
      <c r="G400" s="52"/>
      <c r="H400" s="91"/>
    </row>
    <row r="401" spans="1:8" ht="12.75" customHeight="1" x14ac:dyDescent="0.2">
      <c r="A401" s="49"/>
      <c r="B401" s="71"/>
      <c r="C401" s="72"/>
      <c r="D401" s="123"/>
      <c r="E401" s="73"/>
      <c r="F401" s="135"/>
      <c r="G401" s="52"/>
      <c r="H401" s="91"/>
    </row>
    <row r="402" spans="1:8" ht="12.75" customHeight="1" x14ac:dyDescent="0.2">
      <c r="A402" s="49"/>
      <c r="B402" s="71"/>
      <c r="C402" s="72"/>
      <c r="D402" s="123"/>
      <c r="E402" s="73"/>
      <c r="F402" s="135"/>
      <c r="G402" s="52"/>
      <c r="H402" s="91"/>
    </row>
    <row r="403" spans="1:8" ht="12.75" customHeight="1" x14ac:dyDescent="0.2">
      <c r="A403" s="49"/>
      <c r="B403" s="71"/>
      <c r="C403" s="72"/>
      <c r="D403" s="123"/>
      <c r="E403" s="73"/>
      <c r="F403" s="135"/>
      <c r="G403" s="52"/>
      <c r="H403" s="91"/>
    </row>
    <row r="404" spans="1:8" ht="12.75" customHeight="1" x14ac:dyDescent="0.2">
      <c r="A404" s="49"/>
      <c r="B404" s="71"/>
      <c r="C404" s="72"/>
      <c r="D404" s="123"/>
      <c r="E404" s="73"/>
      <c r="F404" s="135"/>
      <c r="G404" s="52"/>
      <c r="H404" s="91"/>
    </row>
    <row r="405" spans="1:8" ht="12.75" customHeight="1" x14ac:dyDescent="0.2">
      <c r="A405" s="49"/>
      <c r="B405" s="71"/>
      <c r="C405" s="72"/>
      <c r="D405" s="123"/>
      <c r="E405" s="73"/>
      <c r="F405" s="135"/>
      <c r="G405" s="52"/>
      <c r="H405" s="91"/>
    </row>
    <row r="406" spans="1:8" ht="12.75" customHeight="1" x14ac:dyDescent="0.2">
      <c r="A406" s="49"/>
      <c r="B406" s="71"/>
      <c r="C406" s="72"/>
      <c r="D406" s="123"/>
      <c r="E406" s="73"/>
      <c r="F406" s="135"/>
      <c r="G406" s="52"/>
      <c r="H406" s="91"/>
    </row>
    <row r="407" spans="1:8" ht="12.75" customHeight="1" x14ac:dyDescent="0.2">
      <c r="A407" s="49"/>
      <c r="B407" s="71"/>
      <c r="C407" s="72"/>
      <c r="D407" s="123"/>
      <c r="E407" s="73"/>
      <c r="F407" s="135"/>
      <c r="G407" s="52"/>
      <c r="H407" s="91"/>
    </row>
    <row r="408" spans="1:8" ht="12.75" customHeight="1" x14ac:dyDescent="0.2">
      <c r="A408" s="49"/>
      <c r="B408" s="71"/>
      <c r="C408" s="72"/>
      <c r="D408" s="123"/>
      <c r="E408" s="73"/>
      <c r="F408" s="135"/>
      <c r="G408" s="52"/>
      <c r="H408" s="91"/>
    </row>
    <row r="409" spans="1:8" ht="12.75" customHeight="1" x14ac:dyDescent="0.2">
      <c r="A409" s="49"/>
      <c r="B409" s="71"/>
      <c r="C409" s="72"/>
      <c r="D409" s="123"/>
      <c r="E409" s="73"/>
      <c r="F409" s="135"/>
      <c r="G409" s="52"/>
      <c r="H409" s="91"/>
    </row>
    <row r="410" spans="1:8" ht="12.75" customHeight="1" x14ac:dyDescent="0.2">
      <c r="A410" s="49"/>
      <c r="B410" s="71"/>
      <c r="C410" s="72"/>
      <c r="D410" s="123"/>
      <c r="E410" s="73"/>
      <c r="F410" s="135"/>
      <c r="G410" s="52"/>
      <c r="H410" s="91"/>
    </row>
    <row r="411" spans="1:8" ht="12.75" customHeight="1" x14ac:dyDescent="0.2">
      <c r="A411" s="49"/>
      <c r="B411" s="71"/>
      <c r="C411" s="72"/>
      <c r="D411" s="123"/>
      <c r="E411" s="73"/>
      <c r="F411" s="135"/>
      <c r="G411" s="52"/>
      <c r="H411" s="91"/>
    </row>
    <row r="412" spans="1:8" ht="12.75" customHeight="1" x14ac:dyDescent="0.2">
      <c r="A412" s="49"/>
      <c r="B412" s="71"/>
      <c r="C412" s="72"/>
      <c r="D412" s="123"/>
      <c r="E412" s="73"/>
      <c r="F412" s="135"/>
      <c r="G412" s="52"/>
      <c r="H412" s="91"/>
    </row>
    <row r="413" spans="1:8" ht="12.75" customHeight="1" x14ac:dyDescent="0.2">
      <c r="A413" s="49"/>
      <c r="B413" s="71"/>
      <c r="C413" s="72"/>
      <c r="D413" s="123"/>
      <c r="E413" s="73"/>
      <c r="F413" s="135"/>
      <c r="G413" s="52"/>
      <c r="H413" s="91"/>
    </row>
    <row r="414" spans="1:8" ht="12.75" customHeight="1" x14ac:dyDescent="0.2">
      <c r="A414" s="49"/>
      <c r="B414" s="71"/>
      <c r="C414" s="72"/>
      <c r="D414" s="123"/>
      <c r="E414" s="73"/>
      <c r="F414" s="135"/>
      <c r="G414" s="52"/>
      <c r="H414" s="91"/>
    </row>
    <row r="415" spans="1:8" ht="12.75" customHeight="1" x14ac:dyDescent="0.2">
      <c r="A415" s="49"/>
      <c r="B415" s="71"/>
      <c r="C415" s="72"/>
      <c r="D415" s="123"/>
      <c r="E415" s="73"/>
      <c r="F415" s="135"/>
      <c r="G415" s="52"/>
      <c r="H415" s="91"/>
    </row>
    <row r="416" spans="1:8" ht="12.75" customHeight="1" x14ac:dyDescent="0.2">
      <c r="A416" s="49"/>
      <c r="B416" s="71"/>
      <c r="C416" s="72"/>
      <c r="D416" s="123"/>
      <c r="E416" s="73"/>
      <c r="F416" s="135"/>
      <c r="G416" s="52"/>
      <c r="H416" s="91"/>
    </row>
    <row r="417" spans="1:8" ht="12.75" customHeight="1" x14ac:dyDescent="0.2">
      <c r="A417" s="49"/>
      <c r="B417" s="71"/>
      <c r="C417" s="72"/>
      <c r="D417" s="123"/>
      <c r="E417" s="73"/>
      <c r="F417" s="135"/>
      <c r="G417" s="52"/>
      <c r="H417" s="91"/>
    </row>
    <row r="418" spans="1:8" ht="12.75" customHeight="1" x14ac:dyDescent="0.2">
      <c r="A418" s="49"/>
      <c r="B418" s="71"/>
      <c r="C418" s="72"/>
      <c r="D418" s="123"/>
      <c r="E418" s="73"/>
      <c r="F418" s="135"/>
      <c r="G418" s="52"/>
      <c r="H418" s="91"/>
    </row>
    <row r="419" spans="1:8" ht="12.75" customHeight="1" x14ac:dyDescent="0.2">
      <c r="A419" s="49"/>
      <c r="B419" s="71"/>
      <c r="C419" s="72"/>
      <c r="D419" s="123"/>
      <c r="E419" s="73"/>
      <c r="F419" s="135"/>
      <c r="G419" s="52"/>
      <c r="H419" s="91"/>
    </row>
    <row r="420" spans="1:8" ht="12.75" customHeight="1" x14ac:dyDescent="0.2">
      <c r="A420" s="49"/>
      <c r="B420" s="71"/>
      <c r="C420" s="72"/>
      <c r="D420" s="123"/>
      <c r="E420" s="73"/>
      <c r="F420" s="135"/>
      <c r="G420" s="52"/>
      <c r="H420" s="91"/>
    </row>
    <row r="421" spans="1:8" ht="12.75" customHeight="1" x14ac:dyDescent="0.2">
      <c r="A421" s="49"/>
      <c r="B421" s="71"/>
      <c r="C421" s="72"/>
      <c r="D421" s="123"/>
      <c r="E421" s="73"/>
      <c r="F421" s="135"/>
      <c r="G421" s="52"/>
      <c r="H421" s="91"/>
    </row>
    <row r="422" spans="1:8" ht="12.75" customHeight="1" x14ac:dyDescent="0.2">
      <c r="A422" s="49"/>
      <c r="B422" s="71"/>
      <c r="C422" s="72"/>
      <c r="D422" s="123"/>
      <c r="E422" s="73"/>
      <c r="F422" s="135"/>
      <c r="G422" s="52"/>
      <c r="H422" s="91"/>
    </row>
    <row r="423" spans="1:8" ht="12.75" customHeight="1" x14ac:dyDescent="0.2">
      <c r="A423" s="49"/>
      <c r="B423" s="71"/>
      <c r="C423" s="72"/>
      <c r="D423" s="123"/>
      <c r="E423" s="73"/>
      <c r="F423" s="135"/>
      <c r="G423" s="52"/>
      <c r="H423" s="91"/>
    </row>
    <row r="424" spans="1:8" ht="12.75" customHeight="1" x14ac:dyDescent="0.2">
      <c r="A424" s="49"/>
      <c r="B424" s="71"/>
      <c r="C424" s="72"/>
      <c r="D424" s="123"/>
      <c r="E424" s="73"/>
      <c r="F424" s="135"/>
      <c r="G424" s="52"/>
      <c r="H424" s="91"/>
    </row>
    <row r="425" spans="1:8" ht="12.75" customHeight="1" x14ac:dyDescent="0.2">
      <c r="A425" s="49"/>
      <c r="B425" s="71"/>
      <c r="C425" s="72"/>
      <c r="D425" s="123"/>
      <c r="E425" s="73"/>
      <c r="F425" s="135"/>
      <c r="G425" s="52"/>
      <c r="H425" s="91"/>
    </row>
    <row r="426" spans="1:8" ht="12.75" customHeight="1" x14ac:dyDescent="0.2">
      <c r="A426" s="49"/>
      <c r="B426" s="71"/>
      <c r="C426" s="72"/>
      <c r="D426" s="123"/>
      <c r="E426" s="73"/>
      <c r="F426" s="135"/>
      <c r="G426" s="52"/>
      <c r="H426" s="91"/>
    </row>
    <row r="427" spans="1:8" ht="12.75" customHeight="1" x14ac:dyDescent="0.2">
      <c r="A427" s="49"/>
      <c r="B427" s="71"/>
      <c r="C427" s="72"/>
      <c r="D427" s="123"/>
      <c r="E427" s="73"/>
      <c r="F427" s="135"/>
      <c r="G427" s="52"/>
      <c r="H427" s="91"/>
    </row>
    <row r="428" spans="1:8" ht="12.75" customHeight="1" x14ac:dyDescent="0.2">
      <c r="A428" s="49"/>
      <c r="B428" s="71"/>
      <c r="C428" s="72"/>
      <c r="D428" s="123"/>
      <c r="E428" s="73"/>
      <c r="F428" s="135"/>
      <c r="G428" s="52"/>
      <c r="H428" s="91"/>
    </row>
    <row r="429" spans="1:8" ht="12.75" customHeight="1" x14ac:dyDescent="0.2">
      <c r="A429" s="49"/>
      <c r="B429" s="71"/>
      <c r="C429" s="72"/>
      <c r="D429" s="123"/>
      <c r="E429" s="73"/>
      <c r="F429" s="135"/>
      <c r="G429" s="52"/>
      <c r="H429" s="91"/>
    </row>
    <row r="430" spans="1:8" ht="12.75" customHeight="1" x14ac:dyDescent="0.2">
      <c r="A430" s="49"/>
      <c r="B430" s="71"/>
      <c r="C430" s="72"/>
      <c r="D430" s="123"/>
      <c r="E430" s="73"/>
      <c r="F430" s="135"/>
      <c r="G430" s="52"/>
      <c r="H430" s="91"/>
    </row>
    <row r="431" spans="1:8" ht="12.75" customHeight="1" x14ac:dyDescent="0.2">
      <c r="A431" s="49"/>
      <c r="B431" s="71"/>
      <c r="C431" s="72"/>
      <c r="D431" s="123"/>
      <c r="E431" s="73"/>
      <c r="F431" s="135"/>
      <c r="G431" s="52"/>
      <c r="H431" s="91"/>
    </row>
    <row r="432" spans="1:8" ht="12.75" customHeight="1" x14ac:dyDescent="0.2">
      <c r="A432" s="49"/>
      <c r="B432" s="71"/>
      <c r="C432" s="72"/>
      <c r="D432" s="123"/>
      <c r="E432" s="73"/>
      <c r="F432" s="135"/>
      <c r="G432" s="52"/>
      <c r="H432" s="91"/>
    </row>
    <row r="433" spans="1:8" ht="12.75" customHeight="1" x14ac:dyDescent="0.2">
      <c r="A433" s="49"/>
      <c r="B433" s="71"/>
      <c r="C433" s="72"/>
      <c r="D433" s="123"/>
      <c r="E433" s="73"/>
      <c r="F433" s="135"/>
      <c r="G433" s="52"/>
      <c r="H433" s="91"/>
    </row>
    <row r="434" spans="1:8" ht="12.75" customHeight="1" x14ac:dyDescent="0.2">
      <c r="A434" s="49"/>
      <c r="B434" s="71"/>
      <c r="C434" s="72"/>
      <c r="D434" s="123"/>
      <c r="E434" s="73"/>
      <c r="F434" s="135"/>
      <c r="G434" s="52"/>
      <c r="H434" s="91"/>
    </row>
    <row r="435" spans="1:8" ht="12.75" customHeight="1" x14ac:dyDescent="0.2">
      <c r="A435" s="49"/>
      <c r="B435" s="71"/>
      <c r="C435" s="72"/>
      <c r="D435" s="123"/>
      <c r="E435" s="73"/>
      <c r="F435" s="135"/>
      <c r="G435" s="52"/>
      <c r="H435" s="91"/>
    </row>
    <row r="436" spans="1:8" ht="12.75" customHeight="1" x14ac:dyDescent="0.2">
      <c r="A436" s="49"/>
      <c r="B436" s="71"/>
      <c r="C436" s="72"/>
      <c r="D436" s="123"/>
      <c r="E436" s="73"/>
      <c r="F436" s="135"/>
      <c r="G436" s="52"/>
      <c r="H436" s="91"/>
    </row>
    <row r="437" spans="1:8" ht="12.75" customHeight="1" x14ac:dyDescent="0.2">
      <c r="A437" s="49"/>
      <c r="B437" s="71"/>
      <c r="C437" s="72"/>
      <c r="D437" s="123"/>
      <c r="E437" s="73"/>
      <c r="F437" s="135"/>
      <c r="G437" s="52"/>
      <c r="H437" s="91"/>
    </row>
    <row r="438" spans="1:8" ht="12.75" customHeight="1" x14ac:dyDescent="0.2">
      <c r="A438" s="49"/>
      <c r="B438" s="71"/>
      <c r="C438" s="72"/>
      <c r="D438" s="123"/>
      <c r="E438" s="73"/>
      <c r="F438" s="135"/>
      <c r="G438" s="52"/>
      <c r="H438" s="91"/>
    </row>
    <row r="439" spans="1:8" ht="12.75" customHeight="1" x14ac:dyDescent="0.2">
      <c r="A439" s="49"/>
      <c r="B439" s="71"/>
      <c r="C439" s="72"/>
      <c r="D439" s="123"/>
      <c r="E439" s="73"/>
      <c r="F439" s="135"/>
      <c r="G439" s="52"/>
      <c r="H439" s="91"/>
    </row>
    <row r="440" spans="1:8" ht="12.75" customHeight="1" x14ac:dyDescent="0.2">
      <c r="A440" s="49"/>
      <c r="B440" s="71"/>
      <c r="C440" s="72"/>
      <c r="D440" s="123"/>
      <c r="E440" s="73"/>
      <c r="F440" s="135"/>
      <c r="G440" s="52"/>
      <c r="H440" s="91"/>
    </row>
    <row r="441" spans="1:8" ht="12.75" customHeight="1" x14ac:dyDescent="0.2">
      <c r="A441" s="49"/>
      <c r="B441" s="71"/>
      <c r="C441" s="72"/>
      <c r="D441" s="123"/>
      <c r="E441" s="73"/>
      <c r="F441" s="135"/>
      <c r="G441" s="52"/>
      <c r="H441" s="91"/>
    </row>
    <row r="442" spans="1:8" ht="12.75" customHeight="1" x14ac:dyDescent="0.2">
      <c r="A442" s="49"/>
      <c r="B442" s="71"/>
      <c r="C442" s="72"/>
      <c r="D442" s="123"/>
      <c r="E442" s="73"/>
      <c r="F442" s="135"/>
      <c r="G442" s="52"/>
      <c r="H442" s="91"/>
    </row>
    <row r="443" spans="1:8" ht="12.75" customHeight="1" x14ac:dyDescent="0.2">
      <c r="A443" s="49"/>
      <c r="B443" s="71"/>
      <c r="C443" s="72"/>
      <c r="D443" s="123"/>
      <c r="E443" s="73"/>
      <c r="F443" s="135"/>
      <c r="G443" s="52"/>
      <c r="H443" s="91"/>
    </row>
    <row r="444" spans="1:8" ht="12.75" customHeight="1" x14ac:dyDescent="0.2">
      <c r="A444" s="49"/>
      <c r="B444" s="71"/>
      <c r="C444" s="72"/>
      <c r="D444" s="123"/>
      <c r="E444" s="73"/>
      <c r="F444" s="135"/>
      <c r="G444" s="52"/>
      <c r="H444" s="91"/>
    </row>
    <row r="445" spans="1:8" ht="12.75" customHeight="1" x14ac:dyDescent="0.2">
      <c r="A445" s="49"/>
      <c r="B445" s="71"/>
      <c r="C445" s="72"/>
      <c r="D445" s="123"/>
      <c r="E445" s="73"/>
      <c r="F445" s="135"/>
      <c r="G445" s="52"/>
      <c r="H445" s="91"/>
    </row>
    <row r="446" spans="1:8" ht="12.75" customHeight="1" x14ac:dyDescent="0.2">
      <c r="A446" s="49"/>
      <c r="B446" s="71"/>
      <c r="C446" s="72"/>
      <c r="D446" s="123"/>
      <c r="E446" s="73"/>
      <c r="F446" s="135"/>
      <c r="G446" s="52"/>
      <c r="H446" s="91"/>
    </row>
    <row r="447" spans="1:8" ht="12.75" customHeight="1" x14ac:dyDescent="0.2">
      <c r="A447" s="49"/>
      <c r="B447" s="71"/>
      <c r="C447" s="72"/>
      <c r="D447" s="123"/>
      <c r="E447" s="73"/>
      <c r="F447" s="135"/>
      <c r="G447" s="52"/>
      <c r="H447" s="91"/>
    </row>
    <row r="448" spans="1:8" ht="12.75" customHeight="1" x14ac:dyDescent="0.2">
      <c r="A448" s="49"/>
      <c r="B448" s="71"/>
      <c r="C448" s="72"/>
      <c r="D448" s="123"/>
      <c r="E448" s="73"/>
      <c r="F448" s="135"/>
      <c r="G448" s="52"/>
      <c r="H448" s="91"/>
    </row>
    <row r="449" spans="1:8" ht="12.75" customHeight="1" x14ac:dyDescent="0.2">
      <c r="A449" s="49"/>
      <c r="B449" s="71"/>
      <c r="C449" s="72"/>
      <c r="D449" s="123"/>
      <c r="E449" s="73"/>
      <c r="F449" s="135"/>
      <c r="G449" s="52"/>
      <c r="H449" s="91"/>
    </row>
    <row r="450" spans="1:8" ht="12.75" customHeight="1" x14ac:dyDescent="0.2">
      <c r="A450" s="49"/>
      <c r="B450" s="71"/>
      <c r="C450" s="72"/>
      <c r="D450" s="123"/>
      <c r="E450" s="73"/>
      <c r="F450" s="135"/>
      <c r="G450" s="52"/>
      <c r="H450" s="91"/>
    </row>
    <row r="451" spans="1:8" ht="12.75" customHeight="1" x14ac:dyDescent="0.2">
      <c r="A451" s="49"/>
      <c r="B451" s="71"/>
      <c r="C451" s="72"/>
      <c r="D451" s="123"/>
      <c r="E451" s="73"/>
      <c r="F451" s="135"/>
      <c r="G451" s="52"/>
      <c r="H451" s="91"/>
    </row>
    <row r="452" spans="1:8" ht="12.75" customHeight="1" x14ac:dyDescent="0.2">
      <c r="A452" s="49"/>
      <c r="B452" s="71"/>
      <c r="C452" s="72"/>
      <c r="D452" s="123"/>
      <c r="E452" s="73"/>
      <c r="F452" s="135"/>
      <c r="G452" s="52"/>
      <c r="H452" s="91"/>
    </row>
    <row r="453" spans="1:8" ht="12.75" customHeight="1" x14ac:dyDescent="0.2">
      <c r="A453" s="49"/>
      <c r="B453" s="71"/>
      <c r="C453" s="72"/>
      <c r="D453" s="123"/>
      <c r="E453" s="73"/>
      <c r="F453" s="135"/>
      <c r="G453" s="52"/>
      <c r="H453" s="91"/>
    </row>
    <row r="454" spans="1:8" ht="12.75" customHeight="1" x14ac:dyDescent="0.2">
      <c r="A454" s="49"/>
      <c r="B454" s="71"/>
      <c r="C454" s="72"/>
      <c r="D454" s="123"/>
      <c r="E454" s="73"/>
      <c r="F454" s="135"/>
      <c r="G454" s="52"/>
      <c r="H454" s="91"/>
    </row>
    <row r="455" spans="1:8" ht="12.75" customHeight="1" x14ac:dyDescent="0.2">
      <c r="A455" s="49"/>
      <c r="B455" s="71"/>
      <c r="C455" s="72"/>
      <c r="D455" s="123"/>
      <c r="E455" s="73"/>
      <c r="F455" s="135"/>
      <c r="G455" s="52"/>
      <c r="H455" s="91"/>
    </row>
    <row r="456" spans="1:8" ht="12.75" customHeight="1" x14ac:dyDescent="0.2">
      <c r="A456" s="49"/>
      <c r="B456" s="71"/>
      <c r="C456" s="72"/>
      <c r="D456" s="123"/>
      <c r="E456" s="73"/>
      <c r="F456" s="135"/>
      <c r="G456" s="52"/>
      <c r="H456" s="91"/>
    </row>
    <row r="457" spans="1:8" ht="12.75" customHeight="1" x14ac:dyDescent="0.2">
      <c r="A457" s="49"/>
      <c r="B457" s="71"/>
      <c r="C457" s="72"/>
      <c r="D457" s="123"/>
      <c r="E457" s="73"/>
      <c r="F457" s="135"/>
      <c r="G457" s="52"/>
      <c r="H457" s="91"/>
    </row>
    <row r="458" spans="1:8" ht="12.75" customHeight="1" x14ac:dyDescent="0.2">
      <c r="A458" s="49"/>
      <c r="B458" s="71"/>
      <c r="C458" s="72"/>
      <c r="D458" s="123"/>
      <c r="E458" s="73"/>
      <c r="F458" s="135"/>
      <c r="G458" s="52"/>
      <c r="H458" s="91"/>
    </row>
    <row r="459" spans="1:8" ht="12.75" customHeight="1" x14ac:dyDescent="0.2">
      <c r="A459" s="49"/>
      <c r="B459" s="71"/>
      <c r="C459" s="72"/>
      <c r="D459" s="123"/>
      <c r="E459" s="73"/>
      <c r="F459" s="135"/>
      <c r="G459" s="52"/>
      <c r="H459" s="91"/>
    </row>
    <row r="460" spans="1:8" ht="12.75" customHeight="1" x14ac:dyDescent="0.2">
      <c r="A460" s="49"/>
      <c r="B460" s="71"/>
      <c r="C460" s="72"/>
      <c r="D460" s="123"/>
      <c r="E460" s="73"/>
      <c r="F460" s="135"/>
      <c r="G460" s="52"/>
      <c r="H460" s="91"/>
    </row>
    <row r="461" spans="1:8" ht="12.75" customHeight="1" x14ac:dyDescent="0.2">
      <c r="A461" s="49"/>
      <c r="B461" s="71"/>
      <c r="C461" s="72"/>
      <c r="D461" s="123"/>
      <c r="E461" s="73"/>
      <c r="F461" s="135"/>
      <c r="G461" s="52"/>
      <c r="H461" s="91"/>
    </row>
    <row r="462" spans="1:8" ht="12.75" customHeight="1" x14ac:dyDescent="0.2">
      <c r="A462" s="49"/>
      <c r="B462" s="71"/>
      <c r="C462" s="72"/>
      <c r="D462" s="123"/>
      <c r="E462" s="73"/>
      <c r="F462" s="135"/>
      <c r="G462" s="52"/>
      <c r="H462" s="91"/>
    </row>
    <row r="463" spans="1:8" ht="12.75" customHeight="1" x14ac:dyDescent="0.2">
      <c r="A463" s="49"/>
      <c r="B463" s="71"/>
      <c r="C463" s="72"/>
      <c r="D463" s="123"/>
      <c r="E463" s="73"/>
      <c r="F463" s="135"/>
      <c r="G463" s="52"/>
      <c r="H463" s="91"/>
    </row>
    <row r="464" spans="1:8" ht="12.75" customHeight="1" x14ac:dyDescent="0.2">
      <c r="A464" s="49"/>
      <c r="B464" s="71"/>
      <c r="C464" s="72"/>
      <c r="D464" s="123"/>
      <c r="E464" s="73"/>
      <c r="F464" s="135"/>
      <c r="G464" s="52"/>
      <c r="H464" s="91"/>
    </row>
    <row r="465" spans="1:8" ht="12.75" customHeight="1" x14ac:dyDescent="0.2">
      <c r="A465" s="49"/>
      <c r="B465" s="71"/>
      <c r="C465" s="72"/>
      <c r="D465" s="123"/>
      <c r="E465" s="73"/>
      <c r="F465" s="135"/>
      <c r="G465" s="52"/>
      <c r="H465" s="91"/>
    </row>
    <row r="466" spans="1:8" ht="12.75" customHeight="1" x14ac:dyDescent="0.2">
      <c r="A466" s="49"/>
      <c r="B466" s="71"/>
      <c r="C466" s="72"/>
      <c r="D466" s="123"/>
      <c r="E466" s="73"/>
      <c r="F466" s="135"/>
      <c r="G466" s="52"/>
      <c r="H466" s="91"/>
    </row>
    <row r="467" spans="1:8" ht="12.75" customHeight="1" x14ac:dyDescent="0.2">
      <c r="A467" s="49"/>
      <c r="B467" s="71"/>
      <c r="C467" s="72"/>
      <c r="D467" s="123"/>
      <c r="E467" s="73"/>
      <c r="F467" s="135"/>
      <c r="G467" s="52"/>
      <c r="H467" s="91"/>
    </row>
    <row r="468" spans="1:8" ht="12.75" customHeight="1" x14ac:dyDescent="0.2">
      <c r="A468" s="49"/>
      <c r="B468" s="71"/>
      <c r="C468" s="72"/>
      <c r="D468" s="123"/>
      <c r="E468" s="73"/>
      <c r="F468" s="135"/>
      <c r="G468" s="52"/>
      <c r="H468" s="91"/>
    </row>
    <row r="469" spans="1:8" ht="12.75" customHeight="1" x14ac:dyDescent="0.2">
      <c r="A469" s="49"/>
      <c r="B469" s="71"/>
      <c r="C469" s="72"/>
      <c r="D469" s="123"/>
      <c r="E469" s="73"/>
      <c r="F469" s="135"/>
      <c r="G469" s="52"/>
      <c r="H469" s="91"/>
    </row>
    <row r="470" spans="1:8" ht="12.75" customHeight="1" x14ac:dyDescent="0.2">
      <c r="A470" s="49"/>
      <c r="B470" s="71"/>
      <c r="C470" s="72"/>
      <c r="D470" s="123"/>
      <c r="E470" s="73"/>
      <c r="F470" s="135"/>
      <c r="G470" s="52"/>
      <c r="H470" s="91"/>
    </row>
    <row r="471" spans="1:8" ht="12.75" customHeight="1" x14ac:dyDescent="0.2">
      <c r="A471" s="49"/>
      <c r="B471" s="71"/>
      <c r="C471" s="72"/>
      <c r="D471" s="123"/>
      <c r="E471" s="73"/>
      <c r="F471" s="135"/>
      <c r="G471" s="52"/>
      <c r="H471" s="91"/>
    </row>
    <row r="472" spans="1:8" ht="12.75" customHeight="1" x14ac:dyDescent="0.2">
      <c r="A472" s="49"/>
      <c r="B472" s="71"/>
      <c r="C472" s="72"/>
      <c r="D472" s="123"/>
      <c r="E472" s="73"/>
      <c r="F472" s="135"/>
      <c r="G472" s="52"/>
      <c r="H472" s="91"/>
    </row>
    <row r="473" spans="1:8" ht="12.75" customHeight="1" x14ac:dyDescent="0.2">
      <c r="A473" s="49"/>
      <c r="B473" s="71"/>
      <c r="C473" s="72"/>
      <c r="D473" s="123"/>
      <c r="E473" s="73"/>
      <c r="F473" s="135"/>
      <c r="G473" s="52"/>
      <c r="H473" s="91"/>
    </row>
    <row r="474" spans="1:8" ht="12.75" customHeight="1" x14ac:dyDescent="0.2">
      <c r="A474" s="49"/>
      <c r="B474" s="71"/>
      <c r="C474" s="72"/>
      <c r="D474" s="123"/>
      <c r="E474" s="73"/>
      <c r="F474" s="135"/>
      <c r="G474" s="52"/>
      <c r="H474" s="91"/>
    </row>
    <row r="475" spans="1:8" ht="12.75" customHeight="1" x14ac:dyDescent="0.2">
      <c r="A475" s="49"/>
      <c r="B475" s="71"/>
      <c r="C475" s="72"/>
      <c r="D475" s="123"/>
      <c r="E475" s="73"/>
      <c r="F475" s="135"/>
      <c r="G475" s="52"/>
      <c r="H475" s="91"/>
    </row>
    <row r="476" spans="1:8" ht="12.75" customHeight="1" x14ac:dyDescent="0.2">
      <c r="A476" s="49"/>
      <c r="B476" s="71"/>
      <c r="C476" s="72"/>
      <c r="D476" s="123"/>
      <c r="E476" s="73"/>
      <c r="F476" s="135"/>
      <c r="G476" s="52"/>
      <c r="H476" s="91"/>
    </row>
    <row r="477" spans="1:8" ht="12.75" customHeight="1" x14ac:dyDescent="0.2">
      <c r="A477" s="49"/>
      <c r="B477" s="71"/>
      <c r="C477" s="72"/>
      <c r="D477" s="123"/>
      <c r="E477" s="73"/>
      <c r="F477" s="135"/>
      <c r="G477" s="52"/>
      <c r="H477" s="91"/>
    </row>
    <row r="478" spans="1:8" ht="12.75" customHeight="1" x14ac:dyDescent="0.2">
      <c r="A478" s="49"/>
      <c r="B478" s="71"/>
      <c r="C478" s="72"/>
      <c r="D478" s="123"/>
      <c r="E478" s="73"/>
      <c r="F478" s="135"/>
      <c r="G478" s="52"/>
      <c r="H478" s="91"/>
    </row>
    <row r="479" spans="1:8" ht="12.75" customHeight="1" x14ac:dyDescent="0.2">
      <c r="A479" s="49"/>
      <c r="B479" s="71"/>
      <c r="C479" s="72"/>
      <c r="D479" s="123"/>
      <c r="E479" s="73"/>
      <c r="F479" s="135"/>
      <c r="G479" s="52"/>
      <c r="H479" s="91"/>
    </row>
    <row r="480" spans="1:8" ht="12.75" customHeight="1" x14ac:dyDescent="0.2">
      <c r="A480" s="49"/>
      <c r="B480" s="71"/>
      <c r="C480" s="72"/>
      <c r="D480" s="123"/>
      <c r="E480" s="73"/>
      <c r="F480" s="135"/>
      <c r="G480" s="52"/>
      <c r="H480" s="91"/>
    </row>
    <row r="481" spans="1:8" ht="12.75" customHeight="1" x14ac:dyDescent="0.2">
      <c r="A481" s="49"/>
      <c r="B481" s="71"/>
      <c r="C481" s="72"/>
      <c r="D481" s="123"/>
      <c r="E481" s="73"/>
      <c r="F481" s="135"/>
      <c r="G481" s="52"/>
      <c r="H481" s="91"/>
    </row>
    <row r="482" spans="1:8" ht="12.75" customHeight="1" x14ac:dyDescent="0.2">
      <c r="A482" s="49"/>
      <c r="B482" s="71"/>
      <c r="C482" s="72"/>
      <c r="D482" s="123"/>
      <c r="E482" s="73"/>
      <c r="F482" s="135"/>
      <c r="G482" s="52"/>
      <c r="H482" s="91"/>
    </row>
    <row r="483" spans="1:8" ht="12.75" customHeight="1" x14ac:dyDescent="0.2">
      <c r="A483" s="49"/>
      <c r="B483" s="71"/>
      <c r="C483" s="72"/>
      <c r="D483" s="123"/>
      <c r="E483" s="73"/>
      <c r="F483" s="135"/>
      <c r="G483" s="52"/>
      <c r="H483" s="91"/>
    </row>
    <row r="484" spans="1:8" ht="12.75" customHeight="1" x14ac:dyDescent="0.2">
      <c r="A484" s="49"/>
      <c r="B484" s="71"/>
      <c r="C484" s="72"/>
      <c r="D484" s="123"/>
      <c r="E484" s="73"/>
      <c r="F484" s="135"/>
      <c r="G484" s="52"/>
      <c r="H484" s="91"/>
    </row>
    <row r="485" spans="1:8" ht="12.75" customHeight="1" x14ac:dyDescent="0.2">
      <c r="A485" s="49"/>
      <c r="B485" s="71"/>
      <c r="C485" s="72"/>
      <c r="D485" s="123"/>
      <c r="E485" s="73"/>
      <c r="F485" s="135"/>
      <c r="G485" s="52"/>
      <c r="H485" s="91"/>
    </row>
    <row r="486" spans="1:8" ht="12.75" customHeight="1" x14ac:dyDescent="0.2">
      <c r="A486" s="49"/>
      <c r="B486" s="71"/>
      <c r="C486" s="72"/>
      <c r="D486" s="123"/>
      <c r="E486" s="73"/>
      <c r="F486" s="135"/>
      <c r="G486" s="52"/>
      <c r="H486" s="91"/>
    </row>
    <row r="487" spans="1:8" ht="12.75" customHeight="1" x14ac:dyDescent="0.2">
      <c r="A487" s="49"/>
      <c r="B487" s="71"/>
      <c r="C487" s="72"/>
      <c r="D487" s="123"/>
      <c r="E487" s="73"/>
      <c r="F487" s="135"/>
      <c r="G487" s="52"/>
      <c r="H487" s="91"/>
    </row>
    <row r="488" spans="1:8" ht="12.75" customHeight="1" x14ac:dyDescent="0.2">
      <c r="A488" s="49"/>
      <c r="B488" s="71"/>
      <c r="C488" s="72"/>
      <c r="D488" s="123"/>
      <c r="E488" s="73"/>
      <c r="F488" s="135"/>
      <c r="G488" s="52"/>
      <c r="H488" s="91"/>
    </row>
    <row r="489" spans="1:8" ht="12.75" customHeight="1" x14ac:dyDescent="0.2">
      <c r="A489" s="49"/>
      <c r="B489" s="71"/>
      <c r="C489" s="72"/>
      <c r="D489" s="123"/>
      <c r="E489" s="73"/>
      <c r="F489" s="135"/>
      <c r="G489" s="52"/>
      <c r="H489" s="91"/>
    </row>
    <row r="490" spans="1:8" ht="12.75" customHeight="1" x14ac:dyDescent="0.2">
      <c r="A490" s="49"/>
      <c r="B490" s="71"/>
      <c r="C490" s="72"/>
      <c r="D490" s="123"/>
      <c r="E490" s="73"/>
      <c r="F490" s="135"/>
      <c r="G490" s="52"/>
      <c r="H490" s="91"/>
    </row>
    <row r="491" spans="1:8" ht="12.75" customHeight="1" x14ac:dyDescent="0.2">
      <c r="A491" s="49"/>
      <c r="B491" s="71"/>
      <c r="C491" s="72"/>
      <c r="D491" s="123"/>
      <c r="E491" s="73"/>
      <c r="F491" s="135"/>
      <c r="G491" s="52"/>
      <c r="H491" s="91"/>
    </row>
    <row r="492" spans="1:8" ht="12.75" customHeight="1" x14ac:dyDescent="0.2">
      <c r="A492" s="49"/>
      <c r="B492" s="71"/>
      <c r="C492" s="72"/>
      <c r="D492" s="123"/>
      <c r="E492" s="73"/>
      <c r="F492" s="135"/>
      <c r="G492" s="52"/>
      <c r="H492" s="91"/>
    </row>
    <row r="493" spans="1:8" ht="12.75" customHeight="1" x14ac:dyDescent="0.2">
      <c r="A493" s="49"/>
      <c r="B493" s="71"/>
      <c r="C493" s="72"/>
      <c r="D493" s="123"/>
      <c r="E493" s="73"/>
      <c r="F493" s="135"/>
      <c r="G493" s="52"/>
      <c r="H493" s="91"/>
    </row>
    <row r="494" spans="1:8" ht="12.75" customHeight="1" x14ac:dyDescent="0.2">
      <c r="A494" s="49"/>
      <c r="B494" s="71"/>
      <c r="C494" s="72"/>
      <c r="D494" s="123"/>
      <c r="E494" s="73"/>
      <c r="F494" s="135"/>
      <c r="G494" s="52"/>
      <c r="H494" s="91"/>
    </row>
    <row r="495" spans="1:8" ht="12.75" customHeight="1" x14ac:dyDescent="0.2">
      <c r="A495" s="49"/>
      <c r="B495" s="71"/>
      <c r="C495" s="72"/>
      <c r="D495" s="123"/>
      <c r="E495" s="73"/>
      <c r="F495" s="135"/>
      <c r="G495" s="52"/>
      <c r="H495" s="91"/>
    </row>
    <row r="496" spans="1:8" ht="12.75" customHeight="1" x14ac:dyDescent="0.2">
      <c r="A496" s="49"/>
      <c r="B496" s="71"/>
      <c r="C496" s="72"/>
      <c r="D496" s="123"/>
      <c r="E496" s="73"/>
      <c r="F496" s="135"/>
      <c r="G496" s="52"/>
      <c r="H496" s="91"/>
    </row>
    <row r="497" spans="1:8" ht="12.75" customHeight="1" x14ac:dyDescent="0.2">
      <c r="A497" s="49"/>
      <c r="B497" s="71"/>
      <c r="C497" s="72"/>
      <c r="D497" s="123"/>
      <c r="E497" s="73"/>
      <c r="F497" s="135"/>
      <c r="G497" s="52"/>
      <c r="H497" s="91"/>
    </row>
    <row r="498" spans="1:8" ht="12.75" customHeight="1" x14ac:dyDescent="0.2">
      <c r="A498" s="49"/>
      <c r="B498" s="71"/>
      <c r="C498" s="72"/>
      <c r="D498" s="123"/>
      <c r="E498" s="73"/>
      <c r="F498" s="135"/>
      <c r="G498" s="52"/>
      <c r="H498" s="91"/>
    </row>
    <row r="499" spans="1:8" ht="12.75" customHeight="1" x14ac:dyDescent="0.2">
      <c r="A499" s="49"/>
      <c r="B499" s="71"/>
      <c r="C499" s="72"/>
      <c r="D499" s="123"/>
      <c r="E499" s="73"/>
      <c r="F499" s="135"/>
      <c r="G499" s="52"/>
      <c r="H499" s="91"/>
    </row>
    <row r="500" spans="1:8" ht="12.75" customHeight="1" x14ac:dyDescent="0.2">
      <c r="A500" s="49"/>
      <c r="B500" s="71"/>
      <c r="C500" s="72"/>
      <c r="D500" s="123"/>
      <c r="E500" s="73"/>
      <c r="F500" s="135"/>
      <c r="G500" s="52"/>
      <c r="H500" s="91"/>
    </row>
    <row r="501" spans="1:8" ht="12.75" customHeight="1" x14ac:dyDescent="0.2">
      <c r="A501" s="49"/>
      <c r="B501" s="71"/>
      <c r="C501" s="72"/>
      <c r="D501" s="123"/>
      <c r="E501" s="73"/>
      <c r="F501" s="135"/>
      <c r="G501" s="52"/>
      <c r="H501" s="91"/>
    </row>
    <row r="502" spans="1:8" ht="12.75" customHeight="1" x14ac:dyDescent="0.2">
      <c r="A502" s="49"/>
      <c r="B502" s="71"/>
      <c r="C502" s="72"/>
      <c r="D502" s="123"/>
      <c r="E502" s="73"/>
      <c r="F502" s="135"/>
      <c r="G502" s="52"/>
      <c r="H502" s="91"/>
    </row>
    <row r="503" spans="1:8" ht="12.75" customHeight="1" x14ac:dyDescent="0.2">
      <c r="A503" s="49"/>
      <c r="B503" s="71"/>
      <c r="C503" s="72"/>
      <c r="D503" s="123"/>
      <c r="E503" s="73"/>
      <c r="F503" s="135"/>
      <c r="G503" s="52"/>
      <c r="H503" s="91"/>
    </row>
    <row r="504" spans="1:8" ht="12.75" customHeight="1" x14ac:dyDescent="0.2">
      <c r="A504" s="49"/>
      <c r="B504" s="71"/>
      <c r="C504" s="72"/>
      <c r="D504" s="123"/>
      <c r="E504" s="73"/>
      <c r="F504" s="135"/>
      <c r="G504" s="52"/>
      <c r="H504" s="91"/>
    </row>
    <row r="505" spans="1:8" ht="12.75" customHeight="1" x14ac:dyDescent="0.2">
      <c r="A505" s="49"/>
      <c r="B505" s="71"/>
      <c r="C505" s="72"/>
      <c r="D505" s="123"/>
      <c r="E505" s="73"/>
      <c r="F505" s="135"/>
      <c r="G505" s="52"/>
      <c r="H505" s="91"/>
    </row>
    <row r="506" spans="1:8" ht="12.75" customHeight="1" x14ac:dyDescent="0.2">
      <c r="A506" s="49"/>
      <c r="B506" s="71"/>
      <c r="C506" s="72"/>
      <c r="D506" s="123"/>
      <c r="E506" s="73"/>
      <c r="F506" s="135"/>
      <c r="G506" s="52"/>
      <c r="H506" s="91"/>
    </row>
    <row r="507" spans="1:8" ht="12.75" customHeight="1" x14ac:dyDescent="0.2">
      <c r="A507" s="49"/>
      <c r="B507" s="71"/>
      <c r="C507" s="72"/>
      <c r="D507" s="123"/>
      <c r="E507" s="73"/>
      <c r="F507" s="135"/>
      <c r="G507" s="52"/>
      <c r="H507" s="91"/>
    </row>
    <row r="508" spans="1:8" ht="12.75" customHeight="1" x14ac:dyDescent="0.2">
      <c r="A508" s="49"/>
      <c r="B508" s="71"/>
      <c r="C508" s="72"/>
      <c r="D508" s="123"/>
      <c r="E508" s="73"/>
      <c r="F508" s="135"/>
      <c r="G508" s="52"/>
      <c r="H508" s="91"/>
    </row>
    <row r="509" spans="1:8" ht="12.75" customHeight="1" x14ac:dyDescent="0.2">
      <c r="A509" s="49"/>
      <c r="B509" s="71"/>
      <c r="C509" s="72"/>
      <c r="D509" s="123"/>
      <c r="E509" s="73"/>
      <c r="F509" s="135"/>
      <c r="G509" s="52"/>
      <c r="H509" s="91"/>
    </row>
    <row r="510" spans="1:8" ht="12.75" customHeight="1" x14ac:dyDescent="0.2">
      <c r="A510" s="49"/>
      <c r="B510" s="71"/>
      <c r="C510" s="72"/>
      <c r="D510" s="123"/>
      <c r="E510" s="73"/>
      <c r="F510" s="135"/>
      <c r="G510" s="52"/>
      <c r="H510" s="91"/>
    </row>
    <row r="511" spans="1:8" ht="12.75" customHeight="1" x14ac:dyDescent="0.2">
      <c r="A511" s="49"/>
      <c r="B511" s="71"/>
      <c r="C511" s="72"/>
      <c r="D511" s="123"/>
      <c r="E511" s="73"/>
      <c r="F511" s="135"/>
      <c r="G511" s="52"/>
      <c r="H511" s="91"/>
    </row>
    <row r="512" spans="1:8" ht="12.75" customHeight="1" x14ac:dyDescent="0.2">
      <c r="A512" s="49"/>
      <c r="B512" s="71"/>
      <c r="C512" s="72"/>
      <c r="D512" s="123"/>
      <c r="E512" s="73"/>
      <c r="F512" s="135"/>
      <c r="G512" s="52"/>
      <c r="H512" s="91"/>
    </row>
    <row r="513" spans="1:8" ht="12.75" customHeight="1" x14ac:dyDescent="0.2">
      <c r="A513" s="49"/>
      <c r="B513" s="71"/>
      <c r="C513" s="72"/>
      <c r="D513" s="123"/>
      <c r="E513" s="73"/>
      <c r="F513" s="135"/>
      <c r="G513" s="52"/>
      <c r="H513" s="91"/>
    </row>
    <row r="514" spans="1:8" ht="12.75" customHeight="1" x14ac:dyDescent="0.2">
      <c r="A514" s="49"/>
      <c r="B514" s="71"/>
      <c r="C514" s="72"/>
      <c r="D514" s="123"/>
      <c r="E514" s="73"/>
      <c r="F514" s="135"/>
      <c r="G514" s="52"/>
      <c r="H514" s="91"/>
    </row>
    <row r="515" spans="1:8" ht="12.75" customHeight="1" x14ac:dyDescent="0.2">
      <c r="A515" s="49"/>
      <c r="B515" s="71"/>
      <c r="C515" s="72"/>
      <c r="D515" s="123"/>
      <c r="E515" s="73"/>
      <c r="F515" s="135"/>
      <c r="G515" s="52"/>
      <c r="H515" s="91"/>
    </row>
    <row r="516" spans="1:8" ht="12.75" customHeight="1" x14ac:dyDescent="0.2">
      <c r="A516" s="49"/>
      <c r="B516" s="71"/>
      <c r="C516" s="72"/>
      <c r="D516" s="123"/>
      <c r="E516" s="73"/>
      <c r="F516" s="135"/>
      <c r="G516" s="52"/>
      <c r="H516" s="91"/>
    </row>
    <row r="517" spans="1:8" ht="12.75" customHeight="1" x14ac:dyDescent="0.2">
      <c r="A517" s="49"/>
      <c r="B517" s="71"/>
      <c r="C517" s="72"/>
      <c r="D517" s="123"/>
      <c r="E517" s="73"/>
      <c r="F517" s="135"/>
      <c r="G517" s="52"/>
      <c r="H517" s="91"/>
    </row>
    <row r="518" spans="1:8" ht="12.75" customHeight="1" x14ac:dyDescent="0.2">
      <c r="A518" s="49"/>
      <c r="B518" s="71"/>
      <c r="C518" s="72"/>
      <c r="D518" s="123"/>
      <c r="E518" s="73"/>
      <c r="F518" s="135"/>
      <c r="G518" s="52"/>
      <c r="H518" s="91"/>
    </row>
    <row r="519" spans="1:8" ht="12.75" customHeight="1" x14ac:dyDescent="0.2">
      <c r="A519" s="49"/>
      <c r="B519" s="71"/>
      <c r="C519" s="72"/>
      <c r="D519" s="123"/>
      <c r="E519" s="73"/>
      <c r="F519" s="135"/>
      <c r="G519" s="52"/>
      <c r="H519" s="91"/>
    </row>
    <row r="520" spans="1:8" ht="12.75" customHeight="1" x14ac:dyDescent="0.2">
      <c r="A520" s="49"/>
      <c r="B520" s="71"/>
      <c r="C520" s="72"/>
      <c r="D520" s="123"/>
      <c r="E520" s="73"/>
      <c r="F520" s="135"/>
      <c r="G520" s="52"/>
      <c r="H520" s="91"/>
    </row>
    <row r="521" spans="1:8" ht="12.75" customHeight="1" x14ac:dyDescent="0.2">
      <c r="A521" s="49"/>
      <c r="B521" s="71"/>
      <c r="C521" s="72"/>
      <c r="D521" s="123"/>
      <c r="E521" s="73"/>
      <c r="F521" s="135"/>
      <c r="G521" s="52"/>
      <c r="H521" s="91"/>
    </row>
    <row r="522" spans="1:8" ht="12.75" customHeight="1" x14ac:dyDescent="0.2">
      <c r="A522" s="49"/>
      <c r="B522" s="71"/>
      <c r="C522" s="72"/>
      <c r="D522" s="123"/>
      <c r="E522" s="73"/>
      <c r="F522" s="135"/>
      <c r="G522" s="52"/>
      <c r="H522" s="91"/>
    </row>
    <row r="523" spans="1:8" ht="12.75" customHeight="1" x14ac:dyDescent="0.2">
      <c r="A523" s="49"/>
      <c r="B523" s="71"/>
      <c r="C523" s="72"/>
      <c r="D523" s="123"/>
      <c r="E523" s="73"/>
      <c r="F523" s="135"/>
      <c r="G523" s="52"/>
      <c r="H523" s="91"/>
    </row>
    <row r="524" spans="1:8" ht="12.75" customHeight="1" x14ac:dyDescent="0.2">
      <c r="A524" s="49"/>
      <c r="B524" s="71"/>
      <c r="C524" s="72"/>
      <c r="D524" s="123"/>
      <c r="E524" s="73"/>
      <c r="F524" s="135"/>
      <c r="G524" s="52"/>
      <c r="H524" s="91"/>
    </row>
    <row r="525" spans="1:8" ht="12.75" customHeight="1" x14ac:dyDescent="0.2">
      <c r="A525" s="49"/>
      <c r="B525" s="71"/>
      <c r="C525" s="72"/>
      <c r="D525" s="123"/>
      <c r="E525" s="73"/>
      <c r="F525" s="135"/>
      <c r="G525" s="52"/>
      <c r="H525" s="91"/>
    </row>
    <row r="526" spans="1:8" ht="12.75" customHeight="1" x14ac:dyDescent="0.2">
      <c r="A526" s="49"/>
      <c r="B526" s="71"/>
      <c r="C526" s="72"/>
      <c r="D526" s="123"/>
      <c r="E526" s="73"/>
      <c r="F526" s="135"/>
      <c r="G526" s="52"/>
      <c r="H526" s="91"/>
    </row>
    <row r="527" spans="1:8" ht="12.75" customHeight="1" x14ac:dyDescent="0.2">
      <c r="A527" s="49"/>
      <c r="B527" s="71"/>
      <c r="C527" s="72"/>
      <c r="D527" s="123"/>
      <c r="E527" s="73"/>
      <c r="F527" s="135"/>
      <c r="G527" s="52"/>
      <c r="H527" s="91"/>
    </row>
    <row r="528" spans="1:8" ht="12.75" customHeight="1" x14ac:dyDescent="0.2">
      <c r="A528" s="49"/>
      <c r="B528" s="71"/>
      <c r="C528" s="72"/>
      <c r="D528" s="123"/>
      <c r="E528" s="73"/>
      <c r="F528" s="135"/>
      <c r="G528" s="52"/>
      <c r="H528" s="91"/>
    </row>
    <row r="529" spans="1:8" ht="12.75" customHeight="1" x14ac:dyDescent="0.2">
      <c r="A529" s="49"/>
      <c r="B529" s="71"/>
      <c r="C529" s="72"/>
      <c r="D529" s="123"/>
      <c r="E529" s="73"/>
      <c r="F529" s="135"/>
      <c r="G529" s="52"/>
      <c r="H529" s="91"/>
    </row>
    <row r="530" spans="1:8" ht="12.75" customHeight="1" x14ac:dyDescent="0.2">
      <c r="A530" s="49"/>
      <c r="B530" s="71"/>
      <c r="C530" s="72"/>
      <c r="D530" s="123"/>
      <c r="E530" s="73"/>
      <c r="F530" s="135"/>
      <c r="G530" s="52"/>
      <c r="H530" s="91"/>
    </row>
    <row r="531" spans="1:8" ht="12.75" customHeight="1" x14ac:dyDescent="0.2">
      <c r="A531" s="49"/>
      <c r="B531" s="71"/>
      <c r="C531" s="72"/>
      <c r="D531" s="123"/>
      <c r="E531" s="73"/>
      <c r="F531" s="135"/>
      <c r="G531" s="52"/>
      <c r="H531" s="91"/>
    </row>
    <row r="532" spans="1:8" ht="12.75" customHeight="1" x14ac:dyDescent="0.2">
      <c r="A532" s="49"/>
      <c r="B532" s="71"/>
      <c r="C532" s="72"/>
      <c r="D532" s="123"/>
      <c r="E532" s="73"/>
      <c r="F532" s="135"/>
      <c r="G532" s="52"/>
      <c r="H532" s="91"/>
    </row>
    <row r="533" spans="1:8" ht="12.75" customHeight="1" x14ac:dyDescent="0.2">
      <c r="A533" s="49"/>
      <c r="B533" s="71"/>
      <c r="C533" s="72"/>
      <c r="D533" s="123"/>
      <c r="E533" s="73"/>
      <c r="F533" s="135"/>
      <c r="G533" s="52"/>
      <c r="H533" s="91"/>
    </row>
    <row r="534" spans="1:8" ht="12.75" customHeight="1" x14ac:dyDescent="0.2">
      <c r="A534" s="49"/>
      <c r="B534" s="71"/>
      <c r="C534" s="72"/>
      <c r="D534" s="123"/>
      <c r="E534" s="73"/>
      <c r="F534" s="135"/>
      <c r="G534" s="52"/>
      <c r="H534" s="91"/>
    </row>
    <row r="535" spans="1:8" ht="12.75" customHeight="1" x14ac:dyDescent="0.2">
      <c r="A535" s="49"/>
      <c r="B535" s="71"/>
      <c r="C535" s="72"/>
      <c r="D535" s="123"/>
      <c r="E535" s="73"/>
      <c r="F535" s="135"/>
      <c r="G535" s="52"/>
      <c r="H535" s="91"/>
    </row>
    <row r="536" spans="1:8" ht="12.75" customHeight="1" x14ac:dyDescent="0.2">
      <c r="A536" s="49"/>
      <c r="B536" s="71"/>
      <c r="C536" s="72"/>
      <c r="D536" s="123"/>
      <c r="E536" s="73"/>
      <c r="F536" s="135"/>
      <c r="G536" s="52"/>
      <c r="H536" s="91"/>
    </row>
    <row r="537" spans="1:8" ht="12.75" customHeight="1" x14ac:dyDescent="0.2">
      <c r="A537" s="49"/>
      <c r="B537" s="71"/>
      <c r="C537" s="72"/>
      <c r="D537" s="123"/>
      <c r="E537" s="73"/>
      <c r="F537" s="135"/>
      <c r="G537" s="52"/>
      <c r="H537" s="91"/>
    </row>
    <row r="538" spans="1:8" ht="12.75" customHeight="1" x14ac:dyDescent="0.2">
      <c r="A538" s="49"/>
      <c r="B538" s="71"/>
      <c r="C538" s="72"/>
      <c r="D538" s="123"/>
      <c r="E538" s="73"/>
      <c r="F538" s="135"/>
      <c r="G538" s="52"/>
      <c r="H538" s="91"/>
    </row>
    <row r="539" spans="1:8" ht="12.75" customHeight="1" x14ac:dyDescent="0.2">
      <c r="A539" s="49"/>
      <c r="B539" s="71"/>
      <c r="C539" s="72"/>
      <c r="D539" s="123"/>
      <c r="E539" s="73"/>
      <c r="F539" s="135"/>
      <c r="G539" s="52"/>
      <c r="H539" s="91"/>
    </row>
    <row r="540" spans="1:8" ht="12.75" customHeight="1" x14ac:dyDescent="0.2">
      <c r="A540" s="49"/>
      <c r="B540" s="71"/>
      <c r="C540" s="72"/>
      <c r="D540" s="123"/>
      <c r="E540" s="73"/>
      <c r="F540" s="135"/>
      <c r="G540" s="52"/>
      <c r="H540" s="91"/>
    </row>
    <row r="541" spans="1:8" ht="12.75" customHeight="1" x14ac:dyDescent="0.2">
      <c r="A541" s="49"/>
      <c r="B541" s="71"/>
      <c r="C541" s="72"/>
      <c r="D541" s="123"/>
      <c r="E541" s="73"/>
      <c r="F541" s="135"/>
      <c r="G541" s="52"/>
      <c r="H541" s="91"/>
    </row>
    <row r="542" spans="1:8" ht="12.75" customHeight="1" x14ac:dyDescent="0.2">
      <c r="A542" s="49"/>
      <c r="B542" s="71"/>
      <c r="C542" s="72"/>
      <c r="D542" s="123"/>
      <c r="E542" s="73"/>
      <c r="F542" s="135"/>
      <c r="G542" s="52"/>
      <c r="H542" s="91"/>
    </row>
    <row r="543" spans="1:8" ht="12.75" customHeight="1" x14ac:dyDescent="0.2">
      <c r="A543" s="49"/>
      <c r="B543" s="71"/>
      <c r="C543" s="72"/>
      <c r="D543" s="123"/>
      <c r="E543" s="73"/>
      <c r="F543" s="135"/>
      <c r="G543" s="52"/>
      <c r="H543" s="91"/>
    </row>
    <row r="544" spans="1:8" ht="12.75" customHeight="1" x14ac:dyDescent="0.2">
      <c r="A544" s="49"/>
      <c r="B544" s="71"/>
      <c r="C544" s="72"/>
      <c r="D544" s="123"/>
      <c r="E544" s="73"/>
      <c r="F544" s="135"/>
      <c r="G544" s="52"/>
      <c r="H544" s="91"/>
    </row>
    <row r="545" spans="1:8" ht="12.75" customHeight="1" x14ac:dyDescent="0.2">
      <c r="A545" s="49"/>
      <c r="B545" s="71"/>
      <c r="C545" s="72"/>
      <c r="D545" s="123"/>
      <c r="E545" s="73"/>
      <c r="F545" s="135"/>
      <c r="G545" s="52"/>
      <c r="H545" s="91"/>
    </row>
    <row r="546" spans="1:8" ht="12.75" customHeight="1" x14ac:dyDescent="0.2">
      <c r="A546" s="49"/>
      <c r="B546" s="71"/>
      <c r="C546" s="72"/>
      <c r="D546" s="123"/>
      <c r="E546" s="73"/>
      <c r="F546" s="135"/>
      <c r="G546" s="52"/>
      <c r="H546" s="91"/>
    </row>
    <row r="547" spans="1:8" ht="12.75" customHeight="1" x14ac:dyDescent="0.2">
      <c r="A547" s="49"/>
      <c r="B547" s="71"/>
      <c r="C547" s="72"/>
      <c r="D547" s="123"/>
      <c r="E547" s="73"/>
      <c r="F547" s="135"/>
      <c r="G547" s="52"/>
      <c r="H547" s="91"/>
    </row>
    <row r="548" spans="1:8" ht="12.75" customHeight="1" x14ac:dyDescent="0.2">
      <c r="A548" s="49"/>
      <c r="B548" s="71"/>
      <c r="C548" s="72"/>
      <c r="D548" s="123"/>
      <c r="E548" s="73"/>
      <c r="F548" s="135"/>
      <c r="G548" s="52"/>
      <c r="H548" s="91"/>
    </row>
    <row r="549" spans="1:8" ht="12.75" customHeight="1" x14ac:dyDescent="0.2">
      <c r="A549" s="49"/>
      <c r="B549" s="71"/>
      <c r="C549" s="72"/>
      <c r="D549" s="123"/>
      <c r="E549" s="73"/>
      <c r="F549" s="135"/>
      <c r="G549" s="52"/>
      <c r="H549" s="91"/>
    </row>
    <row r="550" spans="1:8" ht="12.75" customHeight="1" x14ac:dyDescent="0.2">
      <c r="A550" s="49"/>
      <c r="B550" s="71"/>
      <c r="C550" s="72"/>
      <c r="D550" s="123"/>
      <c r="E550" s="73"/>
      <c r="F550" s="135"/>
      <c r="G550" s="52"/>
      <c r="H550" s="91"/>
    </row>
    <row r="551" spans="1:8" ht="12.75" customHeight="1" x14ac:dyDescent="0.2">
      <c r="A551" s="49"/>
      <c r="B551" s="71"/>
      <c r="C551" s="72"/>
      <c r="D551" s="123"/>
      <c r="E551" s="73"/>
      <c r="F551" s="135"/>
      <c r="G551" s="52"/>
      <c r="H551" s="91"/>
    </row>
    <row r="552" spans="1:8" ht="12.75" customHeight="1" x14ac:dyDescent="0.2">
      <c r="A552" s="49"/>
      <c r="B552" s="71"/>
      <c r="C552" s="72"/>
      <c r="D552" s="123"/>
      <c r="E552" s="73"/>
      <c r="F552" s="135"/>
      <c r="G552" s="52"/>
      <c r="H552" s="91"/>
    </row>
    <row r="553" spans="1:8" ht="12.75" customHeight="1" x14ac:dyDescent="0.2">
      <c r="A553" s="49"/>
      <c r="B553" s="71"/>
      <c r="C553" s="72"/>
      <c r="D553" s="123"/>
      <c r="E553" s="73"/>
      <c r="F553" s="135"/>
      <c r="G553" s="52"/>
      <c r="H553" s="91"/>
    </row>
    <row r="554" spans="1:8" ht="12.75" customHeight="1" x14ac:dyDescent="0.2">
      <c r="A554" s="49"/>
      <c r="B554" s="71"/>
      <c r="C554" s="72"/>
      <c r="D554" s="123"/>
      <c r="E554" s="73"/>
      <c r="F554" s="135"/>
      <c r="G554" s="52"/>
      <c r="H554" s="91"/>
    </row>
    <row r="555" spans="1:8" ht="12.75" customHeight="1" x14ac:dyDescent="0.2">
      <c r="A555" s="49"/>
      <c r="B555" s="71"/>
      <c r="C555" s="72"/>
      <c r="D555" s="123"/>
      <c r="E555" s="73"/>
      <c r="F555" s="135"/>
      <c r="G555" s="52"/>
      <c r="H555" s="91"/>
    </row>
    <row r="556" spans="1:8" ht="12.75" customHeight="1" x14ac:dyDescent="0.2">
      <c r="A556" s="49"/>
      <c r="B556" s="71"/>
      <c r="C556" s="72"/>
      <c r="D556" s="123"/>
      <c r="E556" s="73"/>
      <c r="F556" s="135"/>
      <c r="G556" s="52"/>
      <c r="H556" s="91"/>
    </row>
    <row r="557" spans="1:8" ht="12.75" customHeight="1" x14ac:dyDescent="0.2">
      <c r="A557" s="49"/>
      <c r="B557" s="71"/>
      <c r="C557" s="72"/>
      <c r="D557" s="123"/>
      <c r="E557" s="73"/>
      <c r="F557" s="135"/>
      <c r="G557" s="52"/>
      <c r="H557" s="91"/>
    </row>
    <row r="558" spans="1:8" ht="12.75" customHeight="1" x14ac:dyDescent="0.2">
      <c r="A558" s="49"/>
      <c r="B558" s="71"/>
      <c r="C558" s="72"/>
      <c r="D558" s="123"/>
      <c r="E558" s="73"/>
      <c r="F558" s="135"/>
      <c r="G558" s="52"/>
      <c r="H558" s="91"/>
    </row>
    <row r="559" spans="1:8" ht="12.75" customHeight="1" x14ac:dyDescent="0.2">
      <c r="A559" s="49"/>
      <c r="B559" s="71"/>
      <c r="C559" s="72"/>
      <c r="D559" s="123"/>
      <c r="E559" s="73"/>
      <c r="F559" s="135"/>
      <c r="G559" s="52"/>
      <c r="H559" s="91"/>
    </row>
    <row r="560" spans="1:8" ht="12.75" customHeight="1" x14ac:dyDescent="0.2">
      <c r="A560" s="49"/>
      <c r="B560" s="71"/>
      <c r="C560" s="72"/>
      <c r="D560" s="123"/>
      <c r="E560" s="73"/>
      <c r="F560" s="135"/>
      <c r="G560" s="52"/>
      <c r="H560" s="91"/>
    </row>
    <row r="561" spans="1:8" ht="12.75" customHeight="1" x14ac:dyDescent="0.2">
      <c r="A561" s="49"/>
      <c r="B561" s="71"/>
      <c r="C561" s="72"/>
      <c r="D561" s="123"/>
      <c r="E561" s="73"/>
      <c r="F561" s="135"/>
      <c r="G561" s="52"/>
      <c r="H561" s="91"/>
    </row>
    <row r="562" spans="1:8" ht="12.75" customHeight="1" x14ac:dyDescent="0.2">
      <c r="A562" s="49"/>
      <c r="B562" s="71"/>
      <c r="C562" s="72"/>
      <c r="D562" s="123"/>
      <c r="E562" s="73"/>
      <c r="F562" s="135"/>
      <c r="G562" s="52"/>
      <c r="H562" s="91"/>
    </row>
    <row r="563" spans="1:8" ht="12.75" customHeight="1" x14ac:dyDescent="0.2">
      <c r="A563" s="49"/>
      <c r="B563" s="71"/>
      <c r="C563" s="72"/>
      <c r="D563" s="123"/>
      <c r="E563" s="73"/>
      <c r="F563" s="135"/>
      <c r="G563" s="52"/>
      <c r="H563" s="91"/>
    </row>
    <row r="564" spans="1:8" ht="12.75" customHeight="1" x14ac:dyDescent="0.2">
      <c r="A564" s="49"/>
      <c r="B564" s="71"/>
      <c r="C564" s="72"/>
      <c r="D564" s="123"/>
      <c r="E564" s="73"/>
      <c r="F564" s="135"/>
      <c r="G564" s="52"/>
      <c r="H564" s="91"/>
    </row>
    <row r="565" spans="1:8" ht="12.75" customHeight="1" x14ac:dyDescent="0.2">
      <c r="A565" s="49"/>
      <c r="B565" s="71"/>
      <c r="C565" s="72"/>
      <c r="D565" s="123"/>
      <c r="E565" s="73"/>
      <c r="F565" s="135"/>
      <c r="G565" s="52"/>
      <c r="H565" s="91"/>
    </row>
    <row r="566" spans="1:8" ht="12.75" customHeight="1" x14ac:dyDescent="0.2">
      <c r="A566" s="49"/>
      <c r="B566" s="71"/>
      <c r="C566" s="72"/>
      <c r="D566" s="123"/>
      <c r="E566" s="73"/>
      <c r="F566" s="135"/>
      <c r="G566" s="52"/>
      <c r="H566" s="91"/>
    </row>
    <row r="567" spans="1:8" ht="12.75" customHeight="1" x14ac:dyDescent="0.2">
      <c r="A567" s="49"/>
      <c r="B567" s="71"/>
      <c r="C567" s="72"/>
      <c r="D567" s="123"/>
      <c r="E567" s="73"/>
      <c r="F567" s="135"/>
      <c r="G567" s="52"/>
      <c r="H567" s="91"/>
    </row>
    <row r="568" spans="1:8" ht="12.75" customHeight="1" x14ac:dyDescent="0.2">
      <c r="A568" s="49"/>
      <c r="B568" s="71"/>
      <c r="C568" s="72"/>
      <c r="D568" s="123"/>
      <c r="E568" s="73"/>
      <c r="F568" s="135"/>
      <c r="G568" s="52"/>
      <c r="H568" s="91"/>
    </row>
    <row r="569" spans="1:8" ht="12.75" customHeight="1" x14ac:dyDescent="0.2">
      <c r="A569" s="49"/>
      <c r="B569" s="71"/>
      <c r="C569" s="72"/>
      <c r="D569" s="123"/>
      <c r="E569" s="73"/>
      <c r="F569" s="135"/>
      <c r="G569" s="52"/>
      <c r="H569" s="91"/>
    </row>
    <row r="570" spans="1:8" ht="12.75" customHeight="1" x14ac:dyDescent="0.2">
      <c r="A570" s="49"/>
      <c r="B570" s="71"/>
      <c r="C570" s="72"/>
      <c r="D570" s="123"/>
      <c r="E570" s="73"/>
      <c r="F570" s="135"/>
      <c r="G570" s="52"/>
      <c r="H570" s="91"/>
    </row>
    <row r="571" spans="1:8" ht="12.75" customHeight="1" x14ac:dyDescent="0.2">
      <c r="A571" s="49"/>
      <c r="B571" s="71"/>
      <c r="C571" s="72"/>
      <c r="D571" s="123"/>
      <c r="E571" s="73"/>
      <c r="F571" s="135"/>
      <c r="G571" s="52"/>
      <c r="H571" s="91"/>
    </row>
    <row r="572" spans="1:8" ht="12.75" customHeight="1" x14ac:dyDescent="0.2">
      <c r="A572" s="49"/>
      <c r="B572" s="71"/>
      <c r="C572" s="72"/>
      <c r="D572" s="123"/>
      <c r="E572" s="73"/>
      <c r="F572" s="135"/>
      <c r="G572" s="52"/>
      <c r="H572" s="91"/>
    </row>
    <row r="573" spans="1:8" ht="12.75" customHeight="1" x14ac:dyDescent="0.2">
      <c r="A573" s="49"/>
      <c r="B573" s="71"/>
      <c r="C573" s="72"/>
      <c r="D573" s="123"/>
      <c r="E573" s="73"/>
      <c r="F573" s="135"/>
      <c r="G573" s="52"/>
      <c r="H573" s="91"/>
    </row>
    <row r="574" spans="1:8" ht="12.75" customHeight="1" x14ac:dyDescent="0.2">
      <c r="A574" s="49"/>
      <c r="B574" s="71"/>
      <c r="C574" s="72"/>
      <c r="D574" s="123"/>
      <c r="E574" s="73"/>
      <c r="F574" s="135"/>
      <c r="G574" s="52"/>
      <c r="H574" s="91"/>
    </row>
    <row r="575" spans="1:8" ht="12.75" customHeight="1" x14ac:dyDescent="0.2">
      <c r="A575" s="49"/>
      <c r="B575" s="71"/>
      <c r="C575" s="72"/>
      <c r="D575" s="123"/>
      <c r="E575" s="73"/>
      <c r="F575" s="135"/>
      <c r="G575" s="52"/>
      <c r="H575" s="91"/>
    </row>
    <row r="576" spans="1:8" ht="12.75" customHeight="1" x14ac:dyDescent="0.2">
      <c r="A576" s="49"/>
      <c r="B576" s="71"/>
      <c r="C576" s="72"/>
      <c r="D576" s="123"/>
      <c r="E576" s="73"/>
      <c r="F576" s="135"/>
      <c r="G576" s="52"/>
      <c r="H576" s="91"/>
    </row>
    <row r="577" spans="1:8" ht="12.75" customHeight="1" x14ac:dyDescent="0.2">
      <c r="A577" s="49"/>
      <c r="B577" s="71"/>
      <c r="C577" s="72"/>
      <c r="D577" s="123"/>
      <c r="E577" s="73"/>
      <c r="F577" s="135"/>
      <c r="G577" s="52"/>
      <c r="H577" s="91"/>
    </row>
    <row r="578" spans="1:8" ht="12.75" customHeight="1" x14ac:dyDescent="0.2">
      <c r="A578" s="49"/>
      <c r="B578" s="71"/>
      <c r="C578" s="72"/>
      <c r="D578" s="123"/>
      <c r="E578" s="73"/>
      <c r="F578" s="135"/>
      <c r="G578" s="52"/>
      <c r="H578" s="91"/>
    </row>
    <row r="579" spans="1:8" ht="12.75" customHeight="1" x14ac:dyDescent="0.2">
      <c r="A579" s="49"/>
      <c r="B579" s="71"/>
      <c r="C579" s="72"/>
      <c r="D579" s="123"/>
      <c r="E579" s="73"/>
      <c r="F579" s="135"/>
      <c r="G579" s="52"/>
      <c r="H579" s="91"/>
    </row>
    <row r="580" spans="1:8" ht="12.75" customHeight="1" x14ac:dyDescent="0.2">
      <c r="A580" s="49"/>
      <c r="B580" s="71"/>
      <c r="C580" s="72"/>
      <c r="D580" s="123"/>
      <c r="E580" s="73"/>
      <c r="F580" s="135"/>
      <c r="G580" s="52"/>
      <c r="H580" s="91"/>
    </row>
    <row r="581" spans="1:8" ht="12.75" customHeight="1" x14ac:dyDescent="0.2">
      <c r="A581" s="49"/>
      <c r="B581" s="71"/>
      <c r="C581" s="72"/>
      <c r="D581" s="123"/>
      <c r="E581" s="73"/>
      <c r="F581" s="135"/>
      <c r="G581" s="52"/>
      <c r="H581" s="91"/>
    </row>
    <row r="582" spans="1:8" ht="12.75" customHeight="1" x14ac:dyDescent="0.2">
      <c r="A582" s="49"/>
      <c r="B582" s="71"/>
      <c r="C582" s="72"/>
      <c r="D582" s="123"/>
      <c r="E582" s="73"/>
      <c r="F582" s="135"/>
      <c r="G582" s="52"/>
      <c r="H582" s="91"/>
    </row>
    <row r="583" spans="1:8" ht="12.75" customHeight="1" x14ac:dyDescent="0.2">
      <c r="A583" s="49"/>
      <c r="B583" s="71"/>
      <c r="C583" s="72"/>
      <c r="D583" s="123"/>
      <c r="E583" s="73"/>
      <c r="F583" s="135"/>
      <c r="G583" s="52"/>
      <c r="H583" s="91"/>
    </row>
    <row r="584" spans="1:8" ht="12.75" customHeight="1" x14ac:dyDescent="0.2">
      <c r="A584" s="49"/>
      <c r="B584" s="71"/>
      <c r="C584" s="72"/>
      <c r="D584" s="123"/>
      <c r="E584" s="73"/>
      <c r="F584" s="135"/>
      <c r="G584" s="52"/>
      <c r="H584" s="91"/>
    </row>
    <row r="585" spans="1:8" ht="12.75" customHeight="1" x14ac:dyDescent="0.2">
      <c r="A585" s="49"/>
      <c r="B585" s="71"/>
      <c r="C585" s="72"/>
      <c r="D585" s="123"/>
      <c r="E585" s="73"/>
      <c r="F585" s="135"/>
      <c r="G585" s="52"/>
      <c r="H585" s="91"/>
    </row>
    <row r="586" spans="1:8" ht="12.75" customHeight="1" x14ac:dyDescent="0.2">
      <c r="A586" s="49"/>
      <c r="B586" s="71"/>
      <c r="C586" s="72"/>
      <c r="D586" s="123"/>
      <c r="E586" s="73"/>
      <c r="F586" s="135"/>
      <c r="G586" s="52"/>
      <c r="H586" s="91"/>
    </row>
    <row r="587" spans="1:8" ht="12.75" customHeight="1" x14ac:dyDescent="0.2">
      <c r="A587" s="49"/>
      <c r="B587" s="71"/>
      <c r="C587" s="72"/>
      <c r="D587" s="123"/>
      <c r="E587" s="73"/>
      <c r="F587" s="135"/>
      <c r="G587" s="52"/>
      <c r="H587" s="91"/>
    </row>
    <row r="588" spans="1:8" ht="12.75" customHeight="1" x14ac:dyDescent="0.2">
      <c r="A588" s="49"/>
      <c r="B588" s="71"/>
      <c r="C588" s="72"/>
      <c r="D588" s="123"/>
      <c r="E588" s="73"/>
      <c r="F588" s="135"/>
      <c r="G588" s="52"/>
      <c r="H588" s="91"/>
    </row>
    <row r="589" spans="1:8" ht="12.75" customHeight="1" x14ac:dyDescent="0.2">
      <c r="A589" s="49"/>
      <c r="B589" s="71"/>
      <c r="C589" s="72"/>
      <c r="D589" s="123"/>
      <c r="E589" s="73"/>
      <c r="F589" s="135"/>
      <c r="G589" s="52"/>
      <c r="H589" s="91"/>
    </row>
    <row r="590" spans="1:8" ht="12.75" customHeight="1" x14ac:dyDescent="0.2">
      <c r="A590" s="49"/>
      <c r="B590" s="71"/>
      <c r="C590" s="72"/>
      <c r="D590" s="123"/>
      <c r="E590" s="73"/>
      <c r="F590" s="135"/>
      <c r="G590" s="52"/>
      <c r="H590" s="91"/>
    </row>
    <row r="591" spans="1:8" ht="12.75" customHeight="1" x14ac:dyDescent="0.2">
      <c r="A591" s="49"/>
      <c r="B591" s="71"/>
      <c r="C591" s="72"/>
      <c r="D591" s="123"/>
      <c r="E591" s="73"/>
      <c r="F591" s="135"/>
      <c r="G591" s="52"/>
      <c r="H591" s="91"/>
    </row>
    <row r="592" spans="1:8" ht="12.75" customHeight="1" x14ac:dyDescent="0.2">
      <c r="A592" s="49"/>
      <c r="B592" s="71"/>
      <c r="C592" s="72"/>
      <c r="D592" s="123"/>
      <c r="E592" s="73"/>
      <c r="F592" s="135"/>
      <c r="G592" s="52"/>
      <c r="H592" s="91"/>
    </row>
    <row r="593" spans="1:8" ht="12.75" customHeight="1" x14ac:dyDescent="0.2">
      <c r="A593" s="49"/>
      <c r="B593" s="71"/>
      <c r="C593" s="72"/>
      <c r="D593" s="123"/>
      <c r="E593" s="73"/>
      <c r="F593" s="135"/>
      <c r="G593" s="52"/>
      <c r="H593" s="91"/>
    </row>
    <row r="594" spans="1:8" ht="12.75" customHeight="1" x14ac:dyDescent="0.2">
      <c r="A594" s="49"/>
      <c r="B594" s="71"/>
      <c r="C594" s="72"/>
      <c r="D594" s="123"/>
      <c r="E594" s="73"/>
      <c r="F594" s="135"/>
      <c r="G594" s="52"/>
      <c r="H594" s="91"/>
    </row>
    <row r="595" spans="1:8" ht="12.75" customHeight="1" x14ac:dyDescent="0.2">
      <c r="A595" s="49"/>
      <c r="B595" s="71"/>
      <c r="C595" s="72"/>
      <c r="D595" s="123"/>
      <c r="E595" s="73"/>
      <c r="F595" s="135"/>
      <c r="G595" s="52"/>
      <c r="H595" s="91"/>
    </row>
    <row r="596" spans="1:8" ht="12.75" customHeight="1" x14ac:dyDescent="0.2">
      <c r="A596" s="49"/>
      <c r="B596" s="71"/>
      <c r="C596" s="72"/>
      <c r="D596" s="123"/>
      <c r="E596" s="73"/>
      <c r="F596" s="135">
        <v>0.2</v>
      </c>
      <c r="G596" s="52">
        <f t="shared" ref="G596:G647" si="131">E596*(1+F596)</f>
        <v>0</v>
      </c>
      <c r="H596" s="91"/>
    </row>
    <row r="597" spans="1:8" ht="12.75" customHeight="1" x14ac:dyDescent="0.2">
      <c r="A597" s="49"/>
      <c r="B597" s="71"/>
      <c r="C597" s="72"/>
      <c r="D597" s="123"/>
      <c r="E597" s="73"/>
      <c r="F597" s="135">
        <v>0.2</v>
      </c>
      <c r="G597" s="52">
        <f t="shared" si="131"/>
        <v>0</v>
      </c>
      <c r="H597" s="91"/>
    </row>
    <row r="598" spans="1:8" ht="12.75" customHeight="1" x14ac:dyDescent="0.2">
      <c r="A598" s="49"/>
      <c r="B598" s="71"/>
      <c r="C598" s="72"/>
      <c r="D598" s="123"/>
      <c r="E598" s="73"/>
      <c r="F598" s="135">
        <v>0.2</v>
      </c>
      <c r="G598" s="52">
        <f t="shared" si="131"/>
        <v>0</v>
      </c>
      <c r="H598" s="91"/>
    </row>
    <row r="599" spans="1:8" ht="12.75" customHeight="1" x14ac:dyDescent="0.2">
      <c r="A599" s="49"/>
      <c r="B599" s="71"/>
      <c r="C599" s="72"/>
      <c r="D599" s="123"/>
      <c r="E599" s="73"/>
      <c r="F599" s="135">
        <v>0.2</v>
      </c>
      <c r="G599" s="52">
        <f t="shared" si="131"/>
        <v>0</v>
      </c>
      <c r="H599" s="91"/>
    </row>
    <row r="600" spans="1:8" ht="12.75" customHeight="1" x14ac:dyDescent="0.2">
      <c r="A600" s="49"/>
      <c r="B600" s="71"/>
      <c r="C600" s="72"/>
      <c r="D600" s="123"/>
      <c r="E600" s="73"/>
      <c r="F600" s="135">
        <v>0.2</v>
      </c>
      <c r="G600" s="52">
        <f t="shared" si="131"/>
        <v>0</v>
      </c>
      <c r="H600" s="91"/>
    </row>
    <row r="601" spans="1:8" ht="12.75" customHeight="1" x14ac:dyDescent="0.2">
      <c r="A601" s="49"/>
      <c r="B601" s="71"/>
      <c r="C601" s="72"/>
      <c r="D601" s="123"/>
      <c r="E601" s="73"/>
      <c r="F601" s="135">
        <v>0.2</v>
      </c>
      <c r="G601" s="52">
        <f t="shared" si="131"/>
        <v>0</v>
      </c>
      <c r="H601" s="91"/>
    </row>
    <row r="602" spans="1:8" ht="12.75" customHeight="1" x14ac:dyDescent="0.2">
      <c r="A602" s="49"/>
      <c r="B602" s="71"/>
      <c r="C602" s="72"/>
      <c r="D602" s="123"/>
      <c r="E602" s="73"/>
      <c r="F602" s="135">
        <v>0.2</v>
      </c>
      <c r="G602" s="52">
        <f t="shared" si="131"/>
        <v>0</v>
      </c>
      <c r="H602" s="91"/>
    </row>
    <row r="603" spans="1:8" ht="12.75" customHeight="1" x14ac:dyDescent="0.2">
      <c r="A603" s="49"/>
      <c r="B603" s="71"/>
      <c r="C603" s="72"/>
      <c r="D603" s="123"/>
      <c r="E603" s="73"/>
      <c r="F603" s="135">
        <v>0.2</v>
      </c>
      <c r="G603" s="52">
        <f t="shared" si="131"/>
        <v>0</v>
      </c>
      <c r="H603" s="91"/>
    </row>
    <row r="604" spans="1:8" ht="12.75" customHeight="1" x14ac:dyDescent="0.2">
      <c r="A604" s="49"/>
      <c r="B604" s="71"/>
      <c r="C604" s="72"/>
      <c r="D604" s="123"/>
      <c r="E604" s="73"/>
      <c r="F604" s="135">
        <v>0.2</v>
      </c>
      <c r="G604" s="52">
        <f t="shared" si="131"/>
        <v>0</v>
      </c>
      <c r="H604" s="91"/>
    </row>
    <row r="605" spans="1:8" ht="12.75" customHeight="1" x14ac:dyDescent="0.2">
      <c r="A605" s="49"/>
      <c r="B605" s="71"/>
      <c r="C605" s="72"/>
      <c r="D605" s="123"/>
      <c r="E605" s="73"/>
      <c r="F605" s="135">
        <v>0.2</v>
      </c>
      <c r="G605" s="52">
        <f t="shared" si="131"/>
        <v>0</v>
      </c>
      <c r="H605" s="91"/>
    </row>
    <row r="606" spans="1:8" ht="12.75" customHeight="1" x14ac:dyDescent="0.2">
      <c r="A606" s="49"/>
      <c r="B606" s="71"/>
      <c r="C606" s="72"/>
      <c r="D606" s="123"/>
      <c r="E606" s="73"/>
      <c r="F606" s="135">
        <v>0.2</v>
      </c>
      <c r="G606" s="52">
        <f t="shared" si="131"/>
        <v>0</v>
      </c>
      <c r="H606" s="91"/>
    </row>
    <row r="607" spans="1:8" ht="12.75" customHeight="1" x14ac:dyDescent="0.2">
      <c r="A607" s="49"/>
      <c r="B607" s="71"/>
      <c r="C607" s="72"/>
      <c r="D607" s="123"/>
      <c r="E607" s="73"/>
      <c r="F607" s="135">
        <v>0.2</v>
      </c>
      <c r="G607" s="52">
        <f t="shared" si="131"/>
        <v>0</v>
      </c>
      <c r="H607" s="91"/>
    </row>
    <row r="608" spans="1:8" ht="12.75" customHeight="1" x14ac:dyDescent="0.2">
      <c r="A608" s="49"/>
      <c r="B608" s="71"/>
      <c r="C608" s="72"/>
      <c r="D608" s="123"/>
      <c r="E608" s="73"/>
      <c r="F608" s="135">
        <v>0.2</v>
      </c>
      <c r="G608" s="52">
        <f t="shared" si="131"/>
        <v>0</v>
      </c>
      <c r="H608" s="91"/>
    </row>
    <row r="609" spans="1:8" ht="12.75" customHeight="1" x14ac:dyDescent="0.2">
      <c r="A609" s="49"/>
      <c r="B609" s="71"/>
      <c r="C609" s="72"/>
      <c r="D609" s="123"/>
      <c r="E609" s="73"/>
      <c r="F609" s="135">
        <v>0.2</v>
      </c>
      <c r="G609" s="52">
        <f t="shared" si="131"/>
        <v>0</v>
      </c>
      <c r="H609" s="91"/>
    </row>
    <row r="610" spans="1:8" ht="12.75" customHeight="1" x14ac:dyDescent="0.2">
      <c r="A610" s="49"/>
      <c r="B610" s="71"/>
      <c r="C610" s="72"/>
      <c r="D610" s="123"/>
      <c r="E610" s="73"/>
      <c r="F610" s="135">
        <v>0.2</v>
      </c>
      <c r="G610" s="52">
        <f t="shared" si="131"/>
        <v>0</v>
      </c>
      <c r="H610" s="91"/>
    </row>
    <row r="611" spans="1:8" ht="12.75" customHeight="1" x14ac:dyDescent="0.2">
      <c r="A611" s="49"/>
      <c r="B611" s="71"/>
      <c r="C611" s="72"/>
      <c r="D611" s="123"/>
      <c r="E611" s="73"/>
      <c r="F611" s="135">
        <v>0.2</v>
      </c>
      <c r="G611" s="52">
        <f t="shared" si="131"/>
        <v>0</v>
      </c>
      <c r="H611" s="91"/>
    </row>
    <row r="612" spans="1:8" ht="12.75" customHeight="1" x14ac:dyDescent="0.2">
      <c r="A612" s="49"/>
      <c r="B612" s="71"/>
      <c r="C612" s="72"/>
      <c r="D612" s="123"/>
      <c r="E612" s="73"/>
      <c r="F612" s="135">
        <v>0.2</v>
      </c>
      <c r="G612" s="52">
        <f t="shared" si="131"/>
        <v>0</v>
      </c>
      <c r="H612" s="91"/>
    </row>
    <row r="613" spans="1:8" ht="12.75" customHeight="1" x14ac:dyDescent="0.2">
      <c r="A613" s="49"/>
      <c r="B613" s="71"/>
      <c r="C613" s="72"/>
      <c r="D613" s="123"/>
      <c r="E613" s="73"/>
      <c r="F613" s="135">
        <v>0.2</v>
      </c>
      <c r="G613" s="52">
        <f t="shared" si="131"/>
        <v>0</v>
      </c>
      <c r="H613" s="91"/>
    </row>
    <row r="614" spans="1:8" ht="12.75" customHeight="1" x14ac:dyDescent="0.2">
      <c r="A614" s="49"/>
      <c r="B614" s="71"/>
      <c r="C614" s="72"/>
      <c r="D614" s="123"/>
      <c r="E614" s="73"/>
      <c r="F614" s="135">
        <v>0.2</v>
      </c>
      <c r="G614" s="52">
        <f t="shared" si="131"/>
        <v>0</v>
      </c>
      <c r="H614" s="91"/>
    </row>
    <row r="615" spans="1:8" ht="12.75" customHeight="1" x14ac:dyDescent="0.2">
      <c r="A615" s="49"/>
      <c r="B615" s="71"/>
      <c r="C615" s="72"/>
      <c r="D615" s="123"/>
      <c r="E615" s="73"/>
      <c r="F615" s="135">
        <v>0.2</v>
      </c>
      <c r="G615" s="52">
        <f t="shared" si="131"/>
        <v>0</v>
      </c>
      <c r="H615" s="91"/>
    </row>
    <row r="616" spans="1:8" ht="12.75" customHeight="1" x14ac:dyDescent="0.2">
      <c r="A616" s="49"/>
      <c r="B616" s="71"/>
      <c r="C616" s="72"/>
      <c r="D616" s="123"/>
      <c r="E616" s="73"/>
      <c r="F616" s="135">
        <v>0.2</v>
      </c>
      <c r="G616" s="52">
        <f t="shared" si="131"/>
        <v>0</v>
      </c>
      <c r="H616" s="91"/>
    </row>
    <row r="617" spans="1:8" ht="12.75" customHeight="1" x14ac:dyDescent="0.2">
      <c r="A617" s="49"/>
      <c r="B617" s="71"/>
      <c r="C617" s="72"/>
      <c r="D617" s="123"/>
      <c r="E617" s="73"/>
      <c r="F617" s="135">
        <v>0.2</v>
      </c>
      <c r="G617" s="52">
        <f t="shared" si="131"/>
        <v>0</v>
      </c>
      <c r="H617" s="91"/>
    </row>
    <row r="618" spans="1:8" ht="12.75" customHeight="1" x14ac:dyDescent="0.2">
      <c r="A618" s="49"/>
      <c r="B618" s="71"/>
      <c r="C618" s="72"/>
      <c r="D618" s="123"/>
      <c r="E618" s="73"/>
      <c r="F618" s="135">
        <v>0.2</v>
      </c>
      <c r="G618" s="52">
        <f t="shared" si="131"/>
        <v>0</v>
      </c>
      <c r="H618" s="91"/>
    </row>
    <row r="619" spans="1:8" ht="12.75" customHeight="1" x14ac:dyDescent="0.2">
      <c r="A619" s="49"/>
      <c r="B619" s="71"/>
      <c r="C619" s="72"/>
      <c r="D619" s="123"/>
      <c r="E619" s="73"/>
      <c r="F619" s="135">
        <v>0.2</v>
      </c>
      <c r="G619" s="52">
        <f t="shared" si="131"/>
        <v>0</v>
      </c>
      <c r="H619" s="91"/>
    </row>
    <row r="620" spans="1:8" ht="12.75" customHeight="1" x14ac:dyDescent="0.2">
      <c r="A620" s="49"/>
      <c r="B620" s="71"/>
      <c r="C620" s="72"/>
      <c r="D620" s="123"/>
      <c r="E620" s="73"/>
      <c r="F620" s="135">
        <v>0.2</v>
      </c>
      <c r="G620" s="52">
        <f t="shared" si="131"/>
        <v>0</v>
      </c>
      <c r="H620" s="91"/>
    </row>
    <row r="621" spans="1:8" ht="12.75" customHeight="1" x14ac:dyDescent="0.2">
      <c r="A621" s="49"/>
      <c r="B621" s="71"/>
      <c r="C621" s="72"/>
      <c r="D621" s="123"/>
      <c r="E621" s="73"/>
      <c r="F621" s="135">
        <v>0.2</v>
      </c>
      <c r="G621" s="52">
        <f t="shared" si="131"/>
        <v>0</v>
      </c>
      <c r="H621" s="91"/>
    </row>
    <row r="622" spans="1:8" ht="12.75" customHeight="1" x14ac:dyDescent="0.2">
      <c r="A622" s="49"/>
      <c r="B622" s="71"/>
      <c r="C622" s="72"/>
      <c r="D622" s="123"/>
      <c r="E622" s="73"/>
      <c r="F622" s="135">
        <v>0.2</v>
      </c>
      <c r="G622" s="52">
        <f t="shared" si="131"/>
        <v>0</v>
      </c>
      <c r="H622" s="91"/>
    </row>
    <row r="623" spans="1:8" ht="12.75" customHeight="1" x14ac:dyDescent="0.2">
      <c r="A623" s="49"/>
      <c r="B623" s="71"/>
      <c r="C623" s="72"/>
      <c r="D623" s="123"/>
      <c r="E623" s="73"/>
      <c r="F623" s="135">
        <v>0.2</v>
      </c>
      <c r="G623" s="52">
        <f t="shared" si="131"/>
        <v>0</v>
      </c>
      <c r="H623" s="91"/>
    </row>
    <row r="624" spans="1:8" ht="12.75" customHeight="1" x14ac:dyDescent="0.2">
      <c r="A624" s="49"/>
      <c r="B624" s="71"/>
      <c r="C624" s="72"/>
      <c r="D624" s="123"/>
      <c r="E624" s="73"/>
      <c r="F624" s="135">
        <v>0.2</v>
      </c>
      <c r="G624" s="52">
        <f t="shared" si="131"/>
        <v>0</v>
      </c>
      <c r="H624" s="91"/>
    </row>
    <row r="625" spans="1:8" ht="12.75" customHeight="1" x14ac:dyDescent="0.2">
      <c r="A625" s="49"/>
      <c r="B625" s="71"/>
      <c r="C625" s="72"/>
      <c r="D625" s="123"/>
      <c r="E625" s="73"/>
      <c r="F625" s="135">
        <v>0.2</v>
      </c>
      <c r="G625" s="52">
        <f t="shared" si="131"/>
        <v>0</v>
      </c>
      <c r="H625" s="91"/>
    </row>
    <row r="626" spans="1:8" ht="12.75" customHeight="1" x14ac:dyDescent="0.2">
      <c r="A626" s="49"/>
      <c r="B626" s="71"/>
      <c r="C626" s="72"/>
      <c r="D626" s="123"/>
      <c r="E626" s="73"/>
      <c r="F626" s="135">
        <v>0.2</v>
      </c>
      <c r="G626" s="52">
        <f t="shared" si="131"/>
        <v>0</v>
      </c>
      <c r="H626" s="91"/>
    </row>
    <row r="627" spans="1:8" ht="12.75" customHeight="1" x14ac:dyDescent="0.2">
      <c r="A627" s="49"/>
      <c r="B627" s="71"/>
      <c r="C627" s="72"/>
      <c r="D627" s="123"/>
      <c r="E627" s="73"/>
      <c r="F627" s="135">
        <v>0.2</v>
      </c>
      <c r="G627" s="52">
        <f t="shared" si="131"/>
        <v>0</v>
      </c>
      <c r="H627" s="91"/>
    </row>
    <row r="628" spans="1:8" ht="12.75" customHeight="1" x14ac:dyDescent="0.2">
      <c r="A628" s="49"/>
      <c r="B628" s="71"/>
      <c r="C628" s="72"/>
      <c r="D628" s="123"/>
      <c r="E628" s="73"/>
      <c r="F628" s="135">
        <v>0.2</v>
      </c>
      <c r="G628" s="52">
        <f t="shared" si="131"/>
        <v>0</v>
      </c>
      <c r="H628" s="91"/>
    </row>
    <row r="629" spans="1:8" ht="12.75" customHeight="1" x14ac:dyDescent="0.2">
      <c r="A629" s="49"/>
      <c r="B629" s="71"/>
      <c r="C629" s="72"/>
      <c r="D629" s="123"/>
      <c r="E629" s="73"/>
      <c r="F629" s="135">
        <v>0.2</v>
      </c>
      <c r="G629" s="52">
        <f t="shared" si="131"/>
        <v>0</v>
      </c>
      <c r="H629" s="91"/>
    </row>
    <row r="630" spans="1:8" ht="12.75" customHeight="1" x14ac:dyDescent="0.2">
      <c r="A630" s="49"/>
      <c r="B630" s="71"/>
      <c r="C630" s="72"/>
      <c r="D630" s="123"/>
      <c r="E630" s="73"/>
      <c r="F630" s="135">
        <v>0.2</v>
      </c>
      <c r="G630" s="52">
        <f t="shared" si="131"/>
        <v>0</v>
      </c>
      <c r="H630" s="91"/>
    </row>
    <row r="631" spans="1:8" ht="12.75" customHeight="1" x14ac:dyDescent="0.2">
      <c r="A631" s="49"/>
      <c r="B631" s="71"/>
      <c r="C631" s="72"/>
      <c r="D631" s="123"/>
      <c r="E631" s="73"/>
      <c r="F631" s="135">
        <v>0.2</v>
      </c>
      <c r="G631" s="52">
        <f t="shared" si="131"/>
        <v>0</v>
      </c>
      <c r="H631" s="91"/>
    </row>
    <row r="632" spans="1:8" ht="12.75" customHeight="1" x14ac:dyDescent="0.2">
      <c r="A632" s="49"/>
      <c r="B632" s="71"/>
      <c r="C632" s="72"/>
      <c r="D632" s="123"/>
      <c r="E632" s="73"/>
      <c r="F632" s="135">
        <v>0.2</v>
      </c>
      <c r="G632" s="52">
        <f t="shared" si="131"/>
        <v>0</v>
      </c>
      <c r="H632" s="91"/>
    </row>
    <row r="633" spans="1:8" ht="12.75" customHeight="1" x14ac:dyDescent="0.2">
      <c r="A633" s="49"/>
      <c r="B633" s="71"/>
      <c r="C633" s="72"/>
      <c r="D633" s="123"/>
      <c r="E633" s="73"/>
      <c r="F633" s="135">
        <v>0.2</v>
      </c>
      <c r="G633" s="52">
        <f t="shared" si="131"/>
        <v>0</v>
      </c>
      <c r="H633" s="91"/>
    </row>
    <row r="634" spans="1:8" ht="12.75" customHeight="1" x14ac:dyDescent="0.2">
      <c r="A634" s="49"/>
      <c r="B634" s="71"/>
      <c r="C634" s="72"/>
      <c r="D634" s="123"/>
      <c r="E634" s="73"/>
      <c r="F634" s="135">
        <v>0.2</v>
      </c>
      <c r="G634" s="52">
        <f t="shared" si="131"/>
        <v>0</v>
      </c>
      <c r="H634" s="91"/>
    </row>
    <row r="635" spans="1:8" ht="12.75" customHeight="1" x14ac:dyDescent="0.2">
      <c r="A635" s="49"/>
      <c r="B635" s="71"/>
      <c r="C635" s="72"/>
      <c r="D635" s="123"/>
      <c r="E635" s="73"/>
      <c r="F635" s="135">
        <v>0.2</v>
      </c>
      <c r="G635" s="52">
        <f t="shared" si="131"/>
        <v>0</v>
      </c>
      <c r="H635" s="91"/>
    </row>
    <row r="636" spans="1:8" ht="12.75" customHeight="1" x14ac:dyDescent="0.2">
      <c r="A636" s="49"/>
      <c r="B636" s="71"/>
      <c r="C636" s="72"/>
      <c r="D636" s="123"/>
      <c r="E636" s="73"/>
      <c r="F636" s="135">
        <v>0.2</v>
      </c>
      <c r="G636" s="52">
        <f t="shared" si="131"/>
        <v>0</v>
      </c>
      <c r="H636" s="91"/>
    </row>
    <row r="637" spans="1:8" ht="12.75" customHeight="1" x14ac:dyDescent="0.2">
      <c r="A637" s="49"/>
      <c r="B637" s="71"/>
      <c r="C637" s="72"/>
      <c r="D637" s="123"/>
      <c r="E637" s="73"/>
      <c r="F637" s="135">
        <v>0.2</v>
      </c>
      <c r="G637" s="52">
        <f t="shared" si="131"/>
        <v>0</v>
      </c>
      <c r="H637" s="91"/>
    </row>
    <row r="638" spans="1:8" ht="12.75" customHeight="1" x14ac:dyDescent="0.2">
      <c r="A638" s="49"/>
      <c r="B638" s="71"/>
      <c r="C638" s="72"/>
      <c r="D638" s="123"/>
      <c r="E638" s="73"/>
      <c r="F638" s="135">
        <v>0.2</v>
      </c>
      <c r="G638" s="52">
        <f t="shared" si="131"/>
        <v>0</v>
      </c>
      <c r="H638" s="91"/>
    </row>
    <row r="639" spans="1:8" ht="12.75" customHeight="1" x14ac:dyDescent="0.2">
      <c r="A639" s="49"/>
      <c r="B639" s="71"/>
      <c r="C639" s="72"/>
      <c r="D639" s="123"/>
      <c r="E639" s="73"/>
      <c r="F639" s="135">
        <v>0.2</v>
      </c>
      <c r="G639" s="52">
        <f t="shared" si="131"/>
        <v>0</v>
      </c>
      <c r="H639" s="91"/>
    </row>
    <row r="640" spans="1:8" ht="12.75" customHeight="1" x14ac:dyDescent="0.2">
      <c r="A640" s="49"/>
      <c r="B640" s="71"/>
      <c r="C640" s="72"/>
      <c r="D640" s="123"/>
      <c r="E640" s="73"/>
      <c r="F640" s="135">
        <v>0.2</v>
      </c>
      <c r="G640" s="52">
        <f t="shared" si="131"/>
        <v>0</v>
      </c>
      <c r="H640" s="91"/>
    </row>
    <row r="641" spans="1:8" ht="12.75" customHeight="1" x14ac:dyDescent="0.2">
      <c r="A641" s="49"/>
      <c r="B641" s="71"/>
      <c r="C641" s="72"/>
      <c r="D641" s="123"/>
      <c r="E641" s="73"/>
      <c r="F641" s="135">
        <v>0.2</v>
      </c>
      <c r="G641" s="52">
        <f t="shared" si="131"/>
        <v>0</v>
      </c>
      <c r="H641" s="91"/>
    </row>
    <row r="642" spans="1:8" ht="12.75" customHeight="1" x14ac:dyDescent="0.2">
      <c r="A642" s="49"/>
      <c r="B642" s="71"/>
      <c r="C642" s="72"/>
      <c r="D642" s="123"/>
      <c r="E642" s="73"/>
      <c r="F642" s="135">
        <v>0.2</v>
      </c>
      <c r="G642" s="52">
        <f t="shared" si="131"/>
        <v>0</v>
      </c>
      <c r="H642" s="91"/>
    </row>
    <row r="643" spans="1:8" ht="12.75" customHeight="1" x14ac:dyDescent="0.2">
      <c r="A643" s="49"/>
      <c r="B643" s="71"/>
      <c r="C643" s="72"/>
      <c r="D643" s="123"/>
      <c r="E643" s="73"/>
      <c r="F643" s="135">
        <v>0.2</v>
      </c>
      <c r="G643" s="52">
        <f t="shared" si="131"/>
        <v>0</v>
      </c>
      <c r="H643" s="91"/>
    </row>
    <row r="644" spans="1:8" ht="12.75" customHeight="1" x14ac:dyDescent="0.2">
      <c r="A644" s="49"/>
      <c r="B644" s="71"/>
      <c r="C644" s="72"/>
      <c r="D644" s="123"/>
      <c r="E644" s="73"/>
      <c r="F644" s="135">
        <v>0.2</v>
      </c>
      <c r="G644" s="52">
        <f t="shared" si="131"/>
        <v>0</v>
      </c>
      <c r="H644" s="91"/>
    </row>
    <row r="645" spans="1:8" ht="12.75" customHeight="1" x14ac:dyDescent="0.2">
      <c r="A645" s="49"/>
      <c r="B645" s="71"/>
      <c r="C645" s="72"/>
      <c r="D645" s="123"/>
      <c r="E645" s="73"/>
      <c r="F645" s="135">
        <v>0.2</v>
      </c>
      <c r="G645" s="52">
        <f t="shared" si="131"/>
        <v>0</v>
      </c>
      <c r="H645" s="91"/>
    </row>
    <row r="646" spans="1:8" ht="12.75" customHeight="1" x14ac:dyDescent="0.2">
      <c r="A646" s="49"/>
      <c r="B646" s="71"/>
      <c r="C646" s="72"/>
      <c r="D646" s="123"/>
      <c r="E646" s="73"/>
      <c r="F646" s="135">
        <v>0.2</v>
      </c>
      <c r="G646" s="52">
        <f t="shared" si="131"/>
        <v>0</v>
      </c>
      <c r="H646" s="91"/>
    </row>
    <row r="647" spans="1:8" ht="12.75" customHeight="1" x14ac:dyDescent="0.2">
      <c r="A647" s="49"/>
      <c r="B647" s="71"/>
      <c r="C647" s="72"/>
      <c r="D647" s="123"/>
      <c r="E647" s="73"/>
      <c r="F647" s="135">
        <v>0.2</v>
      </c>
      <c r="G647" s="52">
        <f t="shared" si="131"/>
        <v>0</v>
      </c>
      <c r="H647" s="91"/>
    </row>
    <row r="648" spans="1:8" ht="12.75" customHeight="1" x14ac:dyDescent="0.2">
      <c r="A648" s="49"/>
      <c r="B648" s="71"/>
      <c r="C648" s="72"/>
      <c r="D648" s="123"/>
      <c r="E648" s="73"/>
      <c r="F648" s="135">
        <v>0.2</v>
      </c>
      <c r="G648" s="52">
        <f t="shared" ref="G648:G708" si="132">E648*(1+F648)</f>
        <v>0</v>
      </c>
      <c r="H648" s="91"/>
    </row>
    <row r="649" spans="1:8" ht="12.75" customHeight="1" x14ac:dyDescent="0.2">
      <c r="A649" s="49"/>
      <c r="B649" s="71"/>
      <c r="C649" s="72"/>
      <c r="D649" s="123"/>
      <c r="E649" s="73"/>
      <c r="F649" s="135">
        <v>0.2</v>
      </c>
      <c r="G649" s="52">
        <f t="shared" si="132"/>
        <v>0</v>
      </c>
      <c r="H649" s="91"/>
    </row>
    <row r="650" spans="1:8" ht="12.75" customHeight="1" x14ac:dyDescent="0.2">
      <c r="A650" s="49"/>
      <c r="B650" s="71"/>
      <c r="C650" s="72"/>
      <c r="D650" s="123"/>
      <c r="E650" s="73"/>
      <c r="F650" s="135">
        <v>0.2</v>
      </c>
      <c r="G650" s="52">
        <f t="shared" si="132"/>
        <v>0</v>
      </c>
      <c r="H650" s="91"/>
    </row>
    <row r="651" spans="1:8" ht="12.75" customHeight="1" x14ac:dyDescent="0.2">
      <c r="A651" s="49"/>
      <c r="B651" s="71"/>
      <c r="C651" s="72"/>
      <c r="D651" s="123"/>
      <c r="E651" s="73"/>
      <c r="F651" s="135">
        <v>0.2</v>
      </c>
      <c r="G651" s="52">
        <f t="shared" si="132"/>
        <v>0</v>
      </c>
      <c r="H651" s="91"/>
    </row>
    <row r="652" spans="1:8" ht="12.75" customHeight="1" x14ac:dyDescent="0.2">
      <c r="A652" s="49"/>
      <c r="B652" s="71"/>
      <c r="C652" s="72"/>
      <c r="D652" s="123"/>
      <c r="E652" s="73"/>
      <c r="F652" s="135">
        <v>0.2</v>
      </c>
      <c r="G652" s="52">
        <f t="shared" si="132"/>
        <v>0</v>
      </c>
      <c r="H652" s="91"/>
    </row>
    <row r="653" spans="1:8" ht="12.75" customHeight="1" x14ac:dyDescent="0.2">
      <c r="A653" s="49"/>
      <c r="B653" s="71"/>
      <c r="C653" s="72"/>
      <c r="D653" s="123"/>
      <c r="E653" s="73"/>
      <c r="F653" s="135">
        <v>0.2</v>
      </c>
      <c r="G653" s="52">
        <f t="shared" si="132"/>
        <v>0</v>
      </c>
      <c r="H653" s="91"/>
    </row>
    <row r="654" spans="1:8" ht="12.75" customHeight="1" x14ac:dyDescent="0.2">
      <c r="A654" s="49"/>
      <c r="B654" s="71"/>
      <c r="C654" s="72"/>
      <c r="D654" s="123"/>
      <c r="E654" s="73"/>
      <c r="F654" s="135">
        <v>0.2</v>
      </c>
      <c r="G654" s="52">
        <f t="shared" si="132"/>
        <v>0</v>
      </c>
      <c r="H654" s="91"/>
    </row>
    <row r="655" spans="1:8" ht="12.75" customHeight="1" x14ac:dyDescent="0.2">
      <c r="A655" s="49"/>
      <c r="B655" s="71"/>
      <c r="C655" s="72"/>
      <c r="D655" s="123"/>
      <c r="E655" s="73"/>
      <c r="F655" s="135">
        <v>0.2</v>
      </c>
      <c r="G655" s="52">
        <f t="shared" si="132"/>
        <v>0</v>
      </c>
      <c r="H655" s="91"/>
    </row>
    <row r="656" spans="1:8" ht="12.75" customHeight="1" x14ac:dyDescent="0.2">
      <c r="A656" s="49"/>
      <c r="B656" s="71"/>
      <c r="C656" s="72"/>
      <c r="D656" s="123"/>
      <c r="E656" s="73"/>
      <c r="F656" s="135">
        <v>0.2</v>
      </c>
      <c r="G656" s="52">
        <f t="shared" si="132"/>
        <v>0</v>
      </c>
      <c r="H656" s="91"/>
    </row>
    <row r="657" spans="1:8" ht="12.75" customHeight="1" x14ac:dyDescent="0.2">
      <c r="A657" s="49"/>
      <c r="B657" s="71"/>
      <c r="C657" s="72"/>
      <c r="D657" s="123"/>
      <c r="E657" s="73"/>
      <c r="F657" s="135">
        <v>0.2</v>
      </c>
      <c r="G657" s="52">
        <f t="shared" si="132"/>
        <v>0</v>
      </c>
      <c r="H657" s="91"/>
    </row>
    <row r="658" spans="1:8" ht="12.75" customHeight="1" x14ac:dyDescent="0.2">
      <c r="A658" s="49"/>
      <c r="B658" s="71"/>
      <c r="C658" s="72"/>
      <c r="D658" s="123"/>
      <c r="E658" s="73"/>
      <c r="F658" s="135">
        <v>0.2</v>
      </c>
      <c r="G658" s="52">
        <f t="shared" si="132"/>
        <v>0</v>
      </c>
      <c r="H658" s="91"/>
    </row>
    <row r="659" spans="1:8" ht="12.75" customHeight="1" x14ac:dyDescent="0.2">
      <c r="A659" s="49"/>
      <c r="B659" s="71"/>
      <c r="C659" s="72"/>
      <c r="D659" s="123"/>
      <c r="E659" s="73"/>
      <c r="F659" s="135">
        <v>0.2</v>
      </c>
      <c r="G659" s="52">
        <f t="shared" si="132"/>
        <v>0</v>
      </c>
      <c r="H659" s="91"/>
    </row>
    <row r="660" spans="1:8" ht="12.75" customHeight="1" x14ac:dyDescent="0.2">
      <c r="A660" s="49"/>
      <c r="B660" s="71"/>
      <c r="C660" s="72"/>
      <c r="D660" s="123"/>
      <c r="E660" s="73"/>
      <c r="F660" s="135">
        <v>0.2</v>
      </c>
      <c r="G660" s="52">
        <f t="shared" si="132"/>
        <v>0</v>
      </c>
      <c r="H660" s="91"/>
    </row>
    <row r="661" spans="1:8" ht="12.75" customHeight="1" x14ac:dyDescent="0.2">
      <c r="A661" s="49"/>
      <c r="B661" s="71"/>
      <c r="C661" s="72"/>
      <c r="D661" s="123"/>
      <c r="E661" s="73"/>
      <c r="F661" s="135">
        <v>0.2</v>
      </c>
      <c r="G661" s="52">
        <f t="shared" si="132"/>
        <v>0</v>
      </c>
      <c r="H661" s="91"/>
    </row>
    <row r="662" spans="1:8" ht="12.75" customHeight="1" x14ac:dyDescent="0.2">
      <c r="A662" s="49"/>
      <c r="B662" s="71"/>
      <c r="C662" s="72"/>
      <c r="D662" s="123"/>
      <c r="E662" s="73"/>
      <c r="F662" s="135">
        <v>0.2</v>
      </c>
      <c r="G662" s="52">
        <f t="shared" si="132"/>
        <v>0</v>
      </c>
      <c r="H662" s="91"/>
    </row>
    <row r="663" spans="1:8" ht="12.75" customHeight="1" x14ac:dyDescent="0.2">
      <c r="A663" s="49"/>
      <c r="B663" s="71"/>
      <c r="C663" s="72"/>
      <c r="D663" s="123"/>
      <c r="E663" s="73"/>
      <c r="F663" s="135">
        <v>0.2</v>
      </c>
      <c r="G663" s="52">
        <f t="shared" si="132"/>
        <v>0</v>
      </c>
      <c r="H663" s="91"/>
    </row>
    <row r="664" spans="1:8" ht="12.75" customHeight="1" x14ac:dyDescent="0.2">
      <c r="A664" s="49"/>
      <c r="B664" s="71"/>
      <c r="C664" s="72"/>
      <c r="D664" s="123"/>
      <c r="E664" s="73"/>
      <c r="F664" s="135">
        <v>0.2</v>
      </c>
      <c r="G664" s="52">
        <f t="shared" si="132"/>
        <v>0</v>
      </c>
      <c r="H664" s="91"/>
    </row>
    <row r="665" spans="1:8" ht="12.75" customHeight="1" x14ac:dyDescent="0.2">
      <c r="A665" s="49"/>
      <c r="B665" s="71"/>
      <c r="C665" s="72"/>
      <c r="D665" s="123"/>
      <c r="E665" s="73"/>
      <c r="F665" s="135">
        <v>0.2</v>
      </c>
      <c r="G665" s="52">
        <f t="shared" si="132"/>
        <v>0</v>
      </c>
      <c r="H665" s="91"/>
    </row>
    <row r="666" spans="1:8" ht="12.75" customHeight="1" x14ac:dyDescent="0.2">
      <c r="A666" s="49"/>
      <c r="B666" s="71"/>
      <c r="C666" s="72"/>
      <c r="D666" s="123"/>
      <c r="E666" s="73"/>
      <c r="F666" s="135">
        <v>0.2</v>
      </c>
      <c r="G666" s="52">
        <f t="shared" si="132"/>
        <v>0</v>
      </c>
      <c r="H666" s="91"/>
    </row>
    <row r="667" spans="1:8" ht="12.75" customHeight="1" x14ac:dyDescent="0.2">
      <c r="A667" s="49"/>
      <c r="B667" s="71"/>
      <c r="C667" s="72"/>
      <c r="D667" s="123"/>
      <c r="E667" s="73"/>
      <c r="F667" s="135">
        <v>0.2</v>
      </c>
      <c r="G667" s="52">
        <f t="shared" si="132"/>
        <v>0</v>
      </c>
      <c r="H667" s="91"/>
    </row>
    <row r="668" spans="1:8" ht="12.75" customHeight="1" x14ac:dyDescent="0.2">
      <c r="A668" s="49"/>
      <c r="B668" s="71"/>
      <c r="C668" s="72"/>
      <c r="D668" s="123"/>
      <c r="E668" s="73"/>
      <c r="F668" s="135">
        <v>0.2</v>
      </c>
      <c r="G668" s="52">
        <f t="shared" si="132"/>
        <v>0</v>
      </c>
      <c r="H668" s="91"/>
    </row>
    <row r="669" spans="1:8" ht="12.75" customHeight="1" x14ac:dyDescent="0.2">
      <c r="A669" s="49"/>
      <c r="B669" s="71"/>
      <c r="C669" s="72"/>
      <c r="D669" s="123"/>
      <c r="E669" s="73"/>
      <c r="F669" s="135">
        <v>0.2</v>
      </c>
      <c r="G669" s="52">
        <f t="shared" si="132"/>
        <v>0</v>
      </c>
      <c r="H669" s="91"/>
    </row>
    <row r="670" spans="1:8" ht="12.75" customHeight="1" x14ac:dyDescent="0.2">
      <c r="A670" s="49"/>
      <c r="B670" s="71"/>
      <c r="C670" s="72"/>
      <c r="D670" s="123"/>
      <c r="E670" s="73"/>
      <c r="F670" s="135">
        <v>0.2</v>
      </c>
      <c r="G670" s="52">
        <f t="shared" si="132"/>
        <v>0</v>
      </c>
      <c r="H670" s="91"/>
    </row>
    <row r="671" spans="1:8" ht="12.75" customHeight="1" x14ac:dyDescent="0.2">
      <c r="A671" s="49"/>
      <c r="B671" s="71"/>
      <c r="C671" s="72"/>
      <c r="D671" s="123"/>
      <c r="E671" s="73"/>
      <c r="F671" s="135">
        <v>0.2</v>
      </c>
      <c r="G671" s="52">
        <f t="shared" si="132"/>
        <v>0</v>
      </c>
      <c r="H671" s="91"/>
    </row>
    <row r="672" spans="1:8" ht="12.75" customHeight="1" x14ac:dyDescent="0.2">
      <c r="A672" s="49"/>
      <c r="B672" s="71"/>
      <c r="C672" s="72"/>
      <c r="D672" s="123"/>
      <c r="E672" s="73"/>
      <c r="F672" s="135">
        <v>0.2</v>
      </c>
      <c r="G672" s="52">
        <f t="shared" si="132"/>
        <v>0</v>
      </c>
      <c r="H672" s="91"/>
    </row>
    <row r="673" spans="1:8" ht="12.75" customHeight="1" x14ac:dyDescent="0.2">
      <c r="A673" s="49"/>
      <c r="B673" s="71"/>
      <c r="C673" s="72"/>
      <c r="D673" s="123"/>
      <c r="E673" s="73"/>
      <c r="F673" s="135">
        <v>0.2</v>
      </c>
      <c r="G673" s="52">
        <f t="shared" si="132"/>
        <v>0</v>
      </c>
      <c r="H673" s="91"/>
    </row>
    <row r="674" spans="1:8" ht="12.75" customHeight="1" x14ac:dyDescent="0.2">
      <c r="A674" s="49"/>
      <c r="B674" s="71"/>
      <c r="C674" s="72"/>
      <c r="D674" s="123"/>
      <c r="E674" s="73"/>
      <c r="F674" s="135">
        <v>0.2</v>
      </c>
      <c r="G674" s="52">
        <f t="shared" si="132"/>
        <v>0</v>
      </c>
      <c r="H674" s="91"/>
    </row>
    <row r="675" spans="1:8" ht="12.75" customHeight="1" x14ac:dyDescent="0.2">
      <c r="A675" s="49"/>
      <c r="B675" s="71"/>
      <c r="C675" s="72"/>
      <c r="D675" s="123"/>
      <c r="E675" s="73"/>
      <c r="F675" s="135">
        <v>0.2</v>
      </c>
      <c r="G675" s="52">
        <f t="shared" si="132"/>
        <v>0</v>
      </c>
      <c r="H675" s="91"/>
    </row>
    <row r="676" spans="1:8" ht="12.75" customHeight="1" x14ac:dyDescent="0.2">
      <c r="A676" s="49"/>
      <c r="B676" s="71"/>
      <c r="C676" s="72"/>
      <c r="D676" s="123"/>
      <c r="E676" s="73"/>
      <c r="F676" s="135">
        <v>0.2</v>
      </c>
      <c r="G676" s="52">
        <f t="shared" si="132"/>
        <v>0</v>
      </c>
      <c r="H676" s="91"/>
    </row>
    <row r="677" spans="1:8" ht="12.75" customHeight="1" x14ac:dyDescent="0.2">
      <c r="A677" s="49"/>
      <c r="B677" s="71"/>
      <c r="C677" s="72"/>
      <c r="D677" s="123"/>
      <c r="E677" s="73"/>
      <c r="F677" s="135">
        <v>0.2</v>
      </c>
      <c r="G677" s="52">
        <f t="shared" si="132"/>
        <v>0</v>
      </c>
      <c r="H677" s="91"/>
    </row>
    <row r="678" spans="1:8" ht="12.75" customHeight="1" x14ac:dyDescent="0.2">
      <c r="A678" s="49"/>
      <c r="B678" s="71"/>
      <c r="C678" s="72"/>
      <c r="D678" s="123"/>
      <c r="E678" s="73"/>
      <c r="F678" s="135">
        <v>0.2</v>
      </c>
      <c r="G678" s="52">
        <f t="shared" si="132"/>
        <v>0</v>
      </c>
      <c r="H678" s="91"/>
    </row>
    <row r="679" spans="1:8" ht="12.75" customHeight="1" x14ac:dyDescent="0.2">
      <c r="A679" s="49"/>
      <c r="B679" s="71"/>
      <c r="C679" s="72"/>
      <c r="D679" s="123"/>
      <c r="E679" s="73"/>
      <c r="F679" s="135">
        <v>0.2</v>
      </c>
      <c r="G679" s="52">
        <f t="shared" si="132"/>
        <v>0</v>
      </c>
      <c r="H679" s="91"/>
    </row>
    <row r="680" spans="1:8" ht="12.75" customHeight="1" x14ac:dyDescent="0.2">
      <c r="A680" s="49"/>
      <c r="B680" s="71"/>
      <c r="C680" s="72"/>
      <c r="D680" s="123"/>
      <c r="E680" s="73"/>
      <c r="F680" s="135">
        <v>0.2</v>
      </c>
      <c r="G680" s="52">
        <f t="shared" si="132"/>
        <v>0</v>
      </c>
      <c r="H680" s="91"/>
    </row>
    <row r="681" spans="1:8" ht="12.75" customHeight="1" x14ac:dyDescent="0.2">
      <c r="A681" s="49"/>
      <c r="B681" s="71"/>
      <c r="C681" s="72"/>
      <c r="D681" s="123"/>
      <c r="E681" s="73"/>
      <c r="F681" s="135">
        <v>0.2</v>
      </c>
      <c r="G681" s="52">
        <f t="shared" si="132"/>
        <v>0</v>
      </c>
      <c r="H681" s="91"/>
    </row>
    <row r="682" spans="1:8" ht="12.75" customHeight="1" x14ac:dyDescent="0.2">
      <c r="A682" s="49"/>
      <c r="B682" s="71"/>
      <c r="C682" s="72"/>
      <c r="D682" s="123"/>
      <c r="E682" s="73"/>
      <c r="F682" s="135">
        <v>0.2</v>
      </c>
      <c r="G682" s="52">
        <f t="shared" si="132"/>
        <v>0</v>
      </c>
      <c r="H682" s="91"/>
    </row>
    <row r="683" spans="1:8" ht="12.75" customHeight="1" x14ac:dyDescent="0.2">
      <c r="A683" s="49"/>
      <c r="B683" s="71"/>
      <c r="C683" s="72"/>
      <c r="D683" s="123"/>
      <c r="E683" s="73"/>
      <c r="F683" s="135">
        <v>0.2</v>
      </c>
      <c r="G683" s="52">
        <f t="shared" si="132"/>
        <v>0</v>
      </c>
      <c r="H683" s="91"/>
    </row>
    <row r="684" spans="1:8" ht="12.75" customHeight="1" x14ac:dyDescent="0.2">
      <c r="A684" s="49"/>
      <c r="B684" s="71"/>
      <c r="C684" s="72"/>
      <c r="D684" s="123"/>
      <c r="E684" s="73"/>
      <c r="F684" s="135">
        <v>0.2</v>
      </c>
      <c r="G684" s="52">
        <f t="shared" si="132"/>
        <v>0</v>
      </c>
      <c r="H684" s="91"/>
    </row>
    <row r="685" spans="1:8" ht="12.75" customHeight="1" x14ac:dyDescent="0.2">
      <c r="A685" s="49"/>
      <c r="B685" s="71"/>
      <c r="C685" s="72"/>
      <c r="D685" s="123"/>
      <c r="E685" s="73"/>
      <c r="F685" s="135">
        <v>0.2</v>
      </c>
      <c r="G685" s="52">
        <f t="shared" si="132"/>
        <v>0</v>
      </c>
      <c r="H685" s="91"/>
    </row>
    <row r="686" spans="1:8" ht="12.75" customHeight="1" x14ac:dyDescent="0.2">
      <c r="A686" s="49"/>
      <c r="B686" s="71"/>
      <c r="C686" s="72"/>
      <c r="D686" s="123"/>
      <c r="E686" s="73"/>
      <c r="F686" s="135">
        <v>0.2</v>
      </c>
      <c r="G686" s="52">
        <f t="shared" si="132"/>
        <v>0</v>
      </c>
      <c r="H686" s="91"/>
    </row>
    <row r="687" spans="1:8" ht="12.75" customHeight="1" x14ac:dyDescent="0.2">
      <c r="A687" s="49"/>
      <c r="B687" s="71"/>
      <c r="C687" s="72"/>
      <c r="D687" s="123"/>
      <c r="E687" s="73"/>
      <c r="F687" s="135">
        <v>0.2</v>
      </c>
      <c r="G687" s="52">
        <f t="shared" si="132"/>
        <v>0</v>
      </c>
      <c r="H687" s="91"/>
    </row>
    <row r="688" spans="1:8" ht="12.75" customHeight="1" x14ac:dyDescent="0.2">
      <c r="A688" s="49"/>
      <c r="B688" s="71"/>
      <c r="C688" s="72"/>
      <c r="D688" s="123"/>
      <c r="E688" s="73"/>
      <c r="F688" s="135">
        <v>0.2</v>
      </c>
      <c r="G688" s="52">
        <f t="shared" si="132"/>
        <v>0</v>
      </c>
      <c r="H688" s="91"/>
    </row>
    <row r="689" spans="1:11" ht="12.75" customHeight="1" x14ac:dyDescent="0.2">
      <c r="A689" s="49"/>
      <c r="B689" s="71"/>
      <c r="C689" s="72"/>
      <c r="D689" s="123"/>
      <c r="E689" s="73"/>
      <c r="F689" s="135">
        <v>0.2</v>
      </c>
      <c r="G689" s="52">
        <f t="shared" si="132"/>
        <v>0</v>
      </c>
      <c r="H689" s="91"/>
    </row>
    <row r="690" spans="1:11" ht="12.75" customHeight="1" x14ac:dyDescent="0.2">
      <c r="A690" s="49"/>
      <c r="B690" s="71"/>
      <c r="C690" s="72"/>
      <c r="D690" s="123"/>
      <c r="E690" s="73"/>
      <c r="F690" s="135">
        <v>0.2</v>
      </c>
      <c r="G690" s="52">
        <f t="shared" si="132"/>
        <v>0</v>
      </c>
      <c r="H690" s="91"/>
    </row>
    <row r="691" spans="1:11" ht="12.75" customHeight="1" x14ac:dyDescent="0.2">
      <c r="A691" s="49"/>
      <c r="B691" s="71"/>
      <c r="C691" s="72"/>
      <c r="D691" s="123"/>
      <c r="E691" s="73"/>
      <c r="F691" s="135">
        <v>0.2</v>
      </c>
      <c r="G691" s="52">
        <f t="shared" si="132"/>
        <v>0</v>
      </c>
      <c r="H691" s="91"/>
    </row>
    <row r="692" spans="1:11" ht="12.75" customHeight="1" x14ac:dyDescent="0.2">
      <c r="A692" s="49"/>
      <c r="B692" s="71"/>
      <c r="C692" s="72"/>
      <c r="D692" s="123"/>
      <c r="E692" s="73"/>
      <c r="F692" s="135">
        <v>0.2</v>
      </c>
      <c r="G692" s="52">
        <f t="shared" si="132"/>
        <v>0</v>
      </c>
      <c r="H692" s="91"/>
    </row>
    <row r="693" spans="1:11" ht="12.75" customHeight="1" x14ac:dyDescent="0.2">
      <c r="A693" s="49"/>
      <c r="B693" s="71"/>
      <c r="C693" s="72"/>
      <c r="D693" s="123"/>
      <c r="E693" s="73"/>
      <c r="F693" s="135">
        <v>0.2</v>
      </c>
      <c r="G693" s="52">
        <f t="shared" si="132"/>
        <v>0</v>
      </c>
      <c r="H693" s="91"/>
    </row>
    <row r="694" spans="1:11" ht="12.75" customHeight="1" x14ac:dyDescent="0.2">
      <c r="A694" s="49"/>
      <c r="B694" s="71"/>
      <c r="C694" s="72"/>
      <c r="D694" s="123"/>
      <c r="E694" s="73"/>
      <c r="F694" s="135">
        <v>0.2</v>
      </c>
      <c r="G694" s="52">
        <f t="shared" si="132"/>
        <v>0</v>
      </c>
      <c r="H694" s="91"/>
    </row>
    <row r="695" spans="1:11" ht="12.75" customHeight="1" x14ac:dyDescent="0.2">
      <c r="A695" s="49"/>
      <c r="B695" s="71"/>
      <c r="C695" s="72"/>
      <c r="D695" s="123"/>
      <c r="E695" s="73"/>
      <c r="F695" s="135">
        <v>0.2</v>
      </c>
      <c r="G695" s="52">
        <f t="shared" si="132"/>
        <v>0</v>
      </c>
      <c r="H695" s="91"/>
    </row>
    <row r="696" spans="1:11" ht="12.75" customHeight="1" x14ac:dyDescent="0.2">
      <c r="A696" s="49"/>
      <c r="B696" s="71"/>
      <c r="C696" s="72"/>
      <c r="D696" s="123"/>
      <c r="E696" s="73"/>
      <c r="F696" s="135">
        <v>0.2</v>
      </c>
      <c r="G696" s="52">
        <f t="shared" si="132"/>
        <v>0</v>
      </c>
      <c r="H696" s="91"/>
    </row>
    <row r="697" spans="1:11" ht="12.75" customHeight="1" x14ac:dyDescent="0.2">
      <c r="A697" s="49"/>
      <c r="B697" s="71"/>
      <c r="C697" s="72"/>
      <c r="D697" s="123"/>
      <c r="E697" s="73"/>
      <c r="F697" s="135">
        <v>0.2</v>
      </c>
      <c r="G697" s="52">
        <f t="shared" si="132"/>
        <v>0</v>
      </c>
      <c r="H697" s="91"/>
    </row>
    <row r="698" spans="1:11" ht="12.75" customHeight="1" x14ac:dyDescent="0.2">
      <c r="A698" s="49"/>
      <c r="B698" s="71"/>
      <c r="C698" s="72"/>
      <c r="D698" s="123"/>
      <c r="E698" s="73"/>
      <c r="F698" s="135">
        <v>0.2</v>
      </c>
      <c r="G698" s="52">
        <f t="shared" si="132"/>
        <v>0</v>
      </c>
      <c r="H698" s="91"/>
      <c r="K698" s="50"/>
    </row>
    <row r="699" spans="1:11" ht="12.75" customHeight="1" x14ac:dyDescent="0.2">
      <c r="A699" s="49"/>
      <c r="B699" s="71"/>
      <c r="C699" s="72"/>
      <c r="D699" s="123"/>
      <c r="E699" s="73"/>
      <c r="F699" s="135">
        <v>0.2</v>
      </c>
      <c r="G699" s="52">
        <f t="shared" si="132"/>
        <v>0</v>
      </c>
      <c r="H699" s="91"/>
      <c r="K699" s="86"/>
    </row>
    <row r="700" spans="1:11" ht="12.75" customHeight="1" x14ac:dyDescent="0.2">
      <c r="A700" s="49"/>
      <c r="B700" s="71"/>
      <c r="C700" s="72"/>
      <c r="D700" s="123"/>
      <c r="E700" s="73"/>
      <c r="F700" s="135">
        <v>0.2</v>
      </c>
      <c r="G700" s="52">
        <f t="shared" si="132"/>
        <v>0</v>
      </c>
      <c r="H700" s="91"/>
    </row>
    <row r="701" spans="1:11" ht="12.75" customHeight="1" x14ac:dyDescent="0.2">
      <c r="A701" s="49"/>
      <c r="B701" s="71"/>
      <c r="C701" s="72"/>
      <c r="D701" s="123"/>
      <c r="E701" s="73"/>
      <c r="F701" s="135">
        <v>0.2</v>
      </c>
      <c r="G701" s="52">
        <f t="shared" si="132"/>
        <v>0</v>
      </c>
      <c r="H701" s="91"/>
    </row>
    <row r="702" spans="1:11" ht="12.75" customHeight="1" x14ac:dyDescent="0.2">
      <c r="A702" s="49"/>
      <c r="B702" s="71"/>
      <c r="C702" s="72"/>
      <c r="D702" s="123"/>
      <c r="E702" s="73"/>
      <c r="F702" s="135">
        <v>0.2</v>
      </c>
      <c r="G702" s="52">
        <f t="shared" si="132"/>
        <v>0</v>
      </c>
      <c r="H702" s="91"/>
    </row>
    <row r="703" spans="1:11" ht="12.75" customHeight="1" x14ac:dyDescent="0.2">
      <c r="A703" s="49"/>
      <c r="B703" s="71"/>
      <c r="C703" s="72"/>
      <c r="D703" s="123"/>
      <c r="E703" s="73"/>
      <c r="F703" s="135">
        <v>0.2</v>
      </c>
      <c r="G703" s="52">
        <f t="shared" si="132"/>
        <v>0</v>
      </c>
      <c r="H703" s="91"/>
    </row>
    <row r="704" spans="1:11" ht="12.75" customHeight="1" x14ac:dyDescent="0.2">
      <c r="A704" s="49"/>
      <c r="B704" s="71"/>
      <c r="C704" s="72"/>
      <c r="D704" s="123"/>
      <c r="E704" s="73"/>
      <c r="F704" s="135">
        <v>0.2</v>
      </c>
      <c r="G704" s="52">
        <f t="shared" si="132"/>
        <v>0</v>
      </c>
      <c r="H704" s="91"/>
    </row>
    <row r="705" spans="1:8" ht="12.75" customHeight="1" x14ac:dyDescent="0.2">
      <c r="A705" s="49"/>
      <c r="B705" s="71"/>
      <c r="C705" s="72"/>
      <c r="D705" s="123"/>
      <c r="E705" s="73"/>
      <c r="F705" s="135">
        <v>0.2</v>
      </c>
      <c r="G705" s="52">
        <f t="shared" si="132"/>
        <v>0</v>
      </c>
      <c r="H705" s="91"/>
    </row>
    <row r="706" spans="1:8" ht="12.75" customHeight="1" x14ac:dyDescent="0.2">
      <c r="A706" s="49"/>
      <c r="B706" s="71"/>
      <c r="C706" s="72"/>
      <c r="D706" s="123"/>
      <c r="E706" s="73"/>
      <c r="F706" s="135">
        <v>0.2</v>
      </c>
      <c r="G706" s="52">
        <f t="shared" si="132"/>
        <v>0</v>
      </c>
      <c r="H706" s="91"/>
    </row>
    <row r="707" spans="1:8" ht="12.75" customHeight="1" x14ac:dyDescent="0.2">
      <c r="A707" s="49"/>
      <c r="B707" s="71"/>
      <c r="C707" s="72"/>
      <c r="D707" s="123"/>
      <c r="E707" s="73"/>
      <c r="F707" s="135">
        <v>0.2</v>
      </c>
      <c r="G707" s="52">
        <f t="shared" si="132"/>
        <v>0</v>
      </c>
      <c r="H707" s="91"/>
    </row>
    <row r="708" spans="1:8" ht="12.75" customHeight="1" x14ac:dyDescent="0.2">
      <c r="A708" s="49"/>
      <c r="B708" s="71"/>
      <c r="C708" s="72"/>
      <c r="D708" s="123"/>
      <c r="E708" s="73"/>
      <c r="F708" s="135">
        <v>0.2</v>
      </c>
      <c r="G708" s="52">
        <f t="shared" si="132"/>
        <v>0</v>
      </c>
      <c r="H708" s="91"/>
    </row>
    <row r="709" spans="1:8" x14ac:dyDescent="0.2">
      <c r="A709" s="41"/>
      <c r="B709" s="41"/>
      <c r="C709" s="41"/>
      <c r="E709" s="41"/>
      <c r="F709" s="68"/>
      <c r="G709" s="41"/>
      <c r="H709" s="67"/>
    </row>
    <row r="710" spans="1:8" x14ac:dyDescent="0.2">
      <c r="D710" s="95"/>
      <c r="E710" s="46">
        <f>SUBTOTAL(9,E6:E709)</f>
        <v>1650</v>
      </c>
      <c r="G710" s="70">
        <f>SUBTOTAL(9,G6:G709)</f>
        <v>0</v>
      </c>
    </row>
    <row r="712" spans="1:8" x14ac:dyDescent="0.2">
      <c r="D712" s="95"/>
    </row>
    <row r="713" spans="1:8" x14ac:dyDescent="0.2">
      <c r="D713" s="95"/>
    </row>
    <row r="714" spans="1:8" x14ac:dyDescent="0.2">
      <c r="D714" s="52"/>
    </row>
  </sheetData>
  <autoFilter ref="A5:H708"/>
  <mergeCells count="2">
    <mergeCell ref="C7:D7"/>
    <mergeCell ref="C8:D8"/>
  </mergeCells>
  <phoneticPr fontId="5" type="noConversion"/>
  <printOptions horizontalCentered="1"/>
  <pageMargins left="0.78740157480314965" right="0.78740157480314965" top="1.5748031496062993" bottom="0.39370078740157483" header="0.59055118110236227" footer="0.19685039370078741"/>
  <pageSetup paperSize="9" scale="50" orientation="landscape" r:id="rId1"/>
  <headerFooter alignWithMargins="0">
    <oddHeader>&amp;R&amp;"Tahoma,Normal"&amp;8Edition du : &amp;D</oddHeader>
    <oddFooter>&amp;C&amp;"Tahoma,Normal"&amp;A&amp;R&amp;"Tahoma,Normal"Page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3:X749"/>
  <sheetViews>
    <sheetView zoomScale="115" zoomScaleNormal="115" workbookViewId="0">
      <selection activeCell="E1" sqref="E1"/>
    </sheetView>
  </sheetViews>
  <sheetFormatPr baseColWidth="10" defaultColWidth="13.33203125" defaultRowHeight="12.75" x14ac:dyDescent="0.2"/>
  <cols>
    <col min="1" max="1" width="32.5" style="74" bestFit="1" customWidth="1"/>
    <col min="2" max="2" width="24.1640625" style="85" bestFit="1" customWidth="1"/>
    <col min="3" max="3" width="15.83203125" style="75" customWidth="1"/>
    <col min="4" max="4" width="60.33203125" style="126" bestFit="1" customWidth="1"/>
    <col min="5" max="5" width="18.5" style="46" customWidth="1"/>
    <col min="6" max="6" width="9.5" style="63" bestFit="1" customWidth="1"/>
    <col min="7" max="7" width="18.5" style="70" bestFit="1" customWidth="1"/>
    <col min="8" max="8" width="12.5" style="92" customWidth="1"/>
    <col min="9" max="9" width="60" style="70" customWidth="1"/>
    <col min="10" max="10" width="8.1640625" style="50" customWidth="1"/>
    <col min="11" max="11" width="5.1640625" style="50" customWidth="1"/>
    <col min="12" max="12" width="9.83203125" style="41" customWidth="1"/>
    <col min="13" max="13" width="33.33203125" style="69" bestFit="1" customWidth="1"/>
    <col min="14" max="14" width="24.1640625" style="41" customWidth="1"/>
    <col min="15" max="15" width="20.83203125" style="41" customWidth="1"/>
    <col min="16" max="16" width="10.83203125" style="41" bestFit="1" customWidth="1"/>
    <col min="17" max="17" width="20.83203125" style="41" customWidth="1"/>
    <col min="18" max="18" width="7.1640625" style="41" bestFit="1" customWidth="1"/>
    <col min="19" max="19" width="19" style="41" customWidth="1"/>
    <col min="20" max="20" width="18.5" style="41" bestFit="1" customWidth="1"/>
    <col min="21" max="21" width="8.83203125" style="41" bestFit="1" customWidth="1"/>
    <col min="22" max="22" width="18.5" style="41" bestFit="1" customWidth="1"/>
    <col min="23" max="23" width="17.33203125" style="41" bestFit="1" customWidth="1"/>
    <col min="24" max="24" width="20.6640625" style="41" bestFit="1" customWidth="1"/>
    <col min="25" max="16384" width="13.33203125" style="41"/>
  </cols>
  <sheetData>
    <row r="3" spans="1:24" ht="25.5" x14ac:dyDescent="0.2">
      <c r="A3" s="98" t="s">
        <v>28</v>
      </c>
      <c r="B3" s="36" t="s">
        <v>4</v>
      </c>
      <c r="C3" s="37" t="s">
        <v>10</v>
      </c>
      <c r="D3" s="90" t="s">
        <v>15</v>
      </c>
      <c r="E3" s="38" t="s">
        <v>2</v>
      </c>
      <c r="F3" s="134" t="s">
        <v>1</v>
      </c>
      <c r="G3" s="39" t="s">
        <v>3</v>
      </c>
      <c r="H3" s="90" t="s">
        <v>14</v>
      </c>
      <c r="I3" s="99" t="s">
        <v>16</v>
      </c>
      <c r="J3" s="40"/>
      <c r="K3" s="40"/>
      <c r="M3" s="42" t="s">
        <v>5</v>
      </c>
      <c r="N3" s="96"/>
      <c r="O3" s="44" t="s">
        <v>2</v>
      </c>
      <c r="P3" s="45" t="s">
        <v>1</v>
      </c>
      <c r="Q3" s="44" t="s">
        <v>3</v>
      </c>
      <c r="R3" s="46"/>
      <c r="S3" s="47"/>
      <c r="T3" s="47"/>
      <c r="U3" s="47"/>
      <c r="V3" s="47"/>
      <c r="W3" s="47"/>
      <c r="X3" s="48"/>
    </row>
    <row r="4" spans="1:24" x14ac:dyDescent="0.2">
      <c r="A4" s="49"/>
      <c r="B4" s="71" t="s">
        <v>26</v>
      </c>
      <c r="C4" s="72"/>
      <c r="D4" s="123"/>
      <c r="E4" s="73">
        <v>1000</v>
      </c>
      <c r="F4" s="135"/>
      <c r="G4" s="52"/>
      <c r="H4" s="91"/>
      <c r="M4" s="51"/>
      <c r="N4" s="58"/>
      <c r="O4" s="52"/>
      <c r="P4" s="53"/>
      <c r="Q4" s="52"/>
      <c r="R4" s="46"/>
      <c r="S4" s="54"/>
      <c r="T4" s="55"/>
      <c r="U4" s="56"/>
      <c r="V4" s="55"/>
      <c r="W4" s="55"/>
      <c r="X4" s="57"/>
    </row>
    <row r="5" spans="1:24" x14ac:dyDescent="0.2">
      <c r="A5" s="49"/>
      <c r="B5" s="114" t="s">
        <v>27</v>
      </c>
      <c r="C5" s="115"/>
      <c r="D5" s="125"/>
      <c r="E5" s="117">
        <v>100050</v>
      </c>
      <c r="F5" s="133"/>
      <c r="G5" s="118"/>
      <c r="H5" s="171"/>
      <c r="M5" s="51"/>
      <c r="N5" s="58"/>
      <c r="O5" s="52"/>
      <c r="P5" s="53"/>
      <c r="Q5" s="52"/>
      <c r="R5" s="46"/>
      <c r="S5" s="54"/>
      <c r="T5" s="55"/>
      <c r="U5" s="56"/>
      <c r="V5" s="55"/>
      <c r="W5" s="55"/>
      <c r="X5" s="57"/>
    </row>
    <row r="6" spans="1:24" x14ac:dyDescent="0.2">
      <c r="A6" s="49"/>
      <c r="B6" s="114" t="s">
        <v>29</v>
      </c>
      <c r="C6" s="115"/>
      <c r="D6" s="125"/>
      <c r="E6" s="117">
        <v>2000</v>
      </c>
      <c r="F6" s="133"/>
      <c r="G6" s="118"/>
      <c r="H6" s="171"/>
      <c r="M6" s="51"/>
      <c r="N6" s="58"/>
      <c r="O6" s="52"/>
      <c r="P6" s="53"/>
      <c r="Q6" s="52"/>
      <c r="R6" s="46"/>
      <c r="S6" s="54"/>
      <c r="T6" s="55"/>
      <c r="U6" s="56"/>
      <c r="V6" s="55"/>
      <c r="W6" s="55"/>
      <c r="X6" s="57"/>
    </row>
    <row r="7" spans="1:24" x14ac:dyDescent="0.2">
      <c r="A7" s="49"/>
      <c r="B7" s="114" t="s">
        <v>26</v>
      </c>
      <c r="C7" s="115"/>
      <c r="D7" s="125"/>
      <c r="E7" s="117">
        <v>1500</v>
      </c>
      <c r="F7" s="133"/>
      <c r="G7" s="118"/>
      <c r="H7" s="171"/>
      <c r="I7" s="50"/>
      <c r="M7" s="51"/>
      <c r="N7" s="58"/>
      <c r="O7" s="52"/>
      <c r="P7" s="53"/>
      <c r="Q7" s="52"/>
      <c r="R7" s="46"/>
      <c r="S7" s="54"/>
      <c r="T7" s="55"/>
      <c r="U7" s="56"/>
      <c r="V7" s="55"/>
      <c r="W7" s="55"/>
      <c r="X7" s="57"/>
    </row>
    <row r="8" spans="1:24" x14ac:dyDescent="0.2">
      <c r="A8" s="49"/>
      <c r="B8" s="71" t="s">
        <v>30</v>
      </c>
      <c r="C8" s="72"/>
      <c r="D8" s="123"/>
      <c r="E8" s="73">
        <v>200</v>
      </c>
      <c r="F8" s="135"/>
      <c r="G8" s="52"/>
      <c r="H8" s="91"/>
      <c r="M8" s="51"/>
      <c r="N8" s="58"/>
      <c r="O8" s="52"/>
      <c r="P8" s="53"/>
      <c r="Q8" s="52"/>
      <c r="R8" s="46"/>
      <c r="S8" s="54"/>
      <c r="T8" s="55"/>
      <c r="U8" s="56"/>
      <c r="V8" s="55"/>
      <c r="W8" s="55"/>
      <c r="X8" s="57"/>
    </row>
    <row r="9" spans="1:24" x14ac:dyDescent="0.2">
      <c r="A9" s="49"/>
      <c r="B9" s="71" t="s">
        <v>26</v>
      </c>
      <c r="C9" s="72"/>
      <c r="D9" s="123"/>
      <c r="E9" s="73">
        <v>1450</v>
      </c>
      <c r="F9" s="135"/>
      <c r="G9" s="52"/>
      <c r="H9" s="91"/>
      <c r="M9" s="51"/>
      <c r="N9" s="58"/>
      <c r="O9" s="52"/>
      <c r="P9" s="53"/>
      <c r="Q9" s="52"/>
      <c r="R9" s="46"/>
      <c r="S9" s="54"/>
      <c r="T9" s="55"/>
      <c r="U9" s="56"/>
      <c r="V9" s="55"/>
      <c r="W9" s="55"/>
      <c r="X9" s="57"/>
    </row>
    <row r="10" spans="1:24" x14ac:dyDescent="0.2">
      <c r="A10" s="49"/>
      <c r="B10" s="114"/>
      <c r="C10" s="115"/>
      <c r="D10" s="125"/>
      <c r="E10" s="117"/>
      <c r="F10" s="133"/>
      <c r="G10" s="118"/>
      <c r="H10" s="171"/>
      <c r="M10" s="51"/>
      <c r="N10" s="58"/>
      <c r="O10" s="52"/>
      <c r="P10" s="53"/>
      <c r="Q10" s="52"/>
      <c r="R10" s="46"/>
      <c r="S10" s="54"/>
      <c r="T10" s="55"/>
      <c r="U10" s="56"/>
      <c r="V10" s="55"/>
      <c r="W10" s="55"/>
      <c r="X10" s="57"/>
    </row>
    <row r="11" spans="1:24" x14ac:dyDescent="0.2">
      <c r="A11" s="49"/>
      <c r="B11" s="114"/>
      <c r="C11" s="115"/>
      <c r="D11" s="125"/>
      <c r="E11" s="117"/>
      <c r="F11" s="133"/>
      <c r="G11" s="118"/>
      <c r="H11" s="171"/>
      <c r="I11" s="50"/>
      <c r="M11" s="51"/>
      <c r="N11" s="58"/>
      <c r="O11" s="52"/>
      <c r="P11" s="53"/>
      <c r="Q11" s="52"/>
      <c r="R11" s="46"/>
      <c r="S11" s="54"/>
      <c r="T11" s="55"/>
      <c r="U11" s="56"/>
      <c r="V11" s="55"/>
      <c r="W11" s="55"/>
      <c r="X11" s="57"/>
    </row>
    <row r="12" spans="1:24" x14ac:dyDescent="0.2">
      <c r="A12" s="49"/>
      <c r="B12" s="114"/>
      <c r="C12" s="115"/>
      <c r="D12" s="125"/>
      <c r="E12" s="117"/>
      <c r="F12" s="133"/>
      <c r="G12" s="118"/>
      <c r="H12" s="171"/>
      <c r="M12" s="51"/>
      <c r="N12" s="58"/>
      <c r="O12" s="52"/>
      <c r="P12" s="53"/>
      <c r="Q12" s="52"/>
      <c r="R12" s="46"/>
      <c r="S12" s="54"/>
      <c r="T12" s="55"/>
      <c r="U12" s="56"/>
      <c r="V12" s="55"/>
      <c r="W12" s="55"/>
      <c r="X12" s="57"/>
    </row>
    <row r="13" spans="1:24" x14ac:dyDescent="0.2">
      <c r="A13" s="49"/>
      <c r="B13" s="114"/>
      <c r="C13" s="115"/>
      <c r="D13" s="125"/>
      <c r="E13" s="117"/>
      <c r="F13" s="133"/>
      <c r="G13" s="118"/>
      <c r="H13" s="171"/>
      <c r="I13" s="129"/>
      <c r="M13" s="51"/>
      <c r="N13" s="58"/>
      <c r="O13" s="52"/>
      <c r="P13" s="53"/>
      <c r="Q13" s="52"/>
      <c r="R13" s="46"/>
      <c r="S13" s="54"/>
      <c r="T13" s="55"/>
      <c r="U13" s="56"/>
      <c r="V13" s="55"/>
      <c r="W13" s="55"/>
      <c r="X13" s="57"/>
    </row>
    <row r="14" spans="1:24" x14ac:dyDescent="0.2">
      <c r="A14" s="49"/>
      <c r="B14" s="71"/>
      <c r="C14" s="72"/>
      <c r="D14" s="124"/>
      <c r="E14" s="73"/>
      <c r="F14" s="135"/>
      <c r="G14" s="52"/>
      <c r="H14" s="91"/>
      <c r="M14" s="51"/>
      <c r="N14" s="58"/>
      <c r="O14" s="52"/>
      <c r="P14" s="53"/>
      <c r="Q14" s="52"/>
      <c r="R14" s="46"/>
      <c r="S14" s="54"/>
      <c r="T14" s="55"/>
      <c r="U14" s="56"/>
      <c r="V14" s="55"/>
      <c r="W14" s="55"/>
      <c r="X14" s="57"/>
    </row>
    <row r="15" spans="1:24" x14ac:dyDescent="0.2">
      <c r="A15" s="49"/>
      <c r="B15" s="114"/>
      <c r="C15" s="115"/>
      <c r="D15" s="125"/>
      <c r="E15" s="117"/>
      <c r="F15" s="133"/>
      <c r="G15" s="118"/>
      <c r="H15" s="171"/>
      <c r="I15" s="129"/>
      <c r="M15" s="51"/>
      <c r="N15" s="58"/>
      <c r="O15" s="52"/>
      <c r="P15" s="108"/>
      <c r="Q15" s="52"/>
      <c r="R15" s="46"/>
      <c r="S15" s="54"/>
      <c r="T15" s="55"/>
      <c r="U15" s="56"/>
      <c r="V15" s="55"/>
      <c r="W15" s="55"/>
      <c r="X15" s="57"/>
    </row>
    <row r="16" spans="1:24" x14ac:dyDescent="0.2">
      <c r="A16" s="49"/>
      <c r="B16" s="114"/>
      <c r="C16" s="115"/>
      <c r="D16" s="125"/>
      <c r="E16" s="117"/>
      <c r="F16" s="133"/>
      <c r="G16" s="118"/>
      <c r="H16" s="171"/>
      <c r="I16" s="129"/>
      <c r="M16" s="51"/>
      <c r="N16" s="58"/>
      <c r="O16" s="52"/>
      <c r="P16" s="53"/>
      <c r="Q16" s="52"/>
      <c r="R16" s="46"/>
      <c r="S16" s="54"/>
      <c r="T16" s="55"/>
      <c r="U16" s="56"/>
      <c r="V16" s="55"/>
      <c r="W16" s="55"/>
      <c r="X16" s="57"/>
    </row>
    <row r="17" spans="1:24" x14ac:dyDescent="0.2">
      <c r="A17" s="49"/>
      <c r="B17" s="71"/>
      <c r="C17" s="72"/>
      <c r="D17" s="123"/>
      <c r="E17" s="73"/>
      <c r="F17" s="135"/>
      <c r="G17" s="52"/>
      <c r="H17" s="91"/>
      <c r="M17" s="51"/>
      <c r="N17" s="58"/>
      <c r="O17" s="52"/>
      <c r="P17" s="53"/>
      <c r="Q17" s="52"/>
      <c r="R17" s="46"/>
      <c r="S17" s="54"/>
      <c r="T17" s="55"/>
      <c r="U17" s="56"/>
      <c r="V17" s="55"/>
      <c r="W17" s="55"/>
      <c r="X17" s="57"/>
    </row>
    <row r="18" spans="1:24" x14ac:dyDescent="0.2">
      <c r="A18" s="49"/>
      <c r="B18" s="114"/>
      <c r="C18" s="115"/>
      <c r="D18" s="125"/>
      <c r="E18" s="117"/>
      <c r="F18" s="133"/>
      <c r="G18" s="118"/>
      <c r="H18" s="171"/>
      <c r="I18" s="129"/>
      <c r="M18" s="51"/>
      <c r="N18" s="58"/>
      <c r="O18" s="52"/>
      <c r="P18" s="53"/>
      <c r="Q18" s="52"/>
      <c r="R18" s="46"/>
      <c r="S18" s="54"/>
      <c r="T18" s="55"/>
      <c r="U18" s="56"/>
      <c r="V18" s="55"/>
      <c r="W18" s="55"/>
      <c r="X18" s="57"/>
    </row>
    <row r="19" spans="1:24" x14ac:dyDescent="0.2">
      <c r="A19" s="49"/>
      <c r="B19" s="71"/>
      <c r="C19" s="72"/>
      <c r="D19" s="123"/>
      <c r="E19" s="73"/>
      <c r="F19" s="135"/>
      <c r="G19" s="52"/>
      <c r="H19" s="91"/>
      <c r="M19" s="51"/>
      <c r="N19" s="58"/>
      <c r="O19" s="52"/>
      <c r="P19" s="53"/>
      <c r="Q19" s="52"/>
      <c r="R19" s="46"/>
      <c r="S19" s="54"/>
      <c r="T19" s="55"/>
      <c r="U19" s="56"/>
      <c r="V19" s="55"/>
      <c r="W19" s="55"/>
      <c r="X19" s="57"/>
    </row>
    <row r="20" spans="1:24" x14ac:dyDescent="0.2">
      <c r="A20" s="49"/>
      <c r="B20" s="71"/>
      <c r="C20" s="72"/>
      <c r="D20" s="123"/>
      <c r="E20" s="73"/>
      <c r="F20" s="135"/>
      <c r="G20" s="52"/>
      <c r="H20" s="91"/>
      <c r="M20" s="51"/>
      <c r="N20" s="58"/>
      <c r="O20" s="52"/>
      <c r="P20" s="53"/>
      <c r="Q20" s="52"/>
      <c r="R20" s="46"/>
      <c r="S20" s="54"/>
      <c r="T20" s="55"/>
      <c r="U20" s="56"/>
      <c r="V20" s="55"/>
      <c r="W20" s="55"/>
      <c r="X20" s="57"/>
    </row>
    <row r="21" spans="1:24" x14ac:dyDescent="0.2">
      <c r="A21" s="49"/>
      <c r="B21" s="114"/>
      <c r="C21" s="115"/>
      <c r="D21" s="125"/>
      <c r="E21" s="117"/>
      <c r="F21" s="133"/>
      <c r="G21" s="118"/>
      <c r="H21" s="171"/>
      <c r="I21" s="129"/>
      <c r="M21" s="51"/>
      <c r="N21" s="58"/>
      <c r="O21" s="52"/>
      <c r="P21" s="53"/>
      <c r="Q21" s="52"/>
      <c r="R21" s="46"/>
      <c r="S21" s="54"/>
      <c r="T21" s="55"/>
      <c r="U21" s="56"/>
      <c r="V21" s="55"/>
      <c r="W21" s="55"/>
      <c r="X21" s="57"/>
    </row>
    <row r="22" spans="1:24" x14ac:dyDescent="0.2">
      <c r="A22" s="49"/>
      <c r="B22" s="114"/>
      <c r="C22" s="115"/>
      <c r="D22" s="125"/>
      <c r="E22" s="117"/>
      <c r="F22" s="133"/>
      <c r="G22" s="118"/>
      <c r="H22" s="116"/>
      <c r="I22" s="129"/>
      <c r="M22" s="51"/>
      <c r="N22" s="58"/>
      <c r="O22" s="52"/>
      <c r="P22" s="53"/>
      <c r="Q22" s="52"/>
      <c r="R22" s="46"/>
      <c r="S22" s="54"/>
      <c r="T22" s="55"/>
      <c r="U22" s="56"/>
      <c r="V22" s="55"/>
      <c r="W22" s="55"/>
      <c r="X22" s="57"/>
    </row>
    <row r="23" spans="1:24" x14ac:dyDescent="0.2">
      <c r="A23" s="49"/>
      <c r="B23" s="114"/>
      <c r="C23" s="115"/>
      <c r="D23" s="125"/>
      <c r="E23" s="117"/>
      <c r="F23" s="133"/>
      <c r="G23" s="118"/>
      <c r="H23" s="116"/>
      <c r="I23" s="129"/>
      <c r="M23" s="51"/>
      <c r="N23" s="58"/>
      <c r="O23" s="52"/>
      <c r="P23" s="53"/>
      <c r="Q23" s="52"/>
      <c r="R23" s="46"/>
      <c r="S23" s="54"/>
      <c r="T23" s="55"/>
      <c r="U23" s="56"/>
      <c r="V23" s="55"/>
      <c r="W23" s="55"/>
      <c r="X23" s="57"/>
    </row>
    <row r="24" spans="1:24" x14ac:dyDescent="0.2">
      <c r="A24" s="49"/>
      <c r="B24" s="114"/>
      <c r="C24" s="115"/>
      <c r="D24" s="125"/>
      <c r="E24" s="117"/>
      <c r="F24" s="133"/>
      <c r="G24" s="118"/>
      <c r="H24" s="116"/>
      <c r="I24" s="129"/>
      <c r="M24" s="51"/>
      <c r="N24" s="58"/>
      <c r="O24" s="52"/>
      <c r="P24" s="53"/>
      <c r="Q24" s="52"/>
      <c r="R24" s="46"/>
      <c r="S24" s="54"/>
      <c r="T24" s="55"/>
      <c r="U24" s="56"/>
      <c r="V24" s="55"/>
      <c r="W24" s="55"/>
      <c r="X24" s="57"/>
    </row>
    <row r="25" spans="1:24" x14ac:dyDescent="0.2">
      <c r="A25" s="49"/>
      <c r="B25" s="114"/>
      <c r="C25" s="115"/>
      <c r="D25" s="125"/>
      <c r="E25" s="117"/>
      <c r="F25" s="133"/>
      <c r="G25" s="118"/>
      <c r="H25" s="116"/>
      <c r="I25" s="129"/>
      <c r="M25" s="51"/>
      <c r="N25" s="58"/>
      <c r="O25" s="52"/>
      <c r="P25" s="53"/>
      <c r="Q25" s="52"/>
      <c r="R25" s="46"/>
      <c r="S25" s="54"/>
      <c r="T25" s="55"/>
      <c r="U25" s="56"/>
      <c r="V25" s="55"/>
      <c r="W25" s="55"/>
      <c r="X25" s="57"/>
    </row>
    <row r="26" spans="1:24" x14ac:dyDescent="0.2">
      <c r="A26" s="49"/>
      <c r="B26" s="71"/>
      <c r="C26" s="72"/>
      <c r="D26" s="123"/>
      <c r="E26" s="73"/>
      <c r="F26" s="135"/>
      <c r="G26" s="52"/>
      <c r="H26" s="109"/>
      <c r="M26" s="51"/>
      <c r="N26" s="58"/>
      <c r="O26" s="52"/>
      <c r="P26" s="53"/>
      <c r="Q26" s="52"/>
      <c r="R26" s="46"/>
      <c r="S26" s="54"/>
      <c r="T26" s="55"/>
      <c r="U26" s="56"/>
      <c r="V26" s="55"/>
      <c r="W26" s="55"/>
      <c r="X26" s="57"/>
    </row>
    <row r="27" spans="1:24" x14ac:dyDescent="0.2">
      <c r="A27" s="49"/>
      <c r="B27" s="114"/>
      <c r="C27" s="115"/>
      <c r="D27" s="125"/>
      <c r="E27" s="117"/>
      <c r="F27" s="133"/>
      <c r="G27" s="118"/>
      <c r="H27" s="116"/>
      <c r="I27" s="129"/>
      <c r="M27" s="51"/>
      <c r="N27" s="58"/>
      <c r="O27" s="52"/>
      <c r="P27" s="53"/>
      <c r="Q27" s="52"/>
      <c r="R27" s="46"/>
      <c r="S27" s="54"/>
      <c r="T27" s="55"/>
      <c r="U27" s="56"/>
      <c r="V27" s="55"/>
      <c r="W27" s="55"/>
      <c r="X27" s="57"/>
    </row>
    <row r="28" spans="1:24" x14ac:dyDescent="0.2">
      <c r="A28" s="49"/>
      <c r="B28" s="71"/>
      <c r="C28" s="72"/>
      <c r="D28" s="123"/>
      <c r="E28" s="73"/>
      <c r="F28" s="135"/>
      <c r="G28" s="52"/>
      <c r="H28" s="91"/>
      <c r="M28" s="51"/>
      <c r="N28" s="58"/>
      <c r="O28" s="52"/>
      <c r="P28" s="53"/>
      <c r="Q28" s="52"/>
      <c r="R28" s="46"/>
      <c r="S28" s="54"/>
      <c r="T28" s="55"/>
      <c r="U28" s="56"/>
      <c r="V28" s="55"/>
      <c r="W28" s="55"/>
      <c r="X28" s="57"/>
    </row>
    <row r="29" spans="1:24" x14ac:dyDescent="0.2">
      <c r="A29" s="49"/>
      <c r="B29" s="114"/>
      <c r="C29" s="115"/>
      <c r="D29" s="125"/>
      <c r="E29" s="117"/>
      <c r="F29" s="133"/>
      <c r="G29" s="118"/>
      <c r="H29" s="171"/>
      <c r="I29" s="129"/>
      <c r="M29" s="51"/>
      <c r="N29" s="58"/>
      <c r="O29" s="52"/>
      <c r="P29" s="53"/>
      <c r="Q29" s="52"/>
      <c r="R29" s="46"/>
      <c r="S29" s="54"/>
      <c r="T29" s="55"/>
      <c r="U29" s="56"/>
      <c r="V29" s="55"/>
      <c r="W29" s="55"/>
      <c r="X29" s="57"/>
    </row>
    <row r="30" spans="1:24" ht="12.75" customHeight="1" x14ac:dyDescent="0.2">
      <c r="A30" s="49"/>
      <c r="B30" s="114"/>
      <c r="C30" s="115"/>
      <c r="D30" s="125"/>
      <c r="E30" s="117"/>
      <c r="F30" s="133"/>
      <c r="G30" s="118"/>
      <c r="H30" s="171"/>
      <c r="I30" s="129"/>
      <c r="M30" s="51"/>
      <c r="N30" s="58"/>
      <c r="O30" s="52"/>
      <c r="P30" s="53"/>
      <c r="Q30" s="52"/>
      <c r="R30" s="46"/>
      <c r="S30" s="54"/>
      <c r="T30" s="55"/>
      <c r="U30" s="56"/>
      <c r="V30" s="55"/>
      <c r="W30" s="55"/>
      <c r="X30" s="57"/>
    </row>
    <row r="31" spans="1:24" x14ac:dyDescent="0.2">
      <c r="A31" s="49"/>
      <c r="B31" s="114"/>
      <c r="C31" s="115"/>
      <c r="D31" s="125"/>
      <c r="E31" s="117"/>
      <c r="F31" s="133"/>
      <c r="G31" s="118"/>
      <c r="H31" s="171"/>
      <c r="I31" s="129"/>
      <c r="M31" s="51"/>
      <c r="N31" s="58"/>
      <c r="O31" s="52"/>
      <c r="P31" s="53"/>
      <c r="Q31" s="52"/>
      <c r="R31" s="46"/>
      <c r="S31" s="54"/>
      <c r="T31" s="55"/>
      <c r="U31" s="56"/>
      <c r="V31" s="55"/>
      <c r="W31" s="55"/>
      <c r="X31" s="57"/>
    </row>
    <row r="32" spans="1:24" x14ac:dyDescent="0.2">
      <c r="A32" s="49"/>
      <c r="B32" s="114"/>
      <c r="C32" s="115"/>
      <c r="D32" s="125"/>
      <c r="E32" s="117"/>
      <c r="F32" s="133"/>
      <c r="G32" s="118"/>
      <c r="H32" s="171"/>
      <c r="I32" s="129"/>
      <c r="M32" s="51"/>
      <c r="N32" s="58"/>
      <c r="O32" s="52"/>
      <c r="P32" s="53"/>
      <c r="Q32" s="52"/>
      <c r="R32" s="46"/>
      <c r="S32" s="54"/>
      <c r="T32" s="55"/>
      <c r="U32" s="56"/>
      <c r="V32" s="55"/>
      <c r="W32" s="55"/>
      <c r="X32" s="57"/>
    </row>
    <row r="33" spans="1:24" x14ac:dyDescent="0.2">
      <c r="A33" s="49"/>
      <c r="B33" s="114"/>
      <c r="C33" s="115"/>
      <c r="D33" s="125"/>
      <c r="E33" s="117"/>
      <c r="F33" s="133"/>
      <c r="G33" s="118"/>
      <c r="H33" s="116"/>
      <c r="M33" s="51"/>
      <c r="N33" s="58"/>
      <c r="O33" s="52"/>
      <c r="P33" s="53"/>
      <c r="Q33" s="52"/>
      <c r="R33" s="46"/>
      <c r="S33" s="54"/>
      <c r="T33" s="55"/>
      <c r="U33" s="56"/>
      <c r="V33" s="55"/>
      <c r="W33" s="110"/>
      <c r="X33" s="57"/>
    </row>
    <row r="34" spans="1:24" x14ac:dyDescent="0.2">
      <c r="A34" s="49"/>
      <c r="B34" s="71"/>
      <c r="C34" s="72"/>
      <c r="D34" s="123"/>
      <c r="E34" s="73"/>
      <c r="F34" s="135"/>
      <c r="G34" s="52"/>
      <c r="H34" s="109"/>
      <c r="M34" s="51"/>
      <c r="N34" s="58"/>
      <c r="O34" s="52"/>
      <c r="P34" s="53"/>
      <c r="Q34" s="52"/>
      <c r="R34" s="46"/>
      <c r="S34" s="54"/>
      <c r="T34" s="55"/>
      <c r="U34" s="56"/>
      <c r="V34" s="55"/>
      <c r="W34" s="55"/>
      <c r="X34" s="57"/>
    </row>
    <row r="35" spans="1:24" x14ac:dyDescent="0.2">
      <c r="A35" s="49"/>
      <c r="B35" s="114"/>
      <c r="C35" s="115"/>
      <c r="D35" s="125"/>
      <c r="E35" s="117"/>
      <c r="F35" s="133"/>
      <c r="G35" s="118"/>
      <c r="H35" s="116"/>
      <c r="M35" s="51"/>
      <c r="N35" s="58"/>
      <c r="O35" s="52"/>
      <c r="P35" s="53"/>
      <c r="Q35" s="52"/>
      <c r="R35" s="46"/>
      <c r="S35" s="54"/>
      <c r="T35" s="55"/>
      <c r="U35" s="56"/>
      <c r="V35" s="55"/>
      <c r="W35" s="55"/>
      <c r="X35" s="57"/>
    </row>
    <row r="36" spans="1:24" x14ac:dyDescent="0.2">
      <c r="A36" s="49"/>
      <c r="B36" s="71"/>
      <c r="C36" s="72"/>
      <c r="D36" s="123"/>
      <c r="E36" s="73"/>
      <c r="F36" s="135"/>
      <c r="G36" s="52"/>
      <c r="H36" s="109"/>
      <c r="M36" s="51"/>
      <c r="N36" s="58"/>
      <c r="O36" s="52"/>
      <c r="P36" s="53"/>
      <c r="Q36" s="52"/>
      <c r="R36" s="46"/>
      <c r="S36" s="54"/>
      <c r="T36" s="55"/>
      <c r="U36" s="56"/>
      <c r="V36" s="55"/>
      <c r="W36" s="55"/>
      <c r="X36" s="57"/>
    </row>
    <row r="37" spans="1:24" x14ac:dyDescent="0.2">
      <c r="A37" s="49"/>
      <c r="B37" s="71"/>
      <c r="C37" s="72"/>
      <c r="D37" s="123"/>
      <c r="E37" s="138"/>
      <c r="F37" s="135"/>
      <c r="G37" s="52"/>
      <c r="H37" s="109"/>
      <c r="I37" s="140"/>
      <c r="M37" s="51"/>
      <c r="N37" s="58"/>
      <c r="O37" s="52"/>
      <c r="P37" s="53"/>
      <c r="Q37" s="52"/>
      <c r="R37" s="46"/>
      <c r="S37" s="54"/>
      <c r="T37" s="55"/>
      <c r="U37" s="56"/>
      <c r="V37" s="55"/>
      <c r="W37" s="55"/>
      <c r="X37" s="57"/>
    </row>
    <row r="38" spans="1:24" x14ac:dyDescent="0.2">
      <c r="A38" s="49"/>
      <c r="B38" s="71"/>
      <c r="C38" s="72"/>
      <c r="D38" s="123"/>
      <c r="E38" s="73"/>
      <c r="F38" s="135"/>
      <c r="G38" s="52"/>
      <c r="H38" s="109"/>
      <c r="M38" s="51"/>
      <c r="N38" s="58"/>
      <c r="O38" s="52"/>
      <c r="P38" s="53"/>
      <c r="Q38" s="52"/>
      <c r="R38" s="46"/>
      <c r="S38" s="54"/>
      <c r="T38" s="55"/>
      <c r="U38" s="56"/>
      <c r="V38" s="55"/>
      <c r="W38" s="55"/>
      <c r="X38" s="57"/>
    </row>
    <row r="39" spans="1:24" x14ac:dyDescent="0.2">
      <c r="A39" s="49"/>
      <c r="B39" s="114"/>
      <c r="C39" s="115"/>
      <c r="D39" s="125"/>
      <c r="E39" s="117"/>
      <c r="F39" s="133"/>
      <c r="G39" s="118"/>
      <c r="H39" s="116"/>
      <c r="M39" s="51"/>
      <c r="N39" s="58"/>
      <c r="O39" s="52"/>
      <c r="P39" s="53"/>
      <c r="Q39" s="52"/>
      <c r="R39" s="46"/>
      <c r="S39" s="54"/>
      <c r="T39" s="55"/>
      <c r="U39" s="56"/>
      <c r="V39" s="55"/>
      <c r="W39" s="55"/>
      <c r="X39" s="57"/>
    </row>
    <row r="40" spans="1:24" x14ac:dyDescent="0.2">
      <c r="A40" s="49"/>
      <c r="B40" s="114"/>
      <c r="C40" s="115"/>
      <c r="D40" s="125"/>
      <c r="E40" s="117"/>
      <c r="F40" s="133"/>
      <c r="G40" s="118"/>
      <c r="H40" s="171"/>
      <c r="M40" s="51"/>
      <c r="N40" s="58"/>
      <c r="O40" s="52"/>
      <c r="P40" s="53"/>
      <c r="Q40" s="52"/>
      <c r="R40" s="46"/>
      <c r="S40" s="54"/>
      <c r="T40" s="55"/>
      <c r="U40" s="56"/>
      <c r="V40" s="55"/>
      <c r="W40" s="55"/>
      <c r="X40" s="57"/>
    </row>
    <row r="41" spans="1:24" x14ac:dyDescent="0.2">
      <c r="A41" s="49"/>
      <c r="B41" s="114"/>
      <c r="C41" s="115"/>
      <c r="D41" s="125"/>
      <c r="E41" s="117"/>
      <c r="F41" s="133"/>
      <c r="G41" s="118"/>
      <c r="H41" s="171"/>
      <c r="M41" s="51"/>
      <c r="N41" s="58"/>
      <c r="O41" s="52"/>
      <c r="P41" s="53"/>
      <c r="Q41" s="52"/>
      <c r="R41" s="46"/>
      <c r="S41" s="54"/>
      <c r="T41" s="55"/>
      <c r="U41" s="56"/>
      <c r="V41" s="55"/>
      <c r="W41" s="55"/>
      <c r="X41" s="57"/>
    </row>
    <row r="42" spans="1:24" x14ac:dyDescent="0.2">
      <c r="A42" s="49"/>
      <c r="B42" s="71"/>
      <c r="C42" s="72"/>
      <c r="D42" s="123"/>
      <c r="E42" s="73"/>
      <c r="F42" s="135"/>
      <c r="G42" s="52"/>
      <c r="H42" s="91"/>
      <c r="M42" s="51"/>
      <c r="N42" s="58"/>
      <c r="O42" s="52"/>
      <c r="P42" s="53"/>
      <c r="Q42" s="52"/>
      <c r="R42" s="46"/>
      <c r="S42" s="54"/>
      <c r="T42" s="55"/>
      <c r="U42" s="56"/>
      <c r="V42" s="55"/>
      <c r="W42" s="55"/>
      <c r="X42" s="57"/>
    </row>
    <row r="43" spans="1:24" x14ac:dyDescent="0.2">
      <c r="A43" s="49"/>
      <c r="B43" s="114"/>
      <c r="C43" s="115"/>
      <c r="D43" s="125"/>
      <c r="E43" s="117"/>
      <c r="F43" s="133"/>
      <c r="G43" s="118"/>
      <c r="H43" s="171"/>
      <c r="I43" s="129"/>
      <c r="M43" s="51"/>
      <c r="N43" s="58"/>
      <c r="O43" s="52"/>
      <c r="P43" s="53"/>
      <c r="Q43" s="52"/>
      <c r="R43" s="46"/>
      <c r="S43" s="54"/>
      <c r="T43" s="55"/>
      <c r="U43" s="56"/>
      <c r="V43" s="55"/>
      <c r="W43" s="55"/>
      <c r="X43" s="57"/>
    </row>
    <row r="44" spans="1:24" x14ac:dyDescent="0.2">
      <c r="A44" s="49"/>
      <c r="B44" s="71"/>
      <c r="C44" s="94"/>
      <c r="D44" s="124"/>
      <c r="E44" s="95"/>
      <c r="F44" s="136"/>
      <c r="G44" s="128"/>
      <c r="H44" s="122"/>
      <c r="M44" s="51"/>
      <c r="N44" s="58"/>
      <c r="O44" s="52"/>
      <c r="P44" s="53"/>
      <c r="Q44" s="52"/>
      <c r="R44" s="46"/>
      <c r="S44" s="54"/>
      <c r="T44" s="55"/>
      <c r="U44" s="56"/>
      <c r="V44" s="55"/>
      <c r="W44" s="55"/>
      <c r="X44" s="57"/>
    </row>
    <row r="45" spans="1:24" x14ac:dyDescent="0.2">
      <c r="A45" s="49"/>
      <c r="B45" s="114"/>
      <c r="C45" s="115"/>
      <c r="D45" s="125"/>
      <c r="E45" s="117"/>
      <c r="F45" s="133"/>
      <c r="G45" s="118"/>
      <c r="H45" s="171"/>
      <c r="I45" s="129"/>
      <c r="M45" s="51"/>
      <c r="N45" s="58"/>
      <c r="O45" s="52"/>
      <c r="P45" s="53"/>
      <c r="Q45" s="52"/>
      <c r="R45" s="46"/>
      <c r="S45" s="54"/>
      <c r="T45" s="55"/>
      <c r="U45" s="56"/>
      <c r="V45" s="55"/>
      <c r="W45" s="55"/>
      <c r="X45" s="57"/>
    </row>
    <row r="46" spans="1:24" x14ac:dyDescent="0.2">
      <c r="A46" s="49"/>
      <c r="B46" s="114"/>
      <c r="C46" s="115"/>
      <c r="D46" s="125"/>
      <c r="E46" s="138"/>
      <c r="F46" s="133"/>
      <c r="G46" s="118"/>
      <c r="H46" s="171"/>
      <c r="I46" s="153"/>
      <c r="M46" s="51"/>
      <c r="N46" s="58"/>
      <c r="O46" s="52"/>
      <c r="P46" s="53"/>
      <c r="Q46" s="52"/>
      <c r="R46" s="46"/>
      <c r="S46" s="54"/>
      <c r="T46" s="55"/>
      <c r="U46" s="56"/>
      <c r="V46" s="55"/>
      <c r="W46" s="55"/>
      <c r="X46" s="57"/>
    </row>
    <row r="47" spans="1:24" x14ac:dyDescent="0.2">
      <c r="A47" s="49"/>
      <c r="B47" s="114"/>
      <c r="C47" s="115"/>
      <c r="D47" s="125"/>
      <c r="E47" s="138"/>
      <c r="F47" s="133"/>
      <c r="G47" s="118"/>
      <c r="H47" s="171"/>
      <c r="I47" s="153"/>
      <c r="M47" s="51"/>
      <c r="N47" s="58"/>
      <c r="O47" s="52"/>
      <c r="P47" s="53"/>
      <c r="Q47" s="52"/>
      <c r="R47" s="46"/>
      <c r="S47" s="54"/>
      <c r="T47" s="55"/>
      <c r="U47" s="56"/>
      <c r="V47" s="55"/>
      <c r="W47" s="55"/>
      <c r="X47" s="57"/>
    </row>
    <row r="48" spans="1:24" x14ac:dyDescent="0.2">
      <c r="A48" s="49"/>
      <c r="B48" s="71"/>
      <c r="C48" s="72"/>
      <c r="D48" s="123"/>
      <c r="E48" s="73"/>
      <c r="F48" s="135"/>
      <c r="G48" s="52"/>
      <c r="H48" s="91"/>
      <c r="M48" s="51"/>
      <c r="N48" s="58"/>
      <c r="O48" s="52"/>
      <c r="P48" s="53"/>
      <c r="Q48" s="52"/>
      <c r="R48" s="46"/>
      <c r="S48" s="54"/>
      <c r="T48" s="55"/>
      <c r="U48" s="56"/>
      <c r="V48" s="55"/>
      <c r="W48" s="55"/>
      <c r="X48" s="57"/>
    </row>
    <row r="49" spans="1:24" x14ac:dyDescent="0.2">
      <c r="A49" s="49"/>
      <c r="B49" s="71"/>
      <c r="C49" s="72"/>
      <c r="D49" s="123"/>
      <c r="E49" s="73"/>
      <c r="F49" s="135"/>
      <c r="G49" s="52"/>
      <c r="H49" s="91"/>
      <c r="M49" s="51"/>
      <c r="N49" s="58"/>
      <c r="O49" s="52"/>
      <c r="P49" s="53"/>
      <c r="Q49" s="52"/>
      <c r="R49" s="46"/>
      <c r="S49" s="54"/>
      <c r="T49" s="55"/>
      <c r="U49" s="56"/>
      <c r="V49" s="55"/>
      <c r="W49" s="55"/>
      <c r="X49" s="57"/>
    </row>
    <row r="50" spans="1:24" x14ac:dyDescent="0.2">
      <c r="A50" s="49"/>
      <c r="B50" s="114"/>
      <c r="C50" s="115"/>
      <c r="D50" s="125"/>
      <c r="E50" s="117"/>
      <c r="F50" s="133"/>
      <c r="G50" s="118"/>
      <c r="H50" s="171"/>
      <c r="I50" s="129"/>
      <c r="M50" s="51"/>
      <c r="N50" s="58"/>
      <c r="O50" s="52"/>
      <c r="P50" s="53"/>
      <c r="Q50" s="52"/>
      <c r="R50" s="46"/>
      <c r="S50" s="54"/>
      <c r="T50" s="55"/>
      <c r="U50" s="56"/>
      <c r="V50" s="55"/>
      <c r="W50" s="55"/>
      <c r="X50" s="57"/>
    </row>
    <row r="51" spans="1:24" x14ac:dyDescent="0.2">
      <c r="A51" s="49"/>
      <c r="B51" s="71"/>
      <c r="C51" s="72"/>
      <c r="D51" s="123"/>
      <c r="E51" s="73"/>
      <c r="F51" s="135"/>
      <c r="G51" s="52"/>
      <c r="H51" s="105"/>
      <c r="M51" s="51"/>
      <c r="N51" s="58"/>
      <c r="O51" s="52"/>
      <c r="P51" s="53"/>
      <c r="Q51" s="52"/>
      <c r="R51" s="46"/>
      <c r="S51" s="54"/>
      <c r="T51" s="55"/>
      <c r="U51" s="56"/>
      <c r="V51" s="55"/>
      <c r="W51" s="55"/>
      <c r="X51" s="57"/>
    </row>
    <row r="52" spans="1:24" x14ac:dyDescent="0.2">
      <c r="A52" s="49"/>
      <c r="B52" s="114"/>
      <c r="C52" s="115"/>
      <c r="D52" s="125"/>
      <c r="E52" s="117"/>
      <c r="F52" s="133"/>
      <c r="G52" s="118"/>
      <c r="H52" s="171"/>
      <c r="I52" s="129"/>
      <c r="M52" s="51"/>
      <c r="N52" s="58"/>
      <c r="O52" s="52"/>
      <c r="P52" s="108"/>
      <c r="Q52" s="52"/>
      <c r="R52" s="46"/>
      <c r="S52" s="54"/>
      <c r="T52" s="55"/>
      <c r="U52" s="56"/>
      <c r="V52" s="55"/>
      <c r="W52" s="55"/>
      <c r="X52" s="57"/>
    </row>
    <row r="53" spans="1:24" x14ac:dyDescent="0.2">
      <c r="A53" s="49"/>
      <c r="B53" s="114"/>
      <c r="C53" s="115"/>
      <c r="D53" s="125"/>
      <c r="E53" s="117"/>
      <c r="F53" s="133"/>
      <c r="G53" s="118"/>
      <c r="H53" s="116"/>
      <c r="I53" s="129"/>
      <c r="M53" s="51"/>
      <c r="N53" s="58"/>
      <c r="O53" s="52"/>
      <c r="P53" s="53"/>
      <c r="Q53" s="52"/>
      <c r="R53" s="46"/>
      <c r="S53" s="54"/>
      <c r="T53" s="55"/>
      <c r="U53" s="56"/>
      <c r="V53" s="55"/>
      <c r="W53" s="55"/>
      <c r="X53" s="57"/>
    </row>
    <row r="54" spans="1:24" x14ac:dyDescent="0.2">
      <c r="A54" s="49"/>
      <c r="B54" s="114"/>
      <c r="C54" s="115"/>
      <c r="D54" s="125"/>
      <c r="E54" s="117"/>
      <c r="F54" s="133"/>
      <c r="G54" s="118"/>
      <c r="H54" s="116"/>
      <c r="I54" s="129"/>
      <c r="M54" s="51"/>
      <c r="N54" s="58"/>
      <c r="O54" s="52"/>
      <c r="P54" s="53"/>
      <c r="Q54" s="52"/>
      <c r="R54" s="46"/>
      <c r="S54" s="54"/>
      <c r="T54" s="55"/>
      <c r="U54" s="56"/>
      <c r="V54" s="55"/>
      <c r="W54" s="55"/>
      <c r="X54" s="57"/>
    </row>
    <row r="55" spans="1:24" x14ac:dyDescent="0.2">
      <c r="A55" s="49"/>
      <c r="B55" s="114"/>
      <c r="C55" s="115"/>
      <c r="D55" s="125"/>
      <c r="E55" s="117"/>
      <c r="F55" s="133"/>
      <c r="G55" s="118"/>
      <c r="H55" s="116"/>
      <c r="I55" s="129"/>
      <c r="M55" s="51"/>
      <c r="N55" s="58"/>
      <c r="O55" s="52"/>
      <c r="P55" s="53"/>
      <c r="Q55" s="52"/>
      <c r="R55" s="46"/>
      <c r="S55" s="54"/>
      <c r="T55" s="55"/>
      <c r="U55" s="56"/>
      <c r="V55" s="55"/>
      <c r="W55" s="55"/>
      <c r="X55" s="57"/>
    </row>
    <row r="56" spans="1:24" x14ac:dyDescent="0.2">
      <c r="A56" s="49"/>
      <c r="B56" s="114"/>
      <c r="C56" s="115"/>
      <c r="D56" s="125"/>
      <c r="E56" s="117"/>
      <c r="F56" s="133"/>
      <c r="G56" s="118"/>
      <c r="H56" s="116"/>
      <c r="I56" s="129"/>
      <c r="M56" s="51"/>
      <c r="N56" s="58"/>
      <c r="O56" s="52"/>
      <c r="P56" s="53"/>
      <c r="Q56" s="52"/>
      <c r="R56" s="46"/>
      <c r="S56" s="54"/>
      <c r="T56" s="55"/>
      <c r="U56" s="56"/>
      <c r="V56" s="55"/>
      <c r="W56" s="55"/>
      <c r="X56" s="57"/>
    </row>
    <row r="57" spans="1:24" x14ac:dyDescent="0.2">
      <c r="A57" s="49"/>
      <c r="B57" s="71"/>
      <c r="C57" s="72"/>
      <c r="D57" s="124"/>
      <c r="E57" s="73"/>
      <c r="F57" s="135"/>
      <c r="G57" s="52"/>
      <c r="H57" s="109"/>
      <c r="M57" s="51"/>
      <c r="N57" s="58"/>
      <c r="O57" s="52"/>
      <c r="P57" s="53"/>
      <c r="Q57" s="52"/>
      <c r="R57" s="46"/>
      <c r="S57" s="54"/>
      <c r="T57" s="55"/>
      <c r="U57" s="56"/>
      <c r="V57" s="55"/>
      <c r="W57" s="55"/>
      <c r="X57" s="57"/>
    </row>
    <row r="58" spans="1:24" x14ac:dyDescent="0.2">
      <c r="A58" s="49"/>
      <c r="B58" s="71"/>
      <c r="C58" s="72"/>
      <c r="D58" s="124"/>
      <c r="E58" s="73"/>
      <c r="F58" s="135"/>
      <c r="G58" s="52"/>
      <c r="H58" s="109"/>
      <c r="M58" s="51"/>
      <c r="N58" s="58"/>
      <c r="O58" s="52"/>
      <c r="P58" s="53"/>
      <c r="Q58" s="52"/>
      <c r="R58" s="46"/>
      <c r="S58" s="54"/>
      <c r="T58" s="55"/>
      <c r="U58" s="56"/>
      <c r="V58" s="55"/>
      <c r="W58" s="55"/>
      <c r="X58" s="57"/>
    </row>
    <row r="59" spans="1:24" x14ac:dyDescent="0.2">
      <c r="A59" s="49"/>
      <c r="B59" s="71"/>
      <c r="C59" s="72"/>
      <c r="D59" s="124"/>
      <c r="E59" s="73"/>
      <c r="F59" s="135"/>
      <c r="G59" s="52"/>
      <c r="H59" s="109"/>
      <c r="M59" s="51"/>
      <c r="N59" s="58"/>
      <c r="O59" s="52"/>
      <c r="P59" s="53"/>
      <c r="Q59" s="52"/>
      <c r="R59" s="46"/>
      <c r="S59" s="54"/>
      <c r="T59" s="55"/>
      <c r="U59" s="56"/>
      <c r="V59" s="55"/>
      <c r="W59" s="55"/>
      <c r="X59" s="57"/>
    </row>
    <row r="60" spans="1:24" x14ac:dyDescent="0.2">
      <c r="A60" s="49"/>
      <c r="B60" s="71"/>
      <c r="C60" s="72"/>
      <c r="D60" s="124"/>
      <c r="E60" s="73"/>
      <c r="F60" s="135"/>
      <c r="G60" s="52"/>
      <c r="H60" s="109"/>
      <c r="M60" s="51"/>
      <c r="N60" s="58"/>
      <c r="O60" s="52"/>
      <c r="P60" s="53"/>
      <c r="Q60" s="52"/>
      <c r="R60" s="46"/>
      <c r="S60" s="54"/>
      <c r="T60" s="55"/>
      <c r="U60" s="56"/>
      <c r="V60" s="55"/>
      <c r="W60" s="55"/>
      <c r="X60" s="57"/>
    </row>
    <row r="61" spans="1:24" x14ac:dyDescent="0.2">
      <c r="A61" s="49"/>
      <c r="B61" s="114"/>
      <c r="C61" s="115"/>
      <c r="D61" s="125"/>
      <c r="E61" s="117"/>
      <c r="F61" s="133"/>
      <c r="G61" s="118"/>
      <c r="H61" s="116"/>
      <c r="I61" s="129"/>
      <c r="M61" s="51"/>
      <c r="N61" s="58"/>
      <c r="O61" s="52"/>
      <c r="P61" s="53"/>
      <c r="Q61" s="52"/>
      <c r="R61" s="46"/>
      <c r="S61" s="54"/>
      <c r="T61" s="55"/>
      <c r="U61" s="56"/>
      <c r="V61" s="55"/>
      <c r="W61" s="55"/>
      <c r="X61" s="57"/>
    </row>
    <row r="62" spans="1:24" x14ac:dyDescent="0.2">
      <c r="A62" s="49"/>
      <c r="B62" s="114"/>
      <c r="C62" s="115"/>
      <c r="D62" s="125"/>
      <c r="E62" s="117"/>
      <c r="F62" s="133"/>
      <c r="G62" s="118"/>
      <c r="H62" s="116"/>
      <c r="I62" s="129"/>
      <c r="M62" s="51"/>
      <c r="N62" s="58"/>
      <c r="O62" s="52"/>
      <c r="P62" s="53"/>
      <c r="Q62" s="52"/>
      <c r="R62" s="46"/>
      <c r="S62" s="54"/>
      <c r="T62" s="55"/>
      <c r="U62" s="56"/>
      <c r="V62" s="55"/>
      <c r="W62" s="55"/>
      <c r="X62" s="57"/>
    </row>
    <row r="63" spans="1:24" x14ac:dyDescent="0.2">
      <c r="A63" s="49"/>
      <c r="B63" s="114"/>
      <c r="C63" s="115"/>
      <c r="D63" s="125"/>
      <c r="E63" s="117"/>
      <c r="F63" s="133"/>
      <c r="G63" s="118"/>
      <c r="H63" s="116"/>
      <c r="I63" s="129"/>
      <c r="M63" s="51"/>
      <c r="N63" s="58"/>
      <c r="O63" s="52"/>
      <c r="P63" s="53"/>
      <c r="Q63" s="52"/>
      <c r="R63" s="46"/>
      <c r="S63" s="54"/>
      <c r="T63" s="55"/>
      <c r="U63" s="56"/>
      <c r="V63" s="55"/>
      <c r="W63" s="55"/>
      <c r="X63" s="57"/>
    </row>
    <row r="64" spans="1:24" x14ac:dyDescent="0.2">
      <c r="A64" s="49"/>
      <c r="B64" s="114"/>
      <c r="C64" s="115"/>
      <c r="D64" s="125"/>
      <c r="E64" s="117"/>
      <c r="F64" s="133"/>
      <c r="G64" s="118"/>
      <c r="H64" s="116"/>
      <c r="I64" s="129"/>
      <c r="M64" s="51"/>
      <c r="N64" s="58"/>
      <c r="O64" s="52"/>
      <c r="P64" s="108"/>
      <c r="Q64" s="52"/>
      <c r="R64" s="46"/>
      <c r="S64" s="54"/>
      <c r="T64" s="55"/>
      <c r="U64" s="56"/>
      <c r="V64" s="55"/>
      <c r="W64" s="55"/>
      <c r="X64" s="57"/>
    </row>
    <row r="65" spans="1:24" x14ac:dyDescent="0.2">
      <c r="A65" s="49"/>
      <c r="B65" s="114"/>
      <c r="C65" s="115"/>
      <c r="D65" s="125"/>
      <c r="E65" s="117"/>
      <c r="F65" s="133"/>
      <c r="G65" s="118"/>
      <c r="H65" s="116"/>
      <c r="I65" s="129"/>
      <c r="M65" s="51"/>
      <c r="N65" s="58"/>
      <c r="O65" s="52"/>
      <c r="P65" s="53"/>
      <c r="Q65" s="52"/>
      <c r="R65" s="46"/>
      <c r="S65" s="54"/>
      <c r="T65" s="55"/>
      <c r="U65" s="56"/>
      <c r="V65" s="55"/>
      <c r="W65" s="55"/>
      <c r="X65" s="57"/>
    </row>
    <row r="66" spans="1:24" x14ac:dyDescent="0.2">
      <c r="A66" s="49"/>
      <c r="B66" s="114"/>
      <c r="C66" s="115"/>
      <c r="D66" s="125"/>
      <c r="E66" s="138"/>
      <c r="F66" s="133"/>
      <c r="G66" s="118"/>
      <c r="H66" s="116"/>
      <c r="I66" s="129"/>
      <c r="M66" s="51"/>
      <c r="N66" s="58"/>
      <c r="O66" s="52"/>
      <c r="P66" s="53"/>
      <c r="Q66" s="52"/>
      <c r="R66" s="46"/>
      <c r="S66" s="54"/>
      <c r="T66" s="55"/>
      <c r="U66" s="56"/>
      <c r="V66" s="55"/>
      <c r="W66" s="55"/>
      <c r="X66" s="57"/>
    </row>
    <row r="67" spans="1:24" x14ac:dyDescent="0.2">
      <c r="A67" s="49"/>
      <c r="B67" s="114"/>
      <c r="C67" s="115"/>
      <c r="D67" s="125"/>
      <c r="E67" s="117"/>
      <c r="F67" s="133"/>
      <c r="G67" s="118"/>
      <c r="H67" s="116"/>
      <c r="I67" s="129"/>
      <c r="M67" s="51"/>
      <c r="N67" s="58"/>
      <c r="O67" s="52"/>
      <c r="P67" s="53"/>
      <c r="Q67" s="52"/>
      <c r="R67" s="46"/>
      <c r="S67" s="54"/>
      <c r="T67" s="55"/>
      <c r="U67" s="56"/>
      <c r="V67" s="55"/>
      <c r="W67" s="55"/>
      <c r="X67" s="57"/>
    </row>
    <row r="68" spans="1:24" x14ac:dyDescent="0.2">
      <c r="A68" s="49"/>
      <c r="B68" s="114"/>
      <c r="C68" s="115"/>
      <c r="D68" s="125"/>
      <c r="E68" s="117"/>
      <c r="F68" s="133"/>
      <c r="G68" s="118"/>
      <c r="H68" s="116"/>
      <c r="I68" s="129"/>
      <c r="M68" s="51"/>
      <c r="N68" s="58"/>
      <c r="O68" s="52"/>
      <c r="P68" s="53"/>
      <c r="Q68" s="52"/>
      <c r="R68" s="46"/>
      <c r="S68" s="54"/>
      <c r="T68" s="55"/>
      <c r="U68" s="56"/>
      <c r="V68" s="55"/>
      <c r="W68" s="55"/>
      <c r="X68" s="57"/>
    </row>
    <row r="69" spans="1:24" x14ac:dyDescent="0.2">
      <c r="A69" s="49"/>
      <c r="B69" s="114"/>
      <c r="C69" s="115"/>
      <c r="D69" s="125"/>
      <c r="E69" s="138"/>
      <c r="F69" s="133"/>
      <c r="G69" s="118"/>
      <c r="H69" s="171"/>
      <c r="I69" s="129"/>
      <c r="N69" s="76"/>
      <c r="O69" s="77"/>
      <c r="P69" s="78"/>
      <c r="Q69" s="77"/>
      <c r="R69" s="46"/>
      <c r="S69" s="79"/>
      <c r="T69" s="80"/>
      <c r="U69" s="81"/>
      <c r="V69" s="80"/>
      <c r="W69" s="80"/>
      <c r="X69" s="82"/>
    </row>
    <row r="70" spans="1:24" x14ac:dyDescent="0.2">
      <c r="A70" s="49"/>
      <c r="B70" s="114"/>
      <c r="C70" s="115"/>
      <c r="D70" s="125"/>
      <c r="E70" s="117"/>
      <c r="F70" s="133"/>
      <c r="G70" s="118"/>
      <c r="H70" s="171"/>
      <c r="I70" s="129"/>
      <c r="M70" s="59"/>
      <c r="O70" s="60"/>
      <c r="P70" s="61"/>
      <c r="Q70" s="60"/>
      <c r="R70" s="46"/>
      <c r="S70" s="64"/>
      <c r="T70" s="55"/>
      <c r="U70" s="65"/>
      <c r="V70" s="55"/>
      <c r="W70" s="66"/>
      <c r="X70" s="57"/>
    </row>
    <row r="71" spans="1:24" x14ac:dyDescent="0.2">
      <c r="A71" s="49"/>
      <c r="B71" s="114"/>
      <c r="C71" s="115"/>
      <c r="D71" s="125"/>
      <c r="E71" s="117"/>
      <c r="F71" s="133"/>
      <c r="G71" s="118"/>
      <c r="H71" s="171"/>
      <c r="I71" s="129"/>
      <c r="M71" s="62"/>
      <c r="O71" s="35"/>
      <c r="P71" s="63"/>
      <c r="Q71" s="35"/>
      <c r="R71" s="46"/>
      <c r="S71" s="67"/>
      <c r="T71" s="35"/>
      <c r="U71" s="68"/>
      <c r="V71" s="35"/>
      <c r="W71" s="35"/>
    </row>
    <row r="72" spans="1:24" x14ac:dyDescent="0.2">
      <c r="A72" s="49"/>
      <c r="B72" s="114"/>
      <c r="C72" s="115"/>
      <c r="D72" s="125"/>
      <c r="E72" s="117"/>
      <c r="F72" s="133"/>
      <c r="G72" s="118"/>
      <c r="H72" s="171"/>
      <c r="I72" s="129"/>
      <c r="M72" s="62"/>
      <c r="O72" s="93"/>
      <c r="Q72" s="93"/>
      <c r="R72" s="46"/>
    </row>
    <row r="73" spans="1:24" x14ac:dyDescent="0.2">
      <c r="A73" s="49"/>
      <c r="B73" s="114"/>
      <c r="C73" s="115"/>
      <c r="D73" s="125"/>
      <c r="E73" s="117"/>
      <c r="F73" s="133"/>
      <c r="G73" s="118"/>
      <c r="H73" s="171"/>
      <c r="I73" s="129"/>
      <c r="R73" s="46"/>
    </row>
    <row r="74" spans="1:24" x14ac:dyDescent="0.2">
      <c r="A74" s="49"/>
      <c r="B74" s="71"/>
      <c r="C74" s="72"/>
      <c r="D74" s="123"/>
      <c r="E74" s="73"/>
      <c r="F74" s="135"/>
      <c r="G74" s="52"/>
      <c r="H74" s="91"/>
      <c r="O74" s="35"/>
    </row>
    <row r="75" spans="1:24" x14ac:dyDescent="0.2">
      <c r="A75" s="49"/>
      <c r="B75" s="71"/>
      <c r="C75" s="72"/>
      <c r="D75" s="123"/>
      <c r="E75" s="73"/>
      <c r="F75" s="135"/>
      <c r="G75" s="52"/>
      <c r="H75" s="91"/>
    </row>
    <row r="76" spans="1:24" x14ac:dyDescent="0.2">
      <c r="A76" s="49"/>
      <c r="B76" s="71"/>
      <c r="C76" s="72"/>
      <c r="D76" s="123"/>
      <c r="E76" s="73"/>
      <c r="F76" s="135"/>
      <c r="G76" s="52"/>
      <c r="H76" s="109"/>
      <c r="J76" s="41"/>
      <c r="K76" s="69"/>
      <c r="O76" s="33"/>
    </row>
    <row r="77" spans="1:24" x14ac:dyDescent="0.2">
      <c r="A77" s="49"/>
      <c r="B77" s="71"/>
      <c r="C77" s="72"/>
      <c r="D77" s="123"/>
      <c r="E77" s="73"/>
      <c r="F77" s="135"/>
      <c r="G77" s="52"/>
      <c r="H77" s="109"/>
      <c r="J77" s="41"/>
      <c r="K77" s="69"/>
      <c r="O77" s="34"/>
    </row>
    <row r="78" spans="1:24" x14ac:dyDescent="0.2">
      <c r="A78" s="49"/>
      <c r="B78" s="71"/>
      <c r="C78" s="72"/>
      <c r="D78" s="124"/>
      <c r="E78" s="138"/>
      <c r="F78" s="135"/>
      <c r="G78" s="52"/>
      <c r="H78" s="109"/>
      <c r="O78" s="34"/>
    </row>
    <row r="79" spans="1:24" x14ac:dyDescent="0.2">
      <c r="A79" s="49"/>
      <c r="B79" s="71"/>
      <c r="C79" s="72"/>
      <c r="D79" s="123"/>
      <c r="E79" s="73"/>
      <c r="F79" s="135"/>
      <c r="G79" s="52"/>
      <c r="H79" s="109"/>
    </row>
    <row r="80" spans="1:24" x14ac:dyDescent="0.2">
      <c r="A80" s="49"/>
      <c r="B80" s="71"/>
      <c r="C80" s="72"/>
      <c r="D80" s="123"/>
      <c r="E80" s="73"/>
      <c r="F80" s="135"/>
      <c r="G80" s="52"/>
      <c r="H80" s="109"/>
      <c r="J80" s="41"/>
      <c r="K80" s="69"/>
    </row>
    <row r="81" spans="1:17" x14ac:dyDescent="0.2">
      <c r="A81" s="49"/>
      <c r="B81" s="114"/>
      <c r="C81" s="115"/>
      <c r="D81" s="125"/>
      <c r="E81" s="117"/>
      <c r="F81" s="133"/>
      <c r="G81" s="118"/>
      <c r="H81" s="137"/>
      <c r="I81" s="129"/>
    </row>
    <row r="82" spans="1:17" x14ac:dyDescent="0.2">
      <c r="A82" s="49"/>
      <c r="B82" s="114"/>
      <c r="C82" s="115"/>
      <c r="D82" s="125"/>
      <c r="E82" s="117"/>
      <c r="F82" s="133"/>
      <c r="G82" s="118"/>
      <c r="H82" s="137"/>
      <c r="I82" s="129"/>
    </row>
    <row r="83" spans="1:17" x14ac:dyDescent="0.2">
      <c r="A83" s="49"/>
      <c r="B83" s="114"/>
      <c r="C83" s="115"/>
      <c r="D83" s="125"/>
      <c r="E83" s="117"/>
      <c r="F83" s="133"/>
      <c r="G83" s="118"/>
      <c r="H83" s="137"/>
      <c r="I83" s="129"/>
    </row>
    <row r="84" spans="1:17" x14ac:dyDescent="0.2">
      <c r="A84" s="49"/>
      <c r="B84" s="114"/>
      <c r="C84" s="115"/>
      <c r="D84" s="125"/>
      <c r="E84" s="117"/>
      <c r="F84" s="133"/>
      <c r="G84" s="118"/>
      <c r="H84" s="137"/>
      <c r="I84" s="129"/>
    </row>
    <row r="85" spans="1:17" x14ac:dyDescent="0.2">
      <c r="A85" s="49"/>
      <c r="B85" s="114"/>
      <c r="C85" s="115"/>
      <c r="D85" s="125"/>
      <c r="E85" s="117"/>
      <c r="F85" s="133"/>
      <c r="G85" s="118"/>
      <c r="H85" s="137"/>
      <c r="I85" s="129"/>
    </row>
    <row r="86" spans="1:17" x14ac:dyDescent="0.2">
      <c r="A86" s="49"/>
      <c r="B86" s="114"/>
      <c r="C86" s="115"/>
      <c r="D86" s="125"/>
      <c r="E86" s="117"/>
      <c r="F86" s="133"/>
      <c r="G86" s="118"/>
      <c r="H86" s="137"/>
      <c r="I86" s="129"/>
    </row>
    <row r="87" spans="1:17" x14ac:dyDescent="0.2">
      <c r="A87" s="49"/>
      <c r="B87" s="114"/>
      <c r="C87" s="115"/>
      <c r="D87" s="125"/>
      <c r="E87" s="117"/>
      <c r="F87" s="133"/>
      <c r="G87" s="118"/>
      <c r="H87" s="171"/>
      <c r="I87" s="129"/>
    </row>
    <row r="88" spans="1:17" x14ac:dyDescent="0.2">
      <c r="A88" s="49"/>
      <c r="B88" s="114"/>
      <c r="C88" s="115"/>
      <c r="D88" s="125"/>
      <c r="E88" s="117"/>
      <c r="F88" s="133"/>
      <c r="G88" s="118"/>
      <c r="H88" s="171"/>
      <c r="I88" s="129"/>
    </row>
    <row r="89" spans="1:17" x14ac:dyDescent="0.2">
      <c r="A89" s="49"/>
      <c r="B89" s="114"/>
      <c r="C89" s="115"/>
      <c r="D89" s="125"/>
      <c r="E89" s="117"/>
      <c r="F89" s="133"/>
      <c r="G89" s="118"/>
      <c r="H89" s="171"/>
      <c r="I89" s="129"/>
      <c r="M89" s="41"/>
      <c r="Q89" s="121"/>
    </row>
    <row r="90" spans="1:17" x14ac:dyDescent="0.2">
      <c r="A90" s="49"/>
      <c r="B90" s="114"/>
      <c r="C90" s="115"/>
      <c r="D90" s="125"/>
      <c r="E90" s="117"/>
      <c r="F90" s="133"/>
      <c r="G90" s="118"/>
      <c r="H90" s="171"/>
      <c r="I90" s="129"/>
      <c r="M90" s="41"/>
      <c r="Q90" s="121"/>
    </row>
    <row r="91" spans="1:17" x14ac:dyDescent="0.2">
      <c r="A91" s="49"/>
      <c r="B91" s="71"/>
      <c r="C91" s="72"/>
      <c r="D91" s="123"/>
      <c r="E91" s="73"/>
      <c r="F91" s="135"/>
      <c r="G91" s="52"/>
      <c r="H91" s="109"/>
    </row>
    <row r="92" spans="1:17" x14ac:dyDescent="0.2">
      <c r="A92" s="49"/>
      <c r="B92" s="71"/>
      <c r="C92" s="72"/>
      <c r="D92" s="123"/>
      <c r="E92" s="73"/>
      <c r="F92" s="135"/>
      <c r="G92" s="52"/>
      <c r="H92" s="91"/>
    </row>
    <row r="93" spans="1:17" x14ac:dyDescent="0.2">
      <c r="A93" s="49"/>
      <c r="B93" s="71"/>
      <c r="C93" s="72"/>
      <c r="D93" s="123"/>
      <c r="E93" s="73"/>
      <c r="F93" s="135"/>
      <c r="G93" s="52"/>
      <c r="H93" s="91"/>
      <c r="M93" s="41"/>
      <c r="Q93" s="121"/>
    </row>
    <row r="94" spans="1:17" x14ac:dyDescent="0.2">
      <c r="A94" s="49"/>
      <c r="B94" s="71"/>
      <c r="C94" s="72"/>
      <c r="D94" s="123"/>
      <c r="E94" s="73"/>
      <c r="F94" s="135"/>
      <c r="G94" s="52"/>
      <c r="H94" s="91"/>
    </row>
    <row r="95" spans="1:17" x14ac:dyDescent="0.2">
      <c r="A95" s="49"/>
      <c r="B95" s="71"/>
      <c r="C95" s="72"/>
      <c r="D95" s="123"/>
      <c r="E95" s="73"/>
      <c r="F95" s="135"/>
      <c r="G95" s="52"/>
      <c r="H95" s="109"/>
    </row>
    <row r="96" spans="1:17" x14ac:dyDescent="0.2">
      <c r="A96" s="49"/>
      <c r="B96" s="71"/>
      <c r="C96" s="72"/>
      <c r="D96" s="123"/>
      <c r="E96" s="73"/>
      <c r="F96" s="135"/>
      <c r="G96" s="52"/>
      <c r="H96" s="109"/>
    </row>
    <row r="97" spans="1:9" x14ac:dyDescent="0.2">
      <c r="A97" s="49"/>
      <c r="B97" s="71"/>
      <c r="C97" s="72"/>
      <c r="D97" s="123"/>
      <c r="E97" s="73"/>
      <c r="F97" s="135"/>
      <c r="G97" s="52"/>
      <c r="H97" s="109"/>
    </row>
    <row r="98" spans="1:9" x14ac:dyDescent="0.2">
      <c r="A98" s="49"/>
      <c r="B98" s="114"/>
      <c r="C98" s="115"/>
      <c r="D98" s="125"/>
      <c r="E98" s="117"/>
      <c r="F98" s="133"/>
      <c r="G98" s="118"/>
      <c r="H98" s="171"/>
      <c r="I98" s="129"/>
    </row>
    <row r="99" spans="1:9" x14ac:dyDescent="0.2">
      <c r="A99" s="49"/>
      <c r="B99" s="114"/>
      <c r="C99" s="115"/>
      <c r="D99" s="125"/>
      <c r="E99" s="117"/>
      <c r="F99" s="133"/>
      <c r="G99" s="118"/>
      <c r="H99" s="171"/>
      <c r="I99" s="129"/>
    </row>
    <row r="100" spans="1:9" x14ac:dyDescent="0.2">
      <c r="A100" s="49"/>
      <c r="B100" s="114"/>
      <c r="C100" s="115"/>
      <c r="D100" s="125"/>
      <c r="E100" s="117"/>
      <c r="F100" s="133"/>
      <c r="G100" s="118"/>
      <c r="H100" s="171"/>
      <c r="I100" s="129"/>
    </row>
    <row r="101" spans="1:9" x14ac:dyDescent="0.2">
      <c r="A101" s="49"/>
      <c r="B101" s="114"/>
      <c r="C101" s="115"/>
      <c r="D101" s="125"/>
      <c r="E101" s="117"/>
      <c r="F101" s="133"/>
      <c r="G101" s="118"/>
      <c r="H101" s="171"/>
      <c r="I101" s="129"/>
    </row>
    <row r="102" spans="1:9" x14ac:dyDescent="0.2">
      <c r="A102" s="49"/>
      <c r="B102" s="114"/>
      <c r="C102" s="115"/>
      <c r="D102" s="125"/>
      <c r="E102" s="117"/>
      <c r="F102" s="133"/>
      <c r="G102" s="118"/>
      <c r="H102" s="171"/>
      <c r="I102" s="129"/>
    </row>
    <row r="103" spans="1:9" x14ac:dyDescent="0.2">
      <c r="A103" s="49"/>
      <c r="B103" s="114"/>
      <c r="C103" s="115"/>
      <c r="D103" s="125"/>
      <c r="E103" s="117"/>
      <c r="F103" s="133"/>
      <c r="G103" s="118"/>
      <c r="H103" s="142"/>
      <c r="I103" s="129"/>
    </row>
    <row r="104" spans="1:9" x14ac:dyDescent="0.2">
      <c r="A104" s="49"/>
      <c r="B104" s="71"/>
      <c r="C104" s="72"/>
      <c r="D104" s="124"/>
      <c r="E104" s="73"/>
      <c r="F104" s="135"/>
      <c r="G104" s="52"/>
      <c r="H104" s="122"/>
    </row>
    <row r="105" spans="1:9" x14ac:dyDescent="0.2">
      <c r="A105" s="49"/>
      <c r="B105" s="71"/>
      <c r="C105" s="72"/>
      <c r="D105" s="124"/>
      <c r="E105" s="73"/>
      <c r="F105" s="135"/>
      <c r="G105" s="52"/>
      <c r="H105" s="122"/>
    </row>
    <row r="106" spans="1:9" x14ac:dyDescent="0.2">
      <c r="A106" s="49"/>
      <c r="B106" s="71"/>
      <c r="C106" s="72"/>
      <c r="D106" s="124"/>
      <c r="E106" s="73"/>
      <c r="F106" s="135"/>
      <c r="G106" s="52"/>
      <c r="H106" s="122"/>
    </row>
    <row r="107" spans="1:9" x14ac:dyDescent="0.2">
      <c r="A107" s="49"/>
      <c r="B107" s="71"/>
      <c r="C107" s="72"/>
      <c r="D107" s="124"/>
      <c r="E107" s="73"/>
      <c r="F107" s="135"/>
      <c r="G107" s="52"/>
      <c r="H107" s="122"/>
    </row>
    <row r="108" spans="1:9" x14ac:dyDescent="0.2">
      <c r="A108" s="49"/>
      <c r="B108" s="114"/>
      <c r="C108" s="115"/>
      <c r="D108" s="125"/>
      <c r="E108" s="117"/>
      <c r="F108" s="133"/>
      <c r="G108" s="118"/>
      <c r="H108" s="143"/>
      <c r="I108" s="129"/>
    </row>
    <row r="109" spans="1:9" x14ac:dyDescent="0.2">
      <c r="A109" s="49"/>
      <c r="B109" s="71"/>
      <c r="C109" s="72"/>
      <c r="D109" s="123"/>
      <c r="E109" s="73"/>
      <c r="F109" s="135"/>
      <c r="G109" s="52"/>
      <c r="H109" s="109"/>
    </row>
    <row r="110" spans="1:9" x14ac:dyDescent="0.2">
      <c r="A110" s="49"/>
      <c r="B110" s="71"/>
      <c r="C110" s="72"/>
      <c r="D110" s="123"/>
      <c r="E110" s="73"/>
      <c r="F110" s="135"/>
      <c r="G110" s="52"/>
      <c r="H110" s="109"/>
    </row>
    <row r="111" spans="1:9" x14ac:dyDescent="0.2">
      <c r="A111" s="49"/>
      <c r="B111" s="71"/>
      <c r="C111" s="72"/>
      <c r="D111" s="123"/>
      <c r="E111" s="73"/>
      <c r="F111" s="135"/>
      <c r="G111" s="52"/>
      <c r="H111" s="109"/>
    </row>
    <row r="112" spans="1:9" x14ac:dyDescent="0.2">
      <c r="A112" s="49"/>
      <c r="B112" s="114"/>
      <c r="C112" s="115"/>
      <c r="D112" s="125"/>
      <c r="E112" s="117"/>
      <c r="F112" s="133"/>
      <c r="G112" s="118"/>
      <c r="H112" s="143"/>
      <c r="I112" s="129"/>
    </row>
    <row r="113" spans="1:9" x14ac:dyDescent="0.2">
      <c r="A113" s="49"/>
      <c r="B113" s="114"/>
      <c r="C113" s="115"/>
      <c r="D113" s="125"/>
      <c r="E113" s="117"/>
      <c r="F113" s="133"/>
      <c r="G113" s="118"/>
      <c r="H113" s="144"/>
      <c r="I113" s="129"/>
    </row>
    <row r="114" spans="1:9" x14ac:dyDescent="0.2">
      <c r="A114" s="49"/>
      <c r="B114" s="114"/>
      <c r="C114" s="115"/>
      <c r="D114" s="125"/>
      <c r="E114" s="117"/>
      <c r="F114" s="133"/>
      <c r="G114" s="118"/>
      <c r="H114" s="145"/>
      <c r="I114" s="129"/>
    </row>
    <row r="115" spans="1:9" x14ac:dyDescent="0.2">
      <c r="A115" s="49"/>
      <c r="B115" s="114"/>
      <c r="C115" s="115"/>
      <c r="D115" s="125"/>
      <c r="E115" s="117"/>
      <c r="F115" s="133"/>
      <c r="G115" s="118"/>
      <c r="H115" s="171"/>
      <c r="I115" s="129"/>
    </row>
    <row r="116" spans="1:9" x14ac:dyDescent="0.2">
      <c r="A116" s="49"/>
      <c r="B116" s="114"/>
      <c r="C116" s="115"/>
      <c r="D116" s="125"/>
      <c r="E116" s="117"/>
      <c r="F116" s="133"/>
      <c r="G116" s="118"/>
      <c r="H116" s="148"/>
      <c r="I116" s="129"/>
    </row>
    <row r="117" spans="1:9" x14ac:dyDescent="0.2">
      <c r="A117" s="49"/>
      <c r="B117" s="114"/>
      <c r="C117" s="115"/>
      <c r="D117" s="125"/>
      <c r="E117" s="117"/>
      <c r="F117" s="133"/>
      <c r="G117" s="118"/>
      <c r="H117" s="148"/>
      <c r="I117" s="129"/>
    </row>
    <row r="118" spans="1:9" x14ac:dyDescent="0.2">
      <c r="A118" s="49"/>
      <c r="B118" s="114"/>
      <c r="C118" s="115"/>
      <c r="D118" s="125"/>
      <c r="E118" s="117"/>
      <c r="F118" s="133"/>
      <c r="G118" s="118"/>
      <c r="H118" s="148"/>
      <c r="I118" s="129"/>
    </row>
    <row r="119" spans="1:9" x14ac:dyDescent="0.2">
      <c r="A119" s="49"/>
      <c r="B119" s="114"/>
      <c r="C119" s="115"/>
      <c r="D119" s="125"/>
      <c r="E119" s="117"/>
      <c r="F119" s="133"/>
      <c r="G119" s="118"/>
      <c r="H119" s="148"/>
      <c r="I119" s="129"/>
    </row>
    <row r="120" spans="1:9" x14ac:dyDescent="0.2">
      <c r="A120" s="49"/>
      <c r="B120" s="114"/>
      <c r="C120" s="115"/>
      <c r="D120" s="125"/>
      <c r="E120" s="117"/>
      <c r="F120" s="133"/>
      <c r="G120" s="118"/>
      <c r="H120" s="171"/>
      <c r="I120" s="129"/>
    </row>
    <row r="121" spans="1:9" x14ac:dyDescent="0.2">
      <c r="A121" s="49"/>
      <c r="B121" s="71"/>
      <c r="C121" s="72"/>
      <c r="D121" s="123"/>
      <c r="E121" s="73"/>
      <c r="F121" s="135"/>
      <c r="G121" s="52"/>
      <c r="H121" s="91"/>
    </row>
    <row r="122" spans="1:9" x14ac:dyDescent="0.2">
      <c r="A122" s="49"/>
      <c r="B122" s="114"/>
      <c r="C122" s="115"/>
      <c r="D122" s="125"/>
      <c r="E122" s="117"/>
      <c r="F122" s="133"/>
      <c r="G122" s="118"/>
      <c r="H122" s="171"/>
      <c r="I122" s="129"/>
    </row>
    <row r="123" spans="1:9" x14ac:dyDescent="0.2">
      <c r="A123" s="49"/>
      <c r="B123" s="114"/>
      <c r="C123" s="115"/>
      <c r="D123" s="125"/>
      <c r="E123" s="117"/>
      <c r="F123" s="133"/>
      <c r="G123" s="118"/>
      <c r="H123" s="171"/>
    </row>
    <row r="124" spans="1:9" x14ac:dyDescent="0.2">
      <c r="A124" s="49"/>
      <c r="B124" s="71"/>
      <c r="C124" s="72"/>
      <c r="D124" s="123"/>
      <c r="E124" s="73"/>
      <c r="F124" s="135"/>
      <c r="G124" s="52"/>
      <c r="H124" s="109"/>
    </row>
    <row r="125" spans="1:9" x14ac:dyDescent="0.2">
      <c r="A125" s="49"/>
      <c r="B125" s="71"/>
      <c r="C125" s="72"/>
      <c r="D125" s="123"/>
      <c r="E125" s="73"/>
      <c r="F125" s="135"/>
      <c r="G125" s="52"/>
      <c r="H125" s="109"/>
    </row>
    <row r="126" spans="1:9" x14ac:dyDescent="0.2">
      <c r="A126" s="49"/>
      <c r="B126" s="71"/>
      <c r="C126" s="72"/>
      <c r="D126" s="123"/>
      <c r="E126" s="73"/>
      <c r="F126" s="135"/>
      <c r="G126" s="52"/>
      <c r="H126" s="109"/>
    </row>
    <row r="127" spans="1:9" x14ac:dyDescent="0.2">
      <c r="A127" s="49"/>
      <c r="B127" s="58"/>
      <c r="C127" s="72"/>
      <c r="D127" s="123"/>
      <c r="E127" s="73"/>
      <c r="F127" s="135"/>
      <c r="G127" s="52"/>
      <c r="H127" s="109"/>
    </row>
    <row r="128" spans="1:9" x14ac:dyDescent="0.2">
      <c r="A128" s="49"/>
      <c r="B128" s="58"/>
      <c r="C128" s="72"/>
      <c r="D128" s="123"/>
      <c r="E128" s="73"/>
      <c r="F128" s="135"/>
      <c r="G128" s="52"/>
      <c r="H128" s="109"/>
    </row>
    <row r="129" spans="1:12" x14ac:dyDescent="0.2">
      <c r="A129" s="49"/>
      <c r="B129" s="58"/>
      <c r="C129" s="72"/>
      <c r="D129" s="123"/>
      <c r="E129" s="73"/>
      <c r="F129" s="135"/>
      <c r="G129" s="52"/>
      <c r="H129" s="109"/>
    </row>
    <row r="130" spans="1:12" x14ac:dyDescent="0.2">
      <c r="A130" s="49"/>
      <c r="B130" s="71"/>
      <c r="C130" s="72"/>
      <c r="D130" s="123"/>
      <c r="E130" s="73"/>
      <c r="F130" s="135"/>
      <c r="G130" s="52"/>
      <c r="H130" s="109"/>
    </row>
    <row r="131" spans="1:12" x14ac:dyDescent="0.2">
      <c r="A131" s="49"/>
      <c r="B131" s="71"/>
      <c r="C131" s="72"/>
      <c r="D131" s="123"/>
      <c r="E131" s="73"/>
      <c r="F131" s="135"/>
      <c r="G131" s="52"/>
      <c r="H131" s="109"/>
    </row>
    <row r="132" spans="1:12" x14ac:dyDescent="0.2">
      <c r="A132" s="49"/>
      <c r="B132" s="71"/>
      <c r="C132" s="72"/>
      <c r="D132" s="123"/>
      <c r="E132" s="73"/>
      <c r="F132" s="135"/>
      <c r="G132" s="52"/>
      <c r="H132" s="109"/>
    </row>
    <row r="133" spans="1:12" x14ac:dyDescent="0.2">
      <c r="A133" s="49"/>
      <c r="B133" s="71"/>
      <c r="C133" s="94"/>
      <c r="D133" s="124"/>
      <c r="E133" s="95"/>
      <c r="F133" s="136"/>
      <c r="G133" s="128"/>
      <c r="H133" s="122"/>
    </row>
    <row r="134" spans="1:12" x14ac:dyDescent="0.2">
      <c r="A134" s="49"/>
      <c r="B134" s="71"/>
      <c r="C134" s="72"/>
      <c r="D134" s="123"/>
      <c r="E134" s="73"/>
      <c r="F134" s="135"/>
      <c r="G134" s="52"/>
      <c r="H134" s="109"/>
    </row>
    <row r="135" spans="1:12" x14ac:dyDescent="0.2">
      <c r="A135" s="49"/>
      <c r="B135" s="71"/>
      <c r="C135" s="72"/>
      <c r="D135" s="123"/>
      <c r="E135" s="73"/>
      <c r="F135" s="135"/>
      <c r="G135" s="52"/>
      <c r="H135" s="109"/>
    </row>
    <row r="136" spans="1:12" x14ac:dyDescent="0.2">
      <c r="A136" s="49"/>
      <c r="B136" s="114"/>
      <c r="C136" s="115"/>
      <c r="D136" s="125"/>
      <c r="E136" s="117"/>
      <c r="F136" s="133"/>
      <c r="G136" s="118"/>
      <c r="H136" s="155"/>
    </row>
    <row r="137" spans="1:12" x14ac:dyDescent="0.2">
      <c r="A137" s="49"/>
      <c r="B137" s="114"/>
      <c r="C137" s="115"/>
      <c r="D137" s="125"/>
      <c r="E137" s="117"/>
      <c r="F137" s="133"/>
      <c r="G137" s="118"/>
      <c r="H137" s="155"/>
      <c r="I137" s="129"/>
    </row>
    <row r="138" spans="1:12" x14ac:dyDescent="0.2">
      <c r="A138" s="49"/>
      <c r="B138" s="114"/>
      <c r="C138" s="115"/>
      <c r="D138" s="125"/>
      <c r="E138" s="117"/>
      <c r="F138" s="133"/>
      <c r="G138" s="118"/>
      <c r="H138" s="155"/>
      <c r="I138" s="129"/>
    </row>
    <row r="139" spans="1:12" x14ac:dyDescent="0.2">
      <c r="A139" s="49"/>
      <c r="B139" s="114"/>
      <c r="C139" s="115"/>
      <c r="D139" s="125"/>
      <c r="E139" s="117"/>
      <c r="F139" s="133"/>
      <c r="G139" s="118"/>
      <c r="H139" s="171"/>
      <c r="I139" s="129"/>
    </row>
    <row r="140" spans="1:12" x14ac:dyDescent="0.2">
      <c r="A140" s="49"/>
      <c r="B140" s="71"/>
      <c r="C140" s="72"/>
      <c r="D140" s="124"/>
      <c r="E140" s="73"/>
      <c r="F140" s="135"/>
      <c r="G140" s="52"/>
      <c r="H140" s="109"/>
    </row>
    <row r="141" spans="1:12" x14ac:dyDescent="0.2">
      <c r="A141" s="49"/>
      <c r="B141" s="114"/>
      <c r="C141" s="115"/>
      <c r="D141" s="125"/>
      <c r="E141" s="117"/>
      <c r="F141" s="133"/>
      <c r="G141" s="118"/>
      <c r="H141" s="171"/>
      <c r="I141" s="129"/>
    </row>
    <row r="142" spans="1:12" x14ac:dyDescent="0.2">
      <c r="A142" s="49"/>
      <c r="B142" s="114"/>
      <c r="C142" s="115"/>
      <c r="D142" s="125"/>
      <c r="E142" s="117"/>
      <c r="F142" s="133"/>
      <c r="G142" s="118"/>
      <c r="H142" s="171"/>
      <c r="I142" s="129"/>
      <c r="L142" s="35"/>
    </row>
    <row r="143" spans="1:12" x14ac:dyDescent="0.2">
      <c r="A143" s="49"/>
      <c r="B143" s="114"/>
      <c r="C143" s="115"/>
      <c r="D143" s="125"/>
      <c r="E143" s="117"/>
      <c r="F143" s="133"/>
      <c r="G143" s="118"/>
      <c r="H143" s="171"/>
      <c r="I143" s="129"/>
    </row>
    <row r="144" spans="1:12" x14ac:dyDescent="0.2">
      <c r="A144" s="49"/>
      <c r="B144" s="71"/>
      <c r="C144" s="72"/>
      <c r="D144" s="123"/>
      <c r="E144" s="73"/>
      <c r="F144" s="135"/>
      <c r="G144" s="52"/>
      <c r="H144" s="109"/>
    </row>
    <row r="145" spans="1:12" x14ac:dyDescent="0.2">
      <c r="A145" s="49"/>
      <c r="B145" s="71"/>
      <c r="C145" s="72"/>
      <c r="D145" s="123"/>
      <c r="E145" s="73"/>
      <c r="F145" s="135"/>
      <c r="G145" s="52"/>
      <c r="H145" s="109"/>
    </row>
    <row r="146" spans="1:12" x14ac:dyDescent="0.2">
      <c r="A146" s="49"/>
      <c r="B146" s="71"/>
      <c r="C146" s="72"/>
      <c r="D146" s="123"/>
      <c r="E146" s="73"/>
      <c r="F146" s="135"/>
      <c r="G146" s="52"/>
      <c r="H146" s="109"/>
    </row>
    <row r="147" spans="1:12" x14ac:dyDescent="0.2">
      <c r="A147" s="49"/>
      <c r="B147" s="114"/>
      <c r="C147" s="115"/>
      <c r="D147" s="125"/>
      <c r="E147" s="117"/>
      <c r="F147" s="133"/>
      <c r="G147" s="118"/>
      <c r="H147" s="171"/>
      <c r="I147" s="129"/>
      <c r="L147" s="35"/>
    </row>
    <row r="148" spans="1:12" x14ac:dyDescent="0.2">
      <c r="A148" s="49"/>
      <c r="B148" s="71"/>
      <c r="C148" s="72"/>
      <c r="D148" s="123"/>
      <c r="E148" s="73"/>
      <c r="F148" s="135"/>
      <c r="G148" s="52"/>
      <c r="H148" s="109"/>
    </row>
    <row r="149" spans="1:12" x14ac:dyDescent="0.2">
      <c r="A149" s="49"/>
      <c r="B149" s="71"/>
      <c r="C149" s="72"/>
      <c r="D149" s="123"/>
      <c r="E149" s="73"/>
      <c r="F149" s="135"/>
      <c r="G149" s="52"/>
      <c r="H149" s="109"/>
    </row>
    <row r="150" spans="1:12" x14ac:dyDescent="0.2">
      <c r="A150" s="49"/>
      <c r="B150" s="114"/>
      <c r="C150" s="115"/>
      <c r="D150" s="125"/>
      <c r="E150" s="117"/>
      <c r="F150" s="133"/>
      <c r="G150" s="118"/>
      <c r="H150" s="171"/>
      <c r="I150" s="129"/>
    </row>
    <row r="151" spans="1:12" x14ac:dyDescent="0.2">
      <c r="A151" s="49"/>
      <c r="B151" s="114"/>
      <c r="C151" s="115"/>
      <c r="D151" s="125"/>
      <c r="E151" s="117"/>
      <c r="F151" s="133"/>
      <c r="G151" s="118"/>
      <c r="H151" s="171"/>
      <c r="I151" s="129"/>
    </row>
    <row r="152" spans="1:12" x14ac:dyDescent="0.2">
      <c r="A152" s="49"/>
      <c r="B152" s="114"/>
      <c r="C152" s="115"/>
      <c r="D152" s="125"/>
      <c r="E152" s="117"/>
      <c r="F152" s="133"/>
      <c r="G152" s="118"/>
      <c r="H152" s="171"/>
      <c r="I152" s="129"/>
    </row>
    <row r="153" spans="1:12" x14ac:dyDescent="0.2">
      <c r="A153" s="49"/>
      <c r="B153" s="114"/>
      <c r="C153" s="115"/>
      <c r="D153" s="125"/>
      <c r="E153" s="117"/>
      <c r="F153" s="133"/>
      <c r="G153" s="118"/>
      <c r="H153" s="171"/>
      <c r="I153" s="129"/>
    </row>
    <row r="154" spans="1:12" x14ac:dyDescent="0.2">
      <c r="A154" s="49"/>
      <c r="B154" s="114"/>
      <c r="C154" s="115"/>
      <c r="D154" s="125"/>
      <c r="E154" s="117"/>
      <c r="F154" s="133"/>
      <c r="G154" s="118"/>
      <c r="H154" s="171"/>
      <c r="I154" s="129"/>
    </row>
    <row r="155" spans="1:12" x14ac:dyDescent="0.2">
      <c r="A155" s="49"/>
      <c r="B155" s="114"/>
      <c r="C155" s="115"/>
      <c r="D155" s="125"/>
      <c r="E155" s="117"/>
      <c r="F155" s="133"/>
      <c r="G155" s="118"/>
      <c r="H155" s="171"/>
      <c r="I155" s="129"/>
    </row>
    <row r="156" spans="1:12" x14ac:dyDescent="0.2">
      <c r="A156" s="49"/>
      <c r="B156" s="71"/>
      <c r="C156" s="72"/>
      <c r="D156" s="123"/>
      <c r="E156" s="73"/>
      <c r="F156" s="135"/>
      <c r="G156" s="52"/>
      <c r="H156" s="109"/>
    </row>
    <row r="157" spans="1:12" x14ac:dyDescent="0.2">
      <c r="A157" s="49"/>
      <c r="B157" s="71"/>
      <c r="C157" s="72"/>
      <c r="D157" s="123"/>
      <c r="E157" s="73"/>
      <c r="F157" s="135"/>
      <c r="G157" s="52"/>
      <c r="H157" s="109"/>
    </row>
    <row r="158" spans="1:12" x14ac:dyDescent="0.2">
      <c r="A158" s="49"/>
      <c r="B158" s="114"/>
      <c r="C158" s="115"/>
      <c r="D158" s="125"/>
      <c r="E158" s="117"/>
      <c r="F158" s="133"/>
      <c r="G158" s="118"/>
      <c r="H158" s="159"/>
      <c r="I158" s="129"/>
    </row>
    <row r="159" spans="1:12" x14ac:dyDescent="0.2">
      <c r="A159" s="49"/>
      <c r="B159" s="114"/>
      <c r="C159" s="115"/>
      <c r="D159" s="125"/>
      <c r="E159" s="117"/>
      <c r="F159" s="133"/>
      <c r="G159" s="118"/>
      <c r="H159" s="159"/>
      <c r="I159" s="129"/>
    </row>
    <row r="160" spans="1:12" x14ac:dyDescent="0.2">
      <c r="A160" s="49"/>
      <c r="B160" s="114"/>
      <c r="C160" s="115"/>
      <c r="D160" s="125"/>
      <c r="E160" s="117"/>
      <c r="F160" s="133"/>
      <c r="G160" s="118"/>
      <c r="H160" s="159"/>
      <c r="I160" s="129"/>
      <c r="L160" s="50"/>
    </row>
    <row r="161" spans="1:13" x14ac:dyDescent="0.2">
      <c r="A161" s="49"/>
      <c r="B161" s="114"/>
      <c r="C161" s="115"/>
      <c r="D161" s="125"/>
      <c r="E161" s="117"/>
      <c r="F161" s="133"/>
      <c r="G161" s="118"/>
      <c r="H161" s="159"/>
      <c r="I161" s="129"/>
    </row>
    <row r="162" spans="1:13" x14ac:dyDescent="0.2">
      <c r="A162" s="49"/>
      <c r="B162" s="114"/>
      <c r="C162" s="115"/>
      <c r="D162" s="125"/>
      <c r="E162" s="117"/>
      <c r="F162" s="133"/>
      <c r="G162" s="118"/>
      <c r="H162" s="159"/>
      <c r="I162" s="129"/>
    </row>
    <row r="163" spans="1:13" x14ac:dyDescent="0.2">
      <c r="A163" s="49"/>
      <c r="B163" s="114"/>
      <c r="C163" s="115"/>
      <c r="D163" s="125"/>
      <c r="E163" s="117"/>
      <c r="F163" s="133"/>
      <c r="G163" s="118"/>
      <c r="H163" s="159"/>
      <c r="I163" s="129"/>
      <c r="L163" s="35"/>
    </row>
    <row r="164" spans="1:13" x14ac:dyDescent="0.2">
      <c r="A164" s="49"/>
      <c r="B164" s="71"/>
      <c r="C164" s="72"/>
      <c r="D164" s="124"/>
      <c r="E164" s="73"/>
      <c r="F164" s="135"/>
      <c r="G164" s="52"/>
      <c r="H164" s="122"/>
    </row>
    <row r="165" spans="1:13" x14ac:dyDescent="0.2">
      <c r="A165" s="49"/>
      <c r="B165" s="71"/>
      <c r="C165" s="72"/>
      <c r="D165" s="123"/>
      <c r="E165" s="73"/>
      <c r="F165" s="135"/>
      <c r="G165" s="52"/>
      <c r="H165" s="109"/>
    </row>
    <row r="166" spans="1:13" x14ac:dyDescent="0.2">
      <c r="A166" s="49"/>
      <c r="B166" s="114"/>
      <c r="C166" s="115"/>
      <c r="D166" s="125"/>
      <c r="E166" s="138"/>
      <c r="F166" s="133"/>
      <c r="G166" s="118"/>
      <c r="H166" s="159"/>
    </row>
    <row r="167" spans="1:13" x14ac:dyDescent="0.2">
      <c r="A167" s="49"/>
      <c r="B167" s="114"/>
      <c r="C167" s="115"/>
      <c r="D167" s="125"/>
      <c r="E167" s="117"/>
      <c r="F167" s="133"/>
      <c r="G167" s="118"/>
      <c r="H167" s="159"/>
      <c r="L167" s="34"/>
      <c r="M167" s="50"/>
    </row>
    <row r="168" spans="1:13" x14ac:dyDescent="0.2">
      <c r="A168" s="49"/>
      <c r="B168" s="71"/>
      <c r="C168" s="72"/>
      <c r="D168" s="123"/>
      <c r="E168" s="73"/>
      <c r="F168" s="135"/>
      <c r="G168" s="52"/>
      <c r="H168" s="109"/>
      <c r="L168" s="83"/>
    </row>
    <row r="169" spans="1:13" x14ac:dyDescent="0.2">
      <c r="A169" s="49"/>
      <c r="B169" s="71"/>
      <c r="C169" s="72"/>
      <c r="D169" s="123"/>
      <c r="E169" s="73"/>
      <c r="F169" s="135"/>
      <c r="G169" s="52"/>
      <c r="H169" s="109"/>
      <c r="L169" s="34"/>
    </row>
    <row r="170" spans="1:13" x14ac:dyDescent="0.2">
      <c r="A170" s="49"/>
      <c r="B170" s="71"/>
      <c r="C170" s="72"/>
      <c r="D170" s="123"/>
      <c r="E170" s="73"/>
      <c r="F170" s="135"/>
      <c r="G170" s="52"/>
      <c r="H170" s="109"/>
      <c r="L170" s="34"/>
    </row>
    <row r="171" spans="1:13" x14ac:dyDescent="0.2">
      <c r="A171" s="49"/>
      <c r="B171" s="114"/>
      <c r="C171" s="115"/>
      <c r="D171" s="125"/>
      <c r="E171" s="117"/>
      <c r="F171" s="133"/>
      <c r="G171" s="118"/>
      <c r="H171" s="159"/>
      <c r="I171" s="129"/>
      <c r="L171" s="34"/>
    </row>
    <row r="172" spans="1:13" x14ac:dyDescent="0.2">
      <c r="A172" s="49"/>
      <c r="B172" s="114"/>
      <c r="C172" s="115"/>
      <c r="D172" s="125"/>
      <c r="E172" s="117"/>
      <c r="F172" s="133"/>
      <c r="G172" s="118"/>
      <c r="H172" s="159"/>
      <c r="I172" s="129"/>
      <c r="L172" s="34"/>
    </row>
    <row r="173" spans="1:13" x14ac:dyDescent="0.2">
      <c r="A173" s="49"/>
      <c r="B173" s="114"/>
      <c r="C173" s="115"/>
      <c r="D173" s="125"/>
      <c r="E173" s="117"/>
      <c r="F173" s="133"/>
      <c r="G173" s="118"/>
      <c r="H173" s="159"/>
      <c r="I173" s="129"/>
      <c r="L173" s="34"/>
    </row>
    <row r="174" spans="1:13" x14ac:dyDescent="0.2">
      <c r="A174" s="49"/>
      <c r="B174" s="114"/>
      <c r="C174" s="115"/>
      <c r="D174" s="125"/>
      <c r="E174" s="117"/>
      <c r="F174" s="133"/>
      <c r="G174" s="118"/>
      <c r="H174" s="159"/>
      <c r="I174" s="129"/>
      <c r="L174" s="34"/>
    </row>
    <row r="175" spans="1:13" x14ac:dyDescent="0.2">
      <c r="A175" s="49"/>
      <c r="B175" s="114"/>
      <c r="C175" s="115"/>
      <c r="D175" s="125"/>
      <c r="E175" s="117"/>
      <c r="F175" s="133"/>
      <c r="G175" s="118"/>
      <c r="H175" s="159"/>
      <c r="I175" s="146"/>
    </row>
    <row r="176" spans="1:13" x14ac:dyDescent="0.2">
      <c r="A176" s="49"/>
      <c r="B176" s="71"/>
      <c r="C176" s="72"/>
      <c r="D176" s="123"/>
      <c r="E176" s="73"/>
      <c r="F176" s="135"/>
      <c r="G176" s="52"/>
      <c r="H176" s="109"/>
    </row>
    <row r="177" spans="1:13" x14ac:dyDescent="0.2">
      <c r="A177" s="49"/>
      <c r="B177" s="71"/>
      <c r="C177" s="72"/>
      <c r="D177" s="123"/>
      <c r="E177" s="73"/>
      <c r="F177" s="135"/>
      <c r="G177" s="52"/>
      <c r="H177" s="109"/>
    </row>
    <row r="178" spans="1:13" x14ac:dyDescent="0.2">
      <c r="A178" s="49"/>
      <c r="B178" s="71"/>
      <c r="C178" s="72"/>
      <c r="D178" s="123"/>
      <c r="E178" s="73"/>
      <c r="F178" s="135"/>
      <c r="G178" s="52"/>
      <c r="H178" s="109"/>
    </row>
    <row r="179" spans="1:13" x14ac:dyDescent="0.2">
      <c r="A179" s="49"/>
      <c r="B179" s="71"/>
      <c r="C179" s="94"/>
      <c r="D179" s="124"/>
      <c r="E179" s="95"/>
      <c r="F179" s="136"/>
      <c r="G179" s="128"/>
      <c r="H179" s="122"/>
      <c r="I179" s="50"/>
    </row>
    <row r="180" spans="1:13" x14ac:dyDescent="0.2">
      <c r="A180" s="49"/>
      <c r="B180" s="71"/>
      <c r="C180" s="72"/>
      <c r="D180" s="123"/>
      <c r="E180" s="73"/>
      <c r="F180" s="135"/>
      <c r="G180" s="52"/>
      <c r="H180" s="109"/>
    </row>
    <row r="181" spans="1:13" x14ac:dyDescent="0.2">
      <c r="A181" s="49"/>
      <c r="B181" s="114"/>
      <c r="C181" s="115"/>
      <c r="D181" s="125"/>
      <c r="E181" s="117"/>
      <c r="F181" s="133"/>
      <c r="G181" s="118"/>
      <c r="H181" s="159"/>
    </row>
    <row r="182" spans="1:13" x14ac:dyDescent="0.2">
      <c r="A182" s="49"/>
      <c r="B182" s="114"/>
      <c r="C182" s="115"/>
      <c r="D182" s="125"/>
      <c r="E182" s="117"/>
      <c r="F182" s="133"/>
      <c r="G182" s="118"/>
      <c r="H182" s="159"/>
      <c r="I182" s="50"/>
    </row>
    <row r="183" spans="1:13" x14ac:dyDescent="0.2">
      <c r="A183" s="49"/>
      <c r="B183" s="71"/>
      <c r="C183" s="72"/>
      <c r="D183" s="123"/>
      <c r="E183" s="73"/>
      <c r="F183" s="135"/>
      <c r="G183" s="52"/>
      <c r="H183" s="109"/>
      <c r="I183" s="106"/>
    </row>
    <row r="184" spans="1:13" x14ac:dyDescent="0.2">
      <c r="A184" s="49"/>
      <c r="B184" s="71"/>
      <c r="C184" s="94"/>
      <c r="D184" s="124"/>
      <c r="E184" s="73"/>
      <c r="F184" s="135"/>
      <c r="G184" s="52"/>
      <c r="H184" s="109"/>
    </row>
    <row r="185" spans="1:13" x14ac:dyDescent="0.2">
      <c r="A185" s="49"/>
      <c r="B185" s="114"/>
      <c r="C185" s="115"/>
      <c r="D185" s="125"/>
      <c r="E185" s="117"/>
      <c r="F185" s="133"/>
      <c r="G185" s="118"/>
      <c r="H185" s="171"/>
    </row>
    <row r="186" spans="1:13" x14ac:dyDescent="0.2">
      <c r="A186" s="49"/>
      <c r="B186" s="71"/>
      <c r="C186" s="72"/>
      <c r="D186" s="123"/>
      <c r="E186" s="73"/>
      <c r="F186" s="135"/>
      <c r="G186" s="52"/>
      <c r="H186" s="109"/>
    </row>
    <row r="187" spans="1:13" x14ac:dyDescent="0.2">
      <c r="A187" s="49"/>
      <c r="B187" s="114"/>
      <c r="C187" s="115"/>
      <c r="D187" s="125"/>
      <c r="E187" s="117"/>
      <c r="F187" s="133"/>
      <c r="G187" s="118"/>
      <c r="H187" s="171"/>
      <c r="I187" s="50"/>
    </row>
    <row r="188" spans="1:13" x14ac:dyDescent="0.2">
      <c r="A188" s="49"/>
      <c r="B188" s="71"/>
      <c r="C188" s="72"/>
      <c r="D188" s="123"/>
      <c r="E188" s="73"/>
      <c r="F188" s="135"/>
      <c r="G188" s="52"/>
      <c r="H188" s="109"/>
      <c r="M188" s="84"/>
    </row>
    <row r="189" spans="1:13" x14ac:dyDescent="0.2">
      <c r="A189" s="49"/>
      <c r="B189" s="71"/>
      <c r="C189" s="72"/>
      <c r="D189" s="123"/>
      <c r="E189" s="73"/>
      <c r="F189" s="135"/>
      <c r="G189" s="52"/>
      <c r="H189" s="109"/>
    </row>
    <row r="190" spans="1:13" x14ac:dyDescent="0.2">
      <c r="A190" s="49"/>
      <c r="B190" s="114"/>
      <c r="C190" s="115"/>
      <c r="D190" s="125"/>
      <c r="E190" s="138"/>
      <c r="F190" s="133"/>
      <c r="G190" s="118"/>
      <c r="H190" s="171"/>
      <c r="I190" s="129"/>
    </row>
    <row r="191" spans="1:13" x14ac:dyDescent="0.2">
      <c r="A191" s="49"/>
      <c r="B191" s="71"/>
      <c r="C191" s="94"/>
      <c r="D191" s="124"/>
      <c r="E191" s="138"/>
      <c r="F191" s="136"/>
      <c r="G191" s="128"/>
      <c r="H191" s="122"/>
      <c r="I191" s="50"/>
    </row>
    <row r="192" spans="1:13" x14ac:dyDescent="0.2">
      <c r="A192" s="49"/>
      <c r="B192" s="114"/>
      <c r="C192" s="115"/>
      <c r="D192" s="125"/>
      <c r="E192" s="138"/>
      <c r="F192" s="133"/>
      <c r="G192" s="118"/>
      <c r="H192" s="171"/>
      <c r="I192" s="129"/>
    </row>
    <row r="193" spans="1:12" x14ac:dyDescent="0.2">
      <c r="A193" s="49"/>
      <c r="B193" s="114"/>
      <c r="C193" s="115"/>
      <c r="D193" s="125"/>
      <c r="E193" s="138"/>
      <c r="F193" s="133"/>
      <c r="G193" s="118"/>
      <c r="H193" s="171"/>
      <c r="I193" s="129"/>
    </row>
    <row r="194" spans="1:12" x14ac:dyDescent="0.2">
      <c r="A194" s="49"/>
      <c r="B194" s="114"/>
      <c r="C194" s="115"/>
      <c r="D194" s="125"/>
      <c r="E194" s="117"/>
      <c r="F194" s="133"/>
      <c r="G194" s="118"/>
      <c r="H194" s="171"/>
      <c r="I194" s="129"/>
    </row>
    <row r="195" spans="1:12" x14ac:dyDescent="0.2">
      <c r="A195" s="49"/>
      <c r="B195" s="71"/>
      <c r="C195" s="72"/>
      <c r="D195" s="123"/>
      <c r="E195" s="73"/>
      <c r="F195" s="135"/>
      <c r="G195" s="52"/>
      <c r="H195" s="109"/>
    </row>
    <row r="196" spans="1:12" x14ac:dyDescent="0.2">
      <c r="A196" s="49"/>
      <c r="B196" s="71"/>
      <c r="C196" s="72"/>
      <c r="D196" s="123"/>
      <c r="E196" s="73"/>
      <c r="F196" s="135"/>
      <c r="G196" s="52"/>
      <c r="H196" s="109"/>
    </row>
    <row r="197" spans="1:12" x14ac:dyDescent="0.2">
      <c r="A197" s="49"/>
      <c r="B197" s="114"/>
      <c r="C197" s="115"/>
      <c r="D197" s="125"/>
      <c r="E197" s="117"/>
      <c r="F197" s="133"/>
      <c r="G197" s="118"/>
      <c r="H197" s="171"/>
      <c r="I197" s="129"/>
    </row>
    <row r="198" spans="1:12" x14ac:dyDescent="0.2">
      <c r="A198" s="49"/>
      <c r="B198" s="71"/>
      <c r="C198" s="72"/>
      <c r="D198" s="123"/>
      <c r="E198" s="73"/>
      <c r="F198" s="135"/>
      <c r="G198" s="52"/>
      <c r="H198" s="109"/>
    </row>
    <row r="199" spans="1:12" x14ac:dyDescent="0.2">
      <c r="A199" s="49"/>
      <c r="B199" s="114"/>
      <c r="C199" s="115"/>
      <c r="D199" s="125"/>
      <c r="E199" s="117"/>
      <c r="F199" s="133"/>
      <c r="G199" s="118"/>
      <c r="H199" s="162"/>
      <c r="I199" s="129"/>
      <c r="L199" s="35"/>
    </row>
    <row r="200" spans="1:12" x14ac:dyDescent="0.2">
      <c r="A200" s="49"/>
      <c r="B200" s="114"/>
      <c r="C200" s="115"/>
      <c r="D200" s="125"/>
      <c r="E200" s="117"/>
      <c r="F200" s="133"/>
      <c r="G200" s="118"/>
      <c r="H200" s="162"/>
      <c r="I200" s="129"/>
    </row>
    <row r="201" spans="1:12" x14ac:dyDescent="0.2">
      <c r="A201" s="49"/>
      <c r="B201" s="114"/>
      <c r="C201" s="115"/>
      <c r="D201" s="125"/>
      <c r="E201" s="117"/>
      <c r="F201" s="133"/>
      <c r="G201" s="118"/>
      <c r="H201" s="162"/>
      <c r="I201" s="129"/>
    </row>
    <row r="202" spans="1:12" x14ac:dyDescent="0.2">
      <c r="A202" s="49"/>
      <c r="B202" s="71"/>
      <c r="C202" s="72"/>
      <c r="D202" s="123"/>
      <c r="E202" s="73"/>
      <c r="F202" s="135"/>
      <c r="G202" s="52"/>
      <c r="H202" s="109"/>
    </row>
    <row r="203" spans="1:12" x14ac:dyDescent="0.2">
      <c r="A203" s="49"/>
      <c r="B203" s="71"/>
      <c r="C203" s="72"/>
      <c r="D203" s="124"/>
      <c r="E203" s="138"/>
      <c r="F203" s="135"/>
      <c r="G203" s="52"/>
      <c r="H203" s="109"/>
    </row>
    <row r="204" spans="1:12" x14ac:dyDescent="0.2">
      <c r="A204" s="49"/>
      <c r="B204" s="114"/>
      <c r="C204" s="115"/>
      <c r="D204" s="125"/>
      <c r="E204" s="117"/>
      <c r="F204" s="133"/>
      <c r="G204" s="118"/>
      <c r="H204" s="163"/>
      <c r="I204" s="129"/>
    </row>
    <row r="205" spans="1:12" x14ac:dyDescent="0.2">
      <c r="A205" s="49"/>
      <c r="B205" s="114"/>
      <c r="C205" s="115"/>
      <c r="D205" s="125"/>
      <c r="E205" s="117"/>
      <c r="F205" s="133"/>
      <c r="G205" s="118"/>
      <c r="H205" s="163"/>
      <c r="I205" s="129"/>
    </row>
    <row r="206" spans="1:12" x14ac:dyDescent="0.2">
      <c r="A206" s="49"/>
      <c r="B206" s="114"/>
      <c r="C206" s="115"/>
      <c r="D206" s="125"/>
      <c r="E206" s="117"/>
      <c r="F206" s="133"/>
      <c r="G206" s="118"/>
      <c r="H206" s="163"/>
      <c r="I206" s="129"/>
    </row>
    <row r="207" spans="1:12" x14ac:dyDescent="0.2">
      <c r="A207" s="49"/>
      <c r="B207" s="114"/>
      <c r="C207" s="115"/>
      <c r="D207" s="125"/>
      <c r="E207" s="117"/>
      <c r="F207" s="133"/>
      <c r="G207" s="118"/>
      <c r="H207" s="163"/>
      <c r="I207" s="129"/>
    </row>
    <row r="208" spans="1:12" x14ac:dyDescent="0.2">
      <c r="A208" s="49"/>
      <c r="B208" s="114"/>
      <c r="C208" s="115"/>
      <c r="D208" s="125"/>
      <c r="E208" s="117"/>
      <c r="F208" s="133"/>
      <c r="G208" s="118"/>
      <c r="H208" s="163"/>
      <c r="I208" s="129"/>
    </row>
    <row r="209" spans="1:12" x14ac:dyDescent="0.2">
      <c r="A209" s="49"/>
      <c r="B209" s="114"/>
      <c r="C209" s="115"/>
      <c r="D209" s="125"/>
      <c r="E209" s="117"/>
      <c r="F209" s="133"/>
      <c r="G209" s="118"/>
      <c r="H209" s="163"/>
      <c r="I209" s="129"/>
    </row>
    <row r="210" spans="1:12" x14ac:dyDescent="0.2">
      <c r="A210" s="49"/>
      <c r="B210" s="114"/>
      <c r="C210" s="115"/>
      <c r="D210" s="125"/>
      <c r="E210" s="117"/>
      <c r="F210" s="133"/>
      <c r="G210" s="118"/>
      <c r="H210" s="163"/>
      <c r="I210" s="129"/>
    </row>
    <row r="211" spans="1:12" x14ac:dyDescent="0.2">
      <c r="A211" s="49"/>
      <c r="B211" s="114"/>
      <c r="C211" s="115"/>
      <c r="D211" s="125"/>
      <c r="E211" s="117"/>
      <c r="F211" s="133"/>
      <c r="G211" s="118"/>
      <c r="H211" s="163"/>
      <c r="I211" s="129"/>
    </row>
    <row r="212" spans="1:12" x14ac:dyDescent="0.2">
      <c r="A212" s="49"/>
      <c r="B212" s="114"/>
      <c r="C212" s="115"/>
      <c r="D212" s="125"/>
      <c r="E212" s="117"/>
      <c r="F212" s="133"/>
      <c r="G212" s="118"/>
      <c r="H212" s="163"/>
    </row>
    <row r="213" spans="1:12" x14ac:dyDescent="0.2">
      <c r="A213" s="49"/>
      <c r="B213" s="114"/>
      <c r="C213" s="115"/>
      <c r="D213" s="125"/>
      <c r="E213" s="117"/>
      <c r="F213" s="133"/>
      <c r="G213" s="118"/>
      <c r="H213" s="163"/>
    </row>
    <row r="214" spans="1:12" x14ac:dyDescent="0.2">
      <c r="A214" s="49"/>
      <c r="B214" s="71"/>
      <c r="C214" s="72"/>
      <c r="D214" s="123"/>
      <c r="E214" s="73"/>
      <c r="F214" s="135"/>
      <c r="G214" s="52"/>
      <c r="H214" s="109"/>
      <c r="L214" s="34"/>
    </row>
    <row r="215" spans="1:12" x14ac:dyDescent="0.2">
      <c r="A215" s="49"/>
      <c r="B215" s="71"/>
      <c r="C215" s="72"/>
      <c r="D215" s="123"/>
      <c r="E215" s="73"/>
      <c r="F215" s="135"/>
      <c r="G215" s="52"/>
      <c r="H215" s="91"/>
      <c r="L215" s="35"/>
    </row>
    <row r="216" spans="1:12" x14ac:dyDescent="0.2">
      <c r="A216" s="49"/>
      <c r="B216" s="114"/>
      <c r="C216" s="115"/>
      <c r="D216" s="125"/>
      <c r="E216" s="117"/>
      <c r="F216" s="133"/>
      <c r="G216" s="118"/>
      <c r="H216" s="171"/>
      <c r="I216" s="50"/>
    </row>
    <row r="217" spans="1:12" x14ac:dyDescent="0.2">
      <c r="A217" s="49"/>
      <c r="B217" s="71"/>
      <c r="C217" s="72"/>
      <c r="D217" s="123"/>
      <c r="E217" s="73"/>
      <c r="F217" s="135"/>
      <c r="G217" s="52"/>
      <c r="H217" s="109"/>
      <c r="I217" s="102"/>
    </row>
    <row r="218" spans="1:12" x14ac:dyDescent="0.2">
      <c r="A218" s="49"/>
      <c r="B218" s="71"/>
      <c r="C218" s="72"/>
      <c r="D218" s="123"/>
      <c r="E218" s="73"/>
      <c r="F218" s="135"/>
      <c r="G218" s="52"/>
      <c r="H218" s="109"/>
    </row>
    <row r="219" spans="1:12" x14ac:dyDescent="0.2">
      <c r="A219" s="49"/>
      <c r="B219" s="71"/>
      <c r="C219" s="94"/>
      <c r="D219" s="124"/>
      <c r="E219" s="95"/>
      <c r="F219" s="136"/>
      <c r="G219" s="128"/>
      <c r="H219" s="122"/>
    </row>
    <row r="220" spans="1:12" x14ac:dyDescent="0.2">
      <c r="A220" s="49"/>
      <c r="B220" s="71"/>
      <c r="C220" s="72"/>
      <c r="D220" s="123"/>
      <c r="E220" s="73"/>
      <c r="F220" s="135"/>
      <c r="G220" s="52"/>
      <c r="H220" s="109"/>
    </row>
    <row r="221" spans="1:12" x14ac:dyDescent="0.2">
      <c r="A221" s="49"/>
      <c r="B221" s="71"/>
      <c r="C221" s="72"/>
      <c r="D221" s="123"/>
      <c r="E221" s="73"/>
      <c r="F221" s="135"/>
      <c r="G221" s="52"/>
      <c r="H221" s="109"/>
    </row>
    <row r="222" spans="1:12" x14ac:dyDescent="0.2">
      <c r="A222" s="49"/>
      <c r="B222" s="114"/>
      <c r="C222" s="115"/>
      <c r="D222" s="125"/>
      <c r="E222" s="138"/>
      <c r="F222" s="133"/>
      <c r="G222" s="118"/>
      <c r="H222" s="171"/>
      <c r="I222" s="129"/>
    </row>
    <row r="223" spans="1:12" x14ac:dyDescent="0.2">
      <c r="A223" s="49"/>
      <c r="B223" s="114"/>
      <c r="C223" s="115"/>
      <c r="D223" s="125"/>
      <c r="E223" s="117"/>
      <c r="F223" s="133"/>
      <c r="G223" s="118"/>
      <c r="H223" s="171"/>
      <c r="I223" s="129"/>
    </row>
    <row r="224" spans="1:12" x14ac:dyDescent="0.2">
      <c r="A224" s="49"/>
      <c r="B224" s="71"/>
      <c r="C224" s="72"/>
      <c r="D224" s="123"/>
      <c r="E224" s="73"/>
      <c r="F224" s="135"/>
      <c r="G224" s="52"/>
      <c r="H224" s="109"/>
    </row>
    <row r="225" spans="1:12" x14ac:dyDescent="0.2">
      <c r="A225" s="49"/>
      <c r="B225" s="71"/>
      <c r="C225" s="72"/>
      <c r="D225" s="123"/>
      <c r="E225" s="73"/>
      <c r="F225" s="135"/>
      <c r="G225" s="52"/>
      <c r="H225" s="109"/>
    </row>
    <row r="226" spans="1:12" x14ac:dyDescent="0.2">
      <c r="A226" s="49"/>
      <c r="B226" s="114"/>
      <c r="C226" s="115"/>
      <c r="D226" s="125"/>
      <c r="E226" s="117"/>
      <c r="F226" s="133"/>
      <c r="G226" s="118"/>
      <c r="H226" s="171"/>
    </row>
    <row r="227" spans="1:12" x14ac:dyDescent="0.2">
      <c r="A227" s="49"/>
      <c r="B227" s="114"/>
      <c r="C227" s="115"/>
      <c r="D227" s="125"/>
      <c r="E227" s="117"/>
      <c r="F227" s="133"/>
      <c r="G227" s="118"/>
      <c r="H227" s="165"/>
      <c r="I227" s="129"/>
    </row>
    <row r="228" spans="1:12" x14ac:dyDescent="0.2">
      <c r="A228" s="49"/>
      <c r="B228" s="71"/>
      <c r="C228" s="94"/>
      <c r="D228" s="124"/>
      <c r="E228" s="95"/>
      <c r="F228" s="136"/>
      <c r="G228" s="128"/>
      <c r="H228" s="109"/>
      <c r="L228" s="35"/>
    </row>
    <row r="229" spans="1:12" x14ac:dyDescent="0.2">
      <c r="A229" s="49"/>
      <c r="B229" s="71"/>
      <c r="C229" s="72"/>
      <c r="D229" s="123"/>
      <c r="E229" s="73"/>
      <c r="F229" s="135"/>
      <c r="G229" s="52"/>
      <c r="H229" s="109"/>
      <c r="L229" s="35"/>
    </row>
    <row r="230" spans="1:12" x14ac:dyDescent="0.2">
      <c r="A230" s="49"/>
      <c r="B230" s="71"/>
      <c r="C230" s="72"/>
      <c r="D230" s="123"/>
      <c r="E230" s="73"/>
      <c r="F230" s="135"/>
      <c r="G230" s="52"/>
      <c r="H230" s="109"/>
    </row>
    <row r="231" spans="1:12" x14ac:dyDescent="0.2">
      <c r="A231" s="49"/>
      <c r="B231" s="71"/>
      <c r="C231" s="72"/>
      <c r="D231" s="123"/>
      <c r="E231" s="73"/>
      <c r="F231" s="135"/>
      <c r="G231" s="52"/>
      <c r="H231" s="109"/>
    </row>
    <row r="232" spans="1:12" x14ac:dyDescent="0.2">
      <c r="A232" s="49"/>
      <c r="B232" s="114"/>
      <c r="C232" s="115"/>
      <c r="D232" s="125"/>
      <c r="E232" s="138"/>
      <c r="F232" s="133"/>
      <c r="G232" s="118"/>
      <c r="H232" s="165"/>
    </row>
    <row r="233" spans="1:12" x14ac:dyDescent="0.2">
      <c r="A233" s="49"/>
      <c r="B233" s="114"/>
      <c r="C233" s="115"/>
      <c r="D233" s="125"/>
      <c r="E233" s="138"/>
      <c r="F233" s="133"/>
      <c r="G233" s="118"/>
      <c r="H233" s="165"/>
    </row>
    <row r="234" spans="1:12" x14ac:dyDescent="0.2">
      <c r="A234" s="49"/>
      <c r="B234" s="71"/>
      <c r="C234" s="94"/>
      <c r="D234" s="124"/>
      <c r="E234" s="95"/>
      <c r="F234" s="136"/>
      <c r="G234" s="128"/>
      <c r="H234" s="122"/>
    </row>
    <row r="235" spans="1:12" x14ac:dyDescent="0.2">
      <c r="A235" s="49"/>
      <c r="B235" s="71"/>
      <c r="C235" s="72"/>
      <c r="D235" s="123"/>
      <c r="E235" s="73"/>
      <c r="F235" s="135"/>
      <c r="G235" s="52"/>
      <c r="H235" s="109"/>
    </row>
    <row r="236" spans="1:12" x14ac:dyDescent="0.2">
      <c r="A236" s="49"/>
      <c r="B236" s="114"/>
      <c r="C236" s="115"/>
      <c r="D236" s="125"/>
      <c r="E236" s="117"/>
      <c r="F236" s="133"/>
      <c r="G236" s="118"/>
      <c r="H236" s="165"/>
    </row>
    <row r="237" spans="1:12" x14ac:dyDescent="0.2">
      <c r="A237" s="49"/>
      <c r="B237" s="114"/>
      <c r="C237" s="115"/>
      <c r="D237" s="125"/>
      <c r="E237" s="117"/>
      <c r="F237" s="133"/>
      <c r="G237" s="118"/>
      <c r="H237" s="165"/>
      <c r="I237" s="129"/>
    </row>
    <row r="238" spans="1:12" x14ac:dyDescent="0.2">
      <c r="A238" s="49"/>
      <c r="B238" s="71"/>
      <c r="C238" s="72"/>
      <c r="D238" s="124"/>
      <c r="E238" s="73"/>
      <c r="F238" s="135"/>
      <c r="G238" s="52"/>
      <c r="H238" s="109"/>
    </row>
    <row r="239" spans="1:12" x14ac:dyDescent="0.2">
      <c r="A239" s="49"/>
      <c r="B239" s="114"/>
      <c r="C239" s="115"/>
      <c r="D239" s="125"/>
      <c r="E239" s="117"/>
      <c r="F239" s="133"/>
      <c r="G239" s="118"/>
      <c r="H239" s="165"/>
      <c r="I239" s="129"/>
    </row>
    <row r="240" spans="1:12" x14ac:dyDescent="0.2">
      <c r="A240" s="49"/>
      <c r="B240" s="114"/>
      <c r="C240" s="115"/>
      <c r="D240" s="125"/>
      <c r="E240" s="117"/>
      <c r="F240" s="133"/>
      <c r="G240" s="118"/>
      <c r="H240" s="171"/>
      <c r="I240" s="129"/>
    </row>
    <row r="241" spans="1:9" x14ac:dyDescent="0.2">
      <c r="A241" s="49"/>
      <c r="B241" s="114"/>
      <c r="C241" s="115"/>
      <c r="D241" s="125"/>
      <c r="E241" s="117"/>
      <c r="F241" s="133"/>
      <c r="G241" s="118"/>
      <c r="H241" s="171"/>
      <c r="I241" s="129"/>
    </row>
    <row r="242" spans="1:9" x14ac:dyDescent="0.2">
      <c r="A242" s="49"/>
      <c r="B242" s="71"/>
      <c r="C242" s="72"/>
      <c r="D242" s="123"/>
      <c r="E242" s="73"/>
      <c r="F242" s="135"/>
      <c r="G242" s="52"/>
      <c r="H242" s="109"/>
    </row>
    <row r="243" spans="1:9" x14ac:dyDescent="0.2">
      <c r="A243" s="49"/>
      <c r="B243" s="114"/>
      <c r="C243" s="115"/>
      <c r="D243" s="125"/>
      <c r="E243" s="117"/>
      <c r="F243" s="133"/>
      <c r="G243" s="118"/>
      <c r="H243" s="171"/>
      <c r="I243" s="129"/>
    </row>
    <row r="244" spans="1:9" x14ac:dyDescent="0.2">
      <c r="A244" s="49"/>
      <c r="B244" s="114"/>
      <c r="C244" s="115"/>
      <c r="D244" s="125"/>
      <c r="E244" s="117"/>
      <c r="F244" s="133"/>
      <c r="G244" s="118"/>
      <c r="H244" s="171"/>
      <c r="I244" s="129"/>
    </row>
    <row r="245" spans="1:9" x14ac:dyDescent="0.2">
      <c r="A245" s="49"/>
      <c r="B245" s="71"/>
      <c r="C245" s="72"/>
      <c r="D245" s="123"/>
      <c r="E245" s="95"/>
      <c r="F245" s="136"/>
      <c r="G245" s="128"/>
      <c r="H245" s="109"/>
    </row>
    <row r="246" spans="1:9" x14ac:dyDescent="0.2">
      <c r="A246" s="49"/>
      <c r="B246" s="71"/>
      <c r="C246" s="94"/>
      <c r="D246" s="124"/>
      <c r="E246" s="95"/>
      <c r="F246" s="136"/>
      <c r="G246" s="128"/>
      <c r="H246" s="122"/>
      <c r="I246" s="50"/>
    </row>
    <row r="247" spans="1:9" x14ac:dyDescent="0.2">
      <c r="A247" s="49"/>
      <c r="B247" s="114"/>
      <c r="C247" s="115"/>
      <c r="D247" s="125"/>
      <c r="E247" s="117"/>
      <c r="F247" s="133"/>
      <c r="G247" s="118"/>
      <c r="H247" s="167"/>
      <c r="I247" s="129"/>
    </row>
    <row r="248" spans="1:9" x14ac:dyDescent="0.2">
      <c r="A248" s="49"/>
      <c r="B248" s="71"/>
      <c r="C248" s="72"/>
      <c r="D248" s="123"/>
      <c r="E248" s="73"/>
      <c r="F248" s="136"/>
      <c r="G248" s="52"/>
      <c r="H248" s="91"/>
    </row>
    <row r="249" spans="1:9" x14ac:dyDescent="0.2">
      <c r="A249" s="49"/>
      <c r="B249" s="114"/>
      <c r="C249" s="115"/>
      <c r="D249" s="125"/>
      <c r="E249" s="117"/>
      <c r="F249" s="133"/>
      <c r="G249" s="118"/>
      <c r="H249" s="171"/>
    </row>
    <row r="250" spans="1:9" x14ac:dyDescent="0.2">
      <c r="A250" s="49"/>
      <c r="B250" s="71"/>
      <c r="C250" s="72"/>
      <c r="D250" s="123"/>
      <c r="E250" s="73"/>
      <c r="F250" s="136"/>
      <c r="G250" s="52"/>
      <c r="H250" s="109"/>
    </row>
    <row r="251" spans="1:9" x14ac:dyDescent="0.2">
      <c r="A251" s="49"/>
      <c r="B251" s="71"/>
      <c r="C251" s="72"/>
      <c r="D251" s="123"/>
      <c r="E251" s="73"/>
      <c r="F251" s="135"/>
      <c r="G251" s="52"/>
      <c r="H251" s="109"/>
    </row>
    <row r="252" spans="1:9" x14ac:dyDescent="0.2">
      <c r="A252" s="49"/>
      <c r="B252" s="71"/>
      <c r="C252" s="72"/>
      <c r="D252" s="123"/>
      <c r="E252" s="73"/>
      <c r="F252" s="135"/>
      <c r="G252" s="52"/>
      <c r="H252" s="109"/>
    </row>
    <row r="253" spans="1:9" x14ac:dyDescent="0.2">
      <c r="A253" s="49"/>
      <c r="B253" s="71"/>
      <c r="C253" s="72"/>
      <c r="D253" s="123"/>
      <c r="E253" s="73"/>
      <c r="F253" s="135"/>
      <c r="G253" s="52"/>
      <c r="H253" s="109"/>
    </row>
    <row r="254" spans="1:9" x14ac:dyDescent="0.2">
      <c r="A254" s="49"/>
      <c r="B254" s="71"/>
      <c r="C254" s="72"/>
      <c r="D254" s="123"/>
      <c r="E254" s="73"/>
      <c r="F254" s="135"/>
      <c r="G254" s="52"/>
      <c r="H254" s="109"/>
    </row>
    <row r="255" spans="1:9" x14ac:dyDescent="0.2">
      <c r="A255" s="49"/>
      <c r="B255" s="71"/>
      <c r="C255" s="72"/>
      <c r="D255" s="123"/>
      <c r="E255" s="73"/>
      <c r="F255" s="135"/>
      <c r="G255" s="52"/>
      <c r="H255" s="109"/>
    </row>
    <row r="256" spans="1:9" x14ac:dyDescent="0.2">
      <c r="A256" s="49"/>
      <c r="B256" s="71"/>
      <c r="C256" s="72"/>
      <c r="D256" s="123"/>
      <c r="E256" s="73"/>
      <c r="F256" s="135"/>
      <c r="G256" s="52"/>
      <c r="H256" s="109"/>
    </row>
    <row r="257" spans="1:9" x14ac:dyDescent="0.2">
      <c r="A257" s="49"/>
      <c r="B257" s="71"/>
      <c r="C257" s="72"/>
      <c r="D257" s="123"/>
      <c r="E257" s="73"/>
      <c r="F257" s="135"/>
      <c r="G257" s="52"/>
      <c r="H257" s="109"/>
    </row>
    <row r="258" spans="1:9" x14ac:dyDescent="0.2">
      <c r="A258" s="49"/>
      <c r="B258" s="114"/>
      <c r="C258" s="115"/>
      <c r="D258" s="125"/>
      <c r="E258" s="117"/>
      <c r="F258" s="133"/>
      <c r="G258" s="118"/>
      <c r="H258" s="171"/>
      <c r="I258" s="129"/>
    </row>
    <row r="259" spans="1:9" x14ac:dyDescent="0.2">
      <c r="A259" s="49"/>
      <c r="B259" s="114"/>
      <c r="C259" s="115"/>
      <c r="D259" s="125"/>
      <c r="E259" s="117"/>
      <c r="F259" s="133"/>
      <c r="G259" s="118"/>
      <c r="H259" s="171"/>
      <c r="I259" s="129"/>
    </row>
    <row r="260" spans="1:9" x14ac:dyDescent="0.2">
      <c r="A260" s="49"/>
      <c r="B260" s="114"/>
      <c r="C260" s="115"/>
      <c r="D260" s="125"/>
      <c r="E260" s="117"/>
      <c r="F260" s="133"/>
      <c r="G260" s="118"/>
      <c r="H260" s="170"/>
      <c r="I260" s="129"/>
    </row>
    <row r="261" spans="1:9" x14ac:dyDescent="0.2">
      <c r="A261" s="49"/>
      <c r="B261" s="114"/>
      <c r="C261" s="115"/>
      <c r="D261" s="125"/>
      <c r="E261" s="117"/>
      <c r="F261" s="133"/>
      <c r="G261" s="118"/>
      <c r="H261" s="170"/>
      <c r="I261" s="129"/>
    </row>
    <row r="262" spans="1:9" x14ac:dyDescent="0.2">
      <c r="A262" s="49"/>
      <c r="B262" s="114"/>
      <c r="C262" s="115"/>
      <c r="D262" s="125"/>
      <c r="E262" s="117"/>
      <c r="F262" s="133"/>
      <c r="G262" s="118"/>
      <c r="H262" s="170"/>
      <c r="I262" s="129"/>
    </row>
    <row r="263" spans="1:9" x14ac:dyDescent="0.2">
      <c r="A263" s="49"/>
      <c r="B263" s="114"/>
      <c r="C263" s="115"/>
      <c r="D263" s="125"/>
      <c r="E263" s="117"/>
      <c r="F263" s="133"/>
      <c r="G263" s="118"/>
      <c r="H263" s="170"/>
      <c r="I263" s="129"/>
    </row>
    <row r="264" spans="1:9" x14ac:dyDescent="0.2">
      <c r="A264" s="49"/>
      <c r="B264" s="114"/>
      <c r="C264" s="115"/>
      <c r="D264" s="125"/>
      <c r="E264" s="117"/>
      <c r="F264" s="133"/>
      <c r="G264" s="118"/>
      <c r="H264" s="170"/>
      <c r="I264" s="129"/>
    </row>
    <row r="265" spans="1:9" x14ac:dyDescent="0.2">
      <c r="A265" s="49"/>
      <c r="B265" s="71"/>
      <c r="C265" s="72"/>
      <c r="D265" s="124"/>
      <c r="E265" s="73"/>
      <c r="F265" s="135"/>
      <c r="G265" s="52"/>
      <c r="H265" s="109"/>
    </row>
    <row r="266" spans="1:9" x14ac:dyDescent="0.2">
      <c r="A266" s="49"/>
      <c r="B266" s="71"/>
      <c r="C266" s="72"/>
      <c r="D266" s="124"/>
      <c r="E266" s="73"/>
      <c r="F266" s="135"/>
      <c r="G266" s="52"/>
      <c r="H266" s="109"/>
    </row>
    <row r="267" spans="1:9" x14ac:dyDescent="0.2">
      <c r="A267" s="49"/>
      <c r="B267" s="71"/>
      <c r="C267" s="72"/>
      <c r="D267" s="124"/>
      <c r="E267" s="73"/>
      <c r="F267" s="135"/>
      <c r="G267" s="52"/>
      <c r="H267" s="109"/>
    </row>
    <row r="268" spans="1:9" x14ac:dyDescent="0.2">
      <c r="A268" s="49"/>
      <c r="B268" s="71"/>
      <c r="C268" s="72"/>
      <c r="D268" s="124"/>
      <c r="E268" s="73"/>
      <c r="F268" s="135"/>
      <c r="G268" s="52"/>
      <c r="H268" s="109"/>
    </row>
    <row r="269" spans="1:9" x14ac:dyDescent="0.2">
      <c r="A269" s="49"/>
      <c r="B269" s="114"/>
      <c r="C269" s="115"/>
      <c r="D269" s="125"/>
      <c r="E269" s="117"/>
      <c r="F269" s="133"/>
      <c r="G269" s="118"/>
      <c r="H269" s="170"/>
      <c r="I269" s="129"/>
    </row>
    <row r="270" spans="1:9" x14ac:dyDescent="0.2">
      <c r="A270" s="49"/>
      <c r="B270" s="114"/>
      <c r="C270" s="115"/>
      <c r="D270" s="125"/>
      <c r="E270" s="117"/>
      <c r="F270" s="133"/>
      <c r="G270" s="118"/>
      <c r="H270" s="170"/>
      <c r="I270" s="129"/>
    </row>
    <row r="271" spans="1:9" x14ac:dyDescent="0.2">
      <c r="A271" s="49"/>
      <c r="B271" s="114"/>
      <c r="C271" s="115"/>
      <c r="D271" s="125"/>
      <c r="E271" s="117"/>
      <c r="F271" s="133"/>
      <c r="G271" s="118"/>
      <c r="H271" s="170"/>
      <c r="I271" s="129"/>
    </row>
    <row r="272" spans="1:9" x14ac:dyDescent="0.2">
      <c r="A272" s="49"/>
      <c r="B272" s="71"/>
      <c r="C272" s="72"/>
      <c r="D272" s="123"/>
      <c r="E272" s="73"/>
      <c r="F272" s="135"/>
      <c r="G272" s="52"/>
      <c r="H272" s="109"/>
    </row>
    <row r="273" spans="1:9" x14ac:dyDescent="0.2">
      <c r="A273" s="49"/>
      <c r="B273" s="71"/>
      <c r="C273" s="72"/>
      <c r="D273" s="123"/>
      <c r="E273" s="95"/>
      <c r="F273" s="135"/>
      <c r="G273" s="52"/>
      <c r="H273" s="109"/>
    </row>
    <row r="274" spans="1:9" x14ac:dyDescent="0.2">
      <c r="A274" s="49"/>
      <c r="B274" s="71"/>
      <c r="C274" s="72"/>
      <c r="D274" s="123"/>
      <c r="E274" s="73"/>
      <c r="F274" s="135"/>
      <c r="G274" s="52"/>
      <c r="H274" s="109"/>
    </row>
    <row r="275" spans="1:9" x14ac:dyDescent="0.2">
      <c r="A275" s="49"/>
      <c r="B275" s="71"/>
      <c r="C275" s="72"/>
      <c r="D275" s="123"/>
      <c r="E275" s="73"/>
      <c r="F275" s="135"/>
      <c r="G275" s="52"/>
      <c r="H275" s="109"/>
    </row>
    <row r="276" spans="1:9" x14ac:dyDescent="0.2">
      <c r="A276" s="49"/>
      <c r="B276" s="114"/>
      <c r="C276" s="115"/>
      <c r="D276" s="125"/>
      <c r="E276" s="117"/>
      <c r="F276" s="133"/>
      <c r="G276" s="118"/>
      <c r="H276" s="170"/>
    </row>
    <row r="277" spans="1:9" x14ac:dyDescent="0.2">
      <c r="A277" s="49"/>
      <c r="B277" s="71"/>
      <c r="C277" s="94"/>
      <c r="D277" s="124"/>
      <c r="E277" s="95"/>
      <c r="F277" s="136"/>
      <c r="G277" s="128"/>
      <c r="H277" s="122"/>
    </row>
    <row r="278" spans="1:9" x14ac:dyDescent="0.2">
      <c r="A278" s="49"/>
      <c r="B278" s="71"/>
      <c r="C278" s="72"/>
      <c r="D278" s="123"/>
      <c r="E278" s="73"/>
      <c r="F278" s="135"/>
      <c r="G278" s="52"/>
      <c r="H278" s="109"/>
    </row>
    <row r="279" spans="1:9" x14ac:dyDescent="0.2">
      <c r="A279" s="49"/>
      <c r="B279" s="71"/>
      <c r="C279" s="72"/>
      <c r="D279" s="123"/>
      <c r="E279" s="73"/>
      <c r="F279" s="135"/>
      <c r="G279" s="52"/>
      <c r="H279" s="109"/>
    </row>
    <row r="280" spans="1:9" x14ac:dyDescent="0.2">
      <c r="A280" s="49"/>
      <c r="B280" s="114"/>
      <c r="C280" s="115"/>
      <c r="D280" s="125"/>
      <c r="E280" s="117"/>
      <c r="F280" s="133"/>
      <c r="G280" s="118"/>
      <c r="H280" s="170"/>
      <c r="I280" s="129"/>
    </row>
    <row r="281" spans="1:9" x14ac:dyDescent="0.2">
      <c r="A281" s="49"/>
      <c r="B281" s="71"/>
      <c r="C281" s="72"/>
      <c r="D281" s="123"/>
      <c r="E281" s="73"/>
      <c r="F281" s="135"/>
      <c r="G281" s="52"/>
      <c r="H281" s="109"/>
    </row>
    <row r="282" spans="1:9" x14ac:dyDescent="0.2">
      <c r="A282" s="49"/>
      <c r="B282" s="114"/>
      <c r="C282" s="115"/>
      <c r="D282" s="125"/>
      <c r="E282" s="117"/>
      <c r="F282" s="133"/>
      <c r="G282" s="118"/>
      <c r="H282" s="170"/>
    </row>
    <row r="283" spans="1:9" x14ac:dyDescent="0.2">
      <c r="A283" s="49"/>
      <c r="B283" s="71"/>
      <c r="C283" s="72"/>
      <c r="D283" s="123"/>
      <c r="E283" s="73"/>
      <c r="F283" s="135"/>
      <c r="G283" s="52"/>
      <c r="H283" s="109"/>
      <c r="I283" s="50"/>
    </row>
    <row r="284" spans="1:9" x14ac:dyDescent="0.2">
      <c r="A284" s="49"/>
      <c r="B284" s="71"/>
      <c r="C284" s="72"/>
      <c r="D284" s="123"/>
      <c r="E284" s="73"/>
      <c r="F284" s="135"/>
      <c r="G284" s="52"/>
      <c r="H284" s="109"/>
      <c r="I284" s="50"/>
    </row>
    <row r="285" spans="1:9" x14ac:dyDescent="0.2">
      <c r="A285" s="49"/>
      <c r="B285" s="71"/>
      <c r="C285" s="72"/>
      <c r="D285" s="123"/>
      <c r="E285" s="73"/>
      <c r="F285" s="136"/>
      <c r="G285" s="52"/>
      <c r="H285" s="109"/>
      <c r="I285" s="140"/>
    </row>
    <row r="286" spans="1:9" x14ac:dyDescent="0.2">
      <c r="A286" s="49"/>
      <c r="B286" s="71"/>
      <c r="C286" s="72"/>
      <c r="D286" s="123"/>
      <c r="E286" s="73"/>
      <c r="F286" s="135"/>
      <c r="G286" s="52"/>
      <c r="H286" s="91"/>
    </row>
    <row r="287" spans="1:9" x14ac:dyDescent="0.2">
      <c r="A287" s="49"/>
      <c r="B287" s="71"/>
      <c r="C287" s="72"/>
      <c r="D287" s="123"/>
      <c r="E287" s="73"/>
      <c r="F287" s="135"/>
      <c r="G287" s="52"/>
      <c r="H287" s="91"/>
    </row>
    <row r="288" spans="1:9" x14ac:dyDescent="0.2">
      <c r="A288" s="49"/>
      <c r="B288" s="71"/>
      <c r="C288" s="72"/>
      <c r="D288" s="123"/>
      <c r="E288" s="73"/>
      <c r="F288" s="135"/>
      <c r="G288" s="52"/>
      <c r="H288" s="123"/>
    </row>
    <row r="289" spans="1:8" x14ac:dyDescent="0.2">
      <c r="A289" s="49"/>
      <c r="B289" s="71"/>
      <c r="C289" s="72"/>
      <c r="E289" s="73"/>
      <c r="F289" s="135"/>
      <c r="G289" s="52"/>
      <c r="H289" s="91"/>
    </row>
    <row r="290" spans="1:8" x14ac:dyDescent="0.2">
      <c r="A290" s="49"/>
      <c r="B290" s="71"/>
      <c r="C290" s="72"/>
      <c r="D290" s="123"/>
      <c r="E290" s="73"/>
      <c r="F290" s="135"/>
      <c r="G290" s="52"/>
      <c r="H290" s="91"/>
    </row>
    <row r="291" spans="1:8" x14ac:dyDescent="0.2">
      <c r="A291" s="49"/>
      <c r="B291" s="71"/>
      <c r="C291" s="72"/>
      <c r="D291" s="123"/>
      <c r="E291" s="73"/>
      <c r="F291" s="135"/>
      <c r="G291" s="52"/>
      <c r="H291" s="91"/>
    </row>
    <row r="292" spans="1:8" x14ac:dyDescent="0.2">
      <c r="A292" s="49"/>
      <c r="B292" s="71"/>
      <c r="C292" s="72"/>
      <c r="D292" s="123"/>
      <c r="E292" s="73"/>
      <c r="F292" s="135"/>
      <c r="G292" s="52"/>
      <c r="H292" s="91"/>
    </row>
    <row r="293" spans="1:8" x14ac:dyDescent="0.2">
      <c r="A293" s="49"/>
      <c r="B293" s="71"/>
      <c r="C293" s="72"/>
      <c r="D293" s="123"/>
      <c r="E293" s="73"/>
      <c r="F293" s="135"/>
      <c r="G293" s="52"/>
      <c r="H293" s="91"/>
    </row>
    <row r="294" spans="1:8" x14ac:dyDescent="0.2">
      <c r="A294" s="49"/>
      <c r="B294" s="71"/>
      <c r="C294" s="72"/>
      <c r="D294" s="123"/>
      <c r="E294" s="73"/>
      <c r="F294" s="135"/>
      <c r="G294" s="52"/>
      <c r="H294" s="91"/>
    </row>
    <row r="295" spans="1:8" x14ac:dyDescent="0.2">
      <c r="A295" s="49"/>
      <c r="B295" s="71"/>
      <c r="C295" s="72"/>
      <c r="D295" s="123"/>
      <c r="E295" s="73"/>
      <c r="F295" s="135"/>
      <c r="G295" s="52"/>
      <c r="H295" s="91"/>
    </row>
    <row r="296" spans="1:8" x14ac:dyDescent="0.2">
      <c r="A296" s="49"/>
      <c r="B296" s="71"/>
      <c r="C296" s="72"/>
      <c r="D296" s="123"/>
      <c r="E296" s="73"/>
      <c r="F296" s="135"/>
      <c r="G296" s="52"/>
      <c r="H296" s="91"/>
    </row>
    <row r="297" spans="1:8" x14ac:dyDescent="0.2">
      <c r="A297" s="49"/>
      <c r="B297" s="71"/>
      <c r="C297" s="72"/>
      <c r="D297" s="123"/>
      <c r="E297" s="73"/>
      <c r="F297" s="135"/>
      <c r="G297" s="52"/>
      <c r="H297" s="91"/>
    </row>
    <row r="298" spans="1:8" x14ac:dyDescent="0.2">
      <c r="A298" s="49"/>
      <c r="B298" s="71"/>
      <c r="C298" s="72"/>
      <c r="D298" s="123"/>
      <c r="E298" s="73"/>
      <c r="F298" s="135"/>
      <c r="G298" s="52"/>
      <c r="H298" s="91"/>
    </row>
    <row r="299" spans="1:8" x14ac:dyDescent="0.2">
      <c r="A299" s="49"/>
      <c r="B299" s="71"/>
      <c r="C299" s="72"/>
      <c r="D299" s="123"/>
      <c r="E299" s="73"/>
      <c r="F299" s="135"/>
      <c r="G299" s="52"/>
      <c r="H299" s="91"/>
    </row>
    <row r="300" spans="1:8" x14ac:dyDescent="0.2">
      <c r="A300" s="49"/>
      <c r="B300" s="71"/>
      <c r="C300" s="72"/>
      <c r="D300" s="123"/>
      <c r="E300" s="73"/>
      <c r="F300" s="135"/>
      <c r="G300" s="52"/>
      <c r="H300" s="91"/>
    </row>
    <row r="301" spans="1:8" x14ac:dyDescent="0.2">
      <c r="A301" s="49"/>
      <c r="B301" s="71"/>
      <c r="C301" s="72"/>
      <c r="D301" s="123"/>
      <c r="E301" s="73"/>
      <c r="F301" s="135"/>
      <c r="G301" s="52"/>
      <c r="H301" s="91"/>
    </row>
    <row r="302" spans="1:8" x14ac:dyDescent="0.2">
      <c r="A302" s="49"/>
      <c r="B302" s="71"/>
      <c r="C302" s="72"/>
      <c r="D302" s="123"/>
      <c r="E302" s="73"/>
      <c r="F302" s="135"/>
      <c r="G302" s="52"/>
      <c r="H302" s="91"/>
    </row>
    <row r="303" spans="1:8" x14ac:dyDescent="0.2">
      <c r="A303" s="49"/>
      <c r="B303" s="71"/>
      <c r="C303" s="72"/>
      <c r="D303" s="123"/>
      <c r="E303" s="73"/>
      <c r="F303" s="135"/>
      <c r="G303" s="52"/>
      <c r="H303" s="91"/>
    </row>
    <row r="304" spans="1:8" x14ac:dyDescent="0.2">
      <c r="A304" s="49"/>
      <c r="B304" s="71"/>
      <c r="C304" s="72"/>
      <c r="D304" s="123"/>
      <c r="E304" s="73"/>
      <c r="F304" s="135"/>
      <c r="G304" s="52"/>
      <c r="H304" s="91"/>
    </row>
    <row r="305" spans="1:8" x14ac:dyDescent="0.2">
      <c r="A305" s="49"/>
      <c r="B305" s="71"/>
      <c r="C305" s="72"/>
      <c r="D305" s="123"/>
      <c r="E305" s="73"/>
      <c r="F305" s="135"/>
      <c r="G305" s="52"/>
      <c r="H305" s="91"/>
    </row>
    <row r="306" spans="1:8" x14ac:dyDescent="0.2">
      <c r="A306" s="49"/>
      <c r="B306" s="71"/>
      <c r="C306" s="72"/>
      <c r="D306" s="123"/>
      <c r="E306" s="73"/>
      <c r="F306" s="135"/>
      <c r="G306" s="52"/>
      <c r="H306" s="91"/>
    </row>
    <row r="307" spans="1:8" x14ac:dyDescent="0.2">
      <c r="A307" s="49"/>
      <c r="B307" s="71"/>
      <c r="C307" s="72"/>
      <c r="D307" s="123"/>
      <c r="E307" s="73"/>
      <c r="F307" s="135"/>
      <c r="G307" s="52"/>
      <c r="H307" s="91"/>
    </row>
    <row r="308" spans="1:8" x14ac:dyDescent="0.2">
      <c r="A308" s="49"/>
      <c r="B308" s="71"/>
      <c r="C308" s="72"/>
      <c r="D308" s="123"/>
      <c r="E308" s="73"/>
      <c r="F308" s="135"/>
      <c r="G308" s="52"/>
      <c r="H308" s="91"/>
    </row>
    <row r="309" spans="1:8" x14ac:dyDescent="0.2">
      <c r="A309" s="49"/>
      <c r="B309" s="71"/>
      <c r="C309" s="72"/>
      <c r="D309" s="123"/>
      <c r="E309" s="73"/>
      <c r="F309" s="135"/>
      <c r="G309" s="52"/>
      <c r="H309" s="91"/>
    </row>
    <row r="310" spans="1:8" x14ac:dyDescent="0.2">
      <c r="A310" s="49"/>
      <c r="B310" s="71"/>
      <c r="C310" s="72"/>
      <c r="D310" s="123"/>
      <c r="E310" s="73"/>
      <c r="F310" s="135"/>
      <c r="G310" s="52"/>
      <c r="H310" s="91"/>
    </row>
    <row r="311" spans="1:8" x14ac:dyDescent="0.2">
      <c r="A311" s="49"/>
      <c r="B311" s="71"/>
      <c r="C311" s="72"/>
      <c r="D311" s="123"/>
      <c r="E311" s="73"/>
      <c r="F311" s="135"/>
      <c r="G311" s="52"/>
      <c r="H311" s="91"/>
    </row>
    <row r="312" spans="1:8" x14ac:dyDescent="0.2">
      <c r="A312" s="49"/>
      <c r="B312" s="71"/>
      <c r="C312" s="72"/>
      <c r="D312" s="123"/>
      <c r="E312" s="73"/>
      <c r="F312" s="135"/>
      <c r="G312" s="52"/>
      <c r="H312" s="91"/>
    </row>
    <row r="313" spans="1:8" x14ac:dyDescent="0.2">
      <c r="A313" s="49"/>
      <c r="B313" s="71"/>
      <c r="C313" s="72"/>
      <c r="D313" s="123"/>
      <c r="E313" s="73"/>
      <c r="F313" s="135"/>
      <c r="G313" s="52"/>
      <c r="H313" s="91"/>
    </row>
    <row r="314" spans="1:8" x14ac:dyDescent="0.2">
      <c r="A314" s="49"/>
      <c r="B314" s="71"/>
      <c r="C314" s="72"/>
      <c r="D314" s="123"/>
      <c r="E314" s="73"/>
      <c r="F314" s="135"/>
      <c r="G314" s="52"/>
      <c r="H314" s="91"/>
    </row>
    <row r="315" spans="1:8" x14ac:dyDescent="0.2">
      <c r="A315" s="49"/>
      <c r="B315" s="71"/>
      <c r="C315" s="72"/>
      <c r="D315" s="123"/>
      <c r="E315" s="73"/>
      <c r="F315" s="135"/>
      <c r="G315" s="52"/>
      <c r="H315" s="91"/>
    </row>
    <row r="316" spans="1:8" x14ac:dyDescent="0.2">
      <c r="A316" s="49"/>
      <c r="B316" s="71"/>
      <c r="C316" s="72"/>
      <c r="D316" s="123"/>
      <c r="E316" s="73"/>
      <c r="F316" s="135"/>
      <c r="G316" s="52"/>
      <c r="H316" s="91"/>
    </row>
    <row r="317" spans="1:8" x14ac:dyDescent="0.2">
      <c r="A317" s="49"/>
      <c r="B317" s="71"/>
      <c r="C317" s="72"/>
      <c r="D317" s="123"/>
      <c r="E317" s="73"/>
      <c r="F317" s="135"/>
      <c r="G317" s="52"/>
      <c r="H317" s="91"/>
    </row>
    <row r="318" spans="1:8" x14ac:dyDescent="0.2">
      <c r="A318" s="49"/>
      <c r="B318" s="71"/>
      <c r="C318" s="72"/>
      <c r="D318" s="123"/>
      <c r="E318" s="73"/>
      <c r="F318" s="135"/>
      <c r="G318" s="52"/>
      <c r="H318" s="91"/>
    </row>
    <row r="319" spans="1:8" x14ac:dyDescent="0.2">
      <c r="A319" s="49"/>
      <c r="B319" s="71"/>
      <c r="C319" s="72"/>
      <c r="D319" s="123"/>
      <c r="E319" s="73"/>
      <c r="F319" s="135"/>
      <c r="G319" s="52"/>
      <c r="H319" s="91"/>
    </row>
    <row r="320" spans="1:8" x14ac:dyDescent="0.2">
      <c r="A320" s="49"/>
      <c r="B320" s="71"/>
      <c r="C320" s="72"/>
      <c r="D320" s="123"/>
      <c r="E320" s="73"/>
      <c r="F320" s="135"/>
      <c r="G320" s="52"/>
      <c r="H320" s="91"/>
    </row>
    <row r="321" spans="1:8" x14ac:dyDescent="0.2">
      <c r="A321" s="49"/>
      <c r="B321" s="71"/>
      <c r="C321" s="72"/>
      <c r="D321" s="123"/>
      <c r="E321" s="73"/>
      <c r="F321" s="135"/>
      <c r="G321" s="52"/>
      <c r="H321" s="91"/>
    </row>
    <row r="322" spans="1:8" x14ac:dyDescent="0.2">
      <c r="A322" s="49"/>
      <c r="B322" s="71"/>
      <c r="C322" s="72"/>
      <c r="D322" s="123"/>
      <c r="E322" s="73"/>
      <c r="F322" s="135"/>
      <c r="G322" s="52"/>
      <c r="H322" s="91"/>
    </row>
    <row r="323" spans="1:8" x14ac:dyDescent="0.2">
      <c r="A323" s="49"/>
      <c r="B323" s="71"/>
      <c r="C323" s="72"/>
      <c r="D323" s="123"/>
      <c r="E323" s="73"/>
      <c r="F323" s="135"/>
      <c r="G323" s="52"/>
      <c r="H323" s="91"/>
    </row>
    <row r="324" spans="1:8" x14ac:dyDescent="0.2">
      <c r="A324" s="49"/>
      <c r="B324" s="71"/>
      <c r="C324" s="72"/>
      <c r="D324" s="123"/>
      <c r="E324" s="73"/>
      <c r="F324" s="135"/>
      <c r="G324" s="52"/>
      <c r="H324" s="91"/>
    </row>
    <row r="325" spans="1:8" x14ac:dyDescent="0.2">
      <c r="A325" s="49"/>
      <c r="B325" s="71"/>
      <c r="C325" s="72"/>
      <c r="D325" s="123"/>
      <c r="E325" s="73"/>
      <c r="F325" s="135"/>
      <c r="G325" s="52"/>
      <c r="H325" s="91"/>
    </row>
    <row r="326" spans="1:8" x14ac:dyDescent="0.2">
      <c r="A326" s="49"/>
      <c r="B326" s="71"/>
      <c r="C326" s="72"/>
      <c r="D326" s="123"/>
      <c r="E326" s="73"/>
      <c r="F326" s="135"/>
      <c r="G326" s="52"/>
      <c r="H326" s="91"/>
    </row>
    <row r="327" spans="1:8" x14ac:dyDescent="0.2">
      <c r="A327" s="49"/>
      <c r="B327" s="71"/>
      <c r="C327" s="72"/>
      <c r="D327" s="123"/>
      <c r="E327" s="73"/>
      <c r="F327" s="135"/>
      <c r="G327" s="52"/>
      <c r="H327" s="91"/>
    </row>
    <row r="328" spans="1:8" x14ac:dyDescent="0.2">
      <c r="A328" s="49"/>
      <c r="B328" s="71"/>
      <c r="C328" s="72"/>
      <c r="D328" s="123"/>
      <c r="E328" s="73"/>
      <c r="F328" s="135"/>
      <c r="G328" s="52"/>
      <c r="H328" s="91"/>
    </row>
    <row r="329" spans="1:8" x14ac:dyDescent="0.2">
      <c r="A329" s="49"/>
      <c r="B329" s="71"/>
      <c r="C329" s="72"/>
      <c r="D329" s="123"/>
      <c r="E329" s="73"/>
      <c r="F329" s="135"/>
      <c r="G329" s="52"/>
      <c r="H329" s="91"/>
    </row>
    <row r="330" spans="1:8" x14ac:dyDescent="0.2">
      <c r="A330" s="49"/>
      <c r="B330" s="71"/>
      <c r="C330" s="72"/>
      <c r="D330" s="123"/>
      <c r="E330" s="73"/>
      <c r="F330" s="135"/>
      <c r="G330" s="52"/>
      <c r="H330" s="91"/>
    </row>
    <row r="331" spans="1:8" x14ac:dyDescent="0.2">
      <c r="A331" s="49"/>
      <c r="B331" s="71"/>
      <c r="C331" s="72"/>
      <c r="D331" s="123"/>
      <c r="E331" s="73"/>
      <c r="F331" s="135"/>
      <c r="G331" s="52"/>
      <c r="H331" s="91"/>
    </row>
    <row r="332" spans="1:8" x14ac:dyDescent="0.2">
      <c r="A332" s="49"/>
      <c r="B332" s="71"/>
      <c r="C332" s="72"/>
      <c r="D332" s="123"/>
      <c r="E332" s="73"/>
      <c r="F332" s="135"/>
      <c r="G332" s="52"/>
      <c r="H332" s="91"/>
    </row>
    <row r="333" spans="1:8" x14ac:dyDescent="0.2">
      <c r="A333" s="49"/>
      <c r="B333" s="71"/>
      <c r="C333" s="72"/>
      <c r="D333" s="123"/>
      <c r="E333" s="73"/>
      <c r="F333" s="135"/>
      <c r="G333" s="52"/>
      <c r="H333" s="91"/>
    </row>
    <row r="334" spans="1:8" x14ac:dyDescent="0.2">
      <c r="A334" s="49"/>
      <c r="B334" s="71"/>
      <c r="C334" s="72"/>
      <c r="D334" s="123"/>
      <c r="E334" s="73"/>
      <c r="F334" s="135"/>
      <c r="G334" s="52"/>
      <c r="H334" s="91"/>
    </row>
    <row r="335" spans="1:8" x14ac:dyDescent="0.2">
      <c r="A335" s="49"/>
      <c r="B335" s="71"/>
      <c r="C335" s="72"/>
      <c r="D335" s="123"/>
      <c r="E335" s="73"/>
      <c r="F335" s="135"/>
      <c r="G335" s="52"/>
      <c r="H335" s="91"/>
    </row>
    <row r="336" spans="1:8" x14ac:dyDescent="0.2">
      <c r="A336" s="49"/>
      <c r="B336" s="71"/>
      <c r="C336" s="72"/>
      <c r="D336" s="123"/>
      <c r="E336" s="73"/>
      <c r="F336" s="135"/>
      <c r="G336" s="52"/>
      <c r="H336" s="91"/>
    </row>
    <row r="337" spans="1:8" x14ac:dyDescent="0.2">
      <c r="A337" s="49"/>
      <c r="B337" s="71"/>
      <c r="C337" s="72"/>
      <c r="D337" s="123"/>
      <c r="E337" s="73"/>
      <c r="F337" s="135"/>
      <c r="G337" s="52"/>
      <c r="H337" s="91"/>
    </row>
    <row r="338" spans="1:8" x14ac:dyDescent="0.2">
      <c r="A338" s="49"/>
      <c r="B338" s="71"/>
      <c r="C338" s="72"/>
      <c r="D338" s="123"/>
      <c r="E338" s="73"/>
      <c r="F338" s="135"/>
      <c r="G338" s="52"/>
      <c r="H338" s="91"/>
    </row>
    <row r="339" spans="1:8" x14ac:dyDescent="0.2">
      <c r="A339" s="49"/>
      <c r="B339" s="71"/>
      <c r="C339" s="72"/>
      <c r="D339" s="123"/>
      <c r="E339" s="73"/>
      <c r="F339" s="135"/>
      <c r="G339" s="52"/>
      <c r="H339" s="91"/>
    </row>
    <row r="340" spans="1:8" x14ac:dyDescent="0.2">
      <c r="A340" s="49"/>
      <c r="B340" s="71"/>
      <c r="C340" s="72"/>
      <c r="D340" s="123"/>
      <c r="E340" s="73"/>
      <c r="F340" s="135"/>
      <c r="G340" s="52"/>
      <c r="H340" s="91"/>
    </row>
    <row r="341" spans="1:8" x14ac:dyDescent="0.2">
      <c r="A341" s="49"/>
      <c r="B341" s="71"/>
      <c r="C341" s="72"/>
      <c r="D341" s="123"/>
      <c r="E341" s="73"/>
      <c r="F341" s="135"/>
      <c r="G341" s="52"/>
      <c r="H341" s="91"/>
    </row>
    <row r="342" spans="1:8" x14ac:dyDescent="0.2">
      <c r="A342" s="49"/>
      <c r="B342" s="71"/>
      <c r="C342" s="72"/>
      <c r="D342" s="123"/>
      <c r="E342" s="73"/>
      <c r="F342" s="135"/>
      <c r="G342" s="52"/>
      <c r="H342" s="91"/>
    </row>
    <row r="343" spans="1:8" x14ac:dyDescent="0.2">
      <c r="A343" s="49"/>
      <c r="B343" s="71"/>
      <c r="C343" s="72"/>
      <c r="D343" s="123"/>
      <c r="E343" s="73"/>
      <c r="F343" s="135"/>
      <c r="G343" s="52"/>
      <c r="H343" s="91"/>
    </row>
    <row r="344" spans="1:8" x14ac:dyDescent="0.2">
      <c r="A344" s="49"/>
      <c r="B344" s="71"/>
      <c r="C344" s="72"/>
      <c r="D344" s="123"/>
      <c r="E344" s="73"/>
      <c r="F344" s="135"/>
      <c r="G344" s="52"/>
      <c r="H344" s="91"/>
    </row>
    <row r="345" spans="1:8" x14ac:dyDescent="0.2">
      <c r="A345" s="49"/>
      <c r="B345" s="71"/>
      <c r="C345" s="72"/>
      <c r="D345" s="123"/>
      <c r="E345" s="73"/>
      <c r="F345" s="135"/>
      <c r="G345" s="52"/>
      <c r="H345" s="91"/>
    </row>
    <row r="346" spans="1:8" x14ac:dyDescent="0.2">
      <c r="A346" s="49"/>
      <c r="B346" s="71"/>
      <c r="C346" s="72"/>
      <c r="D346" s="123"/>
      <c r="E346" s="73"/>
      <c r="F346" s="135"/>
      <c r="G346" s="52"/>
      <c r="H346" s="91"/>
    </row>
    <row r="347" spans="1:8" x14ac:dyDescent="0.2">
      <c r="A347" s="49"/>
      <c r="B347" s="71"/>
      <c r="C347" s="72"/>
      <c r="D347" s="123"/>
      <c r="E347" s="73"/>
      <c r="F347" s="135"/>
      <c r="G347" s="52"/>
      <c r="H347" s="91"/>
    </row>
    <row r="348" spans="1:8" x14ac:dyDescent="0.2">
      <c r="A348" s="49"/>
      <c r="B348" s="71"/>
      <c r="C348" s="72"/>
      <c r="D348" s="123"/>
      <c r="E348" s="73"/>
      <c r="F348" s="135"/>
      <c r="G348" s="52"/>
      <c r="H348" s="91"/>
    </row>
    <row r="349" spans="1:8" x14ac:dyDescent="0.2">
      <c r="A349" s="49"/>
      <c r="B349" s="71"/>
      <c r="C349" s="72"/>
      <c r="D349" s="123"/>
      <c r="E349" s="73"/>
      <c r="F349" s="135"/>
      <c r="G349" s="52"/>
      <c r="H349" s="91"/>
    </row>
    <row r="350" spans="1:8" x14ac:dyDescent="0.2">
      <c r="A350" s="49"/>
      <c r="B350" s="71"/>
      <c r="C350" s="72"/>
      <c r="D350" s="123"/>
      <c r="E350" s="73"/>
      <c r="F350" s="135"/>
      <c r="G350" s="52"/>
      <c r="H350" s="91"/>
    </row>
    <row r="351" spans="1:8" x14ac:dyDescent="0.2">
      <c r="A351" s="49"/>
      <c r="B351" s="71"/>
      <c r="C351" s="72"/>
      <c r="D351" s="123"/>
      <c r="E351" s="73"/>
      <c r="F351" s="135"/>
      <c r="G351" s="52"/>
      <c r="H351" s="91"/>
    </row>
    <row r="352" spans="1:8" x14ac:dyDescent="0.2">
      <c r="A352" s="49"/>
      <c r="B352" s="71"/>
      <c r="C352" s="72"/>
      <c r="D352" s="123"/>
      <c r="E352" s="73"/>
      <c r="F352" s="135"/>
      <c r="G352" s="52"/>
      <c r="H352" s="91"/>
    </row>
    <row r="353" spans="1:8" x14ac:dyDescent="0.2">
      <c r="A353" s="49"/>
      <c r="B353" s="71"/>
      <c r="C353" s="72"/>
      <c r="D353" s="123"/>
      <c r="E353" s="73"/>
      <c r="F353" s="135"/>
      <c r="G353" s="52"/>
      <c r="H353" s="91"/>
    </row>
    <row r="354" spans="1:8" x14ac:dyDescent="0.2">
      <c r="A354" s="49"/>
      <c r="B354" s="71"/>
      <c r="C354" s="72"/>
      <c r="D354" s="123"/>
      <c r="E354" s="73"/>
      <c r="F354" s="135"/>
      <c r="G354" s="52"/>
      <c r="H354" s="91"/>
    </row>
    <row r="355" spans="1:8" x14ac:dyDescent="0.2">
      <c r="A355" s="49"/>
      <c r="B355" s="71"/>
      <c r="C355" s="72"/>
      <c r="D355" s="123"/>
      <c r="E355" s="73"/>
      <c r="F355" s="135"/>
      <c r="G355" s="52"/>
      <c r="H355" s="91"/>
    </row>
    <row r="356" spans="1:8" x14ac:dyDescent="0.2">
      <c r="A356" s="49"/>
      <c r="B356" s="71"/>
      <c r="C356" s="72"/>
      <c r="D356" s="123"/>
      <c r="E356" s="73"/>
      <c r="F356" s="135"/>
      <c r="G356" s="52"/>
      <c r="H356" s="91"/>
    </row>
    <row r="357" spans="1:8" x14ac:dyDescent="0.2">
      <c r="A357" s="49"/>
      <c r="B357" s="71"/>
      <c r="C357" s="72"/>
      <c r="D357" s="123"/>
      <c r="E357" s="73"/>
      <c r="F357" s="135"/>
      <c r="G357" s="52"/>
      <c r="H357" s="91"/>
    </row>
    <row r="358" spans="1:8" x14ac:dyDescent="0.2">
      <c r="A358" s="49"/>
      <c r="B358" s="71"/>
      <c r="C358" s="72"/>
      <c r="D358" s="123"/>
      <c r="E358" s="73"/>
      <c r="F358" s="135"/>
      <c r="G358" s="52"/>
      <c r="H358" s="91"/>
    </row>
    <row r="359" spans="1:8" x14ac:dyDescent="0.2">
      <c r="A359" s="49"/>
      <c r="B359" s="71"/>
      <c r="C359" s="72"/>
      <c r="D359" s="123"/>
      <c r="E359" s="73"/>
      <c r="F359" s="135"/>
      <c r="G359" s="52"/>
      <c r="H359" s="91"/>
    </row>
    <row r="360" spans="1:8" x14ac:dyDescent="0.2">
      <c r="A360" s="49"/>
      <c r="B360" s="71"/>
      <c r="C360" s="72"/>
      <c r="D360" s="123"/>
      <c r="E360" s="73"/>
      <c r="F360" s="135"/>
      <c r="G360" s="52"/>
      <c r="H360" s="91"/>
    </row>
    <row r="361" spans="1:8" x14ac:dyDescent="0.2">
      <c r="A361" s="49"/>
      <c r="B361" s="71"/>
      <c r="C361" s="72"/>
      <c r="D361" s="123"/>
      <c r="E361" s="73"/>
      <c r="F361" s="135"/>
      <c r="G361" s="52"/>
      <c r="H361" s="91"/>
    </row>
    <row r="362" spans="1:8" x14ac:dyDescent="0.2">
      <c r="A362" s="49"/>
      <c r="B362" s="71"/>
      <c r="C362" s="72"/>
      <c r="D362" s="123"/>
      <c r="E362" s="73"/>
      <c r="F362" s="135"/>
      <c r="G362" s="52"/>
      <c r="H362" s="91"/>
    </row>
    <row r="363" spans="1:8" x14ac:dyDescent="0.2">
      <c r="A363" s="49"/>
      <c r="B363" s="71"/>
      <c r="C363" s="72"/>
      <c r="D363" s="123"/>
      <c r="E363" s="73"/>
      <c r="F363" s="135"/>
      <c r="G363" s="52"/>
      <c r="H363" s="91"/>
    </row>
    <row r="364" spans="1:8" x14ac:dyDescent="0.2">
      <c r="A364" s="49"/>
      <c r="B364" s="71"/>
      <c r="C364" s="72"/>
      <c r="D364" s="123"/>
      <c r="E364" s="73"/>
      <c r="F364" s="135"/>
      <c r="G364" s="52"/>
      <c r="H364" s="91"/>
    </row>
    <row r="365" spans="1:8" x14ac:dyDescent="0.2">
      <c r="A365" s="49"/>
      <c r="B365" s="71"/>
      <c r="C365" s="72"/>
      <c r="D365" s="123"/>
      <c r="E365" s="73"/>
      <c r="F365" s="135"/>
      <c r="G365" s="52"/>
      <c r="H365" s="91"/>
    </row>
    <row r="366" spans="1:8" x14ac:dyDescent="0.2">
      <c r="A366" s="49"/>
      <c r="B366" s="71"/>
      <c r="C366" s="72"/>
      <c r="D366" s="123"/>
      <c r="E366" s="73"/>
      <c r="F366" s="135"/>
      <c r="G366" s="52"/>
      <c r="H366" s="91"/>
    </row>
    <row r="367" spans="1:8" x14ac:dyDescent="0.2">
      <c r="A367" s="49"/>
      <c r="B367" s="71"/>
      <c r="C367" s="72"/>
      <c r="D367" s="123"/>
      <c r="E367" s="73"/>
      <c r="F367" s="135"/>
      <c r="G367" s="52"/>
      <c r="H367" s="91"/>
    </row>
    <row r="368" spans="1:8" x14ac:dyDescent="0.2">
      <c r="A368" s="49"/>
      <c r="B368" s="71"/>
      <c r="C368" s="72"/>
      <c r="D368" s="123"/>
      <c r="E368" s="73"/>
      <c r="F368" s="135"/>
      <c r="G368" s="52"/>
      <c r="H368" s="91"/>
    </row>
    <row r="369" spans="1:8" x14ac:dyDescent="0.2">
      <c r="A369" s="49"/>
      <c r="B369" s="71"/>
      <c r="C369" s="72"/>
      <c r="D369" s="123"/>
      <c r="E369" s="73"/>
      <c r="F369" s="135"/>
      <c r="G369" s="52"/>
      <c r="H369" s="91"/>
    </row>
    <row r="370" spans="1:8" x14ac:dyDescent="0.2">
      <c r="A370" s="49"/>
      <c r="B370" s="71"/>
      <c r="C370" s="72"/>
      <c r="D370" s="123"/>
      <c r="E370" s="73"/>
      <c r="F370" s="135"/>
      <c r="G370" s="52"/>
      <c r="H370" s="91"/>
    </row>
    <row r="371" spans="1:8" x14ac:dyDescent="0.2">
      <c r="A371" s="49"/>
      <c r="B371" s="71"/>
      <c r="C371" s="72"/>
      <c r="D371" s="123"/>
      <c r="E371" s="73"/>
      <c r="F371" s="135"/>
      <c r="G371" s="52"/>
      <c r="H371" s="91"/>
    </row>
    <row r="372" spans="1:8" x14ac:dyDescent="0.2">
      <c r="A372" s="49"/>
      <c r="B372" s="71"/>
      <c r="C372" s="72"/>
      <c r="D372" s="123"/>
      <c r="E372" s="73"/>
      <c r="F372" s="135"/>
      <c r="G372" s="52"/>
      <c r="H372" s="91"/>
    </row>
    <row r="373" spans="1:8" x14ac:dyDescent="0.2">
      <c r="A373" s="49"/>
      <c r="B373" s="71"/>
      <c r="C373" s="72"/>
      <c r="D373" s="123"/>
      <c r="E373" s="73"/>
      <c r="F373" s="135"/>
      <c r="G373" s="52"/>
      <c r="H373" s="91"/>
    </row>
    <row r="374" spans="1:8" x14ac:dyDescent="0.2">
      <c r="A374" s="49"/>
      <c r="B374" s="71"/>
      <c r="C374" s="72"/>
      <c r="D374" s="123"/>
      <c r="E374" s="73"/>
      <c r="F374" s="135"/>
      <c r="G374" s="52"/>
      <c r="H374" s="91"/>
    </row>
    <row r="375" spans="1:8" x14ac:dyDescent="0.2">
      <c r="A375" s="49"/>
      <c r="B375" s="71"/>
      <c r="C375" s="72"/>
      <c r="D375" s="123"/>
      <c r="E375" s="73"/>
      <c r="F375" s="135"/>
      <c r="G375" s="52"/>
      <c r="H375" s="91"/>
    </row>
    <row r="376" spans="1:8" x14ac:dyDescent="0.2">
      <c r="A376" s="49"/>
      <c r="B376" s="71"/>
      <c r="C376" s="72"/>
      <c r="D376" s="123"/>
      <c r="E376" s="73"/>
      <c r="F376" s="135"/>
      <c r="G376" s="52"/>
      <c r="H376" s="91"/>
    </row>
    <row r="377" spans="1:8" x14ac:dyDescent="0.2">
      <c r="A377" s="49"/>
      <c r="B377" s="71"/>
      <c r="C377" s="72"/>
      <c r="D377" s="123"/>
      <c r="E377" s="73"/>
      <c r="F377" s="135"/>
      <c r="G377" s="52"/>
      <c r="H377" s="91"/>
    </row>
    <row r="378" spans="1:8" x14ac:dyDescent="0.2">
      <c r="A378" s="49"/>
      <c r="B378" s="71"/>
      <c r="C378" s="72"/>
      <c r="D378" s="123"/>
      <c r="E378" s="73"/>
      <c r="F378" s="135"/>
      <c r="G378" s="52"/>
      <c r="H378" s="91"/>
    </row>
    <row r="379" spans="1:8" x14ac:dyDescent="0.2">
      <c r="A379" s="49"/>
      <c r="B379" s="71"/>
      <c r="C379" s="72"/>
      <c r="D379" s="123"/>
      <c r="E379" s="73"/>
      <c r="F379" s="135"/>
      <c r="G379" s="52"/>
      <c r="H379" s="91"/>
    </row>
    <row r="380" spans="1:8" x14ac:dyDescent="0.2">
      <c r="A380" s="49"/>
      <c r="B380" s="71"/>
      <c r="C380" s="72"/>
      <c r="D380" s="123"/>
      <c r="E380" s="73"/>
      <c r="F380" s="135"/>
      <c r="G380" s="52"/>
      <c r="H380" s="91"/>
    </row>
    <row r="381" spans="1:8" x14ac:dyDescent="0.2">
      <c r="A381" s="49"/>
      <c r="B381" s="71"/>
      <c r="C381" s="72"/>
      <c r="D381" s="123"/>
      <c r="E381" s="73"/>
      <c r="F381" s="135"/>
      <c r="G381" s="52"/>
      <c r="H381" s="91"/>
    </row>
    <row r="382" spans="1:8" x14ac:dyDescent="0.2">
      <c r="A382" s="49"/>
      <c r="B382" s="71"/>
      <c r="C382" s="72"/>
      <c r="D382" s="123"/>
      <c r="E382" s="73"/>
      <c r="F382" s="135"/>
      <c r="G382" s="52"/>
      <c r="H382" s="91"/>
    </row>
    <row r="383" spans="1:8" x14ac:dyDescent="0.2">
      <c r="A383" s="49"/>
      <c r="B383" s="71"/>
      <c r="C383" s="72"/>
      <c r="D383" s="123"/>
      <c r="E383" s="73"/>
      <c r="F383" s="135"/>
      <c r="G383" s="52"/>
      <c r="H383" s="91"/>
    </row>
    <row r="384" spans="1:8" x14ac:dyDescent="0.2">
      <c r="A384" s="49"/>
      <c r="B384" s="71"/>
      <c r="C384" s="72"/>
      <c r="D384" s="123"/>
      <c r="E384" s="73"/>
      <c r="F384" s="135"/>
      <c r="G384" s="52"/>
      <c r="H384" s="91"/>
    </row>
    <row r="385" spans="1:8" x14ac:dyDescent="0.2">
      <c r="A385" s="49"/>
      <c r="B385" s="71"/>
      <c r="C385" s="72"/>
      <c r="D385" s="123"/>
      <c r="E385" s="73"/>
      <c r="F385" s="135"/>
      <c r="G385" s="52"/>
      <c r="H385" s="91"/>
    </row>
    <row r="386" spans="1:8" x14ac:dyDescent="0.2">
      <c r="A386" s="49"/>
      <c r="B386" s="71"/>
      <c r="C386" s="72"/>
      <c r="D386" s="123"/>
      <c r="E386" s="73"/>
      <c r="F386" s="135"/>
      <c r="G386" s="52"/>
      <c r="H386" s="91"/>
    </row>
    <row r="387" spans="1:8" x14ac:dyDescent="0.2">
      <c r="A387" s="49"/>
      <c r="B387" s="71"/>
      <c r="C387" s="72"/>
      <c r="D387" s="123"/>
      <c r="E387" s="73"/>
      <c r="F387" s="135"/>
      <c r="G387" s="52"/>
      <c r="H387" s="91"/>
    </row>
    <row r="388" spans="1:8" x14ac:dyDescent="0.2">
      <c r="A388" s="49"/>
      <c r="B388" s="71"/>
      <c r="C388" s="72"/>
      <c r="D388" s="123"/>
      <c r="E388" s="73"/>
      <c r="F388" s="135"/>
      <c r="G388" s="52"/>
      <c r="H388" s="91"/>
    </row>
    <row r="389" spans="1:8" x14ac:dyDescent="0.2">
      <c r="A389" s="49"/>
      <c r="B389" s="71"/>
      <c r="C389" s="72"/>
      <c r="D389" s="123"/>
      <c r="E389" s="73"/>
      <c r="F389" s="135"/>
      <c r="G389" s="52"/>
      <c r="H389" s="91"/>
    </row>
    <row r="390" spans="1:8" x14ac:dyDescent="0.2">
      <c r="A390" s="49"/>
      <c r="B390" s="71"/>
      <c r="C390" s="72"/>
      <c r="D390" s="123"/>
      <c r="E390" s="73"/>
      <c r="F390" s="135"/>
      <c r="G390" s="52"/>
      <c r="H390" s="91"/>
    </row>
    <row r="391" spans="1:8" x14ac:dyDescent="0.2">
      <c r="A391" s="49"/>
      <c r="B391" s="71"/>
      <c r="C391" s="72"/>
      <c r="D391" s="123"/>
      <c r="E391" s="73"/>
      <c r="F391" s="135"/>
      <c r="G391" s="52"/>
      <c r="H391" s="91"/>
    </row>
    <row r="392" spans="1:8" x14ac:dyDescent="0.2">
      <c r="A392" s="49"/>
      <c r="B392" s="71"/>
      <c r="C392" s="72"/>
      <c r="D392" s="123"/>
      <c r="E392" s="73"/>
      <c r="F392" s="135"/>
      <c r="G392" s="52"/>
      <c r="H392" s="91"/>
    </row>
    <row r="393" spans="1:8" x14ac:dyDescent="0.2">
      <c r="A393" s="49"/>
      <c r="B393" s="71"/>
      <c r="C393" s="72"/>
      <c r="D393" s="123"/>
      <c r="E393" s="73"/>
      <c r="F393" s="135"/>
      <c r="G393" s="52"/>
      <c r="H393" s="91"/>
    </row>
    <row r="394" spans="1:8" x14ac:dyDescent="0.2">
      <c r="A394" s="49"/>
      <c r="B394" s="71"/>
      <c r="C394" s="72"/>
      <c r="D394" s="123"/>
      <c r="E394" s="73"/>
      <c r="F394" s="135"/>
      <c r="G394" s="52"/>
      <c r="H394" s="91"/>
    </row>
    <row r="395" spans="1:8" x14ac:dyDescent="0.2">
      <c r="A395" s="49"/>
      <c r="B395" s="71"/>
      <c r="C395" s="72"/>
      <c r="D395" s="123"/>
      <c r="E395" s="73"/>
      <c r="F395" s="135"/>
      <c r="G395" s="52"/>
      <c r="H395" s="91"/>
    </row>
    <row r="396" spans="1:8" x14ac:dyDescent="0.2">
      <c r="A396" s="49"/>
      <c r="B396" s="71"/>
      <c r="C396" s="72"/>
      <c r="D396" s="123"/>
      <c r="E396" s="73"/>
      <c r="F396" s="135"/>
      <c r="G396" s="52"/>
      <c r="H396" s="91"/>
    </row>
    <row r="397" spans="1:8" x14ac:dyDescent="0.2">
      <c r="A397" s="49"/>
      <c r="B397" s="71"/>
      <c r="C397" s="72"/>
      <c r="D397" s="123"/>
      <c r="E397" s="73"/>
      <c r="F397" s="135"/>
      <c r="G397" s="52"/>
      <c r="H397" s="91"/>
    </row>
    <row r="398" spans="1:8" x14ac:dyDescent="0.2">
      <c r="A398" s="49"/>
      <c r="B398" s="71"/>
      <c r="C398" s="72"/>
      <c r="D398" s="123"/>
      <c r="E398" s="73"/>
      <c r="F398" s="135"/>
      <c r="G398" s="52"/>
      <c r="H398" s="91"/>
    </row>
    <row r="399" spans="1:8" x14ac:dyDescent="0.2">
      <c r="A399" s="49"/>
      <c r="B399" s="71"/>
      <c r="C399" s="72"/>
      <c r="D399" s="123"/>
      <c r="E399" s="73"/>
      <c r="F399" s="135"/>
      <c r="G399" s="52"/>
      <c r="H399" s="91"/>
    </row>
    <row r="400" spans="1:8" x14ac:dyDescent="0.2">
      <c r="A400" s="49"/>
      <c r="B400" s="71"/>
      <c r="C400" s="72"/>
      <c r="D400" s="123"/>
      <c r="E400" s="73"/>
      <c r="F400" s="135"/>
      <c r="G400" s="52"/>
      <c r="H400" s="91"/>
    </row>
    <row r="401" spans="1:8" x14ac:dyDescent="0.2">
      <c r="A401" s="49"/>
      <c r="B401" s="71"/>
      <c r="C401" s="72"/>
      <c r="D401" s="123"/>
      <c r="E401" s="73"/>
      <c r="F401" s="135"/>
      <c r="G401" s="52"/>
      <c r="H401" s="91"/>
    </row>
    <row r="402" spans="1:8" x14ac:dyDescent="0.2">
      <c r="A402" s="49"/>
      <c r="B402" s="71"/>
      <c r="C402" s="72"/>
      <c r="D402" s="123"/>
      <c r="E402" s="73"/>
      <c r="F402" s="135"/>
      <c r="G402" s="52"/>
      <c r="H402" s="91"/>
    </row>
    <row r="403" spans="1:8" x14ac:dyDescent="0.2">
      <c r="A403" s="49"/>
      <c r="B403" s="71"/>
      <c r="C403" s="72"/>
      <c r="D403" s="123"/>
      <c r="E403" s="73"/>
      <c r="F403" s="135"/>
      <c r="G403" s="52"/>
      <c r="H403" s="91"/>
    </row>
    <row r="404" spans="1:8" x14ac:dyDescent="0.2">
      <c r="A404" s="49"/>
      <c r="B404" s="71"/>
      <c r="C404" s="72"/>
      <c r="D404" s="123"/>
      <c r="E404" s="73"/>
      <c r="F404" s="135"/>
      <c r="G404" s="52"/>
      <c r="H404" s="91"/>
    </row>
    <row r="405" spans="1:8" x14ac:dyDescent="0.2">
      <c r="A405" s="49"/>
      <c r="B405" s="71"/>
      <c r="C405" s="72"/>
      <c r="D405" s="123"/>
      <c r="E405" s="73"/>
      <c r="F405" s="135"/>
      <c r="G405" s="52"/>
      <c r="H405" s="91"/>
    </row>
    <row r="406" spans="1:8" x14ac:dyDescent="0.2">
      <c r="A406" s="49"/>
      <c r="B406" s="71"/>
      <c r="C406" s="72"/>
      <c r="D406" s="123"/>
      <c r="E406" s="73"/>
      <c r="F406" s="135"/>
      <c r="G406" s="52"/>
      <c r="H406" s="91"/>
    </row>
    <row r="407" spans="1:8" x14ac:dyDescent="0.2">
      <c r="A407" s="49"/>
      <c r="B407" s="71"/>
      <c r="C407" s="72"/>
      <c r="D407" s="123"/>
      <c r="E407" s="73"/>
      <c r="F407" s="135"/>
      <c r="G407" s="52"/>
      <c r="H407" s="91"/>
    </row>
    <row r="408" spans="1:8" x14ac:dyDescent="0.2">
      <c r="A408" s="49"/>
      <c r="B408" s="71"/>
      <c r="C408" s="72"/>
      <c r="D408" s="123"/>
      <c r="E408" s="73"/>
      <c r="F408" s="135"/>
      <c r="G408" s="52"/>
      <c r="H408" s="91"/>
    </row>
    <row r="409" spans="1:8" x14ac:dyDescent="0.2">
      <c r="A409" s="49"/>
      <c r="B409" s="71"/>
      <c r="C409" s="72"/>
      <c r="D409" s="123"/>
      <c r="E409" s="73"/>
      <c r="F409" s="135"/>
      <c r="G409" s="52"/>
      <c r="H409" s="91"/>
    </row>
    <row r="410" spans="1:8" x14ac:dyDescent="0.2">
      <c r="A410" s="49"/>
      <c r="B410" s="71"/>
      <c r="C410" s="72"/>
      <c r="D410" s="123"/>
      <c r="E410" s="73"/>
      <c r="F410" s="135"/>
      <c r="G410" s="52"/>
      <c r="H410" s="91"/>
    </row>
    <row r="411" spans="1:8" x14ac:dyDescent="0.2">
      <c r="A411" s="49"/>
      <c r="B411" s="71"/>
      <c r="C411" s="72"/>
      <c r="D411" s="123"/>
      <c r="E411" s="73"/>
      <c r="F411" s="135"/>
      <c r="G411" s="52"/>
      <c r="H411" s="91"/>
    </row>
    <row r="412" spans="1:8" x14ac:dyDescent="0.2">
      <c r="A412" s="49"/>
      <c r="B412" s="71"/>
      <c r="C412" s="72"/>
      <c r="D412" s="123"/>
      <c r="E412" s="73"/>
      <c r="F412" s="135"/>
      <c r="G412" s="52"/>
      <c r="H412" s="91"/>
    </row>
    <row r="413" spans="1:8" x14ac:dyDescent="0.2">
      <c r="A413" s="49"/>
      <c r="B413" s="71"/>
      <c r="C413" s="72"/>
      <c r="D413" s="123"/>
      <c r="E413" s="73"/>
      <c r="F413" s="135"/>
      <c r="G413" s="52"/>
      <c r="H413" s="91"/>
    </row>
    <row r="414" spans="1:8" x14ac:dyDescent="0.2">
      <c r="A414" s="49"/>
      <c r="B414" s="71"/>
      <c r="C414" s="72"/>
      <c r="D414" s="123"/>
      <c r="E414" s="73"/>
      <c r="F414" s="135"/>
      <c r="G414" s="52"/>
      <c r="H414" s="91"/>
    </row>
    <row r="415" spans="1:8" x14ac:dyDescent="0.2">
      <c r="A415" s="49"/>
      <c r="B415" s="71"/>
      <c r="C415" s="72"/>
      <c r="D415" s="123"/>
      <c r="E415" s="73"/>
      <c r="F415" s="135"/>
      <c r="G415" s="52"/>
      <c r="H415" s="91"/>
    </row>
    <row r="416" spans="1:8" x14ac:dyDescent="0.2">
      <c r="A416" s="49"/>
      <c r="B416" s="71"/>
      <c r="C416" s="72"/>
      <c r="D416" s="123"/>
      <c r="E416" s="73"/>
      <c r="F416" s="135"/>
      <c r="G416" s="52"/>
      <c r="H416" s="91"/>
    </row>
    <row r="417" spans="1:8" x14ac:dyDescent="0.2">
      <c r="A417" s="49"/>
      <c r="B417" s="71"/>
      <c r="C417" s="72"/>
      <c r="D417" s="123"/>
      <c r="E417" s="73"/>
      <c r="F417" s="135"/>
      <c r="G417" s="52"/>
      <c r="H417" s="91"/>
    </row>
    <row r="418" spans="1:8" x14ac:dyDescent="0.2">
      <c r="A418" s="49"/>
      <c r="B418" s="71"/>
      <c r="C418" s="72"/>
      <c r="D418" s="123"/>
      <c r="E418" s="73"/>
      <c r="F418" s="135"/>
      <c r="G418" s="52"/>
      <c r="H418" s="91"/>
    </row>
    <row r="419" spans="1:8" x14ac:dyDescent="0.2">
      <c r="A419" s="49"/>
      <c r="B419" s="71"/>
      <c r="C419" s="72"/>
      <c r="D419" s="123"/>
      <c r="E419" s="73"/>
      <c r="F419" s="135"/>
      <c r="G419" s="52"/>
      <c r="H419" s="91"/>
    </row>
    <row r="420" spans="1:8" x14ac:dyDescent="0.2">
      <c r="A420" s="49"/>
      <c r="B420" s="71"/>
      <c r="C420" s="72"/>
      <c r="D420" s="123"/>
      <c r="E420" s="73"/>
      <c r="F420" s="135"/>
      <c r="G420" s="52"/>
      <c r="H420" s="91"/>
    </row>
    <row r="421" spans="1:8" x14ac:dyDescent="0.2">
      <c r="A421" s="49"/>
      <c r="B421" s="71"/>
      <c r="C421" s="72"/>
      <c r="D421" s="123"/>
      <c r="E421" s="73"/>
      <c r="F421" s="135"/>
      <c r="G421" s="52"/>
      <c r="H421" s="91"/>
    </row>
    <row r="422" spans="1:8" x14ac:dyDescent="0.2">
      <c r="A422" s="49"/>
      <c r="B422" s="71"/>
      <c r="C422" s="72"/>
      <c r="D422" s="123"/>
      <c r="E422" s="73"/>
      <c r="F422" s="135"/>
      <c r="G422" s="52"/>
      <c r="H422" s="91"/>
    </row>
    <row r="423" spans="1:8" x14ac:dyDescent="0.2">
      <c r="A423" s="49"/>
      <c r="B423" s="71"/>
      <c r="C423" s="72"/>
      <c r="D423" s="123"/>
      <c r="E423" s="73"/>
      <c r="F423" s="135"/>
      <c r="G423" s="52"/>
      <c r="H423" s="91"/>
    </row>
    <row r="424" spans="1:8" x14ac:dyDescent="0.2">
      <c r="A424" s="49"/>
      <c r="B424" s="71"/>
      <c r="C424" s="72"/>
      <c r="D424" s="123"/>
      <c r="E424" s="73"/>
      <c r="F424" s="135"/>
      <c r="G424" s="52"/>
      <c r="H424" s="91"/>
    </row>
    <row r="425" spans="1:8" x14ac:dyDescent="0.2">
      <c r="A425" s="49"/>
      <c r="B425" s="71"/>
      <c r="C425" s="72"/>
      <c r="D425" s="123"/>
      <c r="E425" s="73"/>
      <c r="F425" s="135"/>
      <c r="G425" s="52"/>
      <c r="H425" s="91"/>
    </row>
    <row r="426" spans="1:8" x14ac:dyDescent="0.2">
      <c r="A426" s="49"/>
      <c r="B426" s="71"/>
      <c r="C426" s="72"/>
      <c r="D426" s="123"/>
      <c r="E426" s="73"/>
      <c r="F426" s="135"/>
      <c r="G426" s="52"/>
      <c r="H426" s="91"/>
    </row>
    <row r="427" spans="1:8" x14ac:dyDescent="0.2">
      <c r="A427" s="49"/>
      <c r="B427" s="71"/>
      <c r="C427" s="72"/>
      <c r="D427" s="123"/>
      <c r="E427" s="73"/>
      <c r="F427" s="135"/>
      <c r="G427" s="52"/>
      <c r="H427" s="91"/>
    </row>
    <row r="428" spans="1:8" x14ac:dyDescent="0.2">
      <c r="A428" s="49"/>
      <c r="B428" s="71"/>
      <c r="C428" s="72"/>
      <c r="D428" s="123"/>
      <c r="E428" s="73"/>
      <c r="F428" s="135"/>
      <c r="G428" s="52"/>
      <c r="H428" s="91"/>
    </row>
    <row r="429" spans="1:8" x14ac:dyDescent="0.2">
      <c r="A429" s="49"/>
      <c r="B429" s="71"/>
      <c r="C429" s="72"/>
      <c r="D429" s="123"/>
      <c r="E429" s="73"/>
      <c r="F429" s="135"/>
      <c r="G429" s="52"/>
      <c r="H429" s="91"/>
    </row>
    <row r="430" spans="1:8" x14ac:dyDescent="0.2">
      <c r="A430" s="49"/>
      <c r="B430" s="71"/>
      <c r="C430" s="72"/>
      <c r="D430" s="123"/>
      <c r="E430" s="73"/>
      <c r="F430" s="135"/>
      <c r="G430" s="52"/>
      <c r="H430" s="91"/>
    </row>
    <row r="431" spans="1:8" x14ac:dyDescent="0.2">
      <c r="A431" s="49"/>
      <c r="B431" s="71"/>
      <c r="C431" s="72"/>
      <c r="D431" s="123"/>
      <c r="E431" s="73"/>
      <c r="F431" s="135"/>
      <c r="G431" s="52"/>
      <c r="H431" s="91"/>
    </row>
    <row r="432" spans="1:8" x14ac:dyDescent="0.2">
      <c r="A432" s="49"/>
      <c r="B432" s="71"/>
      <c r="C432" s="72"/>
      <c r="D432" s="123"/>
      <c r="E432" s="73"/>
      <c r="F432" s="135"/>
      <c r="G432" s="52"/>
      <c r="H432" s="91"/>
    </row>
    <row r="433" spans="1:8" x14ac:dyDescent="0.2">
      <c r="A433" s="49"/>
      <c r="B433" s="71"/>
      <c r="C433" s="72"/>
      <c r="D433" s="123"/>
      <c r="E433" s="73"/>
      <c r="F433" s="135"/>
      <c r="G433" s="52"/>
      <c r="H433" s="91"/>
    </row>
    <row r="434" spans="1:8" x14ac:dyDescent="0.2">
      <c r="A434" s="49"/>
      <c r="B434" s="71"/>
      <c r="C434" s="72"/>
      <c r="D434" s="123"/>
      <c r="E434" s="73"/>
      <c r="F434" s="135"/>
      <c r="G434" s="52"/>
      <c r="H434" s="91"/>
    </row>
    <row r="435" spans="1:8" x14ac:dyDescent="0.2">
      <c r="A435" s="49"/>
      <c r="B435" s="71"/>
      <c r="C435" s="72"/>
      <c r="D435" s="123"/>
      <c r="E435" s="73"/>
      <c r="F435" s="135"/>
      <c r="G435" s="52"/>
      <c r="H435" s="91"/>
    </row>
    <row r="436" spans="1:8" x14ac:dyDescent="0.2">
      <c r="A436" s="49"/>
      <c r="B436" s="71"/>
      <c r="C436" s="72"/>
      <c r="D436" s="123"/>
      <c r="E436" s="73"/>
      <c r="F436" s="135"/>
      <c r="G436" s="52"/>
      <c r="H436" s="91"/>
    </row>
    <row r="437" spans="1:8" x14ac:dyDescent="0.2">
      <c r="A437" s="49"/>
      <c r="B437" s="71"/>
      <c r="C437" s="72"/>
      <c r="D437" s="123"/>
      <c r="E437" s="73"/>
      <c r="F437" s="135"/>
      <c r="G437" s="52"/>
      <c r="H437" s="91"/>
    </row>
    <row r="438" spans="1:8" x14ac:dyDescent="0.2">
      <c r="A438" s="49"/>
      <c r="B438" s="71"/>
      <c r="C438" s="72"/>
      <c r="D438" s="123"/>
      <c r="E438" s="73"/>
      <c r="F438" s="135"/>
      <c r="G438" s="52"/>
      <c r="H438" s="91"/>
    </row>
    <row r="439" spans="1:8" x14ac:dyDescent="0.2">
      <c r="A439" s="49"/>
      <c r="B439" s="71"/>
      <c r="C439" s="72"/>
      <c r="D439" s="123"/>
      <c r="E439" s="73"/>
      <c r="F439" s="135"/>
      <c r="G439" s="52"/>
      <c r="H439" s="91"/>
    </row>
    <row r="440" spans="1:8" x14ac:dyDescent="0.2">
      <c r="A440" s="49"/>
      <c r="B440" s="71"/>
      <c r="C440" s="72"/>
      <c r="D440" s="123"/>
      <c r="E440" s="73"/>
      <c r="F440" s="135"/>
      <c r="G440" s="52"/>
      <c r="H440" s="91"/>
    </row>
    <row r="441" spans="1:8" x14ac:dyDescent="0.2">
      <c r="A441" s="49"/>
      <c r="B441" s="71"/>
      <c r="C441" s="72"/>
      <c r="D441" s="123"/>
      <c r="E441" s="73"/>
      <c r="F441" s="135"/>
      <c r="G441" s="52"/>
      <c r="H441" s="91"/>
    </row>
    <row r="442" spans="1:8" x14ac:dyDescent="0.2">
      <c r="A442" s="49"/>
      <c r="B442" s="71"/>
      <c r="C442" s="72"/>
      <c r="D442" s="123"/>
      <c r="E442" s="73"/>
      <c r="F442" s="135"/>
      <c r="G442" s="52"/>
      <c r="H442" s="91"/>
    </row>
    <row r="443" spans="1:8" x14ac:dyDescent="0.2">
      <c r="A443" s="49"/>
      <c r="B443" s="71"/>
      <c r="C443" s="72"/>
      <c r="D443" s="123"/>
      <c r="E443" s="73"/>
      <c r="F443" s="135"/>
      <c r="G443" s="52"/>
      <c r="H443" s="91"/>
    </row>
    <row r="444" spans="1:8" x14ac:dyDescent="0.2">
      <c r="A444" s="49"/>
      <c r="B444" s="71"/>
      <c r="C444" s="72"/>
      <c r="D444" s="123"/>
      <c r="E444" s="73"/>
      <c r="F444" s="135"/>
      <c r="G444" s="52"/>
      <c r="H444" s="91"/>
    </row>
    <row r="445" spans="1:8" x14ac:dyDescent="0.2">
      <c r="A445" s="49"/>
      <c r="B445" s="71"/>
      <c r="C445" s="72"/>
      <c r="D445" s="123"/>
      <c r="E445" s="73"/>
      <c r="F445" s="135"/>
      <c r="G445" s="52"/>
      <c r="H445" s="91"/>
    </row>
    <row r="446" spans="1:8" x14ac:dyDescent="0.2">
      <c r="A446" s="49"/>
      <c r="B446" s="71"/>
      <c r="C446" s="72"/>
      <c r="D446" s="123"/>
      <c r="E446" s="73"/>
      <c r="F446" s="135"/>
      <c r="G446" s="52"/>
      <c r="H446" s="91"/>
    </row>
    <row r="447" spans="1:8" x14ac:dyDescent="0.2">
      <c r="A447" s="49"/>
      <c r="B447" s="71"/>
      <c r="C447" s="72"/>
      <c r="D447" s="123"/>
      <c r="E447" s="73"/>
      <c r="F447" s="135"/>
      <c r="G447" s="52"/>
      <c r="H447" s="91"/>
    </row>
    <row r="448" spans="1:8" x14ac:dyDescent="0.2">
      <c r="A448" s="49"/>
      <c r="B448" s="71"/>
      <c r="C448" s="72"/>
      <c r="D448" s="123"/>
      <c r="E448" s="73"/>
      <c r="F448" s="135"/>
      <c r="G448" s="52"/>
      <c r="H448" s="91"/>
    </row>
    <row r="449" spans="1:8" x14ac:dyDescent="0.2">
      <c r="A449" s="49"/>
      <c r="B449" s="71"/>
      <c r="C449" s="72"/>
      <c r="D449" s="123"/>
      <c r="E449" s="73"/>
      <c r="F449" s="135"/>
      <c r="G449" s="52"/>
      <c r="H449" s="91"/>
    </row>
    <row r="450" spans="1:8" x14ac:dyDescent="0.2">
      <c r="A450" s="49"/>
      <c r="B450" s="71"/>
      <c r="C450" s="72"/>
      <c r="D450" s="123"/>
      <c r="E450" s="73"/>
      <c r="F450" s="135"/>
      <c r="G450" s="52"/>
      <c r="H450" s="91"/>
    </row>
    <row r="451" spans="1:8" x14ac:dyDescent="0.2">
      <c r="A451" s="49"/>
      <c r="B451" s="71"/>
      <c r="C451" s="72"/>
      <c r="D451" s="123"/>
      <c r="E451" s="73"/>
      <c r="F451" s="135"/>
      <c r="G451" s="52"/>
      <c r="H451" s="91"/>
    </row>
    <row r="452" spans="1:8" x14ac:dyDescent="0.2">
      <c r="A452" s="49"/>
      <c r="B452" s="71"/>
      <c r="C452" s="72"/>
      <c r="D452" s="123"/>
      <c r="E452" s="73"/>
      <c r="F452" s="135"/>
      <c r="G452" s="52"/>
      <c r="H452" s="91"/>
    </row>
    <row r="453" spans="1:8" x14ac:dyDescent="0.2">
      <c r="A453" s="49"/>
      <c r="B453" s="71"/>
      <c r="C453" s="72"/>
      <c r="D453" s="123"/>
      <c r="E453" s="73"/>
      <c r="F453" s="135"/>
      <c r="G453" s="52"/>
      <c r="H453" s="91"/>
    </row>
    <row r="454" spans="1:8" x14ac:dyDescent="0.2">
      <c r="A454" s="49"/>
      <c r="B454" s="71"/>
      <c r="C454" s="72"/>
      <c r="D454" s="123"/>
      <c r="E454" s="73"/>
      <c r="F454" s="135"/>
      <c r="G454" s="52"/>
      <c r="H454" s="91"/>
    </row>
    <row r="455" spans="1:8" x14ac:dyDescent="0.2">
      <c r="A455" s="49"/>
      <c r="B455" s="71"/>
      <c r="C455" s="72"/>
      <c r="D455" s="123"/>
      <c r="E455" s="73"/>
      <c r="F455" s="135"/>
      <c r="G455" s="52"/>
      <c r="H455" s="91"/>
    </row>
    <row r="456" spans="1:8" x14ac:dyDescent="0.2">
      <c r="A456" s="49"/>
      <c r="B456" s="71"/>
      <c r="C456" s="72"/>
      <c r="D456" s="123"/>
      <c r="E456" s="73"/>
      <c r="F456" s="135"/>
      <c r="G456" s="52"/>
      <c r="H456" s="91"/>
    </row>
    <row r="457" spans="1:8" x14ac:dyDescent="0.2">
      <c r="A457" s="49"/>
      <c r="B457" s="71"/>
      <c r="C457" s="72"/>
      <c r="D457" s="123"/>
      <c r="E457" s="73"/>
      <c r="F457" s="135"/>
      <c r="G457" s="52"/>
      <c r="H457" s="91"/>
    </row>
    <row r="458" spans="1:8" x14ac:dyDescent="0.2">
      <c r="A458" s="49"/>
      <c r="B458" s="71"/>
      <c r="C458" s="72"/>
      <c r="D458" s="123"/>
      <c r="E458" s="73"/>
      <c r="F458" s="135"/>
      <c r="G458" s="52"/>
      <c r="H458" s="91"/>
    </row>
    <row r="459" spans="1:8" x14ac:dyDescent="0.2">
      <c r="A459" s="49"/>
      <c r="B459" s="71"/>
      <c r="C459" s="72"/>
      <c r="D459" s="123"/>
      <c r="E459" s="73"/>
      <c r="F459" s="135"/>
      <c r="G459" s="52"/>
      <c r="H459" s="91"/>
    </row>
    <row r="460" spans="1:8" x14ac:dyDescent="0.2">
      <c r="A460" s="49"/>
      <c r="B460" s="71"/>
      <c r="C460" s="72"/>
      <c r="D460" s="123"/>
      <c r="E460" s="73"/>
      <c r="F460" s="135"/>
      <c r="G460" s="52"/>
      <c r="H460" s="91"/>
    </row>
    <row r="461" spans="1:8" x14ac:dyDescent="0.2">
      <c r="A461" s="49"/>
      <c r="B461" s="71"/>
      <c r="C461" s="72"/>
      <c r="D461" s="123"/>
      <c r="E461" s="73"/>
      <c r="F461" s="135"/>
      <c r="G461" s="52"/>
      <c r="H461" s="91"/>
    </row>
    <row r="462" spans="1:8" x14ac:dyDescent="0.2">
      <c r="A462" s="49"/>
      <c r="B462" s="71"/>
      <c r="C462" s="72"/>
      <c r="D462" s="123"/>
      <c r="E462" s="73"/>
      <c r="F462" s="135"/>
      <c r="G462" s="52"/>
      <c r="H462" s="91"/>
    </row>
    <row r="463" spans="1:8" x14ac:dyDescent="0.2">
      <c r="A463" s="49"/>
      <c r="B463" s="71"/>
      <c r="C463" s="72"/>
      <c r="D463" s="123"/>
      <c r="E463" s="73"/>
      <c r="F463" s="135"/>
      <c r="G463" s="52"/>
      <c r="H463" s="91"/>
    </row>
    <row r="464" spans="1:8" x14ac:dyDescent="0.2">
      <c r="A464" s="49"/>
      <c r="B464" s="71"/>
      <c r="C464" s="72"/>
      <c r="D464" s="123"/>
      <c r="E464" s="73"/>
      <c r="F464" s="135"/>
      <c r="G464" s="52"/>
      <c r="H464" s="91"/>
    </row>
    <row r="465" spans="1:8" x14ac:dyDescent="0.2">
      <c r="A465" s="49"/>
      <c r="B465" s="71"/>
      <c r="C465" s="72"/>
      <c r="D465" s="123"/>
      <c r="E465" s="73"/>
      <c r="F465" s="135"/>
      <c r="G465" s="52"/>
      <c r="H465" s="91"/>
    </row>
    <row r="466" spans="1:8" x14ac:dyDescent="0.2">
      <c r="A466" s="49"/>
      <c r="B466" s="71"/>
      <c r="C466" s="72"/>
      <c r="D466" s="123"/>
      <c r="E466" s="73"/>
      <c r="F466" s="135"/>
      <c r="G466" s="52"/>
      <c r="H466" s="91"/>
    </row>
    <row r="467" spans="1:8" x14ac:dyDescent="0.2">
      <c r="A467" s="49"/>
      <c r="B467" s="71"/>
      <c r="C467" s="72"/>
      <c r="D467" s="123"/>
      <c r="E467" s="73"/>
      <c r="F467" s="135"/>
      <c r="G467" s="52"/>
      <c r="H467" s="91"/>
    </row>
    <row r="468" spans="1:8" x14ac:dyDescent="0.2">
      <c r="A468" s="49"/>
      <c r="B468" s="71"/>
      <c r="C468" s="72"/>
      <c r="D468" s="123"/>
      <c r="E468" s="73"/>
      <c r="F468" s="135"/>
      <c r="G468" s="52"/>
      <c r="H468" s="91"/>
    </row>
    <row r="469" spans="1:8" x14ac:dyDescent="0.2">
      <c r="A469" s="49"/>
      <c r="B469" s="71"/>
      <c r="C469" s="72"/>
      <c r="D469" s="123"/>
      <c r="E469" s="73"/>
      <c r="F469" s="135"/>
      <c r="G469" s="52"/>
      <c r="H469" s="91"/>
    </row>
    <row r="470" spans="1:8" x14ac:dyDescent="0.2">
      <c r="A470" s="49"/>
      <c r="B470" s="71"/>
      <c r="C470" s="72"/>
      <c r="D470" s="123"/>
      <c r="E470" s="73"/>
      <c r="F470" s="135"/>
      <c r="G470" s="52"/>
      <c r="H470" s="91"/>
    </row>
    <row r="471" spans="1:8" x14ac:dyDescent="0.2">
      <c r="A471" s="49"/>
      <c r="B471" s="71"/>
      <c r="C471" s="72"/>
      <c r="D471" s="123"/>
      <c r="E471" s="73"/>
      <c r="F471" s="135"/>
      <c r="G471" s="52"/>
      <c r="H471" s="91"/>
    </row>
    <row r="472" spans="1:8" x14ac:dyDescent="0.2">
      <c r="A472" s="49"/>
      <c r="B472" s="71"/>
      <c r="C472" s="72"/>
      <c r="D472" s="123"/>
      <c r="E472" s="73"/>
      <c r="F472" s="135"/>
      <c r="G472" s="52"/>
      <c r="H472" s="91"/>
    </row>
    <row r="473" spans="1:8" x14ac:dyDescent="0.2">
      <c r="A473" s="49"/>
      <c r="B473" s="71"/>
      <c r="C473" s="72"/>
      <c r="D473" s="123"/>
      <c r="E473" s="73"/>
      <c r="F473" s="135"/>
      <c r="G473" s="52"/>
      <c r="H473" s="91"/>
    </row>
    <row r="474" spans="1:8" x14ac:dyDescent="0.2">
      <c r="A474" s="49"/>
      <c r="B474" s="71"/>
      <c r="C474" s="72"/>
      <c r="D474" s="123"/>
      <c r="E474" s="73"/>
      <c r="F474" s="135"/>
      <c r="G474" s="52"/>
      <c r="H474" s="91"/>
    </row>
    <row r="475" spans="1:8" x14ac:dyDescent="0.2">
      <c r="A475" s="49"/>
      <c r="B475" s="71"/>
      <c r="C475" s="72"/>
      <c r="D475" s="123"/>
      <c r="E475" s="73"/>
      <c r="F475" s="135"/>
      <c r="G475" s="52"/>
      <c r="H475" s="91"/>
    </row>
    <row r="476" spans="1:8" x14ac:dyDescent="0.2">
      <c r="A476" s="49"/>
      <c r="B476" s="71"/>
      <c r="C476" s="72"/>
      <c r="D476" s="123"/>
      <c r="E476" s="73"/>
      <c r="F476" s="135"/>
      <c r="G476" s="52"/>
      <c r="H476" s="91"/>
    </row>
    <row r="477" spans="1:8" x14ac:dyDescent="0.2">
      <c r="A477" s="49"/>
      <c r="B477" s="71"/>
      <c r="C477" s="72"/>
      <c r="D477" s="123"/>
      <c r="E477" s="73"/>
      <c r="F477" s="135"/>
      <c r="G477" s="52"/>
      <c r="H477" s="91"/>
    </row>
    <row r="478" spans="1:8" x14ac:dyDescent="0.2">
      <c r="A478" s="49"/>
      <c r="B478" s="71"/>
      <c r="C478" s="72"/>
      <c r="D478" s="123"/>
      <c r="E478" s="73"/>
      <c r="F478" s="135"/>
      <c r="G478" s="52"/>
      <c r="H478" s="91"/>
    </row>
    <row r="479" spans="1:8" x14ac:dyDescent="0.2">
      <c r="A479" s="49"/>
      <c r="B479" s="71"/>
      <c r="C479" s="72"/>
      <c r="D479" s="123"/>
      <c r="E479" s="73"/>
      <c r="F479" s="135"/>
      <c r="G479" s="52"/>
      <c r="H479" s="91"/>
    </row>
    <row r="480" spans="1:8" x14ac:dyDescent="0.2">
      <c r="A480" s="49"/>
      <c r="B480" s="71"/>
      <c r="C480" s="72"/>
      <c r="D480" s="123"/>
      <c r="E480" s="73"/>
      <c r="F480" s="135"/>
      <c r="G480" s="52"/>
      <c r="H480" s="91"/>
    </row>
    <row r="481" spans="1:8" x14ac:dyDescent="0.2">
      <c r="A481" s="49"/>
      <c r="B481" s="71"/>
      <c r="C481" s="72"/>
      <c r="D481" s="123"/>
      <c r="E481" s="73"/>
      <c r="F481" s="135"/>
      <c r="G481" s="52"/>
      <c r="H481" s="91"/>
    </row>
    <row r="482" spans="1:8" x14ac:dyDescent="0.2">
      <c r="A482" s="49"/>
      <c r="B482" s="71"/>
      <c r="C482" s="72"/>
      <c r="D482" s="123"/>
      <c r="E482" s="73"/>
      <c r="F482" s="135"/>
      <c r="G482" s="52"/>
      <c r="H482" s="91"/>
    </row>
    <row r="483" spans="1:8" x14ac:dyDescent="0.2">
      <c r="A483" s="49"/>
      <c r="B483" s="71"/>
      <c r="C483" s="72"/>
      <c r="D483" s="123"/>
      <c r="E483" s="73"/>
      <c r="F483" s="135"/>
      <c r="G483" s="52"/>
      <c r="H483" s="91"/>
    </row>
    <row r="484" spans="1:8" x14ac:dyDescent="0.2">
      <c r="A484" s="49"/>
      <c r="B484" s="71"/>
      <c r="C484" s="72"/>
      <c r="D484" s="123"/>
      <c r="E484" s="73"/>
      <c r="F484" s="135"/>
      <c r="G484" s="52"/>
      <c r="H484" s="91"/>
    </row>
    <row r="485" spans="1:8" x14ac:dyDescent="0.2">
      <c r="A485" s="49"/>
      <c r="B485" s="71"/>
      <c r="C485" s="72"/>
      <c r="D485" s="123"/>
      <c r="E485" s="73"/>
      <c r="F485" s="135"/>
      <c r="G485" s="52"/>
      <c r="H485" s="91"/>
    </row>
    <row r="486" spans="1:8" x14ac:dyDescent="0.2">
      <c r="A486" s="49"/>
      <c r="B486" s="71"/>
      <c r="C486" s="72"/>
      <c r="D486" s="123"/>
      <c r="E486" s="73"/>
      <c r="F486" s="135"/>
      <c r="G486" s="52"/>
      <c r="H486" s="91"/>
    </row>
    <row r="487" spans="1:8" x14ac:dyDescent="0.2">
      <c r="A487" s="49"/>
      <c r="B487" s="71"/>
      <c r="C487" s="72"/>
      <c r="D487" s="123"/>
      <c r="E487" s="73"/>
      <c r="F487" s="135"/>
      <c r="G487" s="52"/>
      <c r="H487" s="91"/>
    </row>
    <row r="488" spans="1:8" x14ac:dyDescent="0.2">
      <c r="A488" s="49"/>
      <c r="B488" s="71"/>
      <c r="C488" s="72"/>
      <c r="D488" s="123"/>
      <c r="E488" s="73"/>
      <c r="F488" s="135"/>
      <c r="G488" s="52"/>
      <c r="H488" s="91"/>
    </row>
    <row r="489" spans="1:8" x14ac:dyDescent="0.2">
      <c r="A489" s="49"/>
      <c r="B489" s="71"/>
      <c r="C489" s="72"/>
      <c r="D489" s="123"/>
      <c r="E489" s="73"/>
      <c r="F489" s="135"/>
      <c r="G489" s="52"/>
      <c r="H489" s="91"/>
    </row>
    <row r="490" spans="1:8" x14ac:dyDescent="0.2">
      <c r="A490" s="49"/>
      <c r="B490" s="71"/>
      <c r="C490" s="72"/>
      <c r="D490" s="123"/>
      <c r="E490" s="73"/>
      <c r="F490" s="135"/>
      <c r="G490" s="52"/>
      <c r="H490" s="91"/>
    </row>
    <row r="491" spans="1:8" x14ac:dyDescent="0.2">
      <c r="A491" s="49"/>
      <c r="B491" s="71"/>
      <c r="C491" s="72"/>
      <c r="D491" s="123"/>
      <c r="E491" s="73"/>
      <c r="F491" s="135"/>
      <c r="G491" s="52"/>
      <c r="H491" s="91"/>
    </row>
    <row r="492" spans="1:8" x14ac:dyDescent="0.2">
      <c r="A492" s="49"/>
      <c r="B492" s="71"/>
      <c r="C492" s="72"/>
      <c r="D492" s="123"/>
      <c r="E492" s="73"/>
      <c r="F492" s="135"/>
      <c r="G492" s="52"/>
      <c r="H492" s="91"/>
    </row>
    <row r="493" spans="1:8" x14ac:dyDescent="0.2">
      <c r="A493" s="49"/>
      <c r="B493" s="71"/>
      <c r="C493" s="72"/>
      <c r="D493" s="123"/>
      <c r="E493" s="73"/>
      <c r="F493" s="135"/>
      <c r="G493" s="52"/>
      <c r="H493" s="91"/>
    </row>
    <row r="494" spans="1:8" x14ac:dyDescent="0.2">
      <c r="A494" s="49"/>
      <c r="B494" s="71"/>
      <c r="C494" s="72"/>
      <c r="D494" s="123"/>
      <c r="E494" s="73"/>
      <c r="F494" s="135"/>
      <c r="G494" s="52"/>
      <c r="H494" s="91"/>
    </row>
    <row r="495" spans="1:8" x14ac:dyDescent="0.2">
      <c r="A495" s="49"/>
      <c r="B495" s="71"/>
      <c r="C495" s="72"/>
      <c r="D495" s="123"/>
      <c r="E495" s="73"/>
      <c r="F495" s="135"/>
      <c r="G495" s="52"/>
      <c r="H495" s="91"/>
    </row>
    <row r="496" spans="1:8" x14ac:dyDescent="0.2">
      <c r="A496" s="49"/>
      <c r="B496" s="71"/>
      <c r="C496" s="72"/>
      <c r="D496" s="123"/>
      <c r="E496" s="73"/>
      <c r="F496" s="135"/>
      <c r="G496" s="52"/>
      <c r="H496" s="91"/>
    </row>
    <row r="497" spans="1:8" x14ac:dyDescent="0.2">
      <c r="A497" s="49"/>
      <c r="B497" s="71"/>
      <c r="C497" s="72"/>
      <c r="D497" s="123"/>
      <c r="E497" s="73"/>
      <c r="F497" s="135"/>
      <c r="G497" s="52"/>
      <c r="H497" s="91"/>
    </row>
    <row r="498" spans="1:8" x14ac:dyDescent="0.2">
      <c r="A498" s="49"/>
      <c r="B498" s="71"/>
      <c r="C498" s="72"/>
      <c r="D498" s="123"/>
      <c r="E498" s="73"/>
      <c r="F498" s="135"/>
      <c r="G498" s="52"/>
      <c r="H498" s="91"/>
    </row>
    <row r="499" spans="1:8" x14ac:dyDescent="0.2">
      <c r="A499" s="49"/>
      <c r="B499" s="71"/>
      <c r="C499" s="72"/>
      <c r="D499" s="123"/>
      <c r="E499" s="73"/>
      <c r="F499" s="135"/>
      <c r="G499" s="52"/>
      <c r="H499" s="91"/>
    </row>
    <row r="500" spans="1:8" x14ac:dyDescent="0.2">
      <c r="A500" s="49"/>
      <c r="B500" s="71"/>
      <c r="C500" s="72"/>
      <c r="D500" s="123"/>
      <c r="E500" s="73"/>
      <c r="F500" s="135"/>
      <c r="G500" s="52"/>
      <c r="H500" s="91"/>
    </row>
    <row r="501" spans="1:8" x14ac:dyDescent="0.2">
      <c r="A501" s="49"/>
      <c r="B501" s="71"/>
      <c r="C501" s="72"/>
      <c r="D501" s="123"/>
      <c r="E501" s="73"/>
      <c r="F501" s="135"/>
      <c r="G501" s="52"/>
      <c r="H501" s="91"/>
    </row>
    <row r="502" spans="1:8" x14ac:dyDescent="0.2">
      <c r="A502" s="49"/>
      <c r="B502" s="71"/>
      <c r="C502" s="72"/>
      <c r="D502" s="123"/>
      <c r="E502" s="73"/>
      <c r="F502" s="135"/>
      <c r="G502" s="52"/>
      <c r="H502" s="91"/>
    </row>
    <row r="503" spans="1:8" x14ac:dyDescent="0.2">
      <c r="A503" s="49"/>
      <c r="B503" s="71"/>
      <c r="C503" s="72"/>
      <c r="D503" s="123"/>
      <c r="E503" s="73"/>
      <c r="F503" s="135"/>
      <c r="G503" s="52"/>
      <c r="H503" s="91"/>
    </row>
    <row r="504" spans="1:8" x14ac:dyDescent="0.2">
      <c r="A504" s="49"/>
      <c r="B504" s="71"/>
      <c r="C504" s="72"/>
      <c r="D504" s="123"/>
      <c r="E504" s="73"/>
      <c r="F504" s="135"/>
      <c r="G504" s="52"/>
      <c r="H504" s="91"/>
    </row>
    <row r="505" spans="1:8" x14ac:dyDescent="0.2">
      <c r="A505" s="49"/>
      <c r="B505" s="71"/>
      <c r="C505" s="72"/>
      <c r="D505" s="123"/>
      <c r="E505" s="73"/>
      <c r="F505" s="135"/>
      <c r="G505" s="52"/>
      <c r="H505" s="91"/>
    </row>
    <row r="506" spans="1:8" x14ac:dyDescent="0.2">
      <c r="A506" s="49"/>
      <c r="B506" s="71"/>
      <c r="C506" s="72"/>
      <c r="D506" s="123"/>
      <c r="E506" s="73"/>
      <c r="F506" s="135"/>
      <c r="G506" s="52"/>
      <c r="H506" s="91"/>
    </row>
    <row r="507" spans="1:8" x14ac:dyDescent="0.2">
      <c r="A507" s="49"/>
      <c r="B507" s="71"/>
      <c r="C507" s="72"/>
      <c r="D507" s="123"/>
      <c r="E507" s="73"/>
      <c r="F507" s="135"/>
      <c r="G507" s="52"/>
      <c r="H507" s="91"/>
    </row>
    <row r="508" spans="1:8" x14ac:dyDescent="0.2">
      <c r="A508" s="49"/>
      <c r="B508" s="71"/>
      <c r="C508" s="72"/>
      <c r="D508" s="123"/>
      <c r="E508" s="73"/>
      <c r="F508" s="135"/>
      <c r="G508" s="52"/>
      <c r="H508" s="91"/>
    </row>
    <row r="509" spans="1:8" x14ac:dyDescent="0.2">
      <c r="A509" s="49"/>
      <c r="B509" s="71"/>
      <c r="C509" s="72"/>
      <c r="D509" s="123"/>
      <c r="E509" s="73"/>
      <c r="F509" s="135"/>
      <c r="G509" s="52"/>
      <c r="H509" s="91"/>
    </row>
    <row r="510" spans="1:8" x14ac:dyDescent="0.2">
      <c r="A510" s="49"/>
      <c r="B510" s="71"/>
      <c r="C510" s="72"/>
      <c r="D510" s="123"/>
      <c r="E510" s="73"/>
      <c r="F510" s="135"/>
      <c r="G510" s="52"/>
      <c r="H510" s="91"/>
    </row>
    <row r="511" spans="1:8" x14ac:dyDescent="0.2">
      <c r="A511" s="49"/>
      <c r="B511" s="71"/>
      <c r="C511" s="72"/>
      <c r="D511" s="123"/>
      <c r="E511" s="73"/>
      <c r="F511" s="135"/>
      <c r="G511" s="52"/>
      <c r="H511" s="91"/>
    </row>
    <row r="512" spans="1:8" x14ac:dyDescent="0.2">
      <c r="A512" s="49"/>
      <c r="B512" s="71"/>
      <c r="C512" s="72"/>
      <c r="D512" s="123"/>
      <c r="E512" s="73"/>
      <c r="F512" s="135"/>
      <c r="G512" s="52"/>
      <c r="H512" s="91"/>
    </row>
    <row r="513" spans="1:8" x14ac:dyDescent="0.2">
      <c r="A513" s="49"/>
      <c r="B513" s="71"/>
      <c r="C513" s="72"/>
      <c r="D513" s="123"/>
      <c r="E513" s="73"/>
      <c r="F513" s="135"/>
      <c r="G513" s="52"/>
      <c r="H513" s="91"/>
    </row>
    <row r="514" spans="1:8" x14ac:dyDescent="0.2">
      <c r="A514" s="49"/>
      <c r="B514" s="71"/>
      <c r="C514" s="72"/>
      <c r="D514" s="123"/>
      <c r="E514" s="73"/>
      <c r="F514" s="135"/>
      <c r="G514" s="52"/>
      <c r="H514" s="91"/>
    </row>
    <row r="515" spans="1:8" x14ac:dyDescent="0.2">
      <c r="A515" s="49"/>
      <c r="B515" s="71"/>
      <c r="C515" s="72"/>
      <c r="D515" s="123"/>
      <c r="E515" s="73"/>
      <c r="F515" s="135"/>
      <c r="G515" s="52"/>
      <c r="H515" s="91"/>
    </row>
    <row r="516" spans="1:8" x14ac:dyDescent="0.2">
      <c r="A516" s="49"/>
      <c r="B516" s="71"/>
      <c r="C516" s="72"/>
      <c r="D516" s="123"/>
      <c r="E516" s="73"/>
      <c r="F516" s="135"/>
      <c r="G516" s="52"/>
      <c r="H516" s="91"/>
    </row>
    <row r="517" spans="1:8" x14ac:dyDescent="0.2">
      <c r="A517" s="49"/>
      <c r="B517" s="71"/>
      <c r="C517" s="72"/>
      <c r="D517" s="123"/>
      <c r="E517" s="73"/>
      <c r="F517" s="135"/>
      <c r="G517" s="52"/>
      <c r="H517" s="91"/>
    </row>
    <row r="518" spans="1:8" x14ac:dyDescent="0.2">
      <c r="A518" s="49"/>
      <c r="B518" s="71"/>
      <c r="C518" s="72"/>
      <c r="D518" s="123"/>
      <c r="E518" s="73"/>
      <c r="F518" s="135"/>
      <c r="G518" s="52"/>
      <c r="H518" s="91"/>
    </row>
    <row r="519" spans="1:8" x14ac:dyDescent="0.2">
      <c r="A519" s="49"/>
      <c r="B519" s="71"/>
      <c r="C519" s="72"/>
      <c r="D519" s="123"/>
      <c r="E519" s="73"/>
      <c r="F519" s="135"/>
      <c r="G519" s="52"/>
      <c r="H519" s="91"/>
    </row>
    <row r="520" spans="1:8" x14ac:dyDescent="0.2">
      <c r="A520" s="49"/>
      <c r="B520" s="71"/>
      <c r="C520" s="72"/>
      <c r="D520" s="123"/>
      <c r="E520" s="73"/>
      <c r="F520" s="135"/>
      <c r="G520" s="52"/>
      <c r="H520" s="91"/>
    </row>
    <row r="521" spans="1:8" x14ac:dyDescent="0.2">
      <c r="A521" s="49"/>
      <c r="B521" s="71"/>
      <c r="C521" s="72"/>
      <c r="D521" s="123"/>
      <c r="E521" s="73"/>
      <c r="F521" s="135"/>
      <c r="G521" s="52"/>
      <c r="H521" s="91"/>
    </row>
    <row r="522" spans="1:8" x14ac:dyDescent="0.2">
      <c r="A522" s="49"/>
      <c r="B522" s="71"/>
      <c r="C522" s="72"/>
      <c r="D522" s="123"/>
      <c r="E522" s="73"/>
      <c r="F522" s="135"/>
      <c r="G522" s="52"/>
      <c r="H522" s="91"/>
    </row>
    <row r="523" spans="1:8" x14ac:dyDescent="0.2">
      <c r="A523" s="49"/>
      <c r="B523" s="71"/>
      <c r="C523" s="72"/>
      <c r="D523" s="123"/>
      <c r="E523" s="73"/>
      <c r="F523" s="135"/>
      <c r="G523" s="52"/>
      <c r="H523" s="91"/>
    </row>
    <row r="524" spans="1:8" x14ac:dyDescent="0.2">
      <c r="A524" s="49"/>
      <c r="B524" s="71"/>
      <c r="C524" s="72"/>
      <c r="D524" s="123"/>
      <c r="E524" s="73"/>
      <c r="F524" s="135"/>
      <c r="G524" s="52"/>
      <c r="H524" s="91"/>
    </row>
    <row r="525" spans="1:8" x14ac:dyDescent="0.2">
      <c r="A525" s="49"/>
      <c r="B525" s="71"/>
      <c r="C525" s="72"/>
      <c r="D525" s="123"/>
      <c r="E525" s="73"/>
      <c r="F525" s="135"/>
      <c r="G525" s="52"/>
      <c r="H525" s="91"/>
    </row>
    <row r="526" spans="1:8" x14ac:dyDescent="0.2">
      <c r="A526" s="49"/>
      <c r="B526" s="71"/>
      <c r="C526" s="72"/>
      <c r="D526" s="123"/>
      <c r="E526" s="73"/>
      <c r="F526" s="135"/>
      <c r="G526" s="52"/>
      <c r="H526" s="91"/>
    </row>
    <row r="527" spans="1:8" x14ac:dyDescent="0.2">
      <c r="A527" s="49"/>
      <c r="B527" s="71"/>
      <c r="C527" s="72"/>
      <c r="D527" s="123"/>
      <c r="E527" s="73"/>
      <c r="F527" s="135"/>
      <c r="G527" s="52"/>
      <c r="H527" s="91"/>
    </row>
    <row r="528" spans="1:8" x14ac:dyDescent="0.2">
      <c r="A528" s="49"/>
      <c r="B528" s="71"/>
      <c r="C528" s="72"/>
      <c r="D528" s="123"/>
      <c r="E528" s="73"/>
      <c r="F528" s="135"/>
      <c r="G528" s="52"/>
      <c r="H528" s="91"/>
    </row>
    <row r="529" spans="1:8" x14ac:dyDescent="0.2">
      <c r="A529" s="49"/>
      <c r="B529" s="71"/>
      <c r="C529" s="72"/>
      <c r="D529" s="123"/>
      <c r="E529" s="73"/>
      <c r="F529" s="135"/>
      <c r="G529" s="52"/>
      <c r="H529" s="91"/>
    </row>
    <row r="530" spans="1:8" x14ac:dyDescent="0.2">
      <c r="A530" s="49"/>
      <c r="B530" s="71"/>
      <c r="C530" s="72"/>
      <c r="D530" s="123"/>
      <c r="E530" s="73"/>
      <c r="F530" s="135"/>
      <c r="G530" s="52"/>
      <c r="H530" s="91"/>
    </row>
    <row r="531" spans="1:8" x14ac:dyDescent="0.2">
      <c r="A531" s="49"/>
      <c r="B531" s="71"/>
      <c r="C531" s="72"/>
      <c r="D531" s="123"/>
      <c r="E531" s="73"/>
      <c r="F531" s="135"/>
      <c r="G531" s="52"/>
      <c r="H531" s="91"/>
    </row>
    <row r="532" spans="1:8" x14ac:dyDescent="0.2">
      <c r="A532" s="49"/>
      <c r="B532" s="71"/>
      <c r="C532" s="72"/>
      <c r="D532" s="123"/>
      <c r="E532" s="73"/>
      <c r="F532" s="135"/>
      <c r="G532" s="52"/>
      <c r="H532" s="91"/>
    </row>
    <row r="533" spans="1:8" x14ac:dyDescent="0.2">
      <c r="A533" s="49"/>
      <c r="B533" s="71"/>
      <c r="C533" s="72"/>
      <c r="D533" s="123"/>
      <c r="E533" s="73"/>
      <c r="F533" s="135"/>
      <c r="G533" s="52"/>
      <c r="H533" s="91"/>
    </row>
    <row r="534" spans="1:8" x14ac:dyDescent="0.2">
      <c r="A534" s="49"/>
      <c r="B534" s="71"/>
      <c r="C534" s="72"/>
      <c r="D534" s="123"/>
      <c r="E534" s="73"/>
      <c r="F534" s="135"/>
      <c r="G534" s="52"/>
      <c r="H534" s="91"/>
    </row>
    <row r="535" spans="1:8" x14ac:dyDescent="0.2">
      <c r="A535" s="49"/>
      <c r="B535" s="71"/>
      <c r="C535" s="72"/>
      <c r="D535" s="123"/>
      <c r="E535" s="73"/>
      <c r="F535" s="135"/>
      <c r="G535" s="52"/>
      <c r="H535" s="91"/>
    </row>
    <row r="536" spans="1:8" x14ac:dyDescent="0.2">
      <c r="A536" s="49"/>
      <c r="B536" s="71"/>
      <c r="C536" s="72"/>
      <c r="D536" s="123"/>
      <c r="E536" s="73"/>
      <c r="F536" s="135"/>
      <c r="G536" s="52"/>
      <c r="H536" s="91"/>
    </row>
    <row r="537" spans="1:8" x14ac:dyDescent="0.2">
      <c r="A537" s="49"/>
      <c r="B537" s="71"/>
      <c r="C537" s="72"/>
      <c r="D537" s="123"/>
      <c r="E537" s="73"/>
      <c r="F537" s="135"/>
      <c r="G537" s="52"/>
      <c r="H537" s="91"/>
    </row>
    <row r="538" spans="1:8" x14ac:dyDescent="0.2">
      <c r="A538" s="49"/>
      <c r="B538" s="71"/>
      <c r="C538" s="72"/>
      <c r="D538" s="123"/>
      <c r="E538" s="73"/>
      <c r="F538" s="135"/>
      <c r="G538" s="52"/>
      <c r="H538" s="91"/>
    </row>
    <row r="539" spans="1:8" x14ac:dyDescent="0.2">
      <c r="A539" s="49"/>
      <c r="B539" s="71"/>
      <c r="C539" s="72"/>
      <c r="D539" s="123"/>
      <c r="E539" s="73"/>
      <c r="F539" s="135"/>
      <c r="G539" s="52"/>
      <c r="H539" s="91"/>
    </row>
    <row r="540" spans="1:8" x14ac:dyDescent="0.2">
      <c r="A540" s="49"/>
      <c r="B540" s="71"/>
      <c r="C540" s="72"/>
      <c r="D540" s="123"/>
      <c r="E540" s="73"/>
      <c r="F540" s="135"/>
      <c r="G540" s="52"/>
      <c r="H540" s="91"/>
    </row>
    <row r="541" spans="1:8" x14ac:dyDescent="0.2">
      <c r="A541" s="49"/>
      <c r="B541" s="71"/>
      <c r="C541" s="72"/>
      <c r="D541" s="123"/>
      <c r="E541" s="73"/>
      <c r="F541" s="135"/>
      <c r="G541" s="52"/>
      <c r="H541" s="91"/>
    </row>
    <row r="542" spans="1:8" x14ac:dyDescent="0.2">
      <c r="A542" s="49"/>
      <c r="B542" s="71"/>
      <c r="C542" s="72"/>
      <c r="D542" s="123"/>
      <c r="E542" s="73"/>
      <c r="F542" s="135"/>
      <c r="G542" s="52"/>
      <c r="H542" s="91"/>
    </row>
    <row r="543" spans="1:8" x14ac:dyDescent="0.2">
      <c r="A543" s="49"/>
      <c r="B543" s="71"/>
      <c r="C543" s="72"/>
      <c r="D543" s="123"/>
      <c r="E543" s="73"/>
      <c r="F543" s="135"/>
      <c r="G543" s="52"/>
      <c r="H543" s="91"/>
    </row>
    <row r="544" spans="1:8" x14ac:dyDescent="0.2">
      <c r="A544" s="49"/>
      <c r="B544" s="71"/>
      <c r="C544" s="72"/>
      <c r="D544" s="123"/>
      <c r="E544" s="73"/>
      <c r="F544" s="135"/>
      <c r="G544" s="52"/>
      <c r="H544" s="91"/>
    </row>
    <row r="545" spans="1:8" x14ac:dyDescent="0.2">
      <c r="A545" s="49"/>
      <c r="B545" s="71"/>
      <c r="C545" s="72"/>
      <c r="D545" s="123"/>
      <c r="E545" s="73"/>
      <c r="F545" s="135"/>
      <c r="G545" s="52"/>
      <c r="H545" s="91"/>
    </row>
    <row r="546" spans="1:8" x14ac:dyDescent="0.2">
      <c r="A546" s="49"/>
      <c r="B546" s="71"/>
      <c r="C546" s="72"/>
      <c r="D546" s="123"/>
      <c r="E546" s="73"/>
      <c r="F546" s="135"/>
      <c r="G546" s="52"/>
      <c r="H546" s="91"/>
    </row>
    <row r="547" spans="1:8" x14ac:dyDescent="0.2">
      <c r="A547" s="49"/>
      <c r="B547" s="71"/>
      <c r="C547" s="72"/>
      <c r="D547" s="123"/>
      <c r="E547" s="73"/>
      <c r="F547" s="135"/>
      <c r="G547" s="52"/>
      <c r="H547" s="91"/>
    </row>
    <row r="548" spans="1:8" x14ac:dyDescent="0.2">
      <c r="A548" s="49"/>
      <c r="B548" s="71"/>
      <c r="C548" s="72"/>
      <c r="D548" s="123"/>
      <c r="E548" s="73"/>
      <c r="F548" s="135"/>
      <c r="G548" s="52"/>
      <c r="H548" s="91"/>
    </row>
    <row r="549" spans="1:8" x14ac:dyDescent="0.2">
      <c r="A549" s="49"/>
      <c r="B549" s="71"/>
      <c r="C549" s="72"/>
      <c r="D549" s="123"/>
      <c r="E549" s="73"/>
      <c r="F549" s="135"/>
      <c r="G549" s="52"/>
      <c r="H549" s="91"/>
    </row>
    <row r="550" spans="1:8" x14ac:dyDescent="0.2">
      <c r="A550" s="49"/>
      <c r="B550" s="71"/>
      <c r="C550" s="72"/>
      <c r="D550" s="123"/>
      <c r="E550" s="73"/>
      <c r="F550" s="135"/>
      <c r="G550" s="52"/>
      <c r="H550" s="91"/>
    </row>
    <row r="551" spans="1:8" x14ac:dyDescent="0.2">
      <c r="A551" s="49"/>
      <c r="B551" s="71"/>
      <c r="C551" s="72"/>
      <c r="D551" s="123"/>
      <c r="E551" s="73"/>
      <c r="F551" s="135"/>
      <c r="G551" s="52"/>
      <c r="H551" s="91"/>
    </row>
    <row r="552" spans="1:8" x14ac:dyDescent="0.2">
      <c r="A552" s="49"/>
      <c r="B552" s="71"/>
      <c r="C552" s="72"/>
      <c r="D552" s="123"/>
      <c r="E552" s="73"/>
      <c r="F552" s="135"/>
      <c r="G552" s="52"/>
      <c r="H552" s="91"/>
    </row>
    <row r="553" spans="1:8" x14ac:dyDescent="0.2">
      <c r="A553" s="49"/>
      <c r="B553" s="71"/>
      <c r="C553" s="72"/>
      <c r="D553" s="123"/>
      <c r="E553" s="73"/>
      <c r="F553" s="135"/>
      <c r="G553" s="52"/>
      <c r="H553" s="91"/>
    </row>
    <row r="554" spans="1:8" x14ac:dyDescent="0.2">
      <c r="A554" s="49"/>
      <c r="B554" s="71"/>
      <c r="C554" s="72"/>
      <c r="D554" s="123"/>
      <c r="E554" s="73"/>
      <c r="F554" s="135"/>
      <c r="G554" s="52"/>
      <c r="H554" s="91"/>
    </row>
    <row r="555" spans="1:8" x14ac:dyDescent="0.2">
      <c r="A555" s="49"/>
      <c r="B555" s="71"/>
      <c r="C555" s="72"/>
      <c r="D555" s="123"/>
      <c r="E555" s="73"/>
      <c r="F555" s="135"/>
      <c r="G555" s="52"/>
      <c r="H555" s="91"/>
    </row>
    <row r="556" spans="1:8" x14ac:dyDescent="0.2">
      <c r="A556" s="49"/>
      <c r="B556" s="71"/>
      <c r="C556" s="72"/>
      <c r="D556" s="123"/>
      <c r="E556" s="73"/>
      <c r="F556" s="135"/>
      <c r="G556" s="52"/>
      <c r="H556" s="91"/>
    </row>
    <row r="557" spans="1:8" x14ac:dyDescent="0.2">
      <c r="A557" s="49"/>
      <c r="B557" s="71"/>
      <c r="C557" s="72"/>
      <c r="D557" s="123"/>
      <c r="E557" s="73"/>
      <c r="F557" s="135"/>
      <c r="G557" s="52"/>
      <c r="H557" s="91"/>
    </row>
    <row r="558" spans="1:8" x14ac:dyDescent="0.2">
      <c r="A558" s="49"/>
      <c r="B558" s="71"/>
      <c r="C558" s="72"/>
      <c r="D558" s="123"/>
      <c r="E558" s="73"/>
      <c r="F558" s="135"/>
      <c r="G558" s="52"/>
      <c r="H558" s="91"/>
    </row>
    <row r="559" spans="1:8" x14ac:dyDescent="0.2">
      <c r="A559" s="49"/>
      <c r="B559" s="71"/>
      <c r="C559" s="72"/>
      <c r="D559" s="123"/>
      <c r="E559" s="73"/>
      <c r="F559" s="135"/>
      <c r="G559" s="52"/>
      <c r="H559" s="91"/>
    </row>
    <row r="560" spans="1:8" x14ac:dyDescent="0.2">
      <c r="A560" s="49"/>
      <c r="B560" s="71"/>
      <c r="C560" s="72"/>
      <c r="D560" s="123"/>
      <c r="E560" s="73"/>
      <c r="F560" s="135"/>
      <c r="G560" s="52"/>
      <c r="H560" s="91"/>
    </row>
    <row r="561" spans="1:8" x14ac:dyDescent="0.2">
      <c r="A561" s="49"/>
      <c r="B561" s="71"/>
      <c r="C561" s="72"/>
      <c r="D561" s="123"/>
      <c r="E561" s="73"/>
      <c r="F561" s="135"/>
      <c r="G561" s="52"/>
      <c r="H561" s="91"/>
    </row>
    <row r="562" spans="1:8" x14ac:dyDescent="0.2">
      <c r="A562" s="49"/>
      <c r="B562" s="71"/>
      <c r="C562" s="72"/>
      <c r="D562" s="123"/>
      <c r="E562" s="73"/>
      <c r="F562" s="135"/>
      <c r="G562" s="52"/>
      <c r="H562" s="91"/>
    </row>
    <row r="563" spans="1:8" x14ac:dyDescent="0.2">
      <c r="A563" s="49"/>
      <c r="B563" s="71"/>
      <c r="C563" s="72"/>
      <c r="D563" s="123"/>
      <c r="E563" s="73"/>
      <c r="F563" s="135"/>
      <c r="G563" s="52"/>
      <c r="H563" s="91"/>
    </row>
    <row r="564" spans="1:8" x14ac:dyDescent="0.2">
      <c r="A564" s="49"/>
      <c r="B564" s="71"/>
      <c r="C564" s="72"/>
      <c r="D564" s="123"/>
      <c r="E564" s="73"/>
      <c r="F564" s="135"/>
      <c r="G564" s="52"/>
      <c r="H564" s="91"/>
    </row>
    <row r="565" spans="1:8" x14ac:dyDescent="0.2">
      <c r="A565" s="49"/>
      <c r="B565" s="71"/>
      <c r="C565" s="72"/>
      <c r="D565" s="123"/>
      <c r="E565" s="73"/>
      <c r="F565" s="135"/>
      <c r="G565" s="52"/>
      <c r="H565" s="91"/>
    </row>
    <row r="566" spans="1:8" x14ac:dyDescent="0.2">
      <c r="A566" s="49"/>
      <c r="B566" s="71"/>
      <c r="C566" s="72"/>
      <c r="D566" s="123"/>
      <c r="E566" s="73"/>
      <c r="F566" s="135"/>
      <c r="G566" s="52"/>
      <c r="H566" s="91"/>
    </row>
    <row r="567" spans="1:8" x14ac:dyDescent="0.2">
      <c r="A567" s="49"/>
      <c r="B567" s="71"/>
      <c r="C567" s="72"/>
      <c r="D567" s="123"/>
      <c r="E567" s="73"/>
      <c r="F567" s="135"/>
      <c r="G567" s="52"/>
      <c r="H567" s="91"/>
    </row>
    <row r="568" spans="1:8" x14ac:dyDescent="0.2">
      <c r="A568" s="49"/>
      <c r="B568" s="71"/>
      <c r="C568" s="72"/>
      <c r="D568" s="123"/>
      <c r="E568" s="73"/>
      <c r="F568" s="135"/>
      <c r="G568" s="52"/>
      <c r="H568" s="91"/>
    </row>
    <row r="569" spans="1:8" x14ac:dyDescent="0.2">
      <c r="A569" s="49"/>
      <c r="B569" s="71"/>
      <c r="C569" s="72"/>
      <c r="D569" s="123"/>
      <c r="E569" s="73"/>
      <c r="F569" s="135"/>
      <c r="G569" s="52"/>
      <c r="H569" s="91"/>
    </row>
    <row r="570" spans="1:8" x14ac:dyDescent="0.2">
      <c r="A570" s="49"/>
      <c r="B570" s="71"/>
      <c r="C570" s="72"/>
      <c r="D570" s="123"/>
      <c r="E570" s="73"/>
      <c r="F570" s="135"/>
      <c r="G570" s="52"/>
      <c r="H570" s="91"/>
    </row>
    <row r="571" spans="1:8" x14ac:dyDescent="0.2">
      <c r="A571" s="49"/>
      <c r="B571" s="71"/>
      <c r="C571" s="72"/>
      <c r="D571" s="123"/>
      <c r="E571" s="73"/>
      <c r="F571" s="135"/>
      <c r="G571" s="52"/>
      <c r="H571" s="91"/>
    </row>
    <row r="572" spans="1:8" x14ac:dyDescent="0.2">
      <c r="A572" s="49"/>
      <c r="B572" s="71"/>
      <c r="C572" s="72"/>
      <c r="D572" s="123"/>
      <c r="E572" s="73"/>
      <c r="F572" s="135"/>
      <c r="G572" s="52"/>
      <c r="H572" s="91"/>
    </row>
    <row r="573" spans="1:8" x14ac:dyDescent="0.2">
      <c r="A573" s="49"/>
      <c r="B573" s="71"/>
      <c r="C573" s="72"/>
      <c r="D573" s="123"/>
      <c r="E573" s="73"/>
      <c r="F573" s="135"/>
      <c r="G573" s="52"/>
      <c r="H573" s="91"/>
    </row>
    <row r="574" spans="1:8" x14ac:dyDescent="0.2">
      <c r="A574" s="49"/>
      <c r="B574" s="71"/>
      <c r="C574" s="72"/>
      <c r="D574" s="123"/>
      <c r="E574" s="73"/>
      <c r="F574" s="135"/>
      <c r="G574" s="52"/>
      <c r="H574" s="91"/>
    </row>
    <row r="575" spans="1:8" x14ac:dyDescent="0.2">
      <c r="A575" s="49"/>
      <c r="B575" s="71"/>
      <c r="C575" s="72"/>
      <c r="D575" s="123"/>
      <c r="E575" s="73"/>
      <c r="F575" s="135"/>
      <c r="G575" s="52"/>
      <c r="H575" s="91"/>
    </row>
    <row r="576" spans="1:8" x14ac:dyDescent="0.2">
      <c r="A576" s="49"/>
      <c r="B576" s="71"/>
      <c r="C576" s="72"/>
      <c r="D576" s="123"/>
      <c r="E576" s="73"/>
      <c r="F576" s="135"/>
      <c r="G576" s="52"/>
      <c r="H576" s="91"/>
    </row>
    <row r="577" spans="1:8" x14ac:dyDescent="0.2">
      <c r="A577" s="49"/>
      <c r="B577" s="71"/>
      <c r="C577" s="72"/>
      <c r="D577" s="123"/>
      <c r="E577" s="73"/>
      <c r="F577" s="135"/>
      <c r="G577" s="52"/>
      <c r="H577" s="91"/>
    </row>
    <row r="578" spans="1:8" x14ac:dyDescent="0.2">
      <c r="A578" s="49"/>
      <c r="B578" s="71"/>
      <c r="C578" s="72"/>
      <c r="D578" s="123"/>
      <c r="E578" s="73"/>
      <c r="F578" s="135"/>
      <c r="G578" s="52"/>
      <c r="H578" s="91"/>
    </row>
    <row r="579" spans="1:8" x14ac:dyDescent="0.2">
      <c r="A579" s="49"/>
      <c r="B579" s="71"/>
      <c r="C579" s="72"/>
      <c r="D579" s="123"/>
      <c r="E579" s="73"/>
      <c r="F579" s="135"/>
      <c r="G579" s="52"/>
      <c r="H579" s="91"/>
    </row>
    <row r="580" spans="1:8" x14ac:dyDescent="0.2">
      <c r="A580" s="49"/>
      <c r="B580" s="71"/>
      <c r="C580" s="72"/>
      <c r="D580" s="123"/>
      <c r="E580" s="73"/>
      <c r="F580" s="135"/>
      <c r="G580" s="52"/>
      <c r="H580" s="91"/>
    </row>
    <row r="581" spans="1:8" x14ac:dyDescent="0.2">
      <c r="A581" s="49"/>
      <c r="B581" s="71"/>
      <c r="C581" s="72"/>
      <c r="D581" s="123"/>
      <c r="E581" s="73"/>
      <c r="F581" s="135"/>
      <c r="G581" s="52"/>
      <c r="H581" s="91"/>
    </row>
    <row r="582" spans="1:8" x14ac:dyDescent="0.2">
      <c r="A582" s="49"/>
      <c r="B582" s="71"/>
      <c r="C582" s="72"/>
      <c r="D582" s="123"/>
      <c r="E582" s="73"/>
      <c r="F582" s="135"/>
      <c r="G582" s="52"/>
      <c r="H582" s="91"/>
    </row>
    <row r="583" spans="1:8" x14ac:dyDescent="0.2">
      <c r="A583" s="49"/>
      <c r="B583" s="71"/>
      <c r="C583" s="72"/>
      <c r="D583" s="123"/>
      <c r="E583" s="73"/>
      <c r="F583" s="135"/>
      <c r="G583" s="52"/>
      <c r="H583" s="91"/>
    </row>
    <row r="584" spans="1:8" x14ac:dyDescent="0.2">
      <c r="A584" s="49"/>
      <c r="B584" s="71"/>
      <c r="C584" s="72"/>
      <c r="D584" s="123"/>
      <c r="E584" s="73"/>
      <c r="F584" s="135"/>
      <c r="G584" s="52"/>
      <c r="H584" s="91"/>
    </row>
    <row r="585" spans="1:8" x14ac:dyDescent="0.2">
      <c r="A585" s="49"/>
      <c r="B585" s="71"/>
      <c r="C585" s="72"/>
      <c r="D585" s="123"/>
      <c r="E585" s="73"/>
      <c r="F585" s="135"/>
      <c r="G585" s="52"/>
      <c r="H585" s="91"/>
    </row>
    <row r="586" spans="1:8" x14ac:dyDescent="0.2">
      <c r="A586" s="49"/>
      <c r="B586" s="71"/>
      <c r="C586" s="72"/>
      <c r="D586" s="123"/>
      <c r="E586" s="73"/>
      <c r="F586" s="135"/>
      <c r="G586" s="52"/>
      <c r="H586" s="91"/>
    </row>
    <row r="587" spans="1:8" x14ac:dyDescent="0.2">
      <c r="A587" s="49"/>
      <c r="B587" s="71"/>
      <c r="C587" s="72"/>
      <c r="D587" s="123"/>
      <c r="E587" s="73"/>
      <c r="F587" s="135"/>
      <c r="G587" s="52"/>
      <c r="H587" s="91"/>
    </row>
    <row r="588" spans="1:8" x14ac:dyDescent="0.2">
      <c r="A588" s="49"/>
      <c r="B588" s="71"/>
      <c r="C588" s="72"/>
      <c r="D588" s="123"/>
      <c r="E588" s="73"/>
      <c r="F588" s="135"/>
      <c r="G588" s="52"/>
      <c r="H588" s="91"/>
    </row>
    <row r="589" spans="1:8" x14ac:dyDescent="0.2">
      <c r="A589" s="49"/>
      <c r="B589" s="71"/>
      <c r="C589" s="72"/>
      <c r="D589" s="123"/>
      <c r="E589" s="73"/>
      <c r="F589" s="135"/>
      <c r="G589" s="52"/>
      <c r="H589" s="91"/>
    </row>
    <row r="590" spans="1:8" x14ac:dyDescent="0.2">
      <c r="A590" s="49"/>
      <c r="B590" s="71"/>
      <c r="C590" s="72"/>
      <c r="D590" s="123"/>
      <c r="E590" s="73"/>
      <c r="F590" s="135"/>
      <c r="G590" s="52"/>
      <c r="H590" s="91"/>
    </row>
    <row r="591" spans="1:8" x14ac:dyDescent="0.2">
      <c r="A591" s="49"/>
      <c r="B591" s="71"/>
      <c r="C591" s="72"/>
      <c r="D591" s="123"/>
      <c r="E591" s="73"/>
      <c r="F591" s="135"/>
      <c r="G591" s="52"/>
      <c r="H591" s="91"/>
    </row>
    <row r="592" spans="1:8" x14ac:dyDescent="0.2">
      <c r="A592" s="49"/>
      <c r="B592" s="71"/>
      <c r="C592" s="72"/>
      <c r="D592" s="123"/>
      <c r="E592" s="73"/>
      <c r="F592" s="135"/>
      <c r="G592" s="52"/>
      <c r="H592" s="91"/>
    </row>
    <row r="593" spans="1:8" x14ac:dyDescent="0.2">
      <c r="A593" s="49"/>
      <c r="B593" s="71"/>
      <c r="C593" s="72"/>
      <c r="D593" s="123"/>
      <c r="E593" s="73"/>
      <c r="F593" s="135"/>
      <c r="G593" s="52"/>
      <c r="H593" s="91"/>
    </row>
    <row r="594" spans="1:8" x14ac:dyDescent="0.2">
      <c r="A594" s="49"/>
      <c r="B594" s="71"/>
      <c r="C594" s="72"/>
      <c r="D594" s="123"/>
      <c r="E594" s="73"/>
      <c r="F594" s="135"/>
      <c r="G594" s="52"/>
      <c r="H594" s="91"/>
    </row>
    <row r="595" spans="1:8" x14ac:dyDescent="0.2">
      <c r="A595" s="49"/>
      <c r="B595" s="71"/>
      <c r="C595" s="72"/>
      <c r="D595" s="123"/>
      <c r="E595" s="73"/>
      <c r="F595" s="135"/>
      <c r="G595" s="52"/>
      <c r="H595" s="91"/>
    </row>
    <row r="596" spans="1:8" x14ac:dyDescent="0.2">
      <c r="A596" s="49"/>
      <c r="B596" s="71"/>
      <c r="C596" s="72"/>
      <c r="D596" s="123"/>
      <c r="E596" s="73"/>
      <c r="F596" s="135"/>
      <c r="G596" s="52"/>
      <c r="H596" s="91"/>
    </row>
    <row r="597" spans="1:8" x14ac:dyDescent="0.2">
      <c r="A597" s="49"/>
      <c r="B597" s="71"/>
      <c r="C597" s="72"/>
      <c r="D597" s="123"/>
      <c r="E597" s="73"/>
      <c r="F597" s="135"/>
      <c r="G597" s="52"/>
      <c r="H597" s="91"/>
    </row>
    <row r="598" spans="1:8" x14ac:dyDescent="0.2">
      <c r="A598" s="49"/>
      <c r="B598" s="71"/>
      <c r="C598" s="72"/>
      <c r="D598" s="123"/>
      <c r="E598" s="73"/>
      <c r="F598" s="135"/>
      <c r="G598" s="52"/>
      <c r="H598" s="91"/>
    </row>
    <row r="599" spans="1:8" x14ac:dyDescent="0.2">
      <c r="A599" s="49"/>
      <c r="B599" s="71"/>
      <c r="C599" s="72"/>
      <c r="D599" s="123"/>
      <c r="E599" s="73"/>
      <c r="F599" s="135"/>
      <c r="G599" s="52"/>
      <c r="H599" s="91"/>
    </row>
    <row r="600" spans="1:8" x14ac:dyDescent="0.2">
      <c r="A600" s="49"/>
      <c r="B600" s="71"/>
      <c r="C600" s="72"/>
      <c r="D600" s="123"/>
      <c r="E600" s="73"/>
      <c r="F600" s="135"/>
      <c r="G600" s="52"/>
      <c r="H600" s="91"/>
    </row>
    <row r="601" spans="1:8" x14ac:dyDescent="0.2">
      <c r="A601" s="49"/>
      <c r="B601" s="71"/>
      <c r="C601" s="72"/>
      <c r="D601" s="123"/>
      <c r="E601" s="73"/>
      <c r="F601" s="135"/>
      <c r="G601" s="52"/>
      <c r="H601" s="91"/>
    </row>
    <row r="602" spans="1:8" x14ac:dyDescent="0.2">
      <c r="A602" s="49"/>
      <c r="B602" s="71"/>
      <c r="C602" s="72"/>
      <c r="D602" s="123"/>
      <c r="E602" s="73"/>
      <c r="F602" s="135"/>
      <c r="G602" s="52"/>
      <c r="H602" s="91"/>
    </row>
    <row r="603" spans="1:8" x14ac:dyDescent="0.2">
      <c r="A603" s="49"/>
      <c r="B603" s="71"/>
      <c r="C603" s="72"/>
      <c r="D603" s="123"/>
      <c r="E603" s="73"/>
      <c r="F603" s="135"/>
      <c r="G603" s="52"/>
      <c r="H603" s="91"/>
    </row>
    <row r="604" spans="1:8" x14ac:dyDescent="0.2">
      <c r="A604" s="49"/>
      <c r="B604" s="71"/>
      <c r="C604" s="72"/>
      <c r="D604" s="123"/>
      <c r="E604" s="73"/>
      <c r="F604" s="135"/>
      <c r="G604" s="52"/>
      <c r="H604" s="91"/>
    </row>
    <row r="605" spans="1:8" x14ac:dyDescent="0.2">
      <c r="A605" s="49"/>
      <c r="B605" s="71"/>
      <c r="C605" s="72"/>
      <c r="D605" s="123"/>
      <c r="E605" s="73"/>
      <c r="F605" s="135"/>
      <c r="G605" s="52"/>
      <c r="H605" s="91"/>
    </row>
    <row r="606" spans="1:8" x14ac:dyDescent="0.2">
      <c r="A606" s="49"/>
      <c r="B606" s="71"/>
      <c r="C606" s="72"/>
      <c r="D606" s="123"/>
      <c r="E606" s="73"/>
      <c r="F606" s="135"/>
      <c r="G606" s="52"/>
      <c r="H606" s="91"/>
    </row>
    <row r="607" spans="1:8" x14ac:dyDescent="0.2">
      <c r="A607" s="49"/>
      <c r="B607" s="71"/>
      <c r="C607" s="72"/>
      <c r="D607" s="123"/>
      <c r="E607" s="73"/>
      <c r="F607" s="135"/>
      <c r="G607" s="52"/>
      <c r="H607" s="91"/>
    </row>
    <row r="608" spans="1:8" x14ac:dyDescent="0.2">
      <c r="A608" s="49"/>
      <c r="B608" s="71"/>
      <c r="C608" s="72"/>
      <c r="D608" s="123"/>
      <c r="E608" s="73"/>
      <c r="F608" s="135"/>
      <c r="G608" s="52"/>
      <c r="H608" s="91"/>
    </row>
    <row r="609" spans="1:8" x14ac:dyDescent="0.2">
      <c r="A609" s="49"/>
      <c r="B609" s="71"/>
      <c r="C609" s="72"/>
      <c r="D609" s="123"/>
      <c r="E609" s="73"/>
      <c r="F609" s="135"/>
      <c r="G609" s="52"/>
      <c r="H609" s="91"/>
    </row>
    <row r="610" spans="1:8" x14ac:dyDescent="0.2">
      <c r="A610" s="49"/>
      <c r="B610" s="71"/>
      <c r="C610" s="72"/>
      <c r="D610" s="123"/>
      <c r="E610" s="73"/>
      <c r="F610" s="135"/>
      <c r="G610" s="52"/>
      <c r="H610" s="91"/>
    </row>
    <row r="611" spans="1:8" x14ac:dyDescent="0.2">
      <c r="A611" s="49"/>
      <c r="B611" s="71"/>
      <c r="C611" s="72"/>
      <c r="D611" s="123"/>
      <c r="E611" s="73"/>
      <c r="F611" s="135"/>
      <c r="G611" s="52"/>
      <c r="H611" s="91"/>
    </row>
    <row r="612" spans="1:8" x14ac:dyDescent="0.2">
      <c r="A612" s="49"/>
      <c r="B612" s="71"/>
      <c r="C612" s="72"/>
      <c r="D612" s="123"/>
      <c r="E612" s="73"/>
      <c r="F612" s="135"/>
      <c r="G612" s="52"/>
      <c r="H612" s="91"/>
    </row>
    <row r="613" spans="1:8" x14ac:dyDescent="0.2">
      <c r="A613" s="49"/>
      <c r="B613" s="71"/>
      <c r="C613" s="72"/>
      <c r="D613" s="123"/>
      <c r="E613" s="73"/>
      <c r="F613" s="135"/>
      <c r="G613" s="52"/>
      <c r="H613" s="91"/>
    </row>
    <row r="614" spans="1:8" x14ac:dyDescent="0.2">
      <c r="A614" s="49"/>
      <c r="B614" s="71"/>
      <c r="C614" s="72"/>
      <c r="D614" s="123"/>
      <c r="E614" s="73"/>
      <c r="F614" s="135"/>
      <c r="G614" s="52"/>
      <c r="H614" s="91"/>
    </row>
    <row r="615" spans="1:8" x14ac:dyDescent="0.2">
      <c r="A615" s="49"/>
      <c r="B615" s="71"/>
      <c r="C615" s="72"/>
      <c r="D615" s="123"/>
      <c r="E615" s="73"/>
      <c r="F615" s="135"/>
      <c r="G615" s="52"/>
      <c r="H615" s="91"/>
    </row>
    <row r="616" spans="1:8" x14ac:dyDescent="0.2">
      <c r="A616" s="49"/>
      <c r="B616" s="71"/>
      <c r="C616" s="72"/>
      <c r="D616" s="123"/>
      <c r="E616" s="73"/>
      <c r="F616" s="135"/>
      <c r="G616" s="52"/>
      <c r="H616" s="91"/>
    </row>
    <row r="617" spans="1:8" x14ac:dyDescent="0.2">
      <c r="A617" s="49"/>
      <c r="B617" s="71"/>
      <c r="C617" s="72"/>
      <c r="D617" s="123"/>
      <c r="E617" s="73"/>
      <c r="F617" s="135"/>
      <c r="G617" s="52"/>
      <c r="H617" s="91"/>
    </row>
    <row r="618" spans="1:8" x14ac:dyDescent="0.2">
      <c r="A618" s="49"/>
      <c r="B618" s="71"/>
      <c r="C618" s="72"/>
      <c r="D618" s="123"/>
      <c r="E618" s="73"/>
      <c r="F618" s="135"/>
      <c r="G618" s="52"/>
      <c r="H618" s="91"/>
    </row>
    <row r="619" spans="1:8" x14ac:dyDescent="0.2">
      <c r="A619" s="49"/>
      <c r="B619" s="71"/>
      <c r="C619" s="72"/>
      <c r="D619" s="123"/>
      <c r="E619" s="73"/>
      <c r="F619" s="135"/>
      <c r="G619" s="52"/>
      <c r="H619" s="91"/>
    </row>
    <row r="620" spans="1:8" x14ac:dyDescent="0.2">
      <c r="A620" s="49"/>
      <c r="B620" s="71"/>
      <c r="C620" s="72"/>
      <c r="D620" s="123"/>
      <c r="E620" s="73"/>
      <c r="F620" s="135"/>
      <c r="G620" s="52"/>
      <c r="H620" s="91"/>
    </row>
    <row r="621" spans="1:8" x14ac:dyDescent="0.2">
      <c r="A621" s="49"/>
      <c r="B621" s="71"/>
      <c r="C621" s="72"/>
      <c r="D621" s="123"/>
      <c r="E621" s="73"/>
      <c r="F621" s="135"/>
      <c r="G621" s="52"/>
      <c r="H621" s="91"/>
    </row>
    <row r="622" spans="1:8" x14ac:dyDescent="0.2">
      <c r="A622" s="49"/>
      <c r="B622" s="71"/>
      <c r="C622" s="72"/>
      <c r="D622" s="123"/>
      <c r="E622" s="73"/>
      <c r="F622" s="135"/>
      <c r="G622" s="52"/>
      <c r="H622" s="91"/>
    </row>
    <row r="623" spans="1:8" x14ac:dyDescent="0.2">
      <c r="A623" s="49"/>
      <c r="B623" s="71"/>
      <c r="C623" s="72"/>
      <c r="D623" s="123"/>
      <c r="E623" s="73"/>
      <c r="F623" s="135"/>
      <c r="G623" s="52"/>
      <c r="H623" s="91"/>
    </row>
    <row r="624" spans="1:8" x14ac:dyDescent="0.2">
      <c r="A624" s="49"/>
      <c r="B624" s="71"/>
      <c r="C624" s="72"/>
      <c r="D624" s="123"/>
      <c r="E624" s="73"/>
      <c r="F624" s="135"/>
      <c r="G624" s="52"/>
      <c r="H624" s="91"/>
    </row>
    <row r="625" spans="1:8" x14ac:dyDescent="0.2">
      <c r="A625" s="49"/>
      <c r="B625" s="71"/>
      <c r="C625" s="72"/>
      <c r="D625" s="123"/>
      <c r="E625" s="73"/>
      <c r="F625" s="135"/>
      <c r="G625" s="52"/>
      <c r="H625" s="91"/>
    </row>
    <row r="626" spans="1:8" x14ac:dyDescent="0.2">
      <c r="A626" s="49"/>
      <c r="B626" s="71"/>
      <c r="C626" s="72"/>
      <c r="D626" s="123"/>
      <c r="E626" s="73"/>
      <c r="F626" s="135"/>
      <c r="G626" s="52"/>
      <c r="H626" s="91"/>
    </row>
    <row r="627" spans="1:8" x14ac:dyDescent="0.2">
      <c r="A627" s="49"/>
      <c r="B627" s="71"/>
      <c r="C627" s="72"/>
      <c r="D627" s="123"/>
      <c r="E627" s="73"/>
      <c r="F627" s="135"/>
      <c r="G627" s="52"/>
      <c r="H627" s="91"/>
    </row>
    <row r="628" spans="1:8" x14ac:dyDescent="0.2">
      <c r="A628" s="49"/>
      <c r="B628" s="71"/>
      <c r="C628" s="72"/>
      <c r="D628" s="123"/>
      <c r="E628" s="73"/>
      <c r="F628" s="135"/>
      <c r="G628" s="52"/>
      <c r="H628" s="91"/>
    </row>
    <row r="629" spans="1:8" x14ac:dyDescent="0.2">
      <c r="A629" s="49"/>
      <c r="B629" s="71"/>
      <c r="C629" s="72"/>
      <c r="D629" s="123"/>
      <c r="E629" s="73"/>
      <c r="F629" s="135"/>
      <c r="G629" s="52"/>
      <c r="H629" s="91"/>
    </row>
    <row r="630" spans="1:8" x14ac:dyDescent="0.2">
      <c r="A630" s="49"/>
      <c r="B630" s="71"/>
      <c r="C630" s="72"/>
      <c r="D630" s="123"/>
      <c r="E630" s="73"/>
      <c r="F630" s="135"/>
      <c r="G630" s="52"/>
      <c r="H630" s="91"/>
    </row>
    <row r="631" spans="1:8" x14ac:dyDescent="0.2">
      <c r="A631" s="49"/>
      <c r="B631" s="71"/>
      <c r="C631" s="72"/>
      <c r="D631" s="123"/>
      <c r="E631" s="73"/>
      <c r="F631" s="135"/>
      <c r="G631" s="52"/>
      <c r="H631" s="91"/>
    </row>
    <row r="632" spans="1:8" x14ac:dyDescent="0.2">
      <c r="A632" s="49"/>
      <c r="B632" s="71"/>
      <c r="C632" s="72"/>
      <c r="D632" s="123"/>
      <c r="E632" s="73"/>
      <c r="F632" s="135"/>
      <c r="G632" s="52"/>
      <c r="H632" s="91"/>
    </row>
    <row r="633" spans="1:8" x14ac:dyDescent="0.2">
      <c r="A633" s="49"/>
      <c r="B633" s="71"/>
      <c r="C633" s="72"/>
      <c r="D633" s="123"/>
      <c r="E633" s="73"/>
      <c r="F633" s="135"/>
      <c r="G633" s="52"/>
      <c r="H633" s="91"/>
    </row>
    <row r="634" spans="1:8" x14ac:dyDescent="0.2">
      <c r="A634" s="49"/>
      <c r="B634" s="71"/>
      <c r="C634" s="72"/>
      <c r="D634" s="123"/>
      <c r="E634" s="73"/>
      <c r="F634" s="135"/>
      <c r="G634" s="52"/>
      <c r="H634" s="91"/>
    </row>
    <row r="635" spans="1:8" x14ac:dyDescent="0.2">
      <c r="A635" s="49"/>
      <c r="B635" s="71"/>
      <c r="C635" s="72"/>
      <c r="D635" s="123"/>
      <c r="E635" s="73"/>
      <c r="F635" s="135"/>
      <c r="G635" s="52"/>
      <c r="H635" s="91"/>
    </row>
    <row r="636" spans="1:8" x14ac:dyDescent="0.2">
      <c r="A636" s="49"/>
      <c r="B636" s="71"/>
      <c r="C636" s="72"/>
      <c r="D636" s="123"/>
      <c r="E636" s="73"/>
      <c r="F636" s="135"/>
      <c r="G636" s="52"/>
      <c r="H636" s="91"/>
    </row>
    <row r="637" spans="1:8" x14ac:dyDescent="0.2">
      <c r="A637" s="49"/>
      <c r="B637" s="71"/>
      <c r="C637" s="72"/>
      <c r="D637" s="123"/>
      <c r="E637" s="73"/>
      <c r="F637" s="135"/>
      <c r="G637" s="52"/>
      <c r="H637" s="91"/>
    </row>
    <row r="638" spans="1:8" x14ac:dyDescent="0.2">
      <c r="A638" s="49"/>
      <c r="B638" s="71"/>
      <c r="C638" s="72"/>
      <c r="D638" s="123"/>
      <c r="E638" s="73"/>
      <c r="F638" s="135"/>
      <c r="G638" s="52"/>
      <c r="H638" s="91"/>
    </row>
    <row r="639" spans="1:8" x14ac:dyDescent="0.2">
      <c r="A639" s="49"/>
      <c r="B639" s="71"/>
      <c r="C639" s="72"/>
      <c r="D639" s="123"/>
      <c r="E639" s="73"/>
      <c r="F639" s="135"/>
      <c r="G639" s="52"/>
      <c r="H639" s="91"/>
    </row>
    <row r="640" spans="1:8" x14ac:dyDescent="0.2">
      <c r="A640" s="49"/>
      <c r="B640" s="71"/>
      <c r="C640" s="72"/>
      <c r="D640" s="123"/>
      <c r="E640" s="73"/>
      <c r="F640" s="135"/>
      <c r="G640" s="52"/>
      <c r="H640" s="91"/>
    </row>
    <row r="641" spans="1:8" x14ac:dyDescent="0.2">
      <c r="A641" s="49"/>
      <c r="B641" s="71"/>
      <c r="C641" s="72"/>
      <c r="D641" s="123"/>
      <c r="E641" s="73"/>
      <c r="F641" s="135"/>
      <c r="G641" s="52"/>
      <c r="H641" s="91"/>
    </row>
    <row r="642" spans="1:8" x14ac:dyDescent="0.2">
      <c r="A642" s="49"/>
      <c r="B642" s="71"/>
      <c r="C642" s="72"/>
      <c r="D642" s="123"/>
      <c r="E642" s="73"/>
      <c r="F642" s="135"/>
      <c r="G642" s="52"/>
      <c r="H642" s="91"/>
    </row>
    <row r="643" spans="1:8" x14ac:dyDescent="0.2">
      <c r="A643" s="49"/>
      <c r="B643" s="71"/>
      <c r="C643" s="72"/>
      <c r="D643" s="123"/>
      <c r="E643" s="73"/>
      <c r="F643" s="135"/>
      <c r="G643" s="52"/>
      <c r="H643" s="91"/>
    </row>
    <row r="644" spans="1:8" x14ac:dyDescent="0.2">
      <c r="A644" s="49"/>
      <c r="B644" s="71"/>
      <c r="C644" s="72"/>
      <c r="D644" s="123"/>
      <c r="E644" s="73"/>
      <c r="F644" s="135"/>
      <c r="G644" s="52"/>
      <c r="H644" s="91"/>
    </row>
    <row r="645" spans="1:8" x14ac:dyDescent="0.2">
      <c r="A645" s="49"/>
      <c r="B645" s="71"/>
      <c r="C645" s="72"/>
      <c r="D645" s="123"/>
      <c r="E645" s="73"/>
      <c r="F645" s="135"/>
      <c r="G645" s="52"/>
      <c r="H645" s="91"/>
    </row>
    <row r="646" spans="1:8" x14ac:dyDescent="0.2">
      <c r="A646" s="49"/>
      <c r="B646" s="71"/>
      <c r="C646" s="72"/>
      <c r="D646" s="123"/>
      <c r="E646" s="73"/>
      <c r="F646" s="135"/>
      <c r="G646" s="52"/>
      <c r="H646" s="91"/>
    </row>
    <row r="647" spans="1:8" x14ac:dyDescent="0.2">
      <c r="A647" s="49"/>
      <c r="B647" s="71"/>
      <c r="C647" s="72"/>
      <c r="D647" s="123"/>
      <c r="E647" s="73"/>
      <c r="F647" s="135"/>
      <c r="G647" s="52"/>
      <c r="H647" s="91"/>
    </row>
    <row r="648" spans="1:8" x14ac:dyDescent="0.2">
      <c r="A648" s="49"/>
      <c r="B648" s="71"/>
      <c r="C648" s="72"/>
      <c r="D648" s="123"/>
      <c r="E648" s="73"/>
      <c r="F648" s="135"/>
      <c r="G648" s="52"/>
      <c r="H648" s="91"/>
    </row>
    <row r="649" spans="1:8" x14ac:dyDescent="0.2">
      <c r="A649" s="49"/>
      <c r="B649" s="71"/>
      <c r="C649" s="72"/>
      <c r="D649" s="123"/>
      <c r="E649" s="73"/>
      <c r="F649" s="135"/>
      <c r="G649" s="52"/>
      <c r="H649" s="91"/>
    </row>
    <row r="650" spans="1:8" x14ac:dyDescent="0.2">
      <c r="A650" s="49"/>
      <c r="B650" s="71"/>
      <c r="C650" s="72"/>
      <c r="D650" s="123"/>
      <c r="E650" s="73"/>
      <c r="F650" s="135"/>
      <c r="G650" s="52"/>
      <c r="H650" s="91"/>
    </row>
    <row r="651" spans="1:8" x14ac:dyDescent="0.2">
      <c r="A651" s="49"/>
      <c r="B651" s="71"/>
      <c r="C651" s="72"/>
      <c r="D651" s="123"/>
      <c r="E651" s="73"/>
      <c r="F651" s="135"/>
      <c r="G651" s="52"/>
      <c r="H651" s="91"/>
    </row>
    <row r="652" spans="1:8" x14ac:dyDescent="0.2">
      <c r="A652" s="49"/>
      <c r="B652" s="71"/>
      <c r="C652" s="72"/>
      <c r="D652" s="123"/>
      <c r="E652" s="73"/>
      <c r="F652" s="135"/>
      <c r="G652" s="52"/>
      <c r="H652" s="91"/>
    </row>
    <row r="653" spans="1:8" x14ac:dyDescent="0.2">
      <c r="A653" s="49"/>
      <c r="B653" s="71"/>
      <c r="C653" s="72"/>
      <c r="D653" s="123"/>
      <c r="E653" s="73"/>
      <c r="F653" s="135"/>
      <c r="G653" s="52"/>
      <c r="H653" s="91"/>
    </row>
    <row r="654" spans="1:8" x14ac:dyDescent="0.2">
      <c r="A654" s="49"/>
      <c r="B654" s="71"/>
      <c r="C654" s="72"/>
      <c r="D654" s="123"/>
      <c r="E654" s="73"/>
      <c r="F654" s="135"/>
      <c r="G654" s="52"/>
      <c r="H654" s="91"/>
    </row>
    <row r="655" spans="1:8" x14ac:dyDescent="0.2">
      <c r="A655" s="49"/>
      <c r="B655" s="71"/>
      <c r="C655" s="72"/>
      <c r="D655" s="123"/>
      <c r="E655" s="73"/>
      <c r="F655" s="135"/>
      <c r="G655" s="52"/>
      <c r="H655" s="91"/>
    </row>
    <row r="656" spans="1:8" x14ac:dyDescent="0.2">
      <c r="A656" s="49"/>
      <c r="B656" s="71"/>
      <c r="C656" s="72"/>
      <c r="D656" s="123"/>
      <c r="E656" s="73"/>
      <c r="F656" s="135"/>
      <c r="G656" s="52"/>
      <c r="H656" s="91"/>
    </row>
    <row r="657" spans="1:8" x14ac:dyDescent="0.2">
      <c r="A657" s="49"/>
      <c r="B657" s="71"/>
      <c r="C657" s="72"/>
      <c r="D657" s="123"/>
      <c r="E657" s="73"/>
      <c r="F657" s="135"/>
      <c r="G657" s="52"/>
      <c r="H657" s="91"/>
    </row>
    <row r="658" spans="1:8" x14ac:dyDescent="0.2">
      <c r="A658" s="49"/>
      <c r="B658" s="71"/>
      <c r="C658" s="72"/>
      <c r="D658" s="123"/>
      <c r="E658" s="73"/>
      <c r="F658" s="135"/>
      <c r="G658" s="52"/>
      <c r="H658" s="91"/>
    </row>
    <row r="659" spans="1:8" x14ac:dyDescent="0.2">
      <c r="A659" s="49"/>
      <c r="B659" s="71"/>
      <c r="C659" s="72"/>
      <c r="D659" s="123"/>
      <c r="E659" s="73"/>
      <c r="F659" s="135"/>
      <c r="G659" s="52"/>
      <c r="H659" s="91"/>
    </row>
    <row r="660" spans="1:8" x14ac:dyDescent="0.2">
      <c r="A660" s="49"/>
      <c r="B660" s="71"/>
      <c r="C660" s="72"/>
      <c r="D660" s="123"/>
      <c r="E660" s="73"/>
      <c r="F660" s="135"/>
      <c r="G660" s="52"/>
      <c r="H660" s="91"/>
    </row>
    <row r="661" spans="1:8" x14ac:dyDescent="0.2">
      <c r="A661" s="49"/>
      <c r="B661" s="71"/>
      <c r="C661" s="72"/>
      <c r="D661" s="123"/>
      <c r="E661" s="73"/>
      <c r="F661" s="135"/>
      <c r="G661" s="52"/>
      <c r="H661" s="91"/>
    </row>
    <row r="662" spans="1:8" x14ac:dyDescent="0.2">
      <c r="A662" s="49"/>
      <c r="B662" s="71"/>
      <c r="C662" s="72"/>
      <c r="D662" s="123"/>
      <c r="E662" s="73"/>
      <c r="F662" s="135"/>
      <c r="G662" s="52"/>
      <c r="H662" s="91"/>
    </row>
    <row r="663" spans="1:8" x14ac:dyDescent="0.2">
      <c r="A663" s="49"/>
      <c r="B663" s="71"/>
      <c r="C663" s="72"/>
      <c r="D663" s="123"/>
      <c r="E663" s="73"/>
      <c r="F663" s="135"/>
      <c r="G663" s="52"/>
      <c r="H663" s="91"/>
    </row>
    <row r="664" spans="1:8" x14ac:dyDescent="0.2">
      <c r="A664" s="49"/>
      <c r="B664" s="71"/>
      <c r="C664" s="72"/>
      <c r="D664" s="123"/>
      <c r="E664" s="73"/>
      <c r="F664" s="135"/>
      <c r="G664" s="52"/>
      <c r="H664" s="91"/>
    </row>
    <row r="665" spans="1:8" x14ac:dyDescent="0.2">
      <c r="A665" s="49"/>
      <c r="B665" s="71"/>
      <c r="C665" s="72"/>
      <c r="D665" s="123"/>
      <c r="E665" s="73"/>
      <c r="F665" s="135"/>
      <c r="G665" s="52"/>
      <c r="H665" s="91"/>
    </row>
    <row r="666" spans="1:8" x14ac:dyDescent="0.2">
      <c r="A666" s="49"/>
      <c r="B666" s="71"/>
      <c r="C666" s="72"/>
      <c r="D666" s="123"/>
      <c r="E666" s="73"/>
      <c r="F666" s="135"/>
      <c r="G666" s="52"/>
      <c r="H666" s="91"/>
    </row>
    <row r="667" spans="1:8" x14ac:dyDescent="0.2">
      <c r="A667" s="49"/>
      <c r="B667" s="71"/>
      <c r="C667" s="72"/>
      <c r="D667" s="123"/>
      <c r="E667" s="73"/>
      <c r="F667" s="135"/>
      <c r="G667" s="52"/>
      <c r="H667" s="91"/>
    </row>
    <row r="668" spans="1:8" x14ac:dyDescent="0.2">
      <c r="A668" s="49"/>
      <c r="B668" s="71"/>
      <c r="C668" s="72"/>
      <c r="D668" s="123"/>
      <c r="E668" s="73"/>
      <c r="F668" s="135"/>
      <c r="G668" s="52"/>
      <c r="H668" s="91"/>
    </row>
    <row r="669" spans="1:8" x14ac:dyDescent="0.2">
      <c r="A669" s="49"/>
      <c r="B669" s="71"/>
      <c r="C669" s="72"/>
      <c r="D669" s="123"/>
      <c r="E669" s="73"/>
      <c r="F669" s="135"/>
      <c r="G669" s="52"/>
      <c r="H669" s="91"/>
    </row>
    <row r="670" spans="1:8" x14ac:dyDescent="0.2">
      <c r="A670" s="49"/>
      <c r="B670" s="71"/>
      <c r="C670" s="72"/>
      <c r="D670" s="123"/>
      <c r="E670" s="73"/>
      <c r="F670" s="135"/>
      <c r="G670" s="52"/>
      <c r="H670" s="91"/>
    </row>
    <row r="671" spans="1:8" x14ac:dyDescent="0.2">
      <c r="A671" s="49"/>
      <c r="B671" s="71"/>
      <c r="C671" s="72"/>
      <c r="D671" s="123"/>
      <c r="E671" s="73"/>
      <c r="F671" s="135"/>
      <c r="G671" s="52"/>
      <c r="H671" s="91"/>
    </row>
    <row r="672" spans="1:8" x14ac:dyDescent="0.2">
      <c r="A672" s="49"/>
      <c r="B672" s="71"/>
      <c r="C672" s="72"/>
      <c r="D672" s="123"/>
      <c r="E672" s="73"/>
      <c r="F672" s="135"/>
      <c r="G672" s="52"/>
      <c r="H672" s="91"/>
    </row>
    <row r="673" spans="1:8" x14ac:dyDescent="0.2">
      <c r="A673" s="49"/>
      <c r="B673" s="71"/>
      <c r="C673" s="72"/>
      <c r="D673" s="123"/>
      <c r="E673" s="73"/>
      <c r="F673" s="135"/>
      <c r="G673" s="52"/>
      <c r="H673" s="91"/>
    </row>
    <row r="674" spans="1:8" x14ac:dyDescent="0.2">
      <c r="A674" s="49"/>
      <c r="B674" s="71"/>
      <c r="C674" s="72"/>
      <c r="D674" s="123"/>
      <c r="E674" s="73"/>
      <c r="F674" s="135"/>
      <c r="G674" s="52"/>
      <c r="H674" s="91"/>
    </row>
    <row r="675" spans="1:8" x14ac:dyDescent="0.2">
      <c r="A675" s="49"/>
      <c r="B675" s="71"/>
      <c r="C675" s="72"/>
      <c r="D675" s="123"/>
      <c r="E675" s="73"/>
      <c r="F675" s="135"/>
      <c r="G675" s="52"/>
      <c r="H675" s="91"/>
    </row>
    <row r="676" spans="1:8" x14ac:dyDescent="0.2">
      <c r="A676" s="49"/>
      <c r="B676" s="71"/>
      <c r="C676" s="72"/>
      <c r="D676" s="123"/>
      <c r="E676" s="73"/>
      <c r="F676" s="135"/>
      <c r="G676" s="52"/>
      <c r="H676" s="91"/>
    </row>
    <row r="677" spans="1:8" x14ac:dyDescent="0.2">
      <c r="A677" s="49"/>
      <c r="B677" s="71"/>
      <c r="C677" s="72"/>
      <c r="D677" s="123"/>
      <c r="E677" s="73"/>
      <c r="F677" s="135"/>
      <c r="G677" s="52"/>
      <c r="H677" s="91"/>
    </row>
    <row r="678" spans="1:8" x14ac:dyDescent="0.2">
      <c r="A678" s="49"/>
      <c r="B678" s="71"/>
      <c r="C678" s="72"/>
      <c r="D678" s="123"/>
      <c r="E678" s="73"/>
      <c r="F678" s="135"/>
      <c r="G678" s="52"/>
      <c r="H678" s="91"/>
    </row>
    <row r="679" spans="1:8" x14ac:dyDescent="0.2">
      <c r="A679" s="49"/>
      <c r="B679" s="71"/>
      <c r="C679" s="72"/>
      <c r="D679" s="123"/>
      <c r="E679" s="73"/>
      <c r="F679" s="135"/>
      <c r="G679" s="52"/>
      <c r="H679" s="91"/>
    </row>
    <row r="680" spans="1:8" x14ac:dyDescent="0.2">
      <c r="A680" s="49"/>
      <c r="B680" s="71"/>
      <c r="C680" s="72"/>
      <c r="D680" s="123"/>
      <c r="E680" s="73"/>
      <c r="F680" s="135"/>
      <c r="G680" s="52"/>
      <c r="H680" s="91"/>
    </row>
    <row r="681" spans="1:8" x14ac:dyDescent="0.2">
      <c r="A681" s="49"/>
      <c r="B681" s="71"/>
      <c r="C681" s="72"/>
      <c r="D681" s="123"/>
      <c r="E681" s="73"/>
      <c r="F681" s="135"/>
      <c r="G681" s="52"/>
      <c r="H681" s="91"/>
    </row>
    <row r="682" spans="1:8" x14ac:dyDescent="0.2">
      <c r="A682" s="49"/>
      <c r="B682" s="71"/>
      <c r="C682" s="72"/>
      <c r="D682" s="123"/>
      <c r="E682" s="73"/>
      <c r="F682" s="135"/>
      <c r="G682" s="52"/>
      <c r="H682" s="91"/>
    </row>
    <row r="683" spans="1:8" x14ac:dyDescent="0.2">
      <c r="A683" s="49"/>
      <c r="B683" s="71"/>
      <c r="C683" s="72"/>
      <c r="D683" s="123"/>
      <c r="E683" s="73"/>
      <c r="F683" s="135"/>
      <c r="G683" s="52"/>
      <c r="H683" s="91"/>
    </row>
    <row r="684" spans="1:8" x14ac:dyDescent="0.2">
      <c r="A684" s="49"/>
      <c r="B684" s="71"/>
      <c r="C684" s="72"/>
      <c r="D684" s="123"/>
      <c r="E684" s="73"/>
      <c r="F684" s="135"/>
      <c r="G684" s="52"/>
      <c r="H684" s="91"/>
    </row>
    <row r="685" spans="1:8" x14ac:dyDescent="0.2">
      <c r="A685" s="49"/>
      <c r="B685" s="71"/>
      <c r="C685" s="72"/>
      <c r="D685" s="123"/>
      <c r="E685" s="73"/>
      <c r="F685" s="135"/>
      <c r="G685" s="52"/>
      <c r="H685" s="91"/>
    </row>
    <row r="686" spans="1:8" x14ac:dyDescent="0.2">
      <c r="A686" s="49"/>
      <c r="B686" s="71"/>
      <c r="C686" s="72"/>
      <c r="D686" s="123"/>
      <c r="E686" s="73"/>
      <c r="F686" s="135"/>
      <c r="G686" s="52"/>
      <c r="H686" s="91"/>
    </row>
    <row r="687" spans="1:8" x14ac:dyDescent="0.2">
      <c r="A687" s="49"/>
      <c r="B687" s="71"/>
      <c r="C687" s="72"/>
      <c r="D687" s="123"/>
      <c r="E687" s="73"/>
      <c r="F687" s="135"/>
      <c r="G687" s="52"/>
      <c r="H687" s="91"/>
    </row>
    <row r="688" spans="1:8" x14ac:dyDescent="0.2">
      <c r="A688" s="49"/>
      <c r="B688" s="71"/>
      <c r="C688" s="72"/>
      <c r="D688" s="123"/>
      <c r="E688" s="73"/>
      <c r="F688" s="135"/>
      <c r="G688" s="52"/>
      <c r="H688" s="91"/>
    </row>
    <row r="689" spans="1:13" x14ac:dyDescent="0.2">
      <c r="A689" s="49"/>
      <c r="B689" s="71"/>
      <c r="C689" s="72"/>
      <c r="D689" s="123"/>
      <c r="E689" s="73"/>
      <c r="F689" s="135"/>
      <c r="G689" s="52"/>
      <c r="H689" s="91"/>
    </row>
    <row r="690" spans="1:13" x14ac:dyDescent="0.2">
      <c r="A690" s="49"/>
      <c r="B690" s="71"/>
      <c r="C690" s="72"/>
      <c r="D690" s="123"/>
      <c r="E690" s="73"/>
      <c r="F690" s="135"/>
      <c r="G690" s="52"/>
      <c r="H690" s="91"/>
    </row>
    <row r="691" spans="1:13" x14ac:dyDescent="0.2">
      <c r="A691" s="49"/>
      <c r="B691" s="71"/>
      <c r="C691" s="72"/>
      <c r="D691" s="123"/>
      <c r="E691" s="73"/>
      <c r="F691" s="135"/>
      <c r="G691" s="52"/>
      <c r="H691" s="91"/>
    </row>
    <row r="692" spans="1:13" x14ac:dyDescent="0.2">
      <c r="A692" s="49"/>
      <c r="B692" s="71"/>
      <c r="C692" s="72"/>
      <c r="D692" s="123"/>
      <c r="E692" s="73"/>
      <c r="F692" s="135"/>
      <c r="G692" s="52"/>
      <c r="H692" s="91"/>
    </row>
    <row r="693" spans="1:13" x14ac:dyDescent="0.2">
      <c r="A693" s="49"/>
      <c r="B693" s="71"/>
      <c r="C693" s="72"/>
      <c r="D693" s="123"/>
      <c r="E693" s="73"/>
      <c r="F693" s="135"/>
      <c r="G693" s="52"/>
      <c r="H693" s="91"/>
    </row>
    <row r="694" spans="1:13" x14ac:dyDescent="0.2">
      <c r="A694" s="49"/>
      <c r="B694" s="71"/>
      <c r="C694" s="72"/>
      <c r="D694" s="123"/>
      <c r="E694" s="73"/>
      <c r="F694" s="135"/>
      <c r="G694" s="52"/>
      <c r="H694" s="91"/>
    </row>
    <row r="695" spans="1:13" x14ac:dyDescent="0.2">
      <c r="A695" s="49"/>
      <c r="B695" s="71"/>
      <c r="C695" s="72"/>
      <c r="D695" s="123"/>
      <c r="E695" s="73"/>
      <c r="F695" s="135"/>
      <c r="G695" s="52"/>
      <c r="H695" s="91"/>
    </row>
    <row r="696" spans="1:13" x14ac:dyDescent="0.2">
      <c r="A696" s="49"/>
      <c r="B696" s="71"/>
      <c r="C696" s="72"/>
      <c r="D696" s="123"/>
      <c r="E696" s="73"/>
      <c r="F696" s="135"/>
      <c r="G696" s="52"/>
      <c r="H696" s="91"/>
    </row>
    <row r="697" spans="1:13" x14ac:dyDescent="0.2">
      <c r="A697" s="49"/>
      <c r="B697" s="71"/>
      <c r="C697" s="72"/>
      <c r="D697" s="123"/>
      <c r="E697" s="73"/>
      <c r="F697" s="135"/>
      <c r="G697" s="52"/>
      <c r="H697" s="91"/>
    </row>
    <row r="698" spans="1:13" x14ac:dyDescent="0.2">
      <c r="A698" s="49"/>
      <c r="B698" s="71"/>
      <c r="C698" s="72"/>
      <c r="D698" s="123"/>
      <c r="E698" s="73"/>
      <c r="F698" s="135"/>
      <c r="G698" s="52"/>
      <c r="H698" s="91"/>
    </row>
    <row r="699" spans="1:13" x14ac:dyDescent="0.2">
      <c r="A699" s="49"/>
      <c r="B699" s="71"/>
      <c r="C699" s="72"/>
      <c r="D699" s="123"/>
      <c r="E699" s="73"/>
      <c r="F699" s="135"/>
      <c r="G699" s="52"/>
      <c r="H699" s="91"/>
    </row>
    <row r="700" spans="1:13" x14ac:dyDescent="0.2">
      <c r="A700" s="49"/>
      <c r="B700" s="71"/>
      <c r="C700" s="72"/>
      <c r="D700" s="123"/>
      <c r="E700" s="73"/>
      <c r="F700" s="135"/>
      <c r="G700" s="52"/>
      <c r="H700" s="91"/>
    </row>
    <row r="701" spans="1:13" x14ac:dyDescent="0.2">
      <c r="A701" s="49"/>
      <c r="B701" s="71"/>
      <c r="C701" s="72"/>
      <c r="D701" s="123"/>
      <c r="E701" s="73"/>
      <c r="F701" s="135"/>
      <c r="G701" s="52"/>
      <c r="H701" s="91"/>
    </row>
    <row r="702" spans="1:13" x14ac:dyDescent="0.2">
      <c r="A702" s="49"/>
      <c r="B702" s="71"/>
      <c r="C702" s="72"/>
      <c r="D702" s="123"/>
      <c r="E702" s="73"/>
      <c r="F702" s="135"/>
      <c r="G702" s="52"/>
      <c r="H702" s="91"/>
    </row>
    <row r="703" spans="1:13" x14ac:dyDescent="0.2">
      <c r="A703" s="49"/>
      <c r="B703" s="71"/>
      <c r="C703" s="72"/>
      <c r="D703" s="123"/>
      <c r="E703" s="73"/>
      <c r="F703" s="135"/>
      <c r="G703" s="52"/>
      <c r="H703" s="91"/>
      <c r="M703" s="50"/>
    </row>
    <row r="704" spans="1:13" x14ac:dyDescent="0.2">
      <c r="A704" s="49"/>
      <c r="B704" s="71"/>
      <c r="C704" s="72"/>
      <c r="D704" s="123"/>
      <c r="E704" s="73"/>
      <c r="F704" s="135"/>
      <c r="G704" s="52"/>
      <c r="H704" s="91"/>
      <c r="M704" s="86"/>
    </row>
    <row r="705" spans="1:9" x14ac:dyDescent="0.2">
      <c r="A705" s="49"/>
      <c r="B705" s="71"/>
      <c r="C705" s="72"/>
      <c r="D705" s="123"/>
      <c r="E705" s="73"/>
      <c r="F705" s="135"/>
      <c r="G705" s="52"/>
      <c r="H705" s="91"/>
    </row>
    <row r="706" spans="1:9" x14ac:dyDescent="0.2">
      <c r="A706" s="49"/>
      <c r="B706" s="71"/>
      <c r="C706" s="72"/>
      <c r="D706" s="123"/>
      <c r="E706" s="73"/>
      <c r="F706" s="135"/>
      <c r="G706" s="52"/>
      <c r="H706" s="91"/>
    </row>
    <row r="707" spans="1:9" x14ac:dyDescent="0.2">
      <c r="A707" s="49"/>
      <c r="B707" s="71"/>
      <c r="C707" s="72"/>
      <c r="D707" s="123"/>
      <c r="E707" s="73"/>
      <c r="F707" s="135"/>
      <c r="G707" s="52"/>
      <c r="H707" s="91"/>
    </row>
    <row r="708" spans="1:9" x14ac:dyDescent="0.2">
      <c r="A708" s="49"/>
      <c r="B708" s="71"/>
      <c r="C708" s="72"/>
      <c r="D708" s="123"/>
      <c r="E708" s="73"/>
      <c r="F708" s="135"/>
      <c r="G708" s="52"/>
      <c r="H708" s="91"/>
    </row>
    <row r="709" spans="1:9" x14ac:dyDescent="0.2">
      <c r="A709" s="49"/>
      <c r="B709" s="71"/>
      <c r="C709" s="72"/>
      <c r="D709" s="123"/>
      <c r="E709" s="73"/>
      <c r="F709" s="135"/>
      <c r="G709" s="52"/>
      <c r="H709" s="91"/>
    </row>
    <row r="710" spans="1:9" x14ac:dyDescent="0.2">
      <c r="A710" s="49"/>
      <c r="B710" s="71"/>
      <c r="C710" s="72"/>
      <c r="D710" s="123"/>
      <c r="E710" s="73"/>
      <c r="F710" s="135"/>
      <c r="G710" s="52"/>
      <c r="H710" s="91"/>
    </row>
    <row r="711" spans="1:9" x14ac:dyDescent="0.2">
      <c r="A711" s="49"/>
      <c r="B711" s="71"/>
      <c r="C711" s="72"/>
      <c r="D711" s="123"/>
      <c r="E711" s="73"/>
      <c r="F711" s="135"/>
      <c r="G711" s="52"/>
      <c r="H711" s="91"/>
    </row>
    <row r="712" spans="1:9" x14ac:dyDescent="0.2">
      <c r="A712" s="41"/>
      <c r="B712" s="41"/>
      <c r="C712" s="41"/>
      <c r="E712" s="41"/>
      <c r="F712" s="68"/>
      <c r="G712" s="41"/>
      <c r="H712" s="67"/>
      <c r="I712" s="41"/>
    </row>
    <row r="721" spans="2:8" x14ac:dyDescent="0.2">
      <c r="D721" s="132"/>
    </row>
    <row r="722" spans="2:8" x14ac:dyDescent="0.2">
      <c r="D722" s="132"/>
    </row>
    <row r="723" spans="2:8" x14ac:dyDescent="0.2">
      <c r="D723" s="132"/>
    </row>
    <row r="724" spans="2:8" x14ac:dyDescent="0.2">
      <c r="B724" s="132"/>
      <c r="D724" s="132"/>
    </row>
    <row r="725" spans="2:8" x14ac:dyDescent="0.2">
      <c r="B725" s="132"/>
      <c r="D725" s="132"/>
    </row>
    <row r="726" spans="2:8" x14ac:dyDescent="0.2">
      <c r="D726" s="132"/>
    </row>
    <row r="727" spans="2:8" x14ac:dyDescent="0.2">
      <c r="D727" s="85"/>
    </row>
    <row r="728" spans="2:8" x14ac:dyDescent="0.2">
      <c r="D728" s="85"/>
    </row>
    <row r="729" spans="2:8" x14ac:dyDescent="0.2">
      <c r="D729" s="85"/>
    </row>
    <row r="730" spans="2:8" x14ac:dyDescent="0.2">
      <c r="D730" s="85"/>
    </row>
    <row r="731" spans="2:8" x14ac:dyDescent="0.2">
      <c r="D731" s="132"/>
      <c r="H731" s="70"/>
    </row>
    <row r="732" spans="2:8" x14ac:dyDescent="0.2">
      <c r="D732" s="132"/>
    </row>
    <row r="733" spans="2:8" x14ac:dyDescent="0.2">
      <c r="D733" s="132"/>
      <c r="H733" s="70"/>
    </row>
    <row r="734" spans="2:8" x14ac:dyDescent="0.2">
      <c r="D734" s="132"/>
      <c r="H734" s="70"/>
    </row>
    <row r="735" spans="2:8" x14ac:dyDescent="0.2">
      <c r="D735" s="132"/>
      <c r="H735" s="70"/>
    </row>
    <row r="736" spans="2:8" x14ac:dyDescent="0.2">
      <c r="D736" s="132"/>
    </row>
    <row r="737" spans="4:4" x14ac:dyDescent="0.2">
      <c r="D737" s="132"/>
    </row>
    <row r="738" spans="4:4" x14ac:dyDescent="0.2">
      <c r="D738" s="132"/>
    </row>
    <row r="739" spans="4:4" x14ac:dyDescent="0.2">
      <c r="D739" s="132"/>
    </row>
    <row r="740" spans="4:4" x14ac:dyDescent="0.2">
      <c r="D740" s="132"/>
    </row>
    <row r="741" spans="4:4" x14ac:dyDescent="0.2">
      <c r="D741" s="132"/>
    </row>
    <row r="742" spans="4:4" x14ac:dyDescent="0.2">
      <c r="D742" s="132"/>
    </row>
    <row r="743" spans="4:4" x14ac:dyDescent="0.2">
      <c r="D743" s="132"/>
    </row>
    <row r="744" spans="4:4" x14ac:dyDescent="0.2">
      <c r="D744" s="132"/>
    </row>
    <row r="745" spans="4:4" x14ac:dyDescent="0.2">
      <c r="D745" s="132"/>
    </row>
    <row r="746" spans="4:4" x14ac:dyDescent="0.2">
      <c r="D746" s="132"/>
    </row>
    <row r="747" spans="4:4" x14ac:dyDescent="0.2">
      <c r="D747" s="132"/>
    </row>
    <row r="748" spans="4:4" x14ac:dyDescent="0.2">
      <c r="D748" s="132"/>
    </row>
    <row r="749" spans="4:4" x14ac:dyDescent="0.2">
      <c r="D749" s="132"/>
    </row>
  </sheetData>
  <autoFilter ref="A3:H711"/>
  <sortState ref="A4:I711">
    <sortCondition ref="B4:B711"/>
  </sortState>
  <phoneticPr fontId="5" type="noConversion"/>
  <printOptions horizontalCentered="1"/>
  <pageMargins left="0.25" right="0.25" top="0.75" bottom="0.75" header="0.3" footer="0.3"/>
  <pageSetup paperSize="9" scale="54" orientation="landscape" r:id="rId1"/>
  <headerFooter alignWithMargins="0">
    <oddHeader>&amp;R&amp;"Tahoma,Normal"&amp;8Edition du : &amp;D</oddHeader>
    <oddFooter>&amp;C&amp;"Tahoma,Normal"&amp;A&amp;R&amp;"Tahoma,Normal"Page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Etat détaillé</vt:lpstr>
      <vt:lpstr>Saisie factures</vt:lpstr>
      <vt:lpstr>Saisie engagements</vt:lpstr>
      <vt:lpstr>'Etat détaillé'!Impression_des_titres</vt:lpstr>
      <vt:lpstr>'Saisie engagements'!Impression_des_titres</vt:lpstr>
      <vt:lpstr>'Saisie factures'!Impression_des_titres</vt:lpstr>
      <vt:lpstr>'Etat détaillé'!Zone_d_impression</vt:lpstr>
      <vt:lpstr>'Saisie engagements'!Zone_d_impression</vt:lpstr>
      <vt:lpstr>'Saisie factures'!Zone_d_impression</vt:lpstr>
    </vt:vector>
  </TitlesOfParts>
  <Company>MEUNIER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FOUILLADIEU</dc:creator>
  <cp:lastModifiedBy>André BOSCHI</cp:lastModifiedBy>
  <cp:lastPrinted>2014-02-28T18:34:56Z</cp:lastPrinted>
  <dcterms:created xsi:type="dcterms:W3CDTF">2002-03-04T15:04:47Z</dcterms:created>
  <dcterms:modified xsi:type="dcterms:W3CDTF">2014-03-27T09:17:16Z</dcterms:modified>
</cp:coreProperties>
</file>