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9320" windowHeight="3432" tabRatio="500"/>
  </bookViews>
  <sheets>
    <sheet name="Joueurs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3" i="1" l="1"/>
  <c r="F13" i="1"/>
  <c r="F11" i="1"/>
  <c r="H11" i="1"/>
  <c r="F12" i="1"/>
  <c r="C11" i="1"/>
  <c r="B11" i="1"/>
  <c r="B12" i="1"/>
  <c r="B13" i="1"/>
  <c r="A11" i="1"/>
  <c r="A12" i="1"/>
  <c r="A13" i="1"/>
  <c r="H12" i="1"/>
  <c r="C12" i="1"/>
  <c r="G11" i="1"/>
  <c r="G12" i="1"/>
  <c r="F19" i="1" a="1"/>
  <c r="F19" i="1"/>
  <c r="F20" i="1"/>
  <c r="G16" i="1" a="1"/>
  <c r="G16" i="1"/>
  <c r="F16" i="1" a="1"/>
  <c r="F16" i="1"/>
  <c r="B16" i="1" a="1"/>
  <c r="B16" i="1"/>
  <c r="A16" i="1" a="1"/>
  <c r="A16" i="1"/>
  <c r="C18" i="1"/>
  <c r="B18" i="1"/>
  <c r="H16" i="1"/>
  <c r="C21" i="1"/>
  <c r="C20" i="1"/>
  <c r="C19" i="1"/>
  <c r="C16" i="1"/>
  <c r="B21" i="1"/>
  <c r="B20" i="1"/>
  <c r="B19" i="1"/>
</calcChain>
</file>

<file path=xl/sharedStrings.xml><?xml version="1.0" encoding="utf-8"?>
<sst xmlns="http://schemas.openxmlformats.org/spreadsheetml/2006/main" count="14" uniqueCount="11">
  <si>
    <t>Ballons joués</t>
  </si>
  <si>
    <t>Ballons perdus</t>
  </si>
  <si>
    <t>Temps de jeu</t>
  </si>
  <si>
    <t>JOUEUR 1</t>
  </si>
  <si>
    <t>JOUEUR 2</t>
  </si>
  <si>
    <t>BALLONS JOUES</t>
  </si>
  <si>
    <t>BALLONS PERDUS</t>
  </si>
  <si>
    <t>TEMPS DE JEU</t>
  </si>
  <si>
    <t>Total</t>
  </si>
  <si>
    <t xml:space="preserve">(Total / tempsmn ) x90 </t>
  </si>
  <si>
    <t>Moyenne 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</si>
</sst>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00"/>
  </numFmts>
  <fonts count="7" x14ac:knownFonts="1">
    <font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9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0" fillId="0" borderId="0" xfId="0" applyNumberFormat="1"/>
    <xf numFmtId="9" fontId="0" fillId="0" borderId="0" xfId="0" applyNumberFormat="1"/>
    <xf numFmtId="0" fontId="0" fillId="0" borderId="2" xfId="0" applyBorder="1" applyAlignment="1">
      <alignment horizontal="center"/>
    </xf>
    <xf numFmtId="168" fontId="0" fillId="0" borderId="0" xfId="0" applyNumberFormat="1"/>
    <xf numFmtId="2" fontId="0" fillId="0" borderId="0" xfId="0" applyNumberFormat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2" fontId="2" fillId="0" borderId="7" xfId="0" applyNumberFormat="1" applyFont="1" applyBorder="1" applyAlignment="1">
      <alignment horizontal="center" vertical="center"/>
    </xf>
    <xf numFmtId="2" fontId="6" fillId="0" borderId="8" xfId="0" applyNumberFormat="1" applyFont="1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Joueurs!$A$19</c:f>
              <c:strCache>
                <c:ptCount val="1"/>
                <c:pt idx="0">
                  <c:v>BALLONS JOUES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500" b="1">
                    <a:solidFill>
                      <a:schemeClr val="tx2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Joueurs!$B$18:$C$18</c:f>
              <c:strCache>
                <c:ptCount val="2"/>
                <c:pt idx="0">
                  <c:v>JOUEUR 1</c:v>
                </c:pt>
                <c:pt idx="1">
                  <c:v>JOUEUR 2</c:v>
                </c:pt>
              </c:strCache>
            </c:strRef>
          </c:cat>
          <c:val>
            <c:numRef>
              <c:f>Joueurs!$B$19:$C$19</c:f>
              <c:numCache>
                <c:formatCode>0</c:formatCode>
                <c:ptCount val="2"/>
                <c:pt idx="0">
                  <c:v>61.41581632653061</c:v>
                </c:pt>
                <c:pt idx="1">
                  <c:v>151.07142857142858</c:v>
                </c:pt>
              </c:numCache>
            </c:numRef>
          </c:val>
        </c:ser>
        <c:ser>
          <c:idx val="1"/>
          <c:order val="1"/>
          <c:tx>
            <c:strRef>
              <c:f>Joueurs!$A$20</c:f>
              <c:strCache>
                <c:ptCount val="1"/>
                <c:pt idx="0">
                  <c:v>BALLONS PERDUS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500" b="1">
                    <a:solidFill>
                      <a:schemeClr val="accent2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Joueurs!$B$18:$C$18</c:f>
              <c:strCache>
                <c:ptCount val="2"/>
                <c:pt idx="0">
                  <c:v>JOUEUR 1</c:v>
                </c:pt>
                <c:pt idx="1">
                  <c:v>JOUEUR 2</c:v>
                </c:pt>
              </c:strCache>
            </c:strRef>
          </c:cat>
          <c:val>
            <c:numRef>
              <c:f>Joueurs!$B$20:$C$20</c:f>
              <c:numCache>
                <c:formatCode>0</c:formatCode>
                <c:ptCount val="2"/>
                <c:pt idx="0">
                  <c:v>10.216836734693878</c:v>
                </c:pt>
                <c:pt idx="1">
                  <c:v>24.107142857142858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67509192"/>
        <c:axId val="467503312"/>
      </c:barChart>
      <c:lineChart>
        <c:grouping val="standard"/>
        <c:varyColors val="0"/>
        <c:ser>
          <c:idx val="2"/>
          <c:order val="2"/>
          <c:tx>
            <c:strRef>
              <c:f>Joueurs!$A$21</c:f>
              <c:strCache>
                <c:ptCount val="1"/>
                <c:pt idx="0">
                  <c:v>TEMPS DE JEU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500" b="1">
                    <a:solidFill>
                      <a:schemeClr val="accent3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Joueurs!$B$18:$C$18</c:f>
              <c:strCache>
                <c:ptCount val="2"/>
                <c:pt idx="0">
                  <c:v>JOUEUR 1</c:v>
                </c:pt>
                <c:pt idx="1">
                  <c:v>JOUEUR 2</c:v>
                </c:pt>
              </c:strCache>
            </c:strRef>
          </c:cat>
          <c:val>
            <c:numRef>
              <c:f>Joueurs!$B$21:$C$21</c:f>
              <c:numCache>
                <c:formatCode>0</c:formatCode>
                <c:ptCount val="2"/>
                <c:pt idx="0">
                  <c:v>95.625</c:v>
                </c:pt>
                <c:pt idx="1">
                  <c:v>59.875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67509192"/>
        <c:axId val="467503312"/>
      </c:lineChart>
      <c:catAx>
        <c:axId val="467509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67503312"/>
        <c:crosses val="autoZero"/>
        <c:auto val="1"/>
        <c:lblAlgn val="ctr"/>
        <c:lblOffset val="100"/>
        <c:noMultiLvlLbl val="0"/>
      </c:catAx>
      <c:valAx>
        <c:axId val="46750331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46750919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101600</xdr:colOff>
      <xdr:row>1</xdr:row>
      <xdr:rowOff>88900</xdr:rowOff>
    </xdr:from>
    <xdr:to>
      <xdr:col>14</xdr:col>
      <xdr:colOff>546100</xdr:colOff>
      <xdr:row>19</xdr:row>
      <xdr:rowOff>50800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workbookViewId="0">
      <selection activeCell="E15" sqref="E15"/>
    </sheetView>
  </sheetViews>
  <sheetFormatPr baseColWidth="10" defaultRowHeight="15.6" x14ac:dyDescent="0.3"/>
  <cols>
    <col min="1" max="1" width="17.69921875" bestFit="1" customWidth="1"/>
    <col min="2" max="2" width="14.5" bestFit="1" customWidth="1"/>
    <col min="3" max="3" width="13.19921875" bestFit="1" customWidth="1"/>
    <col min="6" max="6" width="13.19921875" bestFit="1" customWidth="1"/>
    <col min="7" max="7" width="14.5" bestFit="1" customWidth="1"/>
    <col min="8" max="8" width="13.19921875" bestFit="1" customWidth="1"/>
  </cols>
  <sheetData>
    <row r="1" spans="1:15" x14ac:dyDescent="0.3">
      <c r="A1" s="7" t="s">
        <v>3</v>
      </c>
      <c r="B1" s="7"/>
      <c r="C1" s="7"/>
      <c r="F1" s="7" t="s">
        <v>4</v>
      </c>
      <c r="G1" s="7"/>
      <c r="H1" s="7"/>
    </row>
    <row r="2" spans="1:15" ht="17.399999999999999" x14ac:dyDescent="0.3">
      <c r="A2" s="1" t="s">
        <v>0</v>
      </c>
      <c r="B2" s="1" t="s">
        <v>1</v>
      </c>
      <c r="C2" s="1" t="s">
        <v>2</v>
      </c>
      <c r="F2" s="1" t="s">
        <v>0</v>
      </c>
      <c r="G2" s="1" t="s">
        <v>1</v>
      </c>
      <c r="H2" s="1" t="s">
        <v>2</v>
      </c>
    </row>
    <row r="3" spans="1:15" ht="17.399999999999999" x14ac:dyDescent="0.3">
      <c r="A3" s="2">
        <v>70</v>
      </c>
      <c r="B3" s="2">
        <v>13</v>
      </c>
      <c r="C3" s="2">
        <v>98</v>
      </c>
      <c r="F3" s="2">
        <v>6</v>
      </c>
      <c r="G3" s="2">
        <v>2</v>
      </c>
      <c r="H3" s="2">
        <v>21</v>
      </c>
      <c r="I3" s="6"/>
      <c r="L3" s="6"/>
      <c r="O3" s="6"/>
    </row>
    <row r="4" spans="1:15" ht="17.399999999999999" x14ac:dyDescent="0.3">
      <c r="A4" s="3">
        <v>56</v>
      </c>
      <c r="B4" s="3">
        <v>7</v>
      </c>
      <c r="C4" s="3">
        <v>95</v>
      </c>
      <c r="F4" s="3">
        <v>36</v>
      </c>
      <c r="G4" s="3">
        <v>3</v>
      </c>
      <c r="H4" s="3">
        <v>74</v>
      </c>
      <c r="I4" s="6"/>
      <c r="L4" s="6"/>
      <c r="O4" s="6"/>
    </row>
    <row r="5" spans="1:15" ht="17.399999999999999" x14ac:dyDescent="0.3">
      <c r="A5" s="2">
        <v>80</v>
      </c>
      <c r="B5" s="2">
        <v>6</v>
      </c>
      <c r="C5" s="2">
        <v>96</v>
      </c>
      <c r="F5" s="2">
        <v>54</v>
      </c>
      <c r="G5" s="2">
        <v>5</v>
      </c>
      <c r="H5" s="2">
        <v>80</v>
      </c>
      <c r="I5" s="6"/>
      <c r="L5" s="6"/>
      <c r="O5" s="6"/>
    </row>
    <row r="6" spans="1:15" ht="17.399999999999999" x14ac:dyDescent="0.3">
      <c r="A6" s="4">
        <v>66</v>
      </c>
      <c r="B6" s="4">
        <v>12</v>
      </c>
      <c r="C6" s="4">
        <v>95</v>
      </c>
      <c r="F6" s="4">
        <v>8</v>
      </c>
      <c r="G6" s="4">
        <v>1</v>
      </c>
      <c r="H6" s="4">
        <v>7</v>
      </c>
      <c r="I6" s="6"/>
      <c r="L6" s="6"/>
      <c r="O6" s="6"/>
    </row>
    <row r="7" spans="1:15" ht="17.399999999999999" x14ac:dyDescent="0.3">
      <c r="A7" s="2">
        <v>78</v>
      </c>
      <c r="B7" s="2">
        <v>15</v>
      </c>
      <c r="C7" s="2">
        <v>96</v>
      </c>
      <c r="F7" s="2">
        <v>55</v>
      </c>
      <c r="G7" s="2">
        <v>12</v>
      </c>
      <c r="H7" s="2">
        <v>95</v>
      </c>
      <c r="I7" s="6"/>
      <c r="L7" s="6"/>
      <c r="O7" s="6"/>
    </row>
    <row r="8" spans="1:15" ht="17.399999999999999" x14ac:dyDescent="0.3">
      <c r="A8" s="4">
        <v>55</v>
      </c>
      <c r="B8" s="4">
        <v>12</v>
      </c>
      <c r="C8" s="4">
        <v>93</v>
      </c>
      <c r="F8" s="4">
        <v>59</v>
      </c>
      <c r="G8" s="4">
        <v>11</v>
      </c>
      <c r="H8" s="4">
        <v>93</v>
      </c>
      <c r="I8" s="6"/>
      <c r="L8" s="6"/>
      <c r="O8" s="6"/>
    </row>
    <row r="9" spans="1:15" ht="17.399999999999999" x14ac:dyDescent="0.3">
      <c r="A9" s="2">
        <v>78</v>
      </c>
      <c r="B9" s="2">
        <v>14</v>
      </c>
      <c r="C9" s="2">
        <v>95</v>
      </c>
      <c r="F9" s="2">
        <v>12</v>
      </c>
      <c r="G9" s="2">
        <v>1</v>
      </c>
      <c r="H9" s="2">
        <v>12</v>
      </c>
      <c r="I9" s="6"/>
      <c r="L9" s="6"/>
      <c r="O9" s="6"/>
    </row>
    <row r="10" spans="1:15" ht="18" thickBot="1" x14ac:dyDescent="0.35">
      <c r="A10" s="4">
        <v>52</v>
      </c>
      <c r="B10" s="4">
        <v>10</v>
      </c>
      <c r="C10" s="4">
        <v>97</v>
      </c>
      <c r="F10" s="4">
        <v>52</v>
      </c>
      <c r="G10" s="4">
        <v>10</v>
      </c>
      <c r="H10" s="4">
        <v>97</v>
      </c>
    </row>
    <row r="11" spans="1:15" ht="18" thickTop="1" x14ac:dyDescent="0.3">
      <c r="A11" s="10">
        <f>SUM(A3:A10)</f>
        <v>535</v>
      </c>
      <c r="B11" s="11">
        <f t="shared" ref="B11:C11" si="0">SUM(B3:B10)</f>
        <v>89</v>
      </c>
      <c r="C11" s="12">
        <f t="shared" si="0"/>
        <v>765</v>
      </c>
      <c r="D11" t="s">
        <v>8</v>
      </c>
      <c r="F11" s="10">
        <f>SUM(F3:F10)</f>
        <v>282</v>
      </c>
      <c r="G11" s="11">
        <f t="shared" ref="G11" si="1">SUM(G3:G10)</f>
        <v>45</v>
      </c>
      <c r="H11" s="12">
        <f t="shared" ref="H11" si="2">SUM(H3:H10)</f>
        <v>479</v>
      </c>
    </row>
    <row r="12" spans="1:15" ht="18" thickBot="1" x14ac:dyDescent="0.35">
      <c r="A12" s="13">
        <f>(A11/$C11)*90</f>
        <v>62.941176470588232</v>
      </c>
      <c r="B12" s="14">
        <f>(B11/$C11)*90</f>
        <v>10.470588235294118</v>
      </c>
      <c r="C12" s="15">
        <f>AVERAGE(C3:C10)</f>
        <v>95.625</v>
      </c>
      <c r="D12" s="9" t="s">
        <v>9</v>
      </c>
      <c r="E12" s="9"/>
      <c r="F12" s="13">
        <f>(F11/$H11)*90</f>
        <v>52.985386221294362</v>
      </c>
      <c r="G12" s="14">
        <f t="shared" ref="G12" si="3">(G11/$H11)*90</f>
        <v>8.4551148225469728</v>
      </c>
      <c r="H12" s="15">
        <f>AVERAGE(H3:H10)</f>
        <v>59.875</v>
      </c>
    </row>
    <row r="13" spans="1:15" ht="16.2" thickTop="1" x14ac:dyDescent="0.3">
      <c r="A13" s="9">
        <f>A12/$C11</f>
        <v>8.227604767397155E-2</v>
      </c>
      <c r="B13" s="8">
        <f>B12/$C11</f>
        <v>1.3687043444828913E-2</v>
      </c>
      <c r="D13" t="s">
        <v>10</v>
      </c>
      <c r="F13" s="9">
        <f>F12/$H11</f>
        <v>0.11061667269581286</v>
      </c>
      <c r="G13" s="8">
        <f>G12/$H11</f>
        <v>1.7651596706778648E-2</v>
      </c>
    </row>
    <row r="14" spans="1:15" x14ac:dyDescent="0.3">
      <c r="A14" s="9"/>
      <c r="B14" s="8"/>
      <c r="F14" s="9"/>
    </row>
    <row r="15" spans="1:15" x14ac:dyDescent="0.3">
      <c r="A15" s="9"/>
      <c r="B15" s="8"/>
      <c r="F15" s="9"/>
    </row>
    <row r="16" spans="1:15" x14ac:dyDescent="0.3">
      <c r="A16" s="5">
        <f t="array" ref="A16">((SUM(A3:A10)*90)/($C$3:$C$10))/COUNTA($A$3:$A$10)</f>
        <v>61.41581632653061</v>
      </c>
      <c r="B16" s="5">
        <f t="array" ref="B16">((SUM(B3:B10)*90)/($C$3:$C$10))/COUNTA($A$3:$A$10)</f>
        <v>10.216836734693878</v>
      </c>
      <c r="C16" s="5">
        <f>AVERAGE(C3:C10)</f>
        <v>95.625</v>
      </c>
      <c r="F16" s="5">
        <f t="array" ref="F16">((SUM(F3:F10)*90)/($H$3:$H$10))/COUNTA($F$3:$F$10)</f>
        <v>151.07142857142858</v>
      </c>
      <c r="G16" s="5">
        <f t="array" ref="G16">((SUM(G3:G10)*90)/($H$3:$H$10))/COUNTA($F$3:$F$10)</f>
        <v>24.107142857142858</v>
      </c>
      <c r="H16" s="5">
        <f>AVERAGE(H3:H10)</f>
        <v>59.875</v>
      </c>
    </row>
    <row r="18" spans="1:6" x14ac:dyDescent="0.3">
      <c r="B18" t="str">
        <f>A1</f>
        <v>JOUEUR 1</v>
      </c>
      <c r="C18" t="str">
        <f>F1</f>
        <v>JOUEUR 2</v>
      </c>
    </row>
    <row r="19" spans="1:6" x14ac:dyDescent="0.3">
      <c r="A19" t="s">
        <v>5</v>
      </c>
      <c r="B19" s="5">
        <f>A16</f>
        <v>61.41581632653061</v>
      </c>
      <c r="C19" s="5">
        <f>F16</f>
        <v>151.07142857142858</v>
      </c>
      <c r="F19">
        <f t="array" ref="F19">SUM(F3:F10)/(H3:H10)</f>
        <v>13.428571428571429</v>
      </c>
    </row>
    <row r="20" spans="1:6" x14ac:dyDescent="0.3">
      <c r="A20" t="s">
        <v>6</v>
      </c>
      <c r="B20" s="5">
        <f>B16</f>
        <v>10.216836734693878</v>
      </c>
      <c r="C20" s="5">
        <f>G16</f>
        <v>24.107142857142858</v>
      </c>
      <c r="F20">
        <f>F19*90</f>
        <v>1208.5714285714287</v>
      </c>
    </row>
    <row r="21" spans="1:6" x14ac:dyDescent="0.3">
      <c r="A21" t="s">
        <v>7</v>
      </c>
      <c r="B21" s="5">
        <f>C16</f>
        <v>95.625</v>
      </c>
      <c r="C21" s="5">
        <f>H16</f>
        <v>59.875</v>
      </c>
    </row>
  </sheetData>
  <mergeCells count="2">
    <mergeCell ref="A1:C1"/>
    <mergeCell ref="F1:H1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André BOSCHI</cp:lastModifiedBy>
  <dcterms:created xsi:type="dcterms:W3CDTF">2015-01-15T10:04:56Z</dcterms:created>
  <dcterms:modified xsi:type="dcterms:W3CDTF">2015-01-15T10:56:44Z</dcterms:modified>
</cp:coreProperties>
</file>