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127"/>
  <workbookPr showInkAnnotation="0"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ndré BOSCHI\Desktop\"/>
    </mc:Choice>
  </mc:AlternateContent>
  <bookViews>
    <workbookView xWindow="0" yWindow="0" windowWidth="15360" windowHeight="7155" tabRatio="816" activeTab="1"/>
  </bookViews>
  <sheets>
    <sheet name="Marge sur prochain CA" sheetId="16" r:id="rId1"/>
    <sheet name="Feuil2" sheetId="18" r:id="rId2"/>
    <sheet name="Données" sheetId="14" r:id="rId3"/>
  </sheets>
  <definedNames>
    <definedName name="_dec2010">#REF!</definedName>
    <definedName name="_fev2011">#REF!</definedName>
    <definedName name="_xlnm._FilterDatabase" localSheetId="2" hidden="1">Données!$A$1:$G$39</definedName>
    <definedName name="_jan2011">#REF!</definedName>
    <definedName name="_mai2011">#REF!</definedName>
    <definedName name="_nov2010">#REF!</definedName>
    <definedName name="_oct2010">#REF!</definedName>
    <definedName name="avril2011">#REF!</definedName>
    <definedName name="JUIL2010">#REF!</definedName>
    <definedName name="juin2011">#REF!</definedName>
    <definedName name="mars2011">#REF!</definedName>
    <definedName name="Nomenclature">#REF!</definedName>
    <definedName name="sept2010">#REF!</definedName>
    <definedName name="SourceTCD">#REF!</definedName>
  </definedNames>
  <calcPr calcId="171027"/>
  <pivotCaches>
    <pivotCache cacheId="0" r:id="rId4"/>
    <pivotCache cacheId="3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" i="14" l="1"/>
  <c r="I5" i="14"/>
  <c r="I6" i="14"/>
  <c r="I7" i="14"/>
  <c r="I8" i="14"/>
  <c r="I9" i="14"/>
  <c r="I10" i="14"/>
  <c r="I11" i="14"/>
  <c r="I12" i="14"/>
  <c r="I13" i="14"/>
  <c r="I14" i="14"/>
  <c r="I15" i="14"/>
  <c r="I16" i="14"/>
  <c r="I17" i="14"/>
  <c r="I18" i="14"/>
  <c r="I19" i="14"/>
  <c r="I20" i="14"/>
  <c r="I21" i="14"/>
  <c r="I22" i="14"/>
  <c r="I23" i="14"/>
  <c r="I24" i="14"/>
  <c r="I25" i="14"/>
  <c r="I26" i="14"/>
  <c r="I27" i="14"/>
  <c r="I28" i="14"/>
  <c r="I29" i="14"/>
  <c r="I30" i="14"/>
  <c r="I31" i="14"/>
  <c r="I32" i="14"/>
  <c r="I33" i="14"/>
  <c r="I34" i="14"/>
  <c r="I35" i="14"/>
  <c r="I36" i="14"/>
  <c r="I37" i="14"/>
  <c r="I38" i="14"/>
  <c r="I39" i="14"/>
  <c r="I3" i="14"/>
  <c r="J4" i="16" l="1"/>
  <c r="J13" i="16"/>
</calcChain>
</file>

<file path=xl/sharedStrings.xml><?xml version="1.0" encoding="utf-8"?>
<sst xmlns="http://schemas.openxmlformats.org/spreadsheetml/2006/main" count="189" uniqueCount="64">
  <si>
    <t>DESIGNATION PRODUITS</t>
  </si>
  <si>
    <t>QTE</t>
  </si>
  <si>
    <t>PV</t>
  </si>
  <si>
    <t>CA</t>
  </si>
  <si>
    <t>Mois</t>
  </si>
  <si>
    <t>Quantité</t>
  </si>
  <si>
    <t>CLIENTS</t>
  </si>
  <si>
    <t>Divers clients</t>
  </si>
  <si>
    <t>DESIGNATION DIVERS</t>
  </si>
  <si>
    <t>nov</t>
  </si>
  <si>
    <t>MARGE</t>
  </si>
  <si>
    <t/>
  </si>
  <si>
    <t>Calcul marge PDTS</t>
  </si>
  <si>
    <t>Prix de vente HT</t>
  </si>
  <si>
    <t>Somme de Marge G Calculée</t>
  </si>
  <si>
    <t>CLIENT1</t>
  </si>
  <si>
    <t>CLIENT2</t>
  </si>
  <si>
    <t>CLIENT3</t>
  </si>
  <si>
    <t>CLIENT4</t>
  </si>
  <si>
    <t>CLIENT5</t>
  </si>
  <si>
    <t>CLIENT9</t>
  </si>
  <si>
    <t>TOTAUX A TROUVER</t>
  </si>
  <si>
    <t>X1</t>
  </si>
  <si>
    <t>X2</t>
  </si>
  <si>
    <t>X3</t>
  </si>
  <si>
    <t>X4</t>
  </si>
  <si>
    <t>X5</t>
  </si>
  <si>
    <t>X6</t>
  </si>
  <si>
    <t>X7</t>
  </si>
  <si>
    <t>X8</t>
  </si>
  <si>
    <t>X9</t>
  </si>
  <si>
    <t>X10</t>
  </si>
  <si>
    <t>X11</t>
  </si>
  <si>
    <t>X12</t>
  </si>
  <si>
    <t>X13</t>
  </si>
  <si>
    <t>X14</t>
  </si>
  <si>
    <t>X15</t>
  </si>
  <si>
    <t>X16</t>
  </si>
  <si>
    <t>X17</t>
  </si>
  <si>
    <t>X18</t>
  </si>
  <si>
    <t>X19</t>
  </si>
  <si>
    <t>X20</t>
  </si>
  <si>
    <t>X21</t>
  </si>
  <si>
    <t>X22</t>
  </si>
  <si>
    <t>X23</t>
  </si>
  <si>
    <t>X24</t>
  </si>
  <si>
    <t>X25</t>
  </si>
  <si>
    <t>X26</t>
  </si>
  <si>
    <t>X27</t>
  </si>
  <si>
    <t>X28</t>
  </si>
  <si>
    <t>X29</t>
  </si>
  <si>
    <t>X30</t>
  </si>
  <si>
    <t>X31</t>
  </si>
  <si>
    <t>X32</t>
  </si>
  <si>
    <t>X33</t>
  </si>
  <si>
    <t>X34</t>
  </si>
  <si>
    <t>X35</t>
  </si>
  <si>
    <t>X36</t>
  </si>
  <si>
    <t>marge val</t>
  </si>
  <si>
    <t>Étiquettes de lignes</t>
  </si>
  <si>
    <t>Somme de QTE</t>
  </si>
  <si>
    <t>Somme de marge val</t>
  </si>
  <si>
    <t>Somme de Marge calculée</t>
  </si>
  <si>
    <t>=total ca * total marge ==&gt; tot marge tres tres superieur à marge moyenne  !!!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</si>
</sst>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$-40C]mmmm\-yy;@"/>
    <numFmt numFmtId="165" formatCode="0;\-0;;@"/>
    <numFmt numFmtId="166" formatCode="#,##0.00_ ;\-#,##0.00\ "/>
  </numFmts>
  <fonts count="5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/>
      <top style="thick">
        <color auto="1"/>
      </top>
      <bottom/>
      <diagonal/>
    </border>
    <border>
      <left/>
      <right/>
      <top/>
      <bottom style="thick">
        <color auto="1"/>
      </bottom>
      <diagonal/>
    </border>
  </borders>
  <cellStyleXfs count="2">
    <xf numFmtId="0" fontId="0" fillId="0" borderId="0"/>
    <xf numFmtId="0" fontId="3" fillId="0" borderId="0"/>
  </cellStyleXfs>
  <cellXfs count="34">
    <xf numFmtId="0" fontId="0" fillId="0" borderId="0" xfId="0"/>
    <xf numFmtId="0" fontId="3" fillId="0" borderId="0" xfId="1"/>
    <xf numFmtId="0" fontId="1" fillId="0" borderId="0" xfId="1" applyFont="1"/>
    <xf numFmtId="4" fontId="4" fillId="0" borderId="0" xfId="0" applyNumberFormat="1" applyFont="1"/>
    <xf numFmtId="0" fontId="4" fillId="0" borderId="0" xfId="0" applyFont="1"/>
    <xf numFmtId="4" fontId="2" fillId="0" borderId="0" xfId="1" applyNumberFormat="1" applyFont="1"/>
    <xf numFmtId="0" fontId="1" fillId="0" borderId="0" xfId="0" applyFont="1" applyAlignment="1">
      <alignment horizontal="center"/>
    </xf>
    <xf numFmtId="0" fontId="1" fillId="0" borderId="0" xfId="0" applyNumberFormat="1" applyFont="1" applyProtection="1">
      <protection locked="0"/>
    </xf>
    <xf numFmtId="2" fontId="1" fillId="0" borderId="0" xfId="0" applyNumberFormat="1" applyFont="1" applyProtection="1">
      <protection locked="0"/>
    </xf>
    <xf numFmtId="0" fontId="1" fillId="0" borderId="0" xfId="0" applyNumberFormat="1" applyFont="1" applyAlignment="1" applyProtection="1">
      <alignment horizontal="center"/>
      <protection locked="0"/>
    </xf>
    <xf numFmtId="0" fontId="0" fillId="0" borderId="0" xfId="0" applyAlignment="1">
      <alignment horizontal="left"/>
    </xf>
    <xf numFmtId="0" fontId="0" fillId="0" borderId="0" xfId="0" applyNumberFormat="1"/>
    <xf numFmtId="49" fontId="1" fillId="0" borderId="0" xfId="1" applyNumberFormat="1" applyFont="1"/>
    <xf numFmtId="49" fontId="0" fillId="0" borderId="0" xfId="0" applyNumberFormat="1"/>
    <xf numFmtId="164" fontId="0" fillId="0" borderId="0" xfId="0" applyNumberFormat="1"/>
    <xf numFmtId="4" fontId="0" fillId="0" borderId="0" xfId="0" applyNumberFormat="1"/>
    <xf numFmtId="164" fontId="0" fillId="0" borderId="1" xfId="0" applyNumberFormat="1" applyBorder="1"/>
    <xf numFmtId="49" fontId="0" fillId="0" borderId="1" xfId="0" applyNumberFormat="1" applyBorder="1"/>
    <xf numFmtId="1" fontId="1" fillId="0" borderId="0" xfId="1" applyNumberFormat="1" applyFon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65" fontId="1" fillId="0" borderId="0" xfId="1" applyNumberFormat="1" applyFont="1" applyAlignment="1">
      <alignment horizontal="center" vertical="center"/>
    </xf>
    <xf numFmtId="166" fontId="1" fillId="0" borderId="0" xfId="1" applyNumberFormat="1" applyFont="1"/>
    <xf numFmtId="166" fontId="0" fillId="0" borderId="0" xfId="0" applyNumberFormat="1"/>
    <xf numFmtId="0" fontId="0" fillId="0" borderId="2" xfId="0" applyBorder="1"/>
    <xf numFmtId="166" fontId="4" fillId="0" borderId="2" xfId="0" applyNumberFormat="1" applyFont="1" applyBorder="1"/>
    <xf numFmtId="10" fontId="0" fillId="0" borderId="0" xfId="0" applyNumberFormat="1"/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4" fillId="2" borderId="0" xfId="0" applyFont="1" applyFill="1"/>
    <xf numFmtId="0" fontId="0" fillId="0" borderId="0" xfId="0" pivotButton="1"/>
    <xf numFmtId="164" fontId="0" fillId="0" borderId="0" xfId="0" applyNumberFormat="1" applyAlignment="1">
      <alignment horizontal="left"/>
    </xf>
    <xf numFmtId="0" fontId="0" fillId="0" borderId="0" xfId="0" quotePrefix="1"/>
  </cellXfs>
  <cellStyles count="2">
    <cellStyle name="Normal" xfId="0" builtinId="0"/>
    <cellStyle name="Normal 2" xfId="1"/>
  </cellStyles>
  <dxfs count="26"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</dxfs>
  <tableStyles count="0" defaultTableStyle="TableStyleMedium2" defaultPivotStyle="PivotStyleLight16"/>
  <colors>
    <mruColors>
      <color rgb="FF3AE50B"/>
      <color rgb="FFDBF4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ompta" refreshedDate="42653.598791319448" createdVersion="5" refreshedVersion="5" minRefreshableVersion="3" recordCount="38">
  <cacheSource type="worksheet">
    <worksheetSource ref="A1:H39" sheet="Données"/>
  </cacheSource>
  <cacheFields count="10">
    <cacheField name="Mois" numFmtId="164">
      <sharedItems containsSemiMixedTypes="0" containsNonDate="0" containsDate="1" containsString="0" minDate="2016-11-01T00:00:00" maxDate="2016-11-02T00:00:00" count="1">
        <d v="2016-11-01T00:00:00"/>
      </sharedItems>
      <fieldGroup base="0">
        <rangePr groupBy="months" startDate="2016-11-01T00:00:00" endDate="2016-11-02T00:00:00"/>
        <groupItems count="14">
          <s v="&lt;01/11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11/2016"/>
        </groupItems>
      </fieldGroup>
    </cacheField>
    <cacheField name="DESIGNATION PRODUITS" numFmtId="49">
      <sharedItems containsMixedTypes="1" containsNumber="1" containsInteger="1" minValue="0" maxValue="0" count="37">
        <n v="0"/>
        <s v="X1"/>
        <s v="X2"/>
        <s v="X3"/>
        <s v="X4"/>
        <s v="X5"/>
        <s v="X6"/>
        <s v="X7"/>
        <s v="X8"/>
        <s v="X9"/>
        <s v="X10"/>
        <s v="X11"/>
        <s v="X12"/>
        <s v="X13"/>
        <s v="X14"/>
        <s v="X15"/>
        <s v="X16"/>
        <s v="X17"/>
        <s v="X18"/>
        <s v="X19"/>
        <s v="X20"/>
        <s v="X21"/>
        <s v="X22"/>
        <s v="X23"/>
        <s v="X24"/>
        <s v="X25"/>
        <s v="X26"/>
        <s v="X27"/>
        <s v="X28"/>
        <s v="X29"/>
        <s v="X30"/>
        <s v="X31"/>
        <s v="X32"/>
        <s v="X33"/>
        <s v="X34"/>
        <s v="X35"/>
        <s v="X36"/>
      </sharedItems>
    </cacheField>
    <cacheField name="QTE" numFmtId="165">
      <sharedItems containsSemiMixedTypes="0" containsString="0" containsNumber="1" containsInteger="1" minValue="0" maxValue="3000"/>
    </cacheField>
    <cacheField name="PV" numFmtId="165">
      <sharedItems containsSemiMixedTypes="0" containsString="0" containsNumber="1" minValue="0" maxValue="10000"/>
    </cacheField>
    <cacheField name="CA" numFmtId="0">
      <sharedItems containsMixedTypes="1" containsNumber="1" minValue="1050" maxValue="88410"/>
    </cacheField>
    <cacheField name="CLIENTS" numFmtId="0">
      <sharedItems containsBlank="1" count="18">
        <s v=""/>
        <s v="CLIENT1"/>
        <s v="Divers clients"/>
        <s v="CLIENT3"/>
        <s v="CLIENT4"/>
        <s v="CLIENT5"/>
        <s v="CLIENT9"/>
        <s v="CLIENT2"/>
        <m u="1"/>
        <s v="FEEL" u="1"/>
        <s v="AMW" u="1"/>
        <s v="ENERSYS" u="1"/>
        <s v="FINSECUR" u="1"/>
        <s v="DBT" u="1"/>
        <e v="#N/A" u="1"/>
        <s v="BIOLUME" u="1"/>
        <s v="AUTINOR" u="1"/>
        <s v="AXIMUM" u="1"/>
      </sharedItems>
    </cacheField>
    <cacheField name="DESIGNATION DIVERS" numFmtId="0">
      <sharedItems containsNonDate="0" containsString="0" containsBlank="1"/>
    </cacheField>
    <cacheField name="MARGE" numFmtId="10">
      <sharedItems containsMixedTypes="1" containsNumber="1" minValue="-0.19638386648122377" maxValue="0.74952380952380948"/>
    </cacheField>
    <cacheField name="Calcul marge" numFmtId="0" formula="PV*MARGE" databaseField="0"/>
    <cacheField name="Marge G Calculée" numFmtId="0" formula="QTE*'Calcul marge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ndré BOSCHI" refreshedDate="42653.620026157405" createdVersion="6" refreshedVersion="6" minRefreshableVersion="3" recordCount="38">
  <cacheSource type="worksheet">
    <worksheetSource ref="A1:I39" sheet="Données"/>
  </cacheSource>
  <cacheFields count="10">
    <cacheField name="Mois" numFmtId="164">
      <sharedItems containsSemiMixedTypes="0" containsNonDate="0" containsDate="1" containsString="0" minDate="2016-11-01T00:00:00" maxDate="2016-11-02T00:00:00" count="1">
        <d v="2016-11-01T00:00:00"/>
      </sharedItems>
    </cacheField>
    <cacheField name="DESIGNATION PRODUITS" numFmtId="49">
      <sharedItems containsMixedTypes="1" containsNumber="1" containsInteger="1" minValue="0" maxValue="0" count="37">
        <n v="0"/>
        <s v="X1"/>
        <s v="X2"/>
        <s v="X3"/>
        <s v="X4"/>
        <s v="X5"/>
        <s v="X6"/>
        <s v="X7"/>
        <s v="X8"/>
        <s v="X9"/>
        <s v="X10"/>
        <s v="X11"/>
        <s v="X12"/>
        <s v="X13"/>
        <s v="X14"/>
        <s v="X15"/>
        <s v="X16"/>
        <s v="X17"/>
        <s v="X18"/>
        <s v="X19"/>
        <s v="X20"/>
        <s v="X21"/>
        <s v="X22"/>
        <s v="X23"/>
        <s v="X24"/>
        <s v="X25"/>
        <s v="X26"/>
        <s v="X27"/>
        <s v="X28"/>
        <s v="X29"/>
        <s v="X30"/>
        <s v="X31"/>
        <s v="X32"/>
        <s v="X33"/>
        <s v="X34"/>
        <s v="X35"/>
        <s v="X36"/>
      </sharedItems>
    </cacheField>
    <cacheField name="QTE" numFmtId="165">
      <sharedItems containsSemiMixedTypes="0" containsString="0" containsNumber="1" containsInteger="1" minValue="0" maxValue="3000"/>
    </cacheField>
    <cacheField name="PV" numFmtId="165">
      <sharedItems containsSemiMixedTypes="0" containsString="0" containsNumber="1" minValue="0" maxValue="10000"/>
    </cacheField>
    <cacheField name="CA" numFmtId="0">
      <sharedItems containsMixedTypes="1" containsNumber="1" minValue="1050" maxValue="88410"/>
    </cacheField>
    <cacheField name="CLIENTS" numFmtId="0">
      <sharedItems count="8">
        <s v=""/>
        <s v="CLIENT1"/>
        <s v="Divers clients"/>
        <s v="CLIENT3"/>
        <s v="CLIENT4"/>
        <s v="CLIENT5"/>
        <s v="CLIENT9"/>
        <s v="CLIENT2"/>
      </sharedItems>
    </cacheField>
    <cacheField name="DESIGNATION DIVERS" numFmtId="0">
      <sharedItems containsNonDate="0" containsString="0" containsBlank="1"/>
    </cacheField>
    <cacheField name="MARGE" numFmtId="10">
      <sharedItems containsMixedTypes="1" containsNumber="1" minValue="-0.19638386648122377" maxValue="0.74952380952380948" count="30">
        <s v=""/>
        <n v="0.28340136054421766"/>
        <n v="0.1609115646258503"/>
        <n v="0.73528000000000004"/>
        <n v="0.14965986394557818"/>
        <n v="0.61500369149874845"/>
        <n v="0.74952380952380948"/>
        <n v="0.54072988505747133"/>
        <n v="0.41929824561403506"/>
        <n v="0.43566793893129768"/>
        <n v="0.54424778761061943"/>
        <n v="0.46833060556464812"/>
        <n v="0.34528006267136707"/>
        <n v="0.23350253807106597"/>
        <n v="0.37011494252873556"/>
        <n v="0.63012037037037039"/>
        <n v="0.37384615384615383"/>
        <n v="0.43774193548387097"/>
        <n v="0.45676470588235296"/>
        <n v="0.45144329896907215"/>
        <n v="0.22664543524416134"/>
        <n v="0.46520270270270275"/>
        <n v="0.42571942446043165"/>
        <n v="0.36708860759493678"/>
        <n v="0.23346693386773545"/>
        <n v="0.40364583333333337"/>
        <n v="0.4482524601289446"/>
        <n v="-0.19638386648122377"/>
        <n v="0.45503902273498475"/>
        <n v="0.58367132867132865"/>
      </sharedItems>
    </cacheField>
    <cacheField name="marge val" numFmtId="0">
      <sharedItems containsString="0" containsBlank="1" containsNumber="1" minValue="-2823.9999999999982" maxValue="41732.5" count="34">
        <m/>
        <n v="2541.2599999999998"/>
        <n v="1419.2399999999996"/>
        <n v="8970.4160000000011"/>
        <n v="202.93877551020401"/>
        <n v="628.57142857142833"/>
        <n v="34153"/>
        <n v="787"/>
        <n v="1881.74"/>
        <n v="1195"/>
        <n v="1132.7366412213739"/>
        <n v="6530.9734513274334"/>
        <n v="5723"/>
        <n v="1763.0000000000002"/>
        <n v="1167.5126903553298"/>
        <n v="1931.9999999999995"/>
        <n v="3579.0837037037036"/>
        <n v="0"/>
        <n v="7776"/>
        <n v="5428"/>
        <n v="2251.85"/>
        <n v="2846.35"/>
        <n v="6404.9999999999991"/>
        <n v="12141.790540540542"/>
        <n v="4023.9"/>
        <n v="7975.0000000000018"/>
        <n v="8540"/>
        <n v="8737.5"/>
        <n v="9300"/>
        <n v="1411.3228707159822"/>
        <n v="-2823.9999999999982"/>
        <n v="40230"/>
        <n v="41732.5"/>
        <n v="1496.5986394557817"/>
      </sharedItems>
    </cacheField>
    <cacheField name="Marge calculée" numFmtId="0" formula="CA *MARGE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8">
  <r>
    <x v="0"/>
    <x v="0"/>
    <n v="0"/>
    <n v="0"/>
    <s v=""/>
    <x v="0"/>
    <m/>
    <s v=""/>
  </r>
  <r>
    <x v="0"/>
    <x v="1"/>
    <n v="100"/>
    <n v="89.67"/>
    <n v="8967"/>
    <x v="1"/>
    <m/>
    <n v="0.28340136054421766"/>
  </r>
  <r>
    <x v="0"/>
    <x v="2"/>
    <n v="300"/>
    <n v="29.4"/>
    <n v="8820"/>
    <x v="1"/>
    <m/>
    <n v="0.1609115646258503"/>
  </r>
  <r>
    <x v="0"/>
    <x v="3"/>
    <n v="200"/>
    <n v="61"/>
    <n v="12200"/>
    <x v="1"/>
    <m/>
    <n v="0.73528000000000004"/>
  </r>
  <r>
    <x v="0"/>
    <x v="4"/>
    <n v="1"/>
    <n v="1356"/>
    <n v="1356"/>
    <x v="2"/>
    <m/>
    <n v="0.14965986394557818"/>
  </r>
  <r>
    <x v="0"/>
    <x v="5"/>
    <n v="1"/>
    <n v="4200"/>
    <n v="4200"/>
    <x v="2"/>
    <m/>
    <n v="0.14965986394557818"/>
  </r>
  <r>
    <x v="0"/>
    <x v="6"/>
    <n v="100"/>
    <n v="555.33000000000004"/>
    <n v="55533.000000000007"/>
    <x v="3"/>
    <m/>
    <n v="0.61500369149874845"/>
  </r>
  <r>
    <x v="0"/>
    <x v="7"/>
    <n v="50"/>
    <n v="21"/>
    <n v="1050"/>
    <x v="1"/>
    <m/>
    <n v="0.74952380952380948"/>
  </r>
  <r>
    <x v="0"/>
    <x v="8"/>
    <n v="200"/>
    <n v="17.399999999999999"/>
    <n v="3479.9999999999995"/>
    <x v="1"/>
    <m/>
    <n v="0.54072988505747133"/>
  </r>
  <r>
    <x v="0"/>
    <x v="9"/>
    <n v="100"/>
    <n v="28.5"/>
    <n v="2850"/>
    <x v="1"/>
    <m/>
    <n v="0.41929824561403506"/>
  </r>
  <r>
    <x v="0"/>
    <x v="10"/>
    <n v="100"/>
    <n v="26"/>
    <n v="2600"/>
    <x v="1"/>
    <m/>
    <n v="0.43566793893129768"/>
  </r>
  <r>
    <x v="0"/>
    <x v="11"/>
    <n v="250"/>
    <n v="48"/>
    <n v="12000"/>
    <x v="1"/>
    <m/>
    <n v="0.54424778761061943"/>
  </r>
  <r>
    <x v="0"/>
    <x v="12"/>
    <n v="100"/>
    <n v="122.2"/>
    <n v="12220"/>
    <x v="4"/>
    <m/>
    <n v="0.46833060556464812"/>
  </r>
  <r>
    <x v="0"/>
    <x v="13"/>
    <n v="100"/>
    <n v="51.06"/>
    <n v="5106"/>
    <x v="4"/>
    <m/>
    <n v="0.34528006267136707"/>
  </r>
  <r>
    <x v="0"/>
    <x v="14"/>
    <n v="500"/>
    <n v="10"/>
    <n v="5000"/>
    <x v="5"/>
    <m/>
    <n v="0.23350253807106597"/>
  </r>
  <r>
    <x v="0"/>
    <x v="15"/>
    <n v="300"/>
    <n v="17.399999999999999"/>
    <n v="5220"/>
    <x v="5"/>
    <m/>
    <n v="0.37011494252873556"/>
  </r>
  <r>
    <x v="0"/>
    <x v="16"/>
    <n v="800"/>
    <n v="7.1"/>
    <n v="5680"/>
    <x v="1"/>
    <m/>
    <n v="0.63012037037037039"/>
  </r>
  <r>
    <x v="0"/>
    <x v="17"/>
    <n v="0"/>
    <n v="0"/>
    <s v=""/>
    <x v="0"/>
    <m/>
    <s v=""/>
  </r>
  <r>
    <x v="0"/>
    <x v="18"/>
    <n v="400"/>
    <n v="52"/>
    <n v="20800"/>
    <x v="6"/>
    <m/>
    <n v="0.37384615384615383"/>
  </r>
  <r>
    <x v="0"/>
    <x v="19"/>
    <n v="0"/>
    <n v="0"/>
    <s v=""/>
    <x v="0"/>
    <m/>
    <s v=""/>
  </r>
  <r>
    <x v="0"/>
    <x v="20"/>
    <n v="0"/>
    <n v="0"/>
    <s v=""/>
    <x v="0"/>
    <m/>
    <s v=""/>
  </r>
  <r>
    <x v="0"/>
    <x v="21"/>
    <n v="200"/>
    <n v="62"/>
    <n v="12400"/>
    <x v="7"/>
    <m/>
    <n v="0.43774193548387097"/>
  </r>
  <r>
    <x v="0"/>
    <x v="22"/>
    <n v="145"/>
    <n v="34"/>
    <n v="4930"/>
    <x v="7"/>
    <m/>
    <n v="0.45676470588235296"/>
  </r>
  <r>
    <x v="0"/>
    <x v="23"/>
    <n v="65"/>
    <n v="97"/>
    <n v="6305"/>
    <x v="7"/>
    <m/>
    <n v="0.45144329896907215"/>
  </r>
  <r>
    <x v="0"/>
    <x v="24"/>
    <n v="1500"/>
    <n v="18.84"/>
    <n v="28260"/>
    <x v="7"/>
    <m/>
    <n v="0.22664543524416134"/>
  </r>
  <r>
    <x v="0"/>
    <x v="25"/>
    <n v="900"/>
    <n v="29"/>
    <n v="26100"/>
    <x v="7"/>
    <m/>
    <n v="0.46520270270270275"/>
  </r>
  <r>
    <x v="0"/>
    <x v="26"/>
    <n v="170"/>
    <n v="55.6"/>
    <n v="9452"/>
    <x v="3"/>
    <m/>
    <n v="0.42571942446043165"/>
  </r>
  <r>
    <x v="0"/>
    <x v="27"/>
    <n v="500"/>
    <n v="43.45"/>
    <n v="21725"/>
    <x v="7"/>
    <m/>
    <n v="0.36708860759493678"/>
  </r>
  <r>
    <x v="0"/>
    <x v="28"/>
    <n v="2000"/>
    <n v="18.84"/>
    <n v="37680"/>
    <x v="7"/>
    <m/>
    <n v="0.22664543524416134"/>
  </r>
  <r>
    <x v="0"/>
    <x v="29"/>
    <n v="750"/>
    <n v="49.9"/>
    <n v="37425"/>
    <x v="7"/>
    <m/>
    <n v="0.23346693386773545"/>
  </r>
  <r>
    <x v="0"/>
    <x v="30"/>
    <n v="600"/>
    <n v="38.4"/>
    <n v="23040"/>
    <x v="7"/>
    <m/>
    <n v="0.40364583333333337"/>
  </r>
  <r>
    <x v="0"/>
    <x v="31"/>
    <n v="50"/>
    <n v="62.97"/>
    <n v="3148.5"/>
    <x v="3"/>
    <m/>
    <n v="0.4482524601289446"/>
  </r>
  <r>
    <x v="0"/>
    <x v="32"/>
    <n v="400"/>
    <n v="35.950000000000003"/>
    <n v="14380.000000000002"/>
    <x v="3"/>
    <m/>
    <n v="-0.19638386648122377"/>
  </r>
  <r>
    <x v="0"/>
    <x v="33"/>
    <n v="3000"/>
    <n v="29.47"/>
    <n v="88410"/>
    <x v="3"/>
    <m/>
    <n v="0.45503902273498475"/>
  </r>
  <r>
    <x v="0"/>
    <x v="34"/>
    <n v="50"/>
    <n v="1430"/>
    <n v="71500"/>
    <x v="3"/>
    <m/>
    <n v="0.58367132867132865"/>
  </r>
  <r>
    <x v="0"/>
    <x v="35"/>
    <n v="0"/>
    <n v="0"/>
    <s v=""/>
    <x v="0"/>
    <m/>
    <s v=""/>
  </r>
  <r>
    <x v="0"/>
    <x v="36"/>
    <n v="1"/>
    <n v="10000"/>
    <n v="10000"/>
    <x v="2"/>
    <m/>
    <n v="0.14965986394557818"/>
  </r>
  <r>
    <x v="0"/>
    <x v="0"/>
    <n v="0"/>
    <n v="0"/>
    <s v=""/>
    <x v="0"/>
    <m/>
    <s v="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38">
  <r>
    <x v="0"/>
    <x v="0"/>
    <n v="0"/>
    <n v="0"/>
    <s v=""/>
    <x v="0"/>
    <m/>
    <x v="0"/>
    <x v="0"/>
  </r>
  <r>
    <x v="0"/>
    <x v="1"/>
    <n v="100"/>
    <n v="89.67"/>
    <n v="8967"/>
    <x v="1"/>
    <m/>
    <x v="1"/>
    <x v="1"/>
  </r>
  <r>
    <x v="0"/>
    <x v="2"/>
    <n v="300"/>
    <n v="29.4"/>
    <n v="8820"/>
    <x v="1"/>
    <m/>
    <x v="2"/>
    <x v="2"/>
  </r>
  <r>
    <x v="0"/>
    <x v="3"/>
    <n v="200"/>
    <n v="61"/>
    <n v="12200"/>
    <x v="1"/>
    <m/>
    <x v="3"/>
    <x v="3"/>
  </r>
  <r>
    <x v="0"/>
    <x v="4"/>
    <n v="1"/>
    <n v="1356"/>
    <n v="1356"/>
    <x v="2"/>
    <m/>
    <x v="4"/>
    <x v="4"/>
  </r>
  <r>
    <x v="0"/>
    <x v="5"/>
    <n v="1"/>
    <n v="4200"/>
    <n v="4200"/>
    <x v="2"/>
    <m/>
    <x v="4"/>
    <x v="5"/>
  </r>
  <r>
    <x v="0"/>
    <x v="6"/>
    <n v="100"/>
    <n v="555.33000000000004"/>
    <n v="55533.000000000007"/>
    <x v="3"/>
    <m/>
    <x v="5"/>
    <x v="6"/>
  </r>
  <r>
    <x v="0"/>
    <x v="7"/>
    <n v="50"/>
    <n v="21"/>
    <n v="1050"/>
    <x v="1"/>
    <m/>
    <x v="6"/>
    <x v="7"/>
  </r>
  <r>
    <x v="0"/>
    <x v="8"/>
    <n v="200"/>
    <n v="17.399999999999999"/>
    <n v="3479.9999999999995"/>
    <x v="1"/>
    <m/>
    <x v="7"/>
    <x v="8"/>
  </r>
  <r>
    <x v="0"/>
    <x v="9"/>
    <n v="100"/>
    <n v="28.5"/>
    <n v="2850"/>
    <x v="1"/>
    <m/>
    <x v="8"/>
    <x v="9"/>
  </r>
  <r>
    <x v="0"/>
    <x v="10"/>
    <n v="100"/>
    <n v="26"/>
    <n v="2600"/>
    <x v="1"/>
    <m/>
    <x v="9"/>
    <x v="10"/>
  </r>
  <r>
    <x v="0"/>
    <x v="11"/>
    <n v="250"/>
    <n v="48"/>
    <n v="12000"/>
    <x v="1"/>
    <m/>
    <x v="10"/>
    <x v="11"/>
  </r>
  <r>
    <x v="0"/>
    <x v="12"/>
    <n v="100"/>
    <n v="122.2"/>
    <n v="12220"/>
    <x v="4"/>
    <m/>
    <x v="11"/>
    <x v="12"/>
  </r>
  <r>
    <x v="0"/>
    <x v="13"/>
    <n v="100"/>
    <n v="51.06"/>
    <n v="5106"/>
    <x v="4"/>
    <m/>
    <x v="12"/>
    <x v="13"/>
  </r>
  <r>
    <x v="0"/>
    <x v="14"/>
    <n v="500"/>
    <n v="10"/>
    <n v="5000"/>
    <x v="5"/>
    <m/>
    <x v="13"/>
    <x v="14"/>
  </r>
  <r>
    <x v="0"/>
    <x v="15"/>
    <n v="300"/>
    <n v="17.399999999999999"/>
    <n v="5220"/>
    <x v="5"/>
    <m/>
    <x v="14"/>
    <x v="15"/>
  </r>
  <r>
    <x v="0"/>
    <x v="16"/>
    <n v="800"/>
    <n v="7.1"/>
    <n v="5680"/>
    <x v="1"/>
    <m/>
    <x v="15"/>
    <x v="16"/>
  </r>
  <r>
    <x v="0"/>
    <x v="17"/>
    <n v="0"/>
    <n v="0"/>
    <s v=""/>
    <x v="0"/>
    <m/>
    <x v="0"/>
    <x v="17"/>
  </r>
  <r>
    <x v="0"/>
    <x v="18"/>
    <n v="400"/>
    <n v="52"/>
    <n v="20800"/>
    <x v="6"/>
    <m/>
    <x v="16"/>
    <x v="18"/>
  </r>
  <r>
    <x v="0"/>
    <x v="19"/>
    <n v="0"/>
    <n v="0"/>
    <s v=""/>
    <x v="0"/>
    <m/>
    <x v="0"/>
    <x v="17"/>
  </r>
  <r>
    <x v="0"/>
    <x v="20"/>
    <n v="0"/>
    <n v="0"/>
    <s v=""/>
    <x v="0"/>
    <m/>
    <x v="0"/>
    <x v="17"/>
  </r>
  <r>
    <x v="0"/>
    <x v="21"/>
    <n v="200"/>
    <n v="62"/>
    <n v="12400"/>
    <x v="7"/>
    <m/>
    <x v="17"/>
    <x v="19"/>
  </r>
  <r>
    <x v="0"/>
    <x v="22"/>
    <n v="145"/>
    <n v="34"/>
    <n v="4930"/>
    <x v="7"/>
    <m/>
    <x v="18"/>
    <x v="20"/>
  </r>
  <r>
    <x v="0"/>
    <x v="23"/>
    <n v="65"/>
    <n v="97"/>
    <n v="6305"/>
    <x v="7"/>
    <m/>
    <x v="19"/>
    <x v="21"/>
  </r>
  <r>
    <x v="0"/>
    <x v="24"/>
    <n v="1500"/>
    <n v="18.84"/>
    <n v="28260"/>
    <x v="7"/>
    <m/>
    <x v="20"/>
    <x v="22"/>
  </r>
  <r>
    <x v="0"/>
    <x v="25"/>
    <n v="900"/>
    <n v="29"/>
    <n v="26100"/>
    <x v="7"/>
    <m/>
    <x v="21"/>
    <x v="23"/>
  </r>
  <r>
    <x v="0"/>
    <x v="26"/>
    <n v="170"/>
    <n v="55.6"/>
    <n v="9452"/>
    <x v="3"/>
    <m/>
    <x v="22"/>
    <x v="24"/>
  </r>
  <r>
    <x v="0"/>
    <x v="27"/>
    <n v="500"/>
    <n v="43.45"/>
    <n v="21725"/>
    <x v="7"/>
    <m/>
    <x v="23"/>
    <x v="25"/>
  </r>
  <r>
    <x v="0"/>
    <x v="28"/>
    <n v="2000"/>
    <n v="18.84"/>
    <n v="37680"/>
    <x v="7"/>
    <m/>
    <x v="20"/>
    <x v="26"/>
  </r>
  <r>
    <x v="0"/>
    <x v="29"/>
    <n v="750"/>
    <n v="49.9"/>
    <n v="37425"/>
    <x v="7"/>
    <m/>
    <x v="24"/>
    <x v="27"/>
  </r>
  <r>
    <x v="0"/>
    <x v="30"/>
    <n v="600"/>
    <n v="38.4"/>
    <n v="23040"/>
    <x v="7"/>
    <m/>
    <x v="25"/>
    <x v="28"/>
  </r>
  <r>
    <x v="0"/>
    <x v="31"/>
    <n v="50"/>
    <n v="62.97"/>
    <n v="3148.5"/>
    <x v="3"/>
    <m/>
    <x v="26"/>
    <x v="29"/>
  </r>
  <r>
    <x v="0"/>
    <x v="32"/>
    <n v="400"/>
    <n v="35.950000000000003"/>
    <n v="14380.000000000002"/>
    <x v="3"/>
    <m/>
    <x v="27"/>
    <x v="30"/>
  </r>
  <r>
    <x v="0"/>
    <x v="33"/>
    <n v="3000"/>
    <n v="29.47"/>
    <n v="88410"/>
    <x v="3"/>
    <m/>
    <x v="28"/>
    <x v="31"/>
  </r>
  <r>
    <x v="0"/>
    <x v="34"/>
    <n v="50"/>
    <n v="1430"/>
    <n v="71500"/>
    <x v="3"/>
    <m/>
    <x v="29"/>
    <x v="32"/>
  </r>
  <r>
    <x v="0"/>
    <x v="35"/>
    <n v="0"/>
    <n v="0"/>
    <s v=""/>
    <x v="0"/>
    <m/>
    <x v="0"/>
    <x v="17"/>
  </r>
  <r>
    <x v="0"/>
    <x v="36"/>
    <n v="1"/>
    <n v="10000"/>
    <n v="10000"/>
    <x v="2"/>
    <m/>
    <x v="4"/>
    <x v="33"/>
  </r>
  <r>
    <x v="0"/>
    <x v="0"/>
    <n v="0"/>
    <n v="0"/>
    <s v=""/>
    <x v="0"/>
    <m/>
    <x v="0"/>
    <x v="1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4" cacheId="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5" indent="0" showHeaders="0" outline="1" outlineData="1">
  <location ref="A1:E41" firstHeaderRow="0" firstDataRow="1" firstDataCol="1"/>
  <pivotFields count="10"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showAll="0">
      <items count="3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showAll="0" sortType="ascending">
      <items count="19">
        <item h="1" x="0"/>
        <item m="1" x="10"/>
        <item m="1" x="16"/>
        <item m="1" x="17"/>
        <item m="1" x="15"/>
        <item x="1"/>
        <item x="7"/>
        <item x="3"/>
        <item x="4"/>
        <item x="5"/>
        <item x="6"/>
        <item m="1" x="13"/>
        <item x="2"/>
        <item m="1" x="11"/>
        <item m="1" x="9"/>
        <item m="1" x="12"/>
        <item h="1" m="1" x="14"/>
        <item h="1" m="1" x="8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dragToRow="0" dragToCol="0" dragToPage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3">
    <field x="0"/>
    <field x="5"/>
    <field x="1"/>
  </rowFields>
  <rowItems count="40">
    <i>
      <x v="11"/>
    </i>
    <i r="1">
      <x v="5"/>
    </i>
    <i r="2">
      <x v="1"/>
    </i>
    <i r="2">
      <x v="2"/>
    </i>
    <i r="2">
      <x v="3"/>
    </i>
    <i r="2">
      <x v="7"/>
    </i>
    <i r="2">
      <x v="8"/>
    </i>
    <i r="2">
      <x v="9"/>
    </i>
    <i r="2">
      <x v="10"/>
    </i>
    <i r="2">
      <x v="11"/>
    </i>
    <i r="2">
      <x v="16"/>
    </i>
    <i r="1">
      <x v="6"/>
    </i>
    <i r="2">
      <x v="21"/>
    </i>
    <i r="2">
      <x v="22"/>
    </i>
    <i r="2">
      <x v="23"/>
    </i>
    <i r="2">
      <x v="24"/>
    </i>
    <i r="2">
      <x v="25"/>
    </i>
    <i r="2">
      <x v="27"/>
    </i>
    <i r="2">
      <x v="28"/>
    </i>
    <i r="2">
      <x v="29"/>
    </i>
    <i r="2">
      <x v="30"/>
    </i>
    <i r="1">
      <x v="7"/>
    </i>
    <i r="2">
      <x v="6"/>
    </i>
    <i r="2">
      <x v="26"/>
    </i>
    <i r="2">
      <x v="31"/>
    </i>
    <i r="2">
      <x v="32"/>
    </i>
    <i r="2">
      <x v="33"/>
    </i>
    <i r="2">
      <x v="34"/>
    </i>
    <i r="1">
      <x v="8"/>
    </i>
    <i r="2">
      <x v="12"/>
    </i>
    <i r="2">
      <x v="13"/>
    </i>
    <i r="1">
      <x v="9"/>
    </i>
    <i r="2">
      <x v="14"/>
    </i>
    <i r="2">
      <x v="15"/>
    </i>
    <i r="1">
      <x v="10"/>
    </i>
    <i r="2">
      <x v="18"/>
    </i>
    <i r="1">
      <x v="12"/>
    </i>
    <i r="2">
      <x v="4"/>
    </i>
    <i r="2">
      <x v="5"/>
    </i>
    <i r="2">
      <x v="36"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Quantité" fld="2" baseField="0" baseItem="10"/>
    <dataField name="Prix de vente HT" fld="3" baseField="0" baseItem="10" numFmtId="4"/>
    <dataField name="Calcul marge PDTS" fld="8" baseField="1" baseItem="4" numFmtId="4"/>
    <dataField name="Somme de Marge G Calculée" fld="9" baseField="0" baseItem="0"/>
  </dataFields>
  <formats count="2">
    <format dxfId="25">
      <pivotArea outline="0" fieldPosition="0">
        <references count="1">
          <reference field="4294967294" count="1">
            <x v="2"/>
          </reference>
        </references>
      </pivotArea>
    </format>
    <format dxfId="24">
      <pivotArea outline="0" fieldPosition="0">
        <references count="1">
          <reference field="4294967294" count="1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3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>
  <location ref="A3:D49" firstHeaderRow="0" firstDataRow="1" firstDataCol="1"/>
  <pivotFields count="10">
    <pivotField axis="axisRow" numFmtId="164" subtotalTop="0" showAll="0" defaultSubtotal="0">
      <items count="1">
        <item x="0"/>
      </items>
    </pivotField>
    <pivotField axis="axisRow" subtotalTop="0" showAll="0" defaultSubtotal="0">
      <items count="37">
        <item x="0"/>
        <item x="1"/>
        <item x="10"/>
        <item x="11"/>
        <item x="12"/>
        <item x="13"/>
        <item x="14"/>
        <item x="15"/>
        <item x="16"/>
        <item x="17"/>
        <item x="18"/>
        <item x="19"/>
        <item x="2"/>
        <item x="20"/>
        <item x="21"/>
        <item x="22"/>
        <item x="23"/>
        <item x="24"/>
        <item x="25"/>
        <item x="26"/>
        <item x="27"/>
        <item x="28"/>
        <item x="29"/>
        <item x="3"/>
        <item x="30"/>
        <item x="31"/>
        <item x="32"/>
        <item x="33"/>
        <item x="34"/>
        <item x="35"/>
        <item x="36"/>
        <item x="4"/>
        <item x="5"/>
        <item x="6"/>
        <item x="7"/>
        <item x="8"/>
        <item x="9"/>
      </items>
    </pivotField>
    <pivotField dataField="1" numFmtId="165" subtotalTop="0" showAll="0" defaultSubtotal="0"/>
    <pivotField numFmtId="165" subtotalTop="0" showAll="0" defaultSubtotal="0"/>
    <pivotField subtotalTop="0" showAll="0" defaultSubtotal="0"/>
    <pivotField axis="axisRow" subtotalTop="0" showAll="0" defaultSubtotal="0">
      <items count="8">
        <item x="0"/>
        <item x="1"/>
        <item x="7"/>
        <item x="3"/>
        <item x="4"/>
        <item x="5"/>
        <item x="6"/>
        <item x="2"/>
      </items>
    </pivotField>
    <pivotField subtotalTop="0" showAll="0" defaultSubtotal="0"/>
    <pivotField subtotalTop="0" showAll="0" defaultSubtotal="0">
      <items count="30">
        <item x="27"/>
        <item x="4"/>
        <item x="2"/>
        <item x="20"/>
        <item x="24"/>
        <item x="13"/>
        <item x="1"/>
        <item x="12"/>
        <item x="23"/>
        <item x="14"/>
        <item x="16"/>
        <item x="25"/>
        <item x="8"/>
        <item x="22"/>
        <item x="9"/>
        <item x="17"/>
        <item x="26"/>
        <item x="19"/>
        <item x="28"/>
        <item x="18"/>
        <item x="21"/>
        <item x="11"/>
        <item x="7"/>
        <item x="10"/>
        <item x="29"/>
        <item x="5"/>
        <item x="15"/>
        <item x="3"/>
        <item x="6"/>
        <item x="0"/>
      </items>
    </pivotField>
    <pivotField dataField="1" subtotalTop="0" showAll="0" defaultSubtotal="0"/>
    <pivotField dataField="1" subtotalTop="0" dragToRow="0" dragToCol="0" dragToPage="0" showAll="0" defaultSubtotal="0"/>
  </pivotFields>
  <rowFields count="3">
    <field x="0"/>
    <field x="5"/>
    <field x="1"/>
  </rowFields>
  <rowItems count="46">
    <i>
      <x/>
    </i>
    <i r="1">
      <x/>
    </i>
    <i r="2">
      <x/>
    </i>
    <i r="2">
      <x v="9"/>
    </i>
    <i r="2">
      <x v="11"/>
    </i>
    <i r="2">
      <x v="13"/>
    </i>
    <i r="2">
      <x v="29"/>
    </i>
    <i r="1">
      <x v="1"/>
    </i>
    <i r="2">
      <x v="1"/>
    </i>
    <i r="2">
      <x v="2"/>
    </i>
    <i r="2">
      <x v="3"/>
    </i>
    <i r="2">
      <x v="8"/>
    </i>
    <i r="2">
      <x v="12"/>
    </i>
    <i r="2">
      <x v="23"/>
    </i>
    <i r="2">
      <x v="34"/>
    </i>
    <i r="2">
      <x v="35"/>
    </i>
    <i r="2">
      <x v="36"/>
    </i>
    <i r="1">
      <x v="2"/>
    </i>
    <i r="2">
      <x v="14"/>
    </i>
    <i r="2">
      <x v="15"/>
    </i>
    <i r="2">
      <x v="16"/>
    </i>
    <i r="2">
      <x v="17"/>
    </i>
    <i r="2">
      <x v="18"/>
    </i>
    <i r="2">
      <x v="20"/>
    </i>
    <i r="2">
      <x v="21"/>
    </i>
    <i r="2">
      <x v="22"/>
    </i>
    <i r="2">
      <x v="24"/>
    </i>
    <i r="1">
      <x v="3"/>
    </i>
    <i r="2">
      <x v="19"/>
    </i>
    <i r="2">
      <x v="25"/>
    </i>
    <i r="2">
      <x v="26"/>
    </i>
    <i r="2">
      <x v="27"/>
    </i>
    <i r="2">
      <x v="28"/>
    </i>
    <i r="2">
      <x v="33"/>
    </i>
    <i r="1">
      <x v="4"/>
    </i>
    <i r="2">
      <x v="4"/>
    </i>
    <i r="2">
      <x v="5"/>
    </i>
    <i r="1">
      <x v="5"/>
    </i>
    <i r="2">
      <x v="6"/>
    </i>
    <i r="2">
      <x v="7"/>
    </i>
    <i r="1">
      <x v="6"/>
    </i>
    <i r="2">
      <x v="10"/>
    </i>
    <i r="1">
      <x v="7"/>
    </i>
    <i r="2">
      <x v="30"/>
    </i>
    <i r="2">
      <x v="31"/>
    </i>
    <i r="2">
      <x v="32"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QTE" fld="2" baseField="0" baseItem="0"/>
    <dataField name="Somme de marge val" fld="8" baseField="0" baseItem="0" numFmtId="4"/>
    <dataField name="Somme de Marge calculée" fld="9" baseField="0" baseItem="0" numFmtId="4"/>
  </dataFields>
  <formats count="2">
    <format dxfId="23">
      <pivotArea outline="0" collapsedLevelsAreSubtotals="1" fieldPosition="0">
        <references count="1">
          <reference field="4294967294" count="2" selected="0">
            <x v="1"/>
            <x v="2"/>
          </reference>
        </references>
      </pivotArea>
    </format>
    <format dxfId="22">
      <pivotArea dataOnly="0" labelOnly="1" outline="0" fieldPosition="0">
        <references count="1">
          <reference field="4294967294" count="2">
            <x v="1"/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9"/>
  <sheetViews>
    <sheetView workbookViewId="0"/>
  </sheetViews>
  <sheetFormatPr baseColWidth="10" defaultRowHeight="15" x14ac:dyDescent="0.25"/>
  <cols>
    <col min="1" max="1" width="14.5" customWidth="1"/>
    <col min="2" max="2" width="7.75" customWidth="1"/>
    <col min="3" max="3" width="13.5" customWidth="1"/>
    <col min="4" max="4" width="15" customWidth="1"/>
    <col min="5" max="5" width="23.375" customWidth="1"/>
    <col min="7" max="7" width="12.875" customWidth="1"/>
    <col min="8" max="8" width="8.75" customWidth="1"/>
    <col min="9" max="9" width="4.875" customWidth="1"/>
    <col min="10" max="10" width="18.125" style="15" bestFit="1" customWidth="1"/>
    <col min="11" max="11" width="12.625" customWidth="1"/>
    <col min="12" max="12" width="13.25" customWidth="1"/>
    <col min="13" max="13" width="33.875" bestFit="1" customWidth="1"/>
    <col min="14" max="14" width="13.25" customWidth="1"/>
    <col min="15" max="15" width="33.875" bestFit="1" customWidth="1"/>
    <col min="16" max="16" width="13.25" customWidth="1"/>
    <col min="17" max="17" width="33.875" customWidth="1"/>
    <col min="18" max="18" width="13.25" customWidth="1"/>
    <col min="19" max="19" width="38.875" bestFit="1" customWidth="1"/>
    <col min="20" max="20" width="18.25" bestFit="1" customWidth="1"/>
    <col min="21" max="21" width="11" bestFit="1" customWidth="1"/>
    <col min="22" max="22" width="14" bestFit="1" customWidth="1"/>
    <col min="23" max="23" width="11" bestFit="1" customWidth="1"/>
    <col min="24" max="24" width="14" bestFit="1" customWidth="1"/>
    <col min="25" max="25" width="11" bestFit="1" customWidth="1"/>
    <col min="26" max="26" width="14" bestFit="1" customWidth="1"/>
    <col min="27" max="27" width="11" bestFit="1" customWidth="1"/>
    <col min="28" max="28" width="14" customWidth="1"/>
    <col min="29" max="29" width="11" customWidth="1"/>
    <col min="30" max="30" width="14" bestFit="1" customWidth="1"/>
    <col min="31" max="31" width="13.25" bestFit="1" customWidth="1"/>
    <col min="32" max="32" width="16.375" bestFit="1" customWidth="1"/>
    <col min="33" max="33" width="10.375" bestFit="1" customWidth="1"/>
    <col min="34" max="34" width="13.375" bestFit="1" customWidth="1"/>
    <col min="35" max="35" width="10.375" bestFit="1" customWidth="1"/>
    <col min="36" max="36" width="13.375" bestFit="1" customWidth="1"/>
    <col min="37" max="37" width="10.375" customWidth="1"/>
    <col min="38" max="38" width="13.375" customWidth="1"/>
    <col min="39" max="39" width="12.75" bestFit="1" customWidth="1"/>
    <col min="40" max="40" width="15.75" bestFit="1" customWidth="1"/>
    <col min="41" max="41" width="9.875" bestFit="1" customWidth="1"/>
    <col min="42" max="42" width="12.875" bestFit="1" customWidth="1"/>
    <col min="43" max="43" width="10.875" bestFit="1" customWidth="1"/>
    <col min="44" max="44" width="13.875" bestFit="1" customWidth="1"/>
    <col min="45" max="45" width="10.625" bestFit="1" customWidth="1"/>
    <col min="46" max="46" width="13.625" bestFit="1" customWidth="1"/>
    <col min="47" max="47" width="9.25" customWidth="1"/>
    <col min="48" max="48" width="11.875" customWidth="1"/>
    <col min="49" max="49" width="10.875" customWidth="1"/>
    <col min="50" max="50" width="13.875" bestFit="1" customWidth="1"/>
    <col min="51" max="51" width="10.875" bestFit="1" customWidth="1"/>
    <col min="52" max="52" width="13.875" bestFit="1" customWidth="1"/>
    <col min="53" max="53" width="18.375" bestFit="1" customWidth="1"/>
    <col min="54" max="54" width="21.625" bestFit="1" customWidth="1"/>
    <col min="55" max="55" width="15" customWidth="1"/>
    <col min="56" max="56" width="18.125" customWidth="1"/>
    <col min="57" max="57" width="13.75" customWidth="1"/>
    <col min="58" max="58" width="16.875" customWidth="1"/>
    <col min="59" max="59" width="9.75" customWidth="1"/>
    <col min="60" max="60" width="12.75" customWidth="1"/>
    <col min="61" max="61" width="9.75" customWidth="1"/>
    <col min="62" max="62" width="12.75" customWidth="1"/>
    <col min="63" max="63" width="9.875" customWidth="1"/>
    <col min="64" max="64" width="12.875" customWidth="1"/>
    <col min="65" max="65" width="9.75" customWidth="1"/>
    <col min="66" max="66" width="12.75" customWidth="1"/>
    <col min="67" max="67" width="9.875" customWidth="1"/>
    <col min="68" max="68" width="12.875" customWidth="1"/>
    <col min="69" max="69" width="9.625" customWidth="1"/>
    <col min="70" max="70" width="12.625" customWidth="1"/>
    <col min="71" max="71" width="13.375" customWidth="1"/>
    <col min="72" max="72" width="16.625" customWidth="1"/>
    <col min="73" max="73" width="9.25" customWidth="1"/>
    <col min="74" max="74" width="10" customWidth="1"/>
    <col min="75" max="75" width="9.25" customWidth="1"/>
    <col min="76" max="76" width="12" customWidth="1"/>
    <col min="77" max="77" width="10.125" customWidth="1"/>
    <col min="78" max="78" width="13.125" customWidth="1"/>
    <col min="79" max="79" width="10.125" customWidth="1"/>
    <col min="80" max="80" width="13.125" customWidth="1"/>
    <col min="81" max="81" width="9.75" customWidth="1"/>
    <col min="82" max="82" width="12.75" customWidth="1"/>
    <col min="83" max="83" width="10" customWidth="1"/>
    <col min="84" max="84" width="13" customWidth="1"/>
    <col min="85" max="85" width="9.75" customWidth="1"/>
    <col min="86" max="86" width="11.25" customWidth="1"/>
    <col min="87" max="87" width="11.375" customWidth="1"/>
    <col min="88" max="88" width="14.375" customWidth="1"/>
    <col min="89" max="89" width="11.375" customWidth="1"/>
    <col min="90" max="90" width="14.375" customWidth="1"/>
    <col min="91" max="91" width="11.375" customWidth="1"/>
    <col min="92" max="92" width="14.375" customWidth="1"/>
    <col min="93" max="93" width="15" customWidth="1"/>
    <col min="94" max="94" width="18.125" customWidth="1"/>
    <col min="95" max="95" width="12.625" customWidth="1"/>
    <col min="96" max="96" width="22.75" customWidth="1"/>
    <col min="97" max="97" width="5" customWidth="1"/>
    <col min="98" max="99" width="6" customWidth="1"/>
    <col min="100" max="100" width="6.25" customWidth="1"/>
    <col min="101" max="101" width="12.625" bestFit="1" customWidth="1"/>
  </cols>
  <sheetData>
    <row r="1" spans="1:10" x14ac:dyDescent="0.25">
      <c r="B1" t="s">
        <v>5</v>
      </c>
      <c r="C1" t="s">
        <v>13</v>
      </c>
      <c r="D1" t="s">
        <v>12</v>
      </c>
      <c r="E1" t="s">
        <v>14</v>
      </c>
      <c r="J1"/>
    </row>
    <row r="2" spans="1:10" x14ac:dyDescent="0.25">
      <c r="A2" s="10" t="s">
        <v>9</v>
      </c>
      <c r="B2" s="11">
        <v>13933</v>
      </c>
      <c r="C2" s="15">
        <v>18697.48</v>
      </c>
      <c r="D2" s="15">
        <v>230711.60503651542</v>
      </c>
      <c r="E2" s="11">
        <v>3214504792.9737692</v>
      </c>
      <c r="J2" s="4" t="s">
        <v>21</v>
      </c>
    </row>
    <row r="3" spans="1:10" x14ac:dyDescent="0.25">
      <c r="A3" s="28" t="s">
        <v>15</v>
      </c>
      <c r="B3" s="11">
        <v>2100</v>
      </c>
      <c r="C3" s="15">
        <v>328.07000000000005</v>
      </c>
      <c r="D3" s="15">
        <v>1476.0462982944357</v>
      </c>
      <c r="E3" s="11">
        <v>3099697.226418315</v>
      </c>
      <c r="J3"/>
    </row>
    <row r="4" spans="1:10" x14ac:dyDescent="0.25">
      <c r="A4" s="29" t="s">
        <v>22</v>
      </c>
      <c r="B4" s="11">
        <v>100</v>
      </c>
      <c r="C4" s="15">
        <v>89.67</v>
      </c>
      <c r="D4" s="15">
        <v>25.412599999999998</v>
      </c>
      <c r="E4" s="11">
        <v>2541.2599999999998</v>
      </c>
      <c r="J4" s="30">
        <f>SUM(E4:E12)</f>
        <v>28037.449796252513</v>
      </c>
    </row>
    <row r="5" spans="1:10" x14ac:dyDescent="0.25">
      <c r="A5" s="29" t="s">
        <v>23</v>
      </c>
      <c r="B5" s="11">
        <v>300</v>
      </c>
      <c r="C5" s="15">
        <v>29.4</v>
      </c>
      <c r="D5" s="15">
        <v>4.7307999999999986</v>
      </c>
      <c r="E5" s="11">
        <v>1419.2399999999996</v>
      </c>
      <c r="J5"/>
    </row>
    <row r="6" spans="1:10" x14ac:dyDescent="0.25">
      <c r="A6" s="29" t="s">
        <v>24</v>
      </c>
      <c r="B6" s="11">
        <v>200</v>
      </c>
      <c r="C6" s="15">
        <v>61</v>
      </c>
      <c r="D6" s="15">
        <v>44.852080000000001</v>
      </c>
      <c r="E6" s="11">
        <v>8970.4160000000011</v>
      </c>
      <c r="J6"/>
    </row>
    <row r="7" spans="1:10" x14ac:dyDescent="0.25">
      <c r="A7" s="29" t="s">
        <v>28</v>
      </c>
      <c r="B7" s="11">
        <v>50</v>
      </c>
      <c r="C7" s="15">
        <v>21</v>
      </c>
      <c r="D7" s="15">
        <v>15.739999999999998</v>
      </c>
      <c r="E7" s="11">
        <v>786.99999999999989</v>
      </c>
      <c r="J7"/>
    </row>
    <row r="8" spans="1:10" x14ac:dyDescent="0.25">
      <c r="A8" s="29" t="s">
        <v>29</v>
      </c>
      <c r="B8" s="11">
        <v>200</v>
      </c>
      <c r="C8" s="15">
        <v>17.399999999999999</v>
      </c>
      <c r="D8" s="15">
        <v>9.4086999999999996</v>
      </c>
      <c r="E8" s="11">
        <v>1881.74</v>
      </c>
      <c r="J8"/>
    </row>
    <row r="9" spans="1:10" x14ac:dyDescent="0.25">
      <c r="A9" s="29" t="s">
        <v>30</v>
      </c>
      <c r="B9" s="11">
        <v>100</v>
      </c>
      <c r="C9" s="15">
        <v>28.5</v>
      </c>
      <c r="D9" s="15">
        <v>11.95</v>
      </c>
      <c r="E9" s="11">
        <v>1195</v>
      </c>
      <c r="J9"/>
    </row>
    <row r="10" spans="1:10" x14ac:dyDescent="0.25">
      <c r="A10" s="29" t="s">
        <v>31</v>
      </c>
      <c r="B10" s="11">
        <v>100</v>
      </c>
      <c r="C10" s="15">
        <v>26</v>
      </c>
      <c r="D10" s="15">
        <v>11.32736641221374</v>
      </c>
      <c r="E10" s="11">
        <v>1132.7366412213739</v>
      </c>
      <c r="J10"/>
    </row>
    <row r="11" spans="1:10" x14ac:dyDescent="0.25">
      <c r="A11" s="29" t="s">
        <v>32</v>
      </c>
      <c r="B11" s="11">
        <v>250</v>
      </c>
      <c r="C11" s="15">
        <v>48</v>
      </c>
      <c r="D11" s="15">
        <v>26.123893805309734</v>
      </c>
      <c r="E11" s="11">
        <v>6530.9734513274334</v>
      </c>
      <c r="J11"/>
    </row>
    <row r="12" spans="1:10" x14ac:dyDescent="0.25">
      <c r="A12" s="29" t="s">
        <v>37</v>
      </c>
      <c r="B12" s="11">
        <v>800</v>
      </c>
      <c r="C12" s="15">
        <v>7.1</v>
      </c>
      <c r="D12" s="15">
        <v>4.4738546296296295</v>
      </c>
      <c r="E12" s="11">
        <v>3579.0837037037036</v>
      </c>
      <c r="J12"/>
    </row>
    <row r="13" spans="1:10" x14ac:dyDescent="0.25">
      <c r="A13" s="28" t="s">
        <v>16</v>
      </c>
      <c r="B13" s="11">
        <v>6660</v>
      </c>
      <c r="C13" s="15">
        <v>391.42999999999995</v>
      </c>
      <c r="D13" s="15">
        <v>1279.4456686360083</v>
      </c>
      <c r="E13" s="11">
        <v>8521108.1531158164</v>
      </c>
      <c r="J13" s="30">
        <f>SUM(E14:E21)</f>
        <v>54325.490540540544</v>
      </c>
    </row>
    <row r="14" spans="1:10" x14ac:dyDescent="0.25">
      <c r="A14" s="29" t="s">
        <v>42</v>
      </c>
      <c r="B14" s="11">
        <v>200</v>
      </c>
      <c r="C14" s="15">
        <v>62</v>
      </c>
      <c r="D14" s="15">
        <v>27.14</v>
      </c>
      <c r="E14" s="11">
        <v>5428</v>
      </c>
      <c r="J14"/>
    </row>
    <row r="15" spans="1:10" x14ac:dyDescent="0.25">
      <c r="A15" s="29" t="s">
        <v>43</v>
      </c>
      <c r="B15" s="11">
        <v>145</v>
      </c>
      <c r="C15" s="15">
        <v>34</v>
      </c>
      <c r="D15" s="15">
        <v>15.530000000000001</v>
      </c>
      <c r="E15" s="11">
        <v>2251.8500000000004</v>
      </c>
      <c r="J15"/>
    </row>
    <row r="16" spans="1:10" x14ac:dyDescent="0.25">
      <c r="A16" s="29" t="s">
        <v>44</v>
      </c>
      <c r="B16" s="11">
        <v>65</v>
      </c>
      <c r="C16" s="15">
        <v>97</v>
      </c>
      <c r="D16" s="15">
        <v>43.79</v>
      </c>
      <c r="E16" s="11">
        <v>2846.35</v>
      </c>
      <c r="J16"/>
    </row>
    <row r="17" spans="1:10" x14ac:dyDescent="0.25">
      <c r="A17" s="29" t="s">
        <v>45</v>
      </c>
      <c r="B17" s="11">
        <v>1500</v>
      </c>
      <c r="C17" s="15">
        <v>18.84</v>
      </c>
      <c r="D17" s="15">
        <v>4.2699999999999996</v>
      </c>
      <c r="E17" s="11">
        <v>6404.9999999999991</v>
      </c>
      <c r="J17"/>
    </row>
    <row r="18" spans="1:10" x14ac:dyDescent="0.25">
      <c r="A18" s="29" t="s">
        <v>46</v>
      </c>
      <c r="B18" s="11">
        <v>900</v>
      </c>
      <c r="C18" s="15">
        <v>29</v>
      </c>
      <c r="D18" s="15">
        <v>13.49087837837838</v>
      </c>
      <c r="E18" s="11">
        <v>12141.790540540542</v>
      </c>
      <c r="J18"/>
    </row>
    <row r="19" spans="1:10" x14ac:dyDescent="0.25">
      <c r="A19" s="29" t="s">
        <v>48</v>
      </c>
      <c r="B19" s="11">
        <v>500</v>
      </c>
      <c r="C19" s="15">
        <v>43.45</v>
      </c>
      <c r="D19" s="15">
        <v>15.950000000000005</v>
      </c>
      <c r="E19" s="11">
        <v>7975.0000000000027</v>
      </c>
      <c r="J19"/>
    </row>
    <row r="20" spans="1:10" x14ac:dyDescent="0.25">
      <c r="A20" s="29" t="s">
        <v>49</v>
      </c>
      <c r="B20" s="11">
        <v>2000</v>
      </c>
      <c r="C20" s="15">
        <v>18.84</v>
      </c>
      <c r="D20" s="15">
        <v>4.2699999999999996</v>
      </c>
      <c r="E20" s="11">
        <v>8540</v>
      </c>
      <c r="J20"/>
    </row>
    <row r="21" spans="1:10" x14ac:dyDescent="0.25">
      <c r="A21" s="29" t="s">
        <v>50</v>
      </c>
      <c r="B21" s="11">
        <v>750</v>
      </c>
      <c r="C21" s="15">
        <v>49.9</v>
      </c>
      <c r="D21" s="15">
        <v>11.649999999999999</v>
      </c>
      <c r="E21" s="11">
        <v>8737.4999999999982</v>
      </c>
      <c r="J21"/>
    </row>
    <row r="22" spans="1:10" x14ac:dyDescent="0.25">
      <c r="A22" s="29" t="s">
        <v>51</v>
      </c>
      <c r="B22" s="11">
        <v>600</v>
      </c>
      <c r="C22" s="15">
        <v>38.4</v>
      </c>
      <c r="D22" s="15">
        <v>15.5</v>
      </c>
      <c r="E22" s="11">
        <v>9300</v>
      </c>
      <c r="J22"/>
    </row>
    <row r="23" spans="1:10" x14ac:dyDescent="0.25">
      <c r="A23" s="28" t="s">
        <v>17</v>
      </c>
      <c r="B23" s="11">
        <v>3770</v>
      </c>
      <c r="C23" s="15">
        <v>2169.3200000000002</v>
      </c>
      <c r="D23" s="15">
        <v>5057.3401869971858</v>
      </c>
      <c r="E23" s="11">
        <v>19066172.504979391</v>
      </c>
      <c r="J23"/>
    </row>
    <row r="24" spans="1:10" x14ac:dyDescent="0.25">
      <c r="A24" s="29" t="s">
        <v>27</v>
      </c>
      <c r="B24" s="11">
        <v>100</v>
      </c>
      <c r="C24" s="15">
        <v>555.33000000000004</v>
      </c>
      <c r="D24" s="15">
        <v>341.53000000000003</v>
      </c>
      <c r="E24" s="11">
        <v>34153</v>
      </c>
      <c r="J24"/>
    </row>
    <row r="25" spans="1:10" x14ac:dyDescent="0.25">
      <c r="A25" s="29" t="s">
        <v>47</v>
      </c>
      <c r="B25" s="11">
        <v>170</v>
      </c>
      <c r="C25" s="15">
        <v>55.6</v>
      </c>
      <c r="D25" s="15">
        <v>23.67</v>
      </c>
      <c r="E25" s="11">
        <v>4023.9</v>
      </c>
      <c r="G25" s="4"/>
      <c r="J25"/>
    </row>
    <row r="26" spans="1:10" x14ac:dyDescent="0.25">
      <c r="A26" s="29" t="s">
        <v>52</v>
      </c>
      <c r="B26" s="11">
        <v>50</v>
      </c>
      <c r="C26" s="15">
        <v>62.97</v>
      </c>
      <c r="D26" s="15">
        <v>28.22645741431964</v>
      </c>
      <c r="E26" s="11">
        <v>1411.3228707159819</v>
      </c>
      <c r="J26"/>
    </row>
    <row r="27" spans="1:10" x14ac:dyDescent="0.25">
      <c r="A27" s="29" t="s">
        <v>53</v>
      </c>
      <c r="B27" s="11">
        <v>400</v>
      </c>
      <c r="C27" s="15">
        <v>35.950000000000003</v>
      </c>
      <c r="D27" s="15">
        <v>-7.0599999999999952</v>
      </c>
      <c r="E27" s="11">
        <v>-2823.9999999999982</v>
      </c>
      <c r="G27" s="3"/>
      <c r="J27"/>
    </row>
    <row r="28" spans="1:10" x14ac:dyDescent="0.25">
      <c r="A28" s="29" t="s">
        <v>54</v>
      </c>
      <c r="B28" s="11">
        <v>3000</v>
      </c>
      <c r="C28" s="15">
        <v>29.47</v>
      </c>
      <c r="D28" s="15">
        <v>13.41</v>
      </c>
      <c r="E28" s="11">
        <v>40230</v>
      </c>
      <c r="J28"/>
    </row>
    <row r="29" spans="1:10" x14ac:dyDescent="0.25">
      <c r="A29" s="29" t="s">
        <v>55</v>
      </c>
      <c r="B29" s="11">
        <v>50</v>
      </c>
      <c r="C29" s="15">
        <v>1430</v>
      </c>
      <c r="D29" s="15">
        <v>834.65</v>
      </c>
      <c r="E29" s="11">
        <v>41732.5</v>
      </c>
      <c r="J29"/>
    </row>
    <row r="30" spans="1:10" x14ac:dyDescent="0.25">
      <c r="A30" s="28" t="s">
        <v>18</v>
      </c>
      <c r="B30" s="11">
        <v>200</v>
      </c>
      <c r="C30" s="15">
        <v>173.26</v>
      </c>
      <c r="D30" s="15">
        <v>140.96618437857197</v>
      </c>
      <c r="E30" s="11">
        <v>28193.236875714392</v>
      </c>
      <c r="G30" s="4"/>
      <c r="J30"/>
    </row>
    <row r="31" spans="1:10" x14ac:dyDescent="0.25">
      <c r="A31" s="29" t="s">
        <v>33</v>
      </c>
      <c r="B31" s="11">
        <v>100</v>
      </c>
      <c r="C31" s="15">
        <v>122.2</v>
      </c>
      <c r="D31" s="15">
        <v>57.230000000000004</v>
      </c>
      <c r="E31" s="11">
        <v>5723</v>
      </c>
      <c r="J31"/>
    </row>
    <row r="32" spans="1:10" x14ac:dyDescent="0.25">
      <c r="A32" s="29" t="s">
        <v>34</v>
      </c>
      <c r="B32" s="11">
        <v>100</v>
      </c>
      <c r="C32" s="15">
        <v>51.06</v>
      </c>
      <c r="D32" s="15">
        <v>17.630000000000003</v>
      </c>
      <c r="E32" s="11">
        <v>1763.0000000000002</v>
      </c>
      <c r="G32" s="3"/>
      <c r="J32"/>
    </row>
    <row r="33" spans="1:10" x14ac:dyDescent="0.25">
      <c r="A33" s="28" t="s">
        <v>19</v>
      </c>
      <c r="B33" s="11">
        <v>800</v>
      </c>
      <c r="C33" s="15">
        <v>27.4</v>
      </c>
      <c r="D33" s="15">
        <v>16.539118968434561</v>
      </c>
      <c r="E33" s="11">
        <v>13231.295174747649</v>
      </c>
      <c r="J33"/>
    </row>
    <row r="34" spans="1:10" x14ac:dyDescent="0.25">
      <c r="A34" s="29" t="s">
        <v>35</v>
      </c>
      <c r="B34" s="11">
        <v>500</v>
      </c>
      <c r="C34" s="15">
        <v>10</v>
      </c>
      <c r="D34" s="15">
        <v>2.3350253807106598</v>
      </c>
      <c r="E34" s="11">
        <v>1167.5126903553298</v>
      </c>
      <c r="J34"/>
    </row>
    <row r="35" spans="1:10" x14ac:dyDescent="0.25">
      <c r="A35" s="29" t="s">
        <v>36</v>
      </c>
      <c r="B35" s="11">
        <v>300</v>
      </c>
      <c r="C35" s="15">
        <v>17.399999999999999</v>
      </c>
      <c r="D35" s="15">
        <v>6.4399999999999986</v>
      </c>
      <c r="E35" s="11">
        <v>1931.9999999999995</v>
      </c>
      <c r="J35"/>
    </row>
    <row r="36" spans="1:10" x14ac:dyDescent="0.25">
      <c r="A36" s="28" t="s">
        <v>20</v>
      </c>
      <c r="B36" s="11">
        <v>400</v>
      </c>
      <c r="C36" s="15">
        <v>52</v>
      </c>
      <c r="D36" s="15">
        <v>19.439999999999998</v>
      </c>
      <c r="E36" s="11">
        <v>7775.9999999999991</v>
      </c>
      <c r="G36" s="4"/>
      <c r="J36"/>
    </row>
    <row r="37" spans="1:10" x14ac:dyDescent="0.25">
      <c r="A37" s="29" t="s">
        <v>39</v>
      </c>
      <c r="B37" s="11">
        <v>400</v>
      </c>
      <c r="C37" s="15">
        <v>52</v>
      </c>
      <c r="D37" s="15">
        <v>19.439999999999998</v>
      </c>
      <c r="E37" s="11">
        <v>7775.9999999999991</v>
      </c>
      <c r="J37"/>
    </row>
    <row r="38" spans="1:10" x14ac:dyDescent="0.25">
      <c r="A38" s="28" t="s">
        <v>7</v>
      </c>
      <c r="B38" s="11">
        <v>3</v>
      </c>
      <c r="C38" s="15">
        <v>15556</v>
      </c>
      <c r="D38" s="15">
        <v>6984.3265306122421</v>
      </c>
      <c r="E38" s="11">
        <v>20952.979591836727</v>
      </c>
      <c r="J38"/>
    </row>
    <row r="39" spans="1:10" x14ac:dyDescent="0.25">
      <c r="A39" s="29" t="s">
        <v>25</v>
      </c>
      <c r="B39" s="11">
        <v>1</v>
      </c>
      <c r="C39" s="15">
        <v>1356</v>
      </c>
      <c r="D39" s="15">
        <v>202.93877551020401</v>
      </c>
      <c r="E39" s="11">
        <v>202.93877551020401</v>
      </c>
      <c r="J39"/>
    </row>
    <row r="40" spans="1:10" x14ac:dyDescent="0.25">
      <c r="A40" s="29" t="s">
        <v>26</v>
      </c>
      <c r="B40" s="11">
        <v>1</v>
      </c>
      <c r="C40" s="15">
        <v>4200</v>
      </c>
      <c r="D40" s="15">
        <v>628.57142857142833</v>
      </c>
      <c r="E40" s="11">
        <v>628.57142857142833</v>
      </c>
      <c r="J40"/>
    </row>
    <row r="41" spans="1:10" x14ac:dyDescent="0.25">
      <c r="A41" s="29" t="s">
        <v>57</v>
      </c>
      <c r="B41" s="11">
        <v>1</v>
      </c>
      <c r="C41" s="15">
        <v>10000</v>
      </c>
      <c r="D41" s="15">
        <v>1496.5986394557817</v>
      </c>
      <c r="E41" s="11">
        <v>1496.5986394557817</v>
      </c>
      <c r="J41"/>
    </row>
    <row r="42" spans="1:10" x14ac:dyDescent="0.25">
      <c r="J42"/>
    </row>
    <row r="43" spans="1:10" x14ac:dyDescent="0.25">
      <c r="J43"/>
    </row>
    <row r="44" spans="1:10" x14ac:dyDescent="0.25">
      <c r="J44"/>
    </row>
    <row r="45" spans="1:10" x14ac:dyDescent="0.25">
      <c r="J45"/>
    </row>
    <row r="46" spans="1:10" x14ac:dyDescent="0.25">
      <c r="J46"/>
    </row>
    <row r="47" spans="1:10" x14ac:dyDescent="0.25">
      <c r="J47"/>
    </row>
    <row r="48" spans="1:10" x14ac:dyDescent="0.25">
      <c r="J48"/>
    </row>
    <row r="49" spans="10:10" x14ac:dyDescent="0.25">
      <c r="J49"/>
    </row>
    <row r="50" spans="10:10" x14ac:dyDescent="0.25">
      <c r="J50"/>
    </row>
    <row r="51" spans="10:10" x14ac:dyDescent="0.25">
      <c r="J51"/>
    </row>
    <row r="52" spans="10:10" x14ac:dyDescent="0.25">
      <c r="J52"/>
    </row>
    <row r="53" spans="10:10" x14ac:dyDescent="0.25">
      <c r="J53"/>
    </row>
    <row r="54" spans="10:10" x14ac:dyDescent="0.25">
      <c r="J54"/>
    </row>
    <row r="55" spans="10:10" x14ac:dyDescent="0.25">
      <c r="J55"/>
    </row>
    <row r="56" spans="10:10" x14ac:dyDescent="0.25">
      <c r="J56"/>
    </row>
    <row r="57" spans="10:10" x14ac:dyDescent="0.25">
      <c r="J57"/>
    </row>
    <row r="58" spans="10:10" x14ac:dyDescent="0.25">
      <c r="J58"/>
    </row>
    <row r="59" spans="10:10" x14ac:dyDescent="0.25">
      <c r="J59"/>
    </row>
    <row r="60" spans="10:10" x14ac:dyDescent="0.25">
      <c r="J60"/>
    </row>
    <row r="61" spans="10:10" x14ac:dyDescent="0.25">
      <c r="J61"/>
    </row>
    <row r="62" spans="10:10" x14ac:dyDescent="0.25">
      <c r="J62"/>
    </row>
    <row r="63" spans="10:10" x14ac:dyDescent="0.25">
      <c r="J63"/>
    </row>
    <row r="64" spans="10:10" x14ac:dyDescent="0.25">
      <c r="J64"/>
    </row>
    <row r="65" spans="10:10" x14ac:dyDescent="0.25">
      <c r="J65"/>
    </row>
    <row r="66" spans="10:10" x14ac:dyDescent="0.25">
      <c r="J66"/>
    </row>
    <row r="67" spans="10:10" x14ac:dyDescent="0.25">
      <c r="J67"/>
    </row>
    <row r="68" spans="10:10" x14ac:dyDescent="0.25">
      <c r="J68"/>
    </row>
    <row r="69" spans="10:10" x14ac:dyDescent="0.25">
      <c r="J69"/>
    </row>
    <row r="70" spans="10:10" x14ac:dyDescent="0.25">
      <c r="J70"/>
    </row>
    <row r="71" spans="10:10" x14ac:dyDescent="0.25">
      <c r="J71"/>
    </row>
    <row r="72" spans="10:10" x14ac:dyDescent="0.25">
      <c r="J72"/>
    </row>
    <row r="73" spans="10:10" x14ac:dyDescent="0.25">
      <c r="J73"/>
    </row>
    <row r="74" spans="10:10" x14ac:dyDescent="0.25">
      <c r="J74"/>
    </row>
    <row r="75" spans="10:10" x14ac:dyDescent="0.25">
      <c r="J75"/>
    </row>
    <row r="76" spans="10:10" x14ac:dyDescent="0.25">
      <c r="J76"/>
    </row>
    <row r="77" spans="10:10" x14ac:dyDescent="0.25">
      <c r="J77"/>
    </row>
    <row r="78" spans="10:10" x14ac:dyDescent="0.25">
      <c r="J78"/>
    </row>
    <row r="79" spans="10:10" x14ac:dyDescent="0.25">
      <c r="J79"/>
    </row>
    <row r="80" spans="10:10" x14ac:dyDescent="0.25">
      <c r="J80"/>
    </row>
    <row r="81" spans="10:10" x14ac:dyDescent="0.25">
      <c r="J81"/>
    </row>
    <row r="82" spans="10:10" x14ac:dyDescent="0.25">
      <c r="J82"/>
    </row>
    <row r="83" spans="10:10" x14ac:dyDescent="0.25">
      <c r="J83"/>
    </row>
    <row r="84" spans="10:10" x14ac:dyDescent="0.25">
      <c r="J84"/>
    </row>
    <row r="85" spans="10:10" x14ac:dyDescent="0.25">
      <c r="J85"/>
    </row>
    <row r="86" spans="10:10" x14ac:dyDescent="0.25">
      <c r="J86"/>
    </row>
    <row r="87" spans="10:10" x14ac:dyDescent="0.25">
      <c r="J87"/>
    </row>
    <row r="88" spans="10:10" x14ac:dyDescent="0.25">
      <c r="J88"/>
    </row>
    <row r="89" spans="10:10" x14ac:dyDescent="0.25">
      <c r="J89"/>
    </row>
    <row r="90" spans="10:10" x14ac:dyDescent="0.25">
      <c r="J90"/>
    </row>
    <row r="91" spans="10:10" x14ac:dyDescent="0.25">
      <c r="J91"/>
    </row>
    <row r="92" spans="10:10" x14ac:dyDescent="0.25">
      <c r="J92"/>
    </row>
    <row r="93" spans="10:10" x14ac:dyDescent="0.25">
      <c r="J93"/>
    </row>
    <row r="94" spans="10:10" x14ac:dyDescent="0.25">
      <c r="J94"/>
    </row>
    <row r="95" spans="10:10" x14ac:dyDescent="0.25">
      <c r="J95"/>
    </row>
    <row r="96" spans="10:10" x14ac:dyDescent="0.25">
      <c r="J96"/>
    </row>
    <row r="97" spans="10:10" x14ac:dyDescent="0.25">
      <c r="J97"/>
    </row>
    <row r="98" spans="10:10" x14ac:dyDescent="0.25">
      <c r="J98"/>
    </row>
    <row r="99" spans="10:10" x14ac:dyDescent="0.25">
      <c r="J99"/>
    </row>
    <row r="100" spans="10:10" x14ac:dyDescent="0.25">
      <c r="J100"/>
    </row>
    <row r="101" spans="10:10" x14ac:dyDescent="0.25">
      <c r="J101"/>
    </row>
    <row r="102" spans="10:10" x14ac:dyDescent="0.25">
      <c r="J102"/>
    </row>
    <row r="103" spans="10:10" x14ac:dyDescent="0.25">
      <c r="J103"/>
    </row>
    <row r="104" spans="10:10" x14ac:dyDescent="0.25">
      <c r="J104"/>
    </row>
    <row r="105" spans="10:10" x14ac:dyDescent="0.25">
      <c r="J105"/>
    </row>
    <row r="106" spans="10:10" x14ac:dyDescent="0.25">
      <c r="J106"/>
    </row>
    <row r="107" spans="10:10" x14ac:dyDescent="0.25">
      <c r="J107"/>
    </row>
    <row r="108" spans="10:10" x14ac:dyDescent="0.25">
      <c r="J108"/>
    </row>
    <row r="109" spans="10:10" x14ac:dyDescent="0.25">
      <c r="J10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116"/>
  <sheetViews>
    <sheetView tabSelected="1" topLeftCell="A16" workbookViewId="0">
      <selection activeCell="D22" sqref="D22"/>
    </sheetView>
  </sheetViews>
  <sheetFormatPr baseColWidth="10" defaultRowHeight="15" x14ac:dyDescent="0.25"/>
  <cols>
    <col min="1" max="1" width="18.375" customWidth="1"/>
    <col min="2" max="2" width="12.5" bestFit="1" customWidth="1"/>
    <col min="3" max="3" width="17.125" style="15" bestFit="1" customWidth="1"/>
    <col min="4" max="4" width="21.5" style="15" bestFit="1" customWidth="1"/>
    <col min="5" max="5" width="21.5" bestFit="1" customWidth="1"/>
  </cols>
  <sheetData>
    <row r="3" spans="1:4" x14ac:dyDescent="0.25">
      <c r="A3" s="31" t="s">
        <v>59</v>
      </c>
      <c r="B3" t="s">
        <v>60</v>
      </c>
      <c r="C3" s="15" t="s">
        <v>61</v>
      </c>
      <c r="D3" s="15" t="s">
        <v>62</v>
      </c>
    </row>
    <row r="4" spans="1:4" x14ac:dyDescent="0.25">
      <c r="A4" s="32">
        <v>42675</v>
      </c>
      <c r="B4" s="11"/>
    </row>
    <row r="5" spans="1:4" x14ac:dyDescent="0.25">
      <c r="A5" s="28" t="s">
        <v>11</v>
      </c>
      <c r="B5" s="11"/>
    </row>
    <row r="6" spans="1:4" x14ac:dyDescent="0.25">
      <c r="A6" s="29">
        <v>0</v>
      </c>
      <c r="B6" s="11">
        <v>0</v>
      </c>
      <c r="C6" s="15">
        <v>0</v>
      </c>
      <c r="D6" s="15">
        <v>0</v>
      </c>
    </row>
    <row r="7" spans="1:4" x14ac:dyDescent="0.25">
      <c r="A7" s="29" t="s">
        <v>38</v>
      </c>
      <c r="B7" s="11">
        <v>0</v>
      </c>
      <c r="C7" s="15">
        <v>0</v>
      </c>
      <c r="D7" s="15">
        <v>0</v>
      </c>
    </row>
    <row r="8" spans="1:4" x14ac:dyDescent="0.25">
      <c r="A8" s="29" t="s">
        <v>40</v>
      </c>
      <c r="B8" s="11">
        <v>0</v>
      </c>
      <c r="C8" s="15">
        <v>0</v>
      </c>
      <c r="D8" s="15">
        <v>0</v>
      </c>
    </row>
    <row r="9" spans="1:4" x14ac:dyDescent="0.25">
      <c r="A9" s="29" t="s">
        <v>41</v>
      </c>
      <c r="B9" s="11">
        <v>0</v>
      </c>
      <c r="C9" s="15">
        <v>0</v>
      </c>
      <c r="D9" s="15">
        <v>0</v>
      </c>
    </row>
    <row r="10" spans="1:4" x14ac:dyDescent="0.25">
      <c r="A10" s="29" t="s">
        <v>56</v>
      </c>
      <c r="B10" s="11">
        <v>0</v>
      </c>
      <c r="C10" s="15">
        <v>0</v>
      </c>
      <c r="D10" s="15">
        <v>0</v>
      </c>
    </row>
    <row r="11" spans="1:4" x14ac:dyDescent="0.25">
      <c r="A11" s="28" t="s">
        <v>15</v>
      </c>
      <c r="B11" s="11"/>
    </row>
    <row r="12" spans="1:4" x14ac:dyDescent="0.25">
      <c r="A12" s="29" t="s">
        <v>22</v>
      </c>
      <c r="B12" s="11">
        <v>100</v>
      </c>
      <c r="C12" s="15">
        <v>2541.2599999999998</v>
      </c>
      <c r="D12" s="15">
        <v>2541.2599999999998</v>
      </c>
    </row>
    <row r="13" spans="1:4" x14ac:dyDescent="0.25">
      <c r="A13" s="29" t="s">
        <v>31</v>
      </c>
      <c r="B13" s="11">
        <v>100</v>
      </c>
      <c r="C13" s="15">
        <v>1132.7366412213739</v>
      </c>
      <c r="D13" s="15">
        <v>1132.7366412213739</v>
      </c>
    </row>
    <row r="14" spans="1:4" x14ac:dyDescent="0.25">
      <c r="A14" s="29" t="s">
        <v>32</v>
      </c>
      <c r="B14" s="11">
        <v>250</v>
      </c>
      <c r="C14" s="15">
        <v>6530.9734513274334</v>
      </c>
      <c r="D14" s="15">
        <v>6530.9734513274334</v>
      </c>
    </row>
    <row r="15" spans="1:4" x14ac:dyDescent="0.25">
      <c r="A15" s="29" t="s">
        <v>37</v>
      </c>
      <c r="B15" s="11">
        <v>800</v>
      </c>
      <c r="C15" s="15">
        <v>3579.0837037037036</v>
      </c>
      <c r="D15" s="15">
        <v>3579.0837037037036</v>
      </c>
    </row>
    <row r="16" spans="1:4" x14ac:dyDescent="0.25">
      <c r="A16" s="29" t="s">
        <v>23</v>
      </c>
      <c r="B16" s="11">
        <v>300</v>
      </c>
      <c r="C16" s="15">
        <v>1419.2399999999996</v>
      </c>
      <c r="D16" s="15">
        <v>1419.2399999999996</v>
      </c>
    </row>
    <row r="17" spans="1:6" x14ac:dyDescent="0.25">
      <c r="A17" s="29" t="s">
        <v>24</v>
      </c>
      <c r="B17" s="11">
        <v>200</v>
      </c>
      <c r="C17" s="15">
        <v>8970.4160000000011</v>
      </c>
      <c r="D17" s="15">
        <v>8970.4160000000011</v>
      </c>
    </row>
    <row r="18" spans="1:6" x14ac:dyDescent="0.25">
      <c r="A18" s="29" t="s">
        <v>28</v>
      </c>
      <c r="B18" s="11">
        <v>50</v>
      </c>
      <c r="C18" s="15">
        <v>787</v>
      </c>
      <c r="D18" s="15">
        <v>787</v>
      </c>
    </row>
    <row r="19" spans="1:6" x14ac:dyDescent="0.25">
      <c r="A19" s="29" t="s">
        <v>29</v>
      </c>
      <c r="B19" s="11">
        <v>200</v>
      </c>
      <c r="C19" s="15">
        <v>1881.74</v>
      </c>
      <c r="D19" s="15">
        <v>1881.74</v>
      </c>
    </row>
    <row r="20" spans="1:6" x14ac:dyDescent="0.25">
      <c r="A20" s="29" t="s">
        <v>30</v>
      </c>
      <c r="B20" s="11">
        <v>100</v>
      </c>
      <c r="C20" s="15">
        <v>1195</v>
      </c>
      <c r="D20" s="15">
        <v>1195</v>
      </c>
    </row>
    <row r="21" spans="1:6" x14ac:dyDescent="0.25">
      <c r="A21" s="28" t="s">
        <v>16</v>
      </c>
      <c r="B21" s="11"/>
    </row>
    <row r="22" spans="1:6" x14ac:dyDescent="0.25">
      <c r="A22" s="29" t="s">
        <v>42</v>
      </c>
      <c r="B22" s="11">
        <v>200</v>
      </c>
      <c r="C22" s="15">
        <v>5428</v>
      </c>
      <c r="D22" s="15">
        <v>5428</v>
      </c>
      <c r="F22" s="33" t="s">
        <v>63</v>
      </c>
    </row>
    <row r="23" spans="1:6" x14ac:dyDescent="0.25">
      <c r="A23" s="29" t="s">
        <v>43</v>
      </c>
      <c r="B23" s="11">
        <v>145</v>
      </c>
      <c r="C23" s="15">
        <v>2251.85</v>
      </c>
      <c r="D23" s="15">
        <v>2251.85</v>
      </c>
    </row>
    <row r="24" spans="1:6" x14ac:dyDescent="0.25">
      <c r="A24" s="29" t="s">
        <v>44</v>
      </c>
      <c r="B24" s="11">
        <v>65</v>
      </c>
      <c r="C24" s="15">
        <v>2846.35</v>
      </c>
      <c r="D24" s="15">
        <v>2846.35</v>
      </c>
    </row>
    <row r="25" spans="1:6" x14ac:dyDescent="0.25">
      <c r="A25" s="29" t="s">
        <v>45</v>
      </c>
      <c r="B25" s="11">
        <v>1500</v>
      </c>
      <c r="C25" s="15">
        <v>6404.9999999999991</v>
      </c>
      <c r="D25" s="15">
        <v>6404.9999999999991</v>
      </c>
    </row>
    <row r="26" spans="1:6" x14ac:dyDescent="0.25">
      <c r="A26" s="29" t="s">
        <v>46</v>
      </c>
      <c r="B26" s="11">
        <v>900</v>
      </c>
      <c r="C26" s="15">
        <v>12141.790540540542</v>
      </c>
      <c r="D26" s="15">
        <v>12141.790540540542</v>
      </c>
    </row>
    <row r="27" spans="1:6" x14ac:dyDescent="0.25">
      <c r="A27" s="29" t="s">
        <v>48</v>
      </c>
      <c r="B27" s="11">
        <v>500</v>
      </c>
      <c r="C27" s="15">
        <v>7975.0000000000018</v>
      </c>
      <c r="D27" s="15">
        <v>7975.0000000000018</v>
      </c>
    </row>
    <row r="28" spans="1:6" x14ac:dyDescent="0.25">
      <c r="A28" s="29" t="s">
        <v>49</v>
      </c>
      <c r="B28" s="11">
        <v>2000</v>
      </c>
      <c r="C28" s="15">
        <v>8540</v>
      </c>
      <c r="D28" s="15">
        <v>8540</v>
      </c>
    </row>
    <row r="29" spans="1:6" x14ac:dyDescent="0.25">
      <c r="A29" s="29" t="s">
        <v>50</v>
      </c>
      <c r="B29" s="11">
        <v>750</v>
      </c>
      <c r="C29" s="15">
        <v>8737.5</v>
      </c>
      <c r="D29" s="15">
        <v>8737.5</v>
      </c>
    </row>
    <row r="30" spans="1:6" x14ac:dyDescent="0.25">
      <c r="A30" s="29" t="s">
        <v>51</v>
      </c>
      <c r="B30" s="11">
        <v>600</v>
      </c>
      <c r="C30" s="15">
        <v>9300</v>
      </c>
      <c r="D30" s="15">
        <v>9300</v>
      </c>
    </row>
    <row r="31" spans="1:6" x14ac:dyDescent="0.25">
      <c r="A31" s="28" t="s">
        <v>17</v>
      </c>
      <c r="B31" s="11"/>
    </row>
    <row r="32" spans="1:6" x14ac:dyDescent="0.25">
      <c r="A32" s="29" t="s">
        <v>47</v>
      </c>
      <c r="B32" s="11">
        <v>170</v>
      </c>
      <c r="C32" s="15">
        <v>4023.9</v>
      </c>
      <c r="D32" s="15">
        <v>4023.9</v>
      </c>
    </row>
    <row r="33" spans="1:4" x14ac:dyDescent="0.25">
      <c r="A33" s="29" t="s">
        <v>52</v>
      </c>
      <c r="B33" s="11">
        <v>50</v>
      </c>
      <c r="C33" s="15">
        <v>1411.3228707159822</v>
      </c>
      <c r="D33" s="15">
        <v>1411.3228707159822</v>
      </c>
    </row>
    <row r="34" spans="1:4" x14ac:dyDescent="0.25">
      <c r="A34" s="29" t="s">
        <v>53</v>
      </c>
      <c r="B34" s="11">
        <v>400</v>
      </c>
      <c r="C34" s="15">
        <v>-2823.9999999999982</v>
      </c>
      <c r="D34" s="15">
        <v>-2823.9999999999982</v>
      </c>
    </row>
    <row r="35" spans="1:4" x14ac:dyDescent="0.25">
      <c r="A35" s="29" t="s">
        <v>54</v>
      </c>
      <c r="B35" s="11">
        <v>3000</v>
      </c>
      <c r="C35" s="15">
        <v>40230</v>
      </c>
      <c r="D35" s="15">
        <v>40230</v>
      </c>
    </row>
    <row r="36" spans="1:4" x14ac:dyDescent="0.25">
      <c r="A36" s="29" t="s">
        <v>55</v>
      </c>
      <c r="B36" s="11">
        <v>50</v>
      </c>
      <c r="C36" s="15">
        <v>41732.5</v>
      </c>
      <c r="D36" s="15">
        <v>41732.5</v>
      </c>
    </row>
    <row r="37" spans="1:4" x14ac:dyDescent="0.25">
      <c r="A37" s="29" t="s">
        <v>27</v>
      </c>
      <c r="B37" s="11">
        <v>100</v>
      </c>
      <c r="C37" s="15">
        <v>34153</v>
      </c>
      <c r="D37" s="15">
        <v>34153</v>
      </c>
    </row>
    <row r="38" spans="1:4" x14ac:dyDescent="0.25">
      <c r="A38" s="28" t="s">
        <v>18</v>
      </c>
      <c r="B38" s="11"/>
    </row>
    <row r="39" spans="1:4" x14ac:dyDescent="0.25">
      <c r="A39" s="29" t="s">
        <v>33</v>
      </c>
      <c r="B39" s="11">
        <v>100</v>
      </c>
      <c r="C39" s="15">
        <v>5723</v>
      </c>
      <c r="D39" s="15">
        <v>5723</v>
      </c>
    </row>
    <row r="40" spans="1:4" x14ac:dyDescent="0.25">
      <c r="A40" s="29" t="s">
        <v>34</v>
      </c>
      <c r="B40" s="11">
        <v>100</v>
      </c>
      <c r="C40" s="15">
        <v>1763.0000000000002</v>
      </c>
      <c r="D40" s="15">
        <v>1763.0000000000002</v>
      </c>
    </row>
    <row r="41" spans="1:4" x14ac:dyDescent="0.25">
      <c r="A41" s="28" t="s">
        <v>19</v>
      </c>
      <c r="B41" s="11"/>
    </row>
    <row r="42" spans="1:4" x14ac:dyDescent="0.25">
      <c r="A42" s="29" t="s">
        <v>35</v>
      </c>
      <c r="B42" s="11">
        <v>500</v>
      </c>
      <c r="C42" s="15">
        <v>1167.5126903553298</v>
      </c>
      <c r="D42" s="15">
        <v>1167.5126903553298</v>
      </c>
    </row>
    <row r="43" spans="1:4" x14ac:dyDescent="0.25">
      <c r="A43" s="29" t="s">
        <v>36</v>
      </c>
      <c r="B43" s="11">
        <v>300</v>
      </c>
      <c r="C43" s="15">
        <v>1931.9999999999995</v>
      </c>
      <c r="D43" s="15">
        <v>1931.9999999999995</v>
      </c>
    </row>
    <row r="44" spans="1:4" x14ac:dyDescent="0.25">
      <c r="A44" s="28" t="s">
        <v>20</v>
      </c>
      <c r="B44" s="11"/>
    </row>
    <row r="45" spans="1:4" x14ac:dyDescent="0.25">
      <c r="A45" s="29" t="s">
        <v>39</v>
      </c>
      <c r="B45" s="11">
        <v>400</v>
      </c>
      <c r="C45" s="15">
        <v>7776</v>
      </c>
      <c r="D45" s="15">
        <v>7776</v>
      </c>
    </row>
    <row r="46" spans="1:4" x14ac:dyDescent="0.25">
      <c r="A46" s="28" t="s">
        <v>7</v>
      </c>
      <c r="B46" s="11"/>
    </row>
    <row r="47" spans="1:4" x14ac:dyDescent="0.25">
      <c r="A47" s="29" t="s">
        <v>57</v>
      </c>
      <c r="B47" s="11">
        <v>1</v>
      </c>
      <c r="C47" s="15">
        <v>1496.5986394557817</v>
      </c>
      <c r="D47" s="15">
        <v>1496.5986394557817</v>
      </c>
    </row>
    <row r="48" spans="1:4" x14ac:dyDescent="0.25">
      <c r="A48" s="29" t="s">
        <v>25</v>
      </c>
      <c r="B48" s="11">
        <v>1</v>
      </c>
      <c r="C48" s="15">
        <v>202.93877551020401</v>
      </c>
      <c r="D48" s="15">
        <v>202.93877551020401</v>
      </c>
    </row>
    <row r="49" spans="1:4" x14ac:dyDescent="0.25">
      <c r="A49" s="29" t="s">
        <v>26</v>
      </c>
      <c r="B49" s="11">
        <v>1</v>
      </c>
      <c r="C49" s="15">
        <v>628.57142857142833</v>
      </c>
      <c r="D49" s="15">
        <v>628.57142857142833</v>
      </c>
    </row>
    <row r="50" spans="1:4" x14ac:dyDescent="0.25">
      <c r="C50"/>
      <c r="D50"/>
    </row>
    <row r="51" spans="1:4" x14ac:dyDescent="0.25">
      <c r="C51"/>
      <c r="D51"/>
    </row>
    <row r="52" spans="1:4" x14ac:dyDescent="0.25">
      <c r="C52"/>
      <c r="D52"/>
    </row>
    <row r="53" spans="1:4" x14ac:dyDescent="0.25">
      <c r="C53"/>
      <c r="D53"/>
    </row>
    <row r="54" spans="1:4" x14ac:dyDescent="0.25">
      <c r="C54"/>
      <c r="D54"/>
    </row>
    <row r="55" spans="1:4" x14ac:dyDescent="0.25">
      <c r="C55"/>
      <c r="D55"/>
    </row>
    <row r="56" spans="1:4" x14ac:dyDescent="0.25">
      <c r="C56"/>
      <c r="D56"/>
    </row>
    <row r="57" spans="1:4" x14ac:dyDescent="0.25">
      <c r="C57"/>
      <c r="D57"/>
    </row>
    <row r="58" spans="1:4" x14ac:dyDescent="0.25">
      <c r="C58"/>
      <c r="D58"/>
    </row>
    <row r="59" spans="1:4" x14ac:dyDescent="0.25">
      <c r="C59"/>
      <c r="D59"/>
    </row>
    <row r="60" spans="1:4" x14ac:dyDescent="0.25">
      <c r="C60"/>
      <c r="D60"/>
    </row>
    <row r="61" spans="1:4" x14ac:dyDescent="0.25">
      <c r="C61"/>
      <c r="D61"/>
    </row>
    <row r="62" spans="1:4" x14ac:dyDescent="0.25">
      <c r="C62"/>
      <c r="D62"/>
    </row>
    <row r="63" spans="1:4" x14ac:dyDescent="0.25">
      <c r="C63"/>
      <c r="D63"/>
    </row>
    <row r="64" spans="1:4" x14ac:dyDescent="0.25">
      <c r="C64"/>
      <c r="D64"/>
    </row>
    <row r="65" spans="3:4" x14ac:dyDescent="0.25">
      <c r="C65"/>
      <c r="D65"/>
    </row>
    <row r="66" spans="3:4" x14ac:dyDescent="0.25">
      <c r="C66"/>
      <c r="D66"/>
    </row>
    <row r="67" spans="3:4" x14ac:dyDescent="0.25">
      <c r="C67"/>
      <c r="D67"/>
    </row>
    <row r="68" spans="3:4" x14ac:dyDescent="0.25">
      <c r="C68"/>
      <c r="D68"/>
    </row>
    <row r="69" spans="3:4" x14ac:dyDescent="0.25">
      <c r="C69"/>
      <c r="D69"/>
    </row>
    <row r="70" spans="3:4" x14ac:dyDescent="0.25">
      <c r="C70"/>
      <c r="D70"/>
    </row>
    <row r="71" spans="3:4" x14ac:dyDescent="0.25">
      <c r="C71"/>
      <c r="D71"/>
    </row>
    <row r="72" spans="3:4" x14ac:dyDescent="0.25">
      <c r="C72"/>
      <c r="D72"/>
    </row>
    <row r="73" spans="3:4" x14ac:dyDescent="0.25">
      <c r="C73"/>
      <c r="D73"/>
    </row>
    <row r="74" spans="3:4" x14ac:dyDescent="0.25">
      <c r="C74"/>
      <c r="D74"/>
    </row>
    <row r="75" spans="3:4" x14ac:dyDescent="0.25">
      <c r="C75"/>
      <c r="D75"/>
    </row>
    <row r="76" spans="3:4" x14ac:dyDescent="0.25">
      <c r="C76"/>
      <c r="D76"/>
    </row>
    <row r="77" spans="3:4" x14ac:dyDescent="0.25">
      <c r="C77"/>
      <c r="D77"/>
    </row>
    <row r="78" spans="3:4" x14ac:dyDescent="0.25">
      <c r="C78"/>
      <c r="D78"/>
    </row>
    <row r="79" spans="3:4" x14ac:dyDescent="0.25">
      <c r="C79"/>
      <c r="D79"/>
    </row>
    <row r="80" spans="3:4" x14ac:dyDescent="0.25">
      <c r="C80"/>
      <c r="D80"/>
    </row>
    <row r="81" spans="3:4" x14ac:dyDescent="0.25">
      <c r="C81"/>
      <c r="D81"/>
    </row>
    <row r="82" spans="3:4" x14ac:dyDescent="0.25">
      <c r="C82"/>
      <c r="D82"/>
    </row>
    <row r="83" spans="3:4" x14ac:dyDescent="0.25">
      <c r="C83"/>
      <c r="D83"/>
    </row>
    <row r="84" spans="3:4" x14ac:dyDescent="0.25">
      <c r="C84"/>
      <c r="D84"/>
    </row>
    <row r="85" spans="3:4" x14ac:dyDescent="0.25">
      <c r="C85"/>
      <c r="D85"/>
    </row>
    <row r="86" spans="3:4" x14ac:dyDescent="0.25">
      <c r="C86"/>
      <c r="D86"/>
    </row>
    <row r="87" spans="3:4" x14ac:dyDescent="0.25">
      <c r="C87"/>
      <c r="D87"/>
    </row>
    <row r="88" spans="3:4" x14ac:dyDescent="0.25">
      <c r="C88"/>
      <c r="D88"/>
    </row>
    <row r="89" spans="3:4" x14ac:dyDescent="0.25">
      <c r="C89"/>
      <c r="D89"/>
    </row>
    <row r="90" spans="3:4" x14ac:dyDescent="0.25">
      <c r="C90"/>
      <c r="D90"/>
    </row>
    <row r="91" spans="3:4" x14ac:dyDescent="0.25">
      <c r="C91"/>
      <c r="D91"/>
    </row>
    <row r="92" spans="3:4" x14ac:dyDescent="0.25">
      <c r="C92"/>
      <c r="D92"/>
    </row>
    <row r="93" spans="3:4" x14ac:dyDescent="0.25">
      <c r="C93"/>
      <c r="D93"/>
    </row>
    <row r="94" spans="3:4" x14ac:dyDescent="0.25">
      <c r="C94"/>
      <c r="D94"/>
    </row>
    <row r="95" spans="3:4" x14ac:dyDescent="0.25">
      <c r="C95"/>
      <c r="D95"/>
    </row>
    <row r="96" spans="3:4" x14ac:dyDescent="0.25">
      <c r="C96"/>
      <c r="D96"/>
    </row>
    <row r="97" spans="3:4" x14ac:dyDescent="0.25">
      <c r="C97"/>
      <c r="D97"/>
    </row>
    <row r="98" spans="3:4" x14ac:dyDescent="0.25">
      <c r="C98"/>
      <c r="D98"/>
    </row>
    <row r="99" spans="3:4" x14ac:dyDescent="0.25">
      <c r="C99"/>
      <c r="D99"/>
    </row>
    <row r="100" spans="3:4" x14ac:dyDescent="0.25">
      <c r="C100"/>
      <c r="D100"/>
    </row>
    <row r="101" spans="3:4" x14ac:dyDescent="0.25">
      <c r="C101"/>
      <c r="D101"/>
    </row>
    <row r="102" spans="3:4" x14ac:dyDescent="0.25">
      <c r="C102"/>
      <c r="D102"/>
    </row>
    <row r="103" spans="3:4" x14ac:dyDescent="0.25">
      <c r="C103"/>
      <c r="D103"/>
    </row>
    <row r="104" spans="3:4" x14ac:dyDescent="0.25">
      <c r="C104"/>
      <c r="D104"/>
    </row>
    <row r="105" spans="3:4" x14ac:dyDescent="0.25">
      <c r="C105"/>
      <c r="D105"/>
    </row>
    <row r="106" spans="3:4" x14ac:dyDescent="0.25">
      <c r="C106"/>
      <c r="D106"/>
    </row>
    <row r="107" spans="3:4" x14ac:dyDescent="0.25">
      <c r="C107"/>
      <c r="D107"/>
    </row>
    <row r="108" spans="3:4" x14ac:dyDescent="0.25">
      <c r="C108"/>
      <c r="D108"/>
    </row>
    <row r="109" spans="3:4" x14ac:dyDescent="0.25">
      <c r="C109"/>
      <c r="D109"/>
    </row>
    <row r="110" spans="3:4" x14ac:dyDescent="0.25">
      <c r="C110"/>
      <c r="D110"/>
    </row>
    <row r="111" spans="3:4" x14ac:dyDescent="0.25">
      <c r="C111"/>
      <c r="D111"/>
    </row>
    <row r="112" spans="3:4" x14ac:dyDescent="0.25">
      <c r="C112"/>
      <c r="D112"/>
    </row>
    <row r="113" spans="3:4" x14ac:dyDescent="0.25">
      <c r="C113"/>
      <c r="D113"/>
    </row>
    <row r="114" spans="3:4" x14ac:dyDescent="0.25">
      <c r="C114"/>
      <c r="D114"/>
    </row>
    <row r="115" spans="3:4" x14ac:dyDescent="0.25">
      <c r="C115"/>
      <c r="D115"/>
    </row>
    <row r="116" spans="3:4" x14ac:dyDescent="0.25">
      <c r="C116"/>
      <c r="D11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0"/>
  <sheetViews>
    <sheetView workbookViewId="0">
      <selection activeCell="G3" sqref="G3"/>
    </sheetView>
  </sheetViews>
  <sheetFormatPr baseColWidth="10" defaultRowHeight="15" x14ac:dyDescent="0.25"/>
  <cols>
    <col min="1" max="1" width="13.375" bestFit="1" customWidth="1"/>
    <col min="2" max="2" width="24.125" style="13" bestFit="1" customWidth="1"/>
    <col min="3" max="3" width="11.375" style="21"/>
    <col min="4" max="4" width="11.375" style="19"/>
    <col min="5" max="5" width="11.375" style="24"/>
    <col min="8" max="8" width="7.375" bestFit="1" customWidth="1"/>
  </cols>
  <sheetData>
    <row r="1" spans="1:15" s="1" customFormat="1" ht="13.5" thickBot="1" x14ac:dyDescent="0.25">
      <c r="A1" s="2" t="s">
        <v>4</v>
      </c>
      <c r="B1" s="12" t="s">
        <v>0</v>
      </c>
      <c r="C1" s="18" t="s">
        <v>1</v>
      </c>
      <c r="D1" s="22" t="s">
        <v>2</v>
      </c>
      <c r="E1" s="23" t="s">
        <v>3</v>
      </c>
      <c r="F1" s="2" t="s">
        <v>6</v>
      </c>
      <c r="G1" s="5" t="s">
        <v>8</v>
      </c>
      <c r="H1" s="5" t="s">
        <v>10</v>
      </c>
      <c r="I1" s="7" t="s">
        <v>58</v>
      </c>
      <c r="J1" s="7"/>
      <c r="K1" s="8"/>
      <c r="L1" s="9"/>
      <c r="M1" s="9"/>
      <c r="N1" s="9"/>
      <c r="O1" s="6"/>
    </row>
    <row r="2" spans="1:15" ht="15.75" thickTop="1" x14ac:dyDescent="0.25">
      <c r="A2" s="16">
        <v>42675</v>
      </c>
      <c r="B2" s="17">
        <v>0</v>
      </c>
      <c r="C2" s="20">
        <v>0</v>
      </c>
      <c r="D2" s="20">
        <v>0</v>
      </c>
      <c r="E2" s="24" t="s">
        <v>11</v>
      </c>
      <c r="F2" t="s">
        <v>11</v>
      </c>
      <c r="H2" s="27" t="s">
        <v>11</v>
      </c>
    </row>
    <row r="3" spans="1:15" x14ac:dyDescent="0.25">
      <c r="A3" s="14">
        <v>42675</v>
      </c>
      <c r="B3" s="13" t="s">
        <v>22</v>
      </c>
      <c r="C3" s="19">
        <v>100</v>
      </c>
      <c r="D3" s="19">
        <v>89.67</v>
      </c>
      <c r="E3" s="24">
        <v>8967</v>
      </c>
      <c r="F3" t="s">
        <v>15</v>
      </c>
      <c r="H3" s="27">
        <v>0.28340136054421766</v>
      </c>
      <c r="I3">
        <f>IFERROR(E3*H3,0)</f>
        <v>2541.2599999999998</v>
      </c>
    </row>
    <row r="4" spans="1:15" x14ac:dyDescent="0.25">
      <c r="A4" s="14">
        <v>42675</v>
      </c>
      <c r="B4" s="13" t="s">
        <v>23</v>
      </c>
      <c r="C4" s="19">
        <v>300</v>
      </c>
      <c r="D4" s="19">
        <v>29.4</v>
      </c>
      <c r="E4" s="24">
        <v>8820</v>
      </c>
      <c r="F4" t="s">
        <v>15</v>
      </c>
      <c r="H4" s="27">
        <v>0.1609115646258503</v>
      </c>
      <c r="I4">
        <f t="shared" ref="I4:I39" si="0">IFERROR(E4*H4,0)</f>
        <v>1419.2399999999996</v>
      </c>
    </row>
    <row r="5" spans="1:15" x14ac:dyDescent="0.25">
      <c r="A5" s="14">
        <v>42675</v>
      </c>
      <c r="B5" s="13" t="s">
        <v>24</v>
      </c>
      <c r="C5" s="19">
        <v>200</v>
      </c>
      <c r="D5" s="19">
        <v>61</v>
      </c>
      <c r="E5" s="24">
        <v>12200</v>
      </c>
      <c r="F5" t="s">
        <v>15</v>
      </c>
      <c r="H5" s="27">
        <v>0.73528000000000004</v>
      </c>
      <c r="I5">
        <f t="shared" si="0"/>
        <v>8970.4160000000011</v>
      </c>
    </row>
    <row r="6" spans="1:15" x14ac:dyDescent="0.25">
      <c r="A6" s="14">
        <v>42675</v>
      </c>
      <c r="B6" s="13" t="s">
        <v>25</v>
      </c>
      <c r="C6" s="19">
        <v>1</v>
      </c>
      <c r="D6" s="19">
        <v>1356</v>
      </c>
      <c r="E6" s="24">
        <v>1356</v>
      </c>
      <c r="F6" t="s">
        <v>7</v>
      </c>
      <c r="H6" s="27">
        <v>0.14965986394557818</v>
      </c>
      <c r="I6">
        <f t="shared" si="0"/>
        <v>202.93877551020401</v>
      </c>
    </row>
    <row r="7" spans="1:15" x14ac:dyDescent="0.25">
      <c r="A7" s="14">
        <v>42675</v>
      </c>
      <c r="B7" s="13" t="s">
        <v>26</v>
      </c>
      <c r="C7" s="19">
        <v>1</v>
      </c>
      <c r="D7" s="19">
        <v>4200</v>
      </c>
      <c r="E7" s="24">
        <v>4200</v>
      </c>
      <c r="F7" t="s">
        <v>7</v>
      </c>
      <c r="H7" s="27">
        <v>0.14965986394557818</v>
      </c>
      <c r="I7">
        <f t="shared" si="0"/>
        <v>628.57142857142833</v>
      </c>
    </row>
    <row r="8" spans="1:15" x14ac:dyDescent="0.25">
      <c r="A8" s="14">
        <v>42675</v>
      </c>
      <c r="B8" s="13" t="s">
        <v>27</v>
      </c>
      <c r="C8" s="19">
        <v>100</v>
      </c>
      <c r="D8" s="19">
        <v>555.33000000000004</v>
      </c>
      <c r="E8" s="24">
        <v>55533.000000000007</v>
      </c>
      <c r="F8" t="s">
        <v>17</v>
      </c>
      <c r="H8" s="27">
        <v>0.61500369149874845</v>
      </c>
      <c r="I8">
        <f t="shared" si="0"/>
        <v>34153</v>
      </c>
    </row>
    <row r="9" spans="1:15" x14ac:dyDescent="0.25">
      <c r="A9" s="14">
        <v>42675</v>
      </c>
      <c r="B9" s="13" t="s">
        <v>28</v>
      </c>
      <c r="C9" s="19">
        <v>50</v>
      </c>
      <c r="D9" s="19">
        <v>21</v>
      </c>
      <c r="E9" s="24">
        <v>1050</v>
      </c>
      <c r="F9" t="s">
        <v>15</v>
      </c>
      <c r="H9" s="27">
        <v>0.74952380952380948</v>
      </c>
      <c r="I9">
        <f t="shared" si="0"/>
        <v>787</v>
      </c>
    </row>
    <row r="10" spans="1:15" x14ac:dyDescent="0.25">
      <c r="A10" s="14">
        <v>42675</v>
      </c>
      <c r="B10" s="13" t="s">
        <v>29</v>
      </c>
      <c r="C10" s="19">
        <v>200</v>
      </c>
      <c r="D10" s="19">
        <v>17.399999999999999</v>
      </c>
      <c r="E10" s="24">
        <v>3479.9999999999995</v>
      </c>
      <c r="F10" t="s">
        <v>15</v>
      </c>
      <c r="H10" s="27">
        <v>0.54072988505747133</v>
      </c>
      <c r="I10">
        <f t="shared" si="0"/>
        <v>1881.74</v>
      </c>
    </row>
    <row r="11" spans="1:15" x14ac:dyDescent="0.25">
      <c r="A11" s="14">
        <v>42675</v>
      </c>
      <c r="B11" s="13" t="s">
        <v>30</v>
      </c>
      <c r="C11" s="19">
        <v>100</v>
      </c>
      <c r="D11" s="19">
        <v>28.5</v>
      </c>
      <c r="E11" s="24">
        <v>2850</v>
      </c>
      <c r="F11" t="s">
        <v>15</v>
      </c>
      <c r="H11" s="27">
        <v>0.41929824561403506</v>
      </c>
      <c r="I11">
        <f t="shared" si="0"/>
        <v>1195</v>
      </c>
    </row>
    <row r="12" spans="1:15" x14ac:dyDescent="0.25">
      <c r="A12" s="14">
        <v>42675</v>
      </c>
      <c r="B12" s="13" t="s">
        <v>31</v>
      </c>
      <c r="C12" s="19">
        <v>100</v>
      </c>
      <c r="D12" s="19">
        <v>26</v>
      </c>
      <c r="E12" s="24">
        <v>2600</v>
      </c>
      <c r="F12" t="s">
        <v>15</v>
      </c>
      <c r="H12" s="27">
        <v>0.43566793893129768</v>
      </c>
      <c r="I12">
        <f t="shared" si="0"/>
        <v>1132.7366412213739</v>
      </c>
    </row>
    <row r="13" spans="1:15" x14ac:dyDescent="0.25">
      <c r="A13" s="14">
        <v>42675</v>
      </c>
      <c r="B13" s="13" t="s">
        <v>32</v>
      </c>
      <c r="C13" s="19">
        <v>250</v>
      </c>
      <c r="D13" s="19">
        <v>48</v>
      </c>
      <c r="E13" s="24">
        <v>12000</v>
      </c>
      <c r="F13" t="s">
        <v>15</v>
      </c>
      <c r="H13" s="27">
        <v>0.54424778761061943</v>
      </c>
      <c r="I13">
        <f t="shared" si="0"/>
        <v>6530.9734513274334</v>
      </c>
    </row>
    <row r="14" spans="1:15" x14ac:dyDescent="0.25">
      <c r="A14" s="14">
        <v>42675</v>
      </c>
      <c r="B14" s="13" t="s">
        <v>33</v>
      </c>
      <c r="C14" s="19">
        <v>100</v>
      </c>
      <c r="D14" s="19">
        <v>122.2</v>
      </c>
      <c r="E14" s="24">
        <v>12220</v>
      </c>
      <c r="F14" t="s">
        <v>18</v>
      </c>
      <c r="H14" s="27">
        <v>0.46833060556464812</v>
      </c>
      <c r="I14">
        <f t="shared" si="0"/>
        <v>5723</v>
      </c>
    </row>
    <row r="15" spans="1:15" x14ac:dyDescent="0.25">
      <c r="A15" s="14">
        <v>42675</v>
      </c>
      <c r="B15" s="13" t="s">
        <v>34</v>
      </c>
      <c r="C15" s="19">
        <v>100</v>
      </c>
      <c r="D15" s="19">
        <v>51.06</v>
      </c>
      <c r="E15" s="24">
        <v>5106</v>
      </c>
      <c r="F15" t="s">
        <v>18</v>
      </c>
      <c r="H15" s="27">
        <v>0.34528006267136707</v>
      </c>
      <c r="I15">
        <f t="shared" si="0"/>
        <v>1763.0000000000002</v>
      </c>
    </row>
    <row r="16" spans="1:15" x14ac:dyDescent="0.25">
      <c r="A16" s="14">
        <v>42675</v>
      </c>
      <c r="B16" s="13" t="s">
        <v>35</v>
      </c>
      <c r="C16" s="19">
        <v>500</v>
      </c>
      <c r="D16" s="19">
        <v>10</v>
      </c>
      <c r="E16" s="24">
        <v>5000</v>
      </c>
      <c r="F16" t="s">
        <v>19</v>
      </c>
      <c r="H16" s="27">
        <v>0.23350253807106597</v>
      </c>
      <c r="I16">
        <f t="shared" si="0"/>
        <v>1167.5126903553298</v>
      </c>
    </row>
    <row r="17" spans="1:9" x14ac:dyDescent="0.25">
      <c r="A17" s="14">
        <v>42675</v>
      </c>
      <c r="B17" s="13" t="s">
        <v>36</v>
      </c>
      <c r="C17" s="19">
        <v>300</v>
      </c>
      <c r="D17" s="19">
        <v>17.399999999999999</v>
      </c>
      <c r="E17" s="24">
        <v>5220</v>
      </c>
      <c r="F17" t="s">
        <v>19</v>
      </c>
      <c r="H17" s="27">
        <v>0.37011494252873556</v>
      </c>
      <c r="I17">
        <f t="shared" si="0"/>
        <v>1931.9999999999995</v>
      </c>
    </row>
    <row r="18" spans="1:9" x14ac:dyDescent="0.25">
      <c r="A18" s="14">
        <v>42675</v>
      </c>
      <c r="B18" s="13" t="s">
        <v>37</v>
      </c>
      <c r="C18" s="19">
        <v>800</v>
      </c>
      <c r="D18" s="19">
        <v>7.1</v>
      </c>
      <c r="E18" s="24">
        <v>5680</v>
      </c>
      <c r="F18" t="s">
        <v>15</v>
      </c>
      <c r="H18" s="27">
        <v>0.63012037037037039</v>
      </c>
      <c r="I18">
        <f t="shared" si="0"/>
        <v>3579.0837037037036</v>
      </c>
    </row>
    <row r="19" spans="1:9" x14ac:dyDescent="0.25">
      <c r="A19" s="14">
        <v>42675</v>
      </c>
      <c r="B19" s="13" t="s">
        <v>38</v>
      </c>
      <c r="C19" s="19">
        <v>0</v>
      </c>
      <c r="D19" s="19">
        <v>0</v>
      </c>
      <c r="E19" s="24" t="s">
        <v>11</v>
      </c>
      <c r="F19" t="s">
        <v>11</v>
      </c>
      <c r="H19" s="27" t="s">
        <v>11</v>
      </c>
      <c r="I19">
        <f t="shared" si="0"/>
        <v>0</v>
      </c>
    </row>
    <row r="20" spans="1:9" x14ac:dyDescent="0.25">
      <c r="A20" s="14">
        <v>42675</v>
      </c>
      <c r="B20" s="13" t="s">
        <v>39</v>
      </c>
      <c r="C20" s="19">
        <v>400</v>
      </c>
      <c r="D20" s="19">
        <v>52</v>
      </c>
      <c r="E20" s="24">
        <v>20800</v>
      </c>
      <c r="F20" t="s">
        <v>20</v>
      </c>
      <c r="H20" s="27">
        <v>0.37384615384615383</v>
      </c>
      <c r="I20">
        <f t="shared" si="0"/>
        <v>7776</v>
      </c>
    </row>
    <row r="21" spans="1:9" x14ac:dyDescent="0.25">
      <c r="A21" s="14">
        <v>42675</v>
      </c>
      <c r="B21" s="13" t="s">
        <v>40</v>
      </c>
      <c r="C21" s="19">
        <v>0</v>
      </c>
      <c r="D21" s="19">
        <v>0</v>
      </c>
      <c r="E21" s="24" t="s">
        <v>11</v>
      </c>
      <c r="F21" t="s">
        <v>11</v>
      </c>
      <c r="H21" s="27" t="s">
        <v>11</v>
      </c>
      <c r="I21">
        <f t="shared" si="0"/>
        <v>0</v>
      </c>
    </row>
    <row r="22" spans="1:9" x14ac:dyDescent="0.25">
      <c r="A22" s="14">
        <v>42675</v>
      </c>
      <c r="B22" s="13" t="s">
        <v>41</v>
      </c>
      <c r="C22" s="19">
        <v>0</v>
      </c>
      <c r="D22" s="19">
        <v>0</v>
      </c>
      <c r="E22" s="24" t="s">
        <v>11</v>
      </c>
      <c r="F22" t="s">
        <v>11</v>
      </c>
      <c r="H22" s="27" t="s">
        <v>11</v>
      </c>
      <c r="I22">
        <f t="shared" si="0"/>
        <v>0</v>
      </c>
    </row>
    <row r="23" spans="1:9" x14ac:dyDescent="0.25">
      <c r="A23" s="14">
        <v>42675</v>
      </c>
      <c r="B23" s="13" t="s">
        <v>42</v>
      </c>
      <c r="C23" s="19">
        <v>200</v>
      </c>
      <c r="D23" s="19">
        <v>62</v>
      </c>
      <c r="E23" s="24">
        <v>12400</v>
      </c>
      <c r="F23" t="s">
        <v>16</v>
      </c>
      <c r="H23" s="27">
        <v>0.43774193548387097</v>
      </c>
      <c r="I23">
        <f t="shared" si="0"/>
        <v>5428</v>
      </c>
    </row>
    <row r="24" spans="1:9" x14ac:dyDescent="0.25">
      <c r="A24" s="14">
        <v>42675</v>
      </c>
      <c r="B24" s="13" t="s">
        <v>43</v>
      </c>
      <c r="C24" s="19">
        <v>145</v>
      </c>
      <c r="D24" s="19">
        <v>34</v>
      </c>
      <c r="E24" s="24">
        <v>4930</v>
      </c>
      <c r="F24" t="s">
        <v>16</v>
      </c>
      <c r="H24" s="27">
        <v>0.45676470588235296</v>
      </c>
      <c r="I24">
        <f t="shared" si="0"/>
        <v>2251.85</v>
      </c>
    </row>
    <row r="25" spans="1:9" x14ac:dyDescent="0.25">
      <c r="A25" s="14">
        <v>42675</v>
      </c>
      <c r="B25" s="13" t="s">
        <v>44</v>
      </c>
      <c r="C25" s="19">
        <v>65</v>
      </c>
      <c r="D25" s="19">
        <v>97</v>
      </c>
      <c r="E25" s="24">
        <v>6305</v>
      </c>
      <c r="F25" t="s">
        <v>16</v>
      </c>
      <c r="H25" s="27">
        <v>0.45144329896907215</v>
      </c>
      <c r="I25">
        <f t="shared" si="0"/>
        <v>2846.35</v>
      </c>
    </row>
    <row r="26" spans="1:9" x14ac:dyDescent="0.25">
      <c r="A26" s="14">
        <v>42675</v>
      </c>
      <c r="B26" s="13" t="s">
        <v>45</v>
      </c>
      <c r="C26" s="19">
        <v>1500</v>
      </c>
      <c r="D26" s="19">
        <v>18.84</v>
      </c>
      <c r="E26" s="24">
        <v>28260</v>
      </c>
      <c r="F26" t="s">
        <v>16</v>
      </c>
      <c r="H26" s="27">
        <v>0.22664543524416134</v>
      </c>
      <c r="I26">
        <f t="shared" si="0"/>
        <v>6404.9999999999991</v>
      </c>
    </row>
    <row r="27" spans="1:9" x14ac:dyDescent="0.25">
      <c r="A27" s="14">
        <v>42675</v>
      </c>
      <c r="B27" s="13" t="s">
        <v>46</v>
      </c>
      <c r="C27" s="19">
        <v>900</v>
      </c>
      <c r="D27" s="19">
        <v>29</v>
      </c>
      <c r="E27" s="24">
        <v>26100</v>
      </c>
      <c r="F27" t="s">
        <v>16</v>
      </c>
      <c r="H27" s="27">
        <v>0.46520270270270275</v>
      </c>
      <c r="I27">
        <f t="shared" si="0"/>
        <v>12141.790540540542</v>
      </c>
    </row>
    <row r="28" spans="1:9" x14ac:dyDescent="0.25">
      <c r="A28" s="14">
        <v>42675</v>
      </c>
      <c r="B28" s="13" t="s">
        <v>47</v>
      </c>
      <c r="C28" s="19">
        <v>170</v>
      </c>
      <c r="D28" s="19">
        <v>55.6</v>
      </c>
      <c r="E28" s="24">
        <v>9452</v>
      </c>
      <c r="F28" t="s">
        <v>17</v>
      </c>
      <c r="H28" s="27">
        <v>0.42571942446043165</v>
      </c>
      <c r="I28">
        <f t="shared" si="0"/>
        <v>4023.9</v>
      </c>
    </row>
    <row r="29" spans="1:9" x14ac:dyDescent="0.25">
      <c r="A29" s="14">
        <v>42675</v>
      </c>
      <c r="B29" s="13" t="s">
        <v>48</v>
      </c>
      <c r="C29" s="19">
        <v>500</v>
      </c>
      <c r="D29" s="19">
        <v>43.45</v>
      </c>
      <c r="E29" s="24">
        <v>21725</v>
      </c>
      <c r="F29" t="s">
        <v>16</v>
      </c>
      <c r="H29" s="27">
        <v>0.36708860759493678</v>
      </c>
      <c r="I29">
        <f t="shared" si="0"/>
        <v>7975.0000000000018</v>
      </c>
    </row>
    <row r="30" spans="1:9" x14ac:dyDescent="0.25">
      <c r="A30" s="14">
        <v>42675</v>
      </c>
      <c r="B30" s="13" t="s">
        <v>49</v>
      </c>
      <c r="C30" s="19">
        <v>2000</v>
      </c>
      <c r="D30" s="19">
        <v>18.84</v>
      </c>
      <c r="E30" s="24">
        <v>37680</v>
      </c>
      <c r="F30" t="s">
        <v>16</v>
      </c>
      <c r="H30" s="27">
        <v>0.22664543524416134</v>
      </c>
      <c r="I30">
        <f t="shared" si="0"/>
        <v>8540</v>
      </c>
    </row>
    <row r="31" spans="1:9" x14ac:dyDescent="0.25">
      <c r="A31" s="14">
        <v>42675</v>
      </c>
      <c r="B31" s="13" t="s">
        <v>50</v>
      </c>
      <c r="C31" s="19">
        <v>750</v>
      </c>
      <c r="D31" s="19">
        <v>49.9</v>
      </c>
      <c r="E31" s="24">
        <v>37425</v>
      </c>
      <c r="F31" t="s">
        <v>16</v>
      </c>
      <c r="H31" s="27">
        <v>0.23346693386773545</v>
      </c>
      <c r="I31">
        <f t="shared" si="0"/>
        <v>8737.5</v>
      </c>
    </row>
    <row r="32" spans="1:9" x14ac:dyDescent="0.25">
      <c r="A32" s="14">
        <v>42675</v>
      </c>
      <c r="B32" s="13" t="s">
        <v>51</v>
      </c>
      <c r="C32" s="19">
        <v>600</v>
      </c>
      <c r="D32" s="19">
        <v>38.4</v>
      </c>
      <c r="E32" s="24">
        <v>23040</v>
      </c>
      <c r="F32" t="s">
        <v>16</v>
      </c>
      <c r="H32" s="27">
        <v>0.40364583333333337</v>
      </c>
      <c r="I32">
        <f t="shared" si="0"/>
        <v>9300</v>
      </c>
    </row>
    <row r="33" spans="1:9" x14ac:dyDescent="0.25">
      <c r="A33" s="14">
        <v>42675</v>
      </c>
      <c r="B33" s="13" t="s">
        <v>52</v>
      </c>
      <c r="C33" s="19">
        <v>50</v>
      </c>
      <c r="D33" s="19">
        <v>62.97</v>
      </c>
      <c r="E33" s="24">
        <v>3148.5</v>
      </c>
      <c r="F33" t="s">
        <v>17</v>
      </c>
      <c r="H33" s="27">
        <v>0.4482524601289446</v>
      </c>
      <c r="I33">
        <f t="shared" si="0"/>
        <v>1411.3228707159822</v>
      </c>
    </row>
    <row r="34" spans="1:9" x14ac:dyDescent="0.25">
      <c r="A34" s="14">
        <v>42675</v>
      </c>
      <c r="B34" s="13" t="s">
        <v>53</v>
      </c>
      <c r="C34" s="19">
        <v>400</v>
      </c>
      <c r="D34" s="19">
        <v>35.950000000000003</v>
      </c>
      <c r="E34" s="24">
        <v>14380.000000000002</v>
      </c>
      <c r="F34" t="s">
        <v>17</v>
      </c>
      <c r="H34" s="27">
        <v>-0.19638386648122377</v>
      </c>
      <c r="I34">
        <f t="shared" si="0"/>
        <v>-2823.9999999999982</v>
      </c>
    </row>
    <row r="35" spans="1:9" x14ac:dyDescent="0.25">
      <c r="A35" s="14">
        <v>42675</v>
      </c>
      <c r="B35" s="13" t="s">
        <v>54</v>
      </c>
      <c r="C35" s="19">
        <v>3000</v>
      </c>
      <c r="D35" s="19">
        <v>29.47</v>
      </c>
      <c r="E35" s="24">
        <v>88410</v>
      </c>
      <c r="F35" t="s">
        <v>17</v>
      </c>
      <c r="H35" s="27">
        <v>0.45503902273498475</v>
      </c>
      <c r="I35">
        <f t="shared" si="0"/>
        <v>40230</v>
      </c>
    </row>
    <row r="36" spans="1:9" x14ac:dyDescent="0.25">
      <c r="A36" s="14">
        <v>42675</v>
      </c>
      <c r="B36" s="13" t="s">
        <v>55</v>
      </c>
      <c r="C36" s="19">
        <v>50</v>
      </c>
      <c r="D36" s="19">
        <v>1430</v>
      </c>
      <c r="E36" s="24">
        <v>71500</v>
      </c>
      <c r="F36" t="s">
        <v>17</v>
      </c>
      <c r="H36" s="27">
        <v>0.58367132867132865</v>
      </c>
      <c r="I36">
        <f t="shared" si="0"/>
        <v>41732.5</v>
      </c>
    </row>
    <row r="37" spans="1:9" x14ac:dyDescent="0.25">
      <c r="A37" s="14">
        <v>42675</v>
      </c>
      <c r="B37" s="13" t="s">
        <v>56</v>
      </c>
      <c r="C37" s="19">
        <v>0</v>
      </c>
      <c r="D37" s="19">
        <v>0</v>
      </c>
      <c r="E37" s="24" t="s">
        <v>11</v>
      </c>
      <c r="F37" t="s">
        <v>11</v>
      </c>
      <c r="H37" s="27" t="s">
        <v>11</v>
      </c>
      <c r="I37">
        <f t="shared" si="0"/>
        <v>0</v>
      </c>
    </row>
    <row r="38" spans="1:9" x14ac:dyDescent="0.25">
      <c r="A38" s="14">
        <v>42675</v>
      </c>
      <c r="B38" s="13" t="s">
        <v>57</v>
      </c>
      <c r="C38" s="19">
        <v>1</v>
      </c>
      <c r="D38" s="19">
        <v>10000</v>
      </c>
      <c r="E38" s="24">
        <v>10000</v>
      </c>
      <c r="F38" t="s">
        <v>7</v>
      </c>
      <c r="H38" s="27">
        <v>0.14965986394557818</v>
      </c>
      <c r="I38">
        <f t="shared" si="0"/>
        <v>1496.5986394557817</v>
      </c>
    </row>
    <row r="39" spans="1:9" ht="15.75" thickBot="1" x14ac:dyDescent="0.3">
      <c r="A39" s="14">
        <v>42675</v>
      </c>
      <c r="B39" s="13">
        <v>0</v>
      </c>
      <c r="C39" s="19">
        <v>0</v>
      </c>
      <c r="D39" s="19">
        <v>0</v>
      </c>
      <c r="E39" s="25" t="s">
        <v>11</v>
      </c>
      <c r="F39" s="25" t="s">
        <v>11</v>
      </c>
      <c r="G39" s="26"/>
      <c r="H39" s="27" t="s">
        <v>11</v>
      </c>
      <c r="I39">
        <f t="shared" si="0"/>
        <v>0</v>
      </c>
    </row>
    <row r="40" spans="1:9" ht="15.75" thickTop="1" x14ac:dyDescent="0.25"/>
  </sheetData>
  <autoFilter ref="A1:G39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Marge sur prochain CA</vt:lpstr>
      <vt:lpstr>Feuil2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compta</dc:creator>
  <cp:lastModifiedBy>André BOSCHI</cp:lastModifiedBy>
  <cp:lastPrinted>2016-10-06T12:35:57Z</cp:lastPrinted>
  <dcterms:created xsi:type="dcterms:W3CDTF">2016-04-06T12:52:58Z</dcterms:created>
  <dcterms:modified xsi:type="dcterms:W3CDTF">2016-10-10T13:10:46Z</dcterms:modified>
</cp:coreProperties>
</file>