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1570" windowHeight="7665"/>
  </bookViews>
  <sheets>
    <sheet name="Aide" sheetId="6" r:id="rId1"/>
    <sheet name="Base" sheetId="1" r:id="rId2"/>
    <sheet name="Maquette" sheetId="4" r:id="rId3"/>
    <sheet name="Agents" sheetId="2" r:id="rId4"/>
    <sheet name="Service" sheetId="3" r:id="rId5"/>
  </sheets>
  <definedNames>
    <definedName name="_xlnm._FilterDatabase" localSheetId="1" hidden="1">Base!$D$6:$H$18</definedName>
    <definedName name="DateJour">Base!$L$1</definedName>
    <definedName name="Service">Service!$A$2:$A$5</definedName>
  </definedNames>
  <calcPr calcId="171027"/>
</workbook>
</file>

<file path=xl/calcChain.xml><?xml version="1.0" encoding="utf-8"?>
<calcChain xmlns="http://schemas.openxmlformats.org/spreadsheetml/2006/main">
  <c r="G22" i="1" l="1"/>
  <c r="G21" i="1"/>
  <c r="G20" i="1"/>
  <c r="G19" i="1"/>
  <c r="G18" i="1"/>
  <c r="G17" i="1"/>
  <c r="G16" i="1"/>
  <c r="G15" i="1"/>
  <c r="L1" i="1"/>
  <c r="G14" i="1"/>
  <c r="G13" i="1"/>
  <c r="G12" i="1"/>
  <c r="G11" i="1"/>
  <c r="H11" i="1" s="1"/>
  <c r="G10" i="1"/>
  <c r="G9" i="1"/>
  <c r="G8" i="1"/>
  <c r="G7" i="1"/>
  <c r="H7" i="1" s="1"/>
  <c r="C5" i="2"/>
  <c r="C4" i="2"/>
  <c r="H19" i="1" l="1"/>
  <c r="H15" i="1"/>
  <c r="G10" i="4"/>
  <c r="A10" i="4"/>
  <c r="G9" i="4"/>
  <c r="A9" i="4"/>
  <c r="G8" i="4"/>
  <c r="A8" i="4"/>
  <c r="G7" i="4"/>
  <c r="H7" i="4" s="1"/>
  <c r="A7" i="4"/>
  <c r="C3" i="2"/>
  <c r="C2" i="2"/>
</calcChain>
</file>

<file path=xl/sharedStrings.xml><?xml version="1.0" encoding="utf-8"?>
<sst xmlns="http://schemas.openxmlformats.org/spreadsheetml/2006/main" count="94" uniqueCount="51">
  <si>
    <t>Nom</t>
  </si>
  <si>
    <t>Prénom</t>
  </si>
  <si>
    <t>Rédaction</t>
  </si>
  <si>
    <t>Validation</t>
  </si>
  <si>
    <t>Approbation</t>
  </si>
  <si>
    <t>Approbation Finale</t>
  </si>
  <si>
    <t>Nom document</t>
  </si>
  <si>
    <t>Rôle</t>
  </si>
  <si>
    <t>NomPre</t>
  </si>
  <si>
    <t>Service</t>
  </si>
  <si>
    <t>Mail</t>
  </si>
  <si>
    <t>aa</t>
  </si>
  <si>
    <t>bb</t>
  </si>
  <si>
    <t>Lecture</t>
  </si>
  <si>
    <t>Peinture</t>
  </si>
  <si>
    <t>Direction</t>
  </si>
  <si>
    <t>cc</t>
  </si>
  <si>
    <t>dd</t>
  </si>
  <si>
    <t>Nom Prénom</t>
  </si>
  <si>
    <t>Statut</t>
  </si>
  <si>
    <t>valstat</t>
  </si>
  <si>
    <t>DateJour</t>
  </si>
  <si>
    <t>Observations</t>
  </si>
  <si>
    <t>TABEAU DE SUIVI DES VALIDATIONS DE DOCUMENTS</t>
  </si>
  <si>
    <t>rgd</t>
  </si>
  <si>
    <t>Dat Prév</t>
  </si>
  <si>
    <t>Date Réal</t>
  </si>
  <si>
    <t>ff</t>
  </si>
  <si>
    <t>mm</t>
  </si>
  <si>
    <t>kk</t>
  </si>
  <si>
    <t>yy</t>
  </si>
  <si>
    <t>turlututu</t>
  </si>
  <si>
    <t>mm ff</t>
  </si>
  <si>
    <t>dd cc</t>
  </si>
  <si>
    <t>bb aa</t>
  </si>
  <si>
    <t>yy kk</t>
  </si>
  <si>
    <t>rien du tout</t>
  </si>
  <si>
    <t>fhfhfr hdhdjv</t>
  </si>
  <si>
    <t>wxsa</t>
  </si>
  <si>
    <t>16/07/2016</t>
  </si>
  <si>
    <t>25/07/2016</t>
  </si>
  <si>
    <t>Creation d' un fichier de base</t>
  </si>
  <si>
    <t>Une feuille  agents qui va alimenter les noms des différents opérateurs</t>
  </si>
  <si>
    <t>une zone service ( noms inventés pour ex) alimenté par une liste de valeurs</t>
  </si>
  <si>
    <t>La feuille base :</t>
  </si>
  <si>
    <t>- fractionnée pour garder l'entete</t>
  </si>
  <si>
    <t>- pour ajouter un document cliquer sur le bouton, remplir les zones et valider</t>
  </si>
  <si>
    <t>utiliser les filtres pour faire des recherches</t>
  </si>
  <si>
    <t>- en fonction de l'absence ou ajout des dates</t>
  </si>
  <si>
    <t>changemetn de statut avec affichage de l'attente en cours</t>
  </si>
  <si>
    <t>fond rouge ou bleu selon respect des délais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</si>
</sst>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b/>
      <u val="double"/>
      <sz val="14"/>
      <color rgb="FF000000"/>
      <name val="Times New Roman"/>
      <family val="1"/>
    </font>
    <font>
      <b/>
      <u val="double"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9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  <xf numFmtId="0" fontId="1" fillId="0" borderId="9" xfId="0" applyFont="1" applyBorder="1" applyAlignment="1"/>
    <xf numFmtId="0" fontId="1" fillId="0" borderId="10" xfId="0" applyFont="1" applyBorder="1" applyAlignment="1"/>
    <xf numFmtId="0" fontId="1" fillId="0" borderId="11" xfId="0" applyFont="1" applyBorder="1" applyAlignment="1"/>
    <xf numFmtId="14" fontId="5" fillId="0" borderId="0" xfId="0" applyNumberFormat="1" applyFont="1" applyAlignment="1"/>
    <xf numFmtId="14" fontId="1" fillId="0" borderId="13" xfId="0" applyNumberFormat="1" applyFont="1" applyBorder="1" applyAlignment="1"/>
    <xf numFmtId="14" fontId="1" fillId="0" borderId="14" xfId="0" applyNumberFormat="1" applyFont="1" applyBorder="1" applyAlignment="1"/>
    <xf numFmtId="14" fontId="1" fillId="0" borderId="15" xfId="0" applyNumberFormat="1" applyFont="1" applyBorder="1" applyAlignment="1"/>
    <xf numFmtId="14" fontId="1" fillId="0" borderId="9" xfId="0" applyNumberFormat="1" applyFont="1" applyBorder="1" applyAlignment="1"/>
    <xf numFmtId="14" fontId="1" fillId="0" borderId="10" xfId="0" applyNumberFormat="1" applyFont="1" applyBorder="1" applyAlignment="1"/>
    <xf numFmtId="14" fontId="1" fillId="0" borderId="11" xfId="0" applyNumberFormat="1" applyFont="1" applyBorder="1" applyAlignment="1"/>
    <xf numFmtId="0" fontId="8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right"/>
    </xf>
    <xf numFmtId="14" fontId="1" fillId="0" borderId="14" xfId="0" applyNumberFormat="1" applyFont="1" applyBorder="1" applyAlignment="1">
      <alignment horizontal="right"/>
    </xf>
    <xf numFmtId="14" fontId="1" fillId="0" borderId="15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3" fillId="0" borderId="0" xfId="0" quotePrefix="1" applyFont="1" applyAlignment="1"/>
  </cellXfs>
  <cellStyles count="1">
    <cellStyle name="Normal" xfId="0" builtinId="0"/>
  </cellStyles>
  <dxfs count="26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133349</xdr:colOff>
      <xdr:row>0</xdr:row>
      <xdr:rowOff>104775</xdr:rowOff>
    </xdr:from>
    <xdr:to>
      <xdr:col>2</xdr:col>
      <xdr:colOff>504824</xdr:colOff>
      <xdr:row>1</xdr:row>
      <xdr:rowOff>190500</xdr:rowOff>
    </xdr:to>
    <xdr:sp macro="[0]!Module1.CreerDoc" textlink="">
      <xdr:nvSpPr>
        <xdr:cNvPr id="2" name="Rectangle à coins arrondis 1"/>
        <xdr:cNvSpPr/>
      </xdr:nvSpPr>
      <xdr:spPr>
        <a:xfrm>
          <a:off x="380999" y="104775"/>
          <a:ext cx="1762125" cy="285750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Ajouter document</a:t>
          </a:r>
        </a:p>
      </xdr:txBody>
    </xdr:sp>
    <xdr:clientData fPrintsWithSheet="0"/>
  </xdr:twoCellAnchor>
  <xdr:twoCellAnchor>
    <xdr:from>
      <xdr:col>7</xdr:col>
      <xdr:colOff>1343025</xdr:colOff>
      <xdr:row>0</xdr:row>
      <xdr:rowOff>104775</xdr:rowOff>
    </xdr:from>
    <xdr:to>
      <xdr:col>8</xdr:col>
      <xdr:colOff>1000125</xdr:colOff>
      <xdr:row>1</xdr:row>
      <xdr:rowOff>257175</xdr:rowOff>
    </xdr:to>
    <xdr:sp macro="[0]!Triordre" textlink="">
      <xdr:nvSpPr>
        <xdr:cNvPr id="3" name="Rectangle 2"/>
        <xdr:cNvSpPr/>
      </xdr:nvSpPr>
      <xdr:spPr>
        <a:xfrm>
          <a:off x="8734425" y="104775"/>
          <a:ext cx="101917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Trier</a:t>
          </a:r>
          <a:r>
            <a:rPr lang="fr-FR" sz="1400" b="1" baseline="0"/>
            <a:t> si pb 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E5" totalsRowShown="0" headerRowDxfId="20">
  <autoFilter ref="A1:E5"/>
  <tableColumns count="5">
    <tableColumn id="1" name="Nom" dataDxfId="22"/>
    <tableColumn id="2" name="Prénom" dataDxfId="21"/>
    <tableColumn id="3" name="NomPre">
      <calculatedColumnFormula>B2&amp;" "&amp;A2</calculatedColumnFormula>
    </tableColumn>
    <tableColumn id="4" name="Service"/>
    <tableColumn id="5" name="Mail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5" totalsRowShown="0" headerRowDxfId="23" dataDxfId="24">
  <autoFilter ref="A1:A5"/>
  <tableColumns count="1">
    <tableColumn id="1" name="Service" dataDxfId="2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5"/>
  <sheetViews>
    <sheetView tabSelected="1" workbookViewId="0">
      <selection activeCell="A17" sqref="A17"/>
    </sheetView>
  </sheetViews>
  <sheetFormatPr baseColWidth="10" defaultRowHeight="12.75" x14ac:dyDescent="0.2"/>
  <sheetData>
    <row r="3" spans="1:2" x14ac:dyDescent="0.2">
      <c r="A3" s="2" t="s">
        <v>41</v>
      </c>
    </row>
    <row r="5" spans="1:2" x14ac:dyDescent="0.2">
      <c r="A5" s="2" t="s">
        <v>42</v>
      </c>
    </row>
    <row r="6" spans="1:2" x14ac:dyDescent="0.2">
      <c r="B6" s="2" t="s">
        <v>43</v>
      </c>
    </row>
    <row r="8" spans="1:2" x14ac:dyDescent="0.2">
      <c r="A8" s="2" t="s">
        <v>44</v>
      </c>
    </row>
    <row r="9" spans="1:2" x14ac:dyDescent="0.2">
      <c r="A9" s="35" t="s">
        <v>45</v>
      </c>
    </row>
    <row r="10" spans="1:2" x14ac:dyDescent="0.2">
      <c r="A10" s="35" t="s">
        <v>46</v>
      </c>
    </row>
    <row r="11" spans="1:2" x14ac:dyDescent="0.2">
      <c r="A11" s="35" t="s">
        <v>48</v>
      </c>
    </row>
    <row r="12" spans="1:2" x14ac:dyDescent="0.2">
      <c r="B12" s="2" t="s">
        <v>49</v>
      </c>
    </row>
    <row r="13" spans="1:2" x14ac:dyDescent="0.2">
      <c r="B13" s="2" t="s">
        <v>50</v>
      </c>
    </row>
    <row r="15" spans="1:2" x14ac:dyDescent="0.2">
      <c r="A15" s="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2"/>
  <sheetViews>
    <sheetView showZeros="0" workbookViewId="0">
      <pane ySplit="6" topLeftCell="A7" activePane="bottomLeft" state="frozenSplit"/>
      <selection pane="bottomLeft" activeCell="A4" sqref="A4"/>
    </sheetView>
  </sheetViews>
  <sheetFormatPr baseColWidth="10" defaultColWidth="14.42578125" defaultRowHeight="15.75" customHeight="1" x14ac:dyDescent="0.25"/>
  <cols>
    <col min="1" max="1" width="3.7109375" style="1" bestFit="1" customWidth="1"/>
    <col min="2" max="2" width="20.85546875" style="1" customWidth="1"/>
    <col min="3" max="3" width="17.85546875" style="1" customWidth="1"/>
    <col min="4" max="4" width="31.140625" style="1" customWidth="1"/>
    <col min="5" max="5" width="14.140625" style="1" bestFit="1" customWidth="1"/>
    <col min="6" max="6" width="23.140625" style="1" customWidth="1"/>
    <col min="7" max="7" width="10.28515625" style="1" hidden="1" customWidth="1"/>
    <col min="8" max="8" width="20.42578125" style="1" bestFit="1" customWidth="1"/>
    <col min="9" max="9" width="20.85546875" style="1" customWidth="1"/>
    <col min="10" max="16384" width="14.42578125" style="1"/>
  </cols>
  <sheetData>
    <row r="1" spans="1:13" ht="15.75" customHeight="1" x14ac:dyDescent="0.25">
      <c r="K1" s="34" t="s">
        <v>21</v>
      </c>
      <c r="L1" s="16">
        <f ca="1">TODAY()</f>
        <v>42549</v>
      </c>
      <c r="M1"/>
    </row>
    <row r="2" spans="1:13" ht="24.75" customHeight="1" x14ac:dyDescent="0.25"/>
    <row r="3" spans="1:13" ht="15.75" customHeight="1" x14ac:dyDescent="0.3">
      <c r="C3" s="23" t="s">
        <v>23</v>
      </c>
      <c r="D3" s="23"/>
      <c r="E3" s="23"/>
      <c r="F3" s="23"/>
      <c r="G3" s="23"/>
      <c r="H3" s="23"/>
    </row>
    <row r="5" spans="1:13" ht="15.75" customHeight="1" thickBot="1" x14ac:dyDescent="0.3"/>
    <row r="6" spans="1:13" ht="15.75" customHeight="1" thickBot="1" x14ac:dyDescent="0.3">
      <c r="A6" s="6" t="s">
        <v>24</v>
      </c>
      <c r="B6" s="5" t="s">
        <v>6</v>
      </c>
      <c r="C6" s="6" t="s">
        <v>7</v>
      </c>
      <c r="D6" s="6" t="s">
        <v>18</v>
      </c>
      <c r="E6" s="6" t="s">
        <v>25</v>
      </c>
      <c r="F6" s="7" t="s">
        <v>26</v>
      </c>
      <c r="G6" s="7" t="s">
        <v>20</v>
      </c>
      <c r="H6" s="9" t="s">
        <v>19</v>
      </c>
      <c r="I6" s="8" t="s">
        <v>22</v>
      </c>
    </row>
    <row r="7" spans="1:13" ht="15.75" customHeight="1" x14ac:dyDescent="0.25">
      <c r="A7" s="10">
        <v>1</v>
      </c>
      <c r="B7" s="27" t="s">
        <v>31</v>
      </c>
      <c r="C7" s="10" t="s">
        <v>2</v>
      </c>
      <c r="D7" s="10" t="s">
        <v>32</v>
      </c>
      <c r="E7" s="17">
        <v>42551</v>
      </c>
      <c r="F7" s="20">
        <v>42549</v>
      </c>
      <c r="G7" s="13">
        <f>IF(F7&gt;0,1,0)</f>
        <v>1</v>
      </c>
      <c r="H7" s="30" t="str">
        <f ca="1">IF(AND(MAX(G7:G10)&gt;0,MAX(G7:G10)&lt;11),"Attente "&amp; OFFSET(G6,MATCH(MAX(G7:G10),G7:G10,0)+1,-4),IF(MAX(G7:G10)=11, "Approuvé",""))</f>
        <v>Attente Approbation</v>
      </c>
      <c r="I7" s="13"/>
    </row>
    <row r="8" spans="1:13" ht="15.75" customHeight="1" thickBot="1" x14ac:dyDescent="0.3">
      <c r="A8" s="11">
        <v>2</v>
      </c>
      <c r="B8" s="28"/>
      <c r="C8" s="11" t="s">
        <v>3</v>
      </c>
      <c r="D8" s="11" t="s">
        <v>33</v>
      </c>
      <c r="E8" s="18">
        <v>42552</v>
      </c>
      <c r="F8" s="21">
        <v>42553</v>
      </c>
      <c r="G8" s="14">
        <f>IF(F8&gt;0,3,0)</f>
        <v>3</v>
      </c>
      <c r="H8" s="24"/>
      <c r="I8" s="14"/>
    </row>
    <row r="9" spans="1:13" ht="15.75" customHeight="1" x14ac:dyDescent="0.25">
      <c r="A9" s="11">
        <v>3</v>
      </c>
      <c r="B9" s="28"/>
      <c r="C9" s="11" t="s">
        <v>4</v>
      </c>
      <c r="D9" s="11" t="s">
        <v>34</v>
      </c>
      <c r="E9" s="18">
        <v>42554</v>
      </c>
      <c r="F9" s="21"/>
      <c r="G9" s="14">
        <f>IF(F9&gt;0,5,0)</f>
        <v>0</v>
      </c>
      <c r="H9" s="25"/>
      <c r="I9" s="14"/>
    </row>
    <row r="10" spans="1:13" ht="15.75" customHeight="1" thickBot="1" x14ac:dyDescent="0.3">
      <c r="A10" s="12">
        <v>4</v>
      </c>
      <c r="B10" s="29"/>
      <c r="C10" s="12" t="s">
        <v>5</v>
      </c>
      <c r="D10" s="12" t="s">
        <v>35</v>
      </c>
      <c r="E10" s="19">
        <v>42556</v>
      </c>
      <c r="F10" s="22"/>
      <c r="G10" s="15">
        <f>IF(F10&gt;0,11,0)</f>
        <v>0</v>
      </c>
      <c r="H10" s="26"/>
      <c r="I10" s="15"/>
    </row>
    <row r="11" spans="1:13" ht="15.75" customHeight="1" x14ac:dyDescent="0.25">
      <c r="A11" s="10">
        <v>5</v>
      </c>
      <c r="B11" s="27" t="s">
        <v>36</v>
      </c>
      <c r="C11" s="10" t="s">
        <v>2</v>
      </c>
      <c r="D11" s="10" t="s">
        <v>34</v>
      </c>
      <c r="E11" s="31">
        <v>42551</v>
      </c>
      <c r="F11" s="20">
        <v>42554</v>
      </c>
      <c r="G11" s="13">
        <f>IF(F11&gt;0,1,0)</f>
        <v>1</v>
      </c>
      <c r="H11" s="30" t="str">
        <f ca="1">IF(AND(MAX(G11:G14)&gt;0,MAX(G11:G14)&lt;11),"Attente "&amp; OFFSET(G10,MATCH(MAX(G11:G14),G11:G14,0)+1,-4),IF(MAX(G11:G14)=11, "Approuvé",""))</f>
        <v>Attente Validation</v>
      </c>
      <c r="I11" s="13"/>
    </row>
    <row r="12" spans="1:13" ht="15.75" customHeight="1" thickBot="1" x14ac:dyDescent="0.3">
      <c r="A12" s="11">
        <v>6</v>
      </c>
      <c r="B12" s="28"/>
      <c r="C12" s="11" t="s">
        <v>3</v>
      </c>
      <c r="D12" s="11" t="s">
        <v>33</v>
      </c>
      <c r="E12" s="32">
        <v>42553</v>
      </c>
      <c r="F12" s="21"/>
      <c r="G12" s="14">
        <f>IF(F12&gt;0,3,0)</f>
        <v>0</v>
      </c>
      <c r="H12" s="24"/>
      <c r="I12" s="14"/>
    </row>
    <row r="13" spans="1:13" ht="15.75" customHeight="1" x14ac:dyDescent="0.25">
      <c r="A13" s="11">
        <v>7</v>
      </c>
      <c r="B13" s="28"/>
      <c r="C13" s="11" t="s">
        <v>4</v>
      </c>
      <c r="D13" s="11" t="s">
        <v>32</v>
      </c>
      <c r="E13" s="32">
        <v>42557</v>
      </c>
      <c r="F13" s="21"/>
      <c r="G13" s="14">
        <f>IF(F13&gt;0,5,0)</f>
        <v>0</v>
      </c>
      <c r="H13" s="25"/>
      <c r="I13" s="14"/>
    </row>
    <row r="14" spans="1:13" ht="15.75" customHeight="1" thickBot="1" x14ac:dyDescent="0.3">
      <c r="A14" s="12">
        <v>8</v>
      </c>
      <c r="B14" s="29"/>
      <c r="C14" s="12" t="s">
        <v>5</v>
      </c>
      <c r="D14" s="12" t="s">
        <v>35</v>
      </c>
      <c r="E14" s="33">
        <v>42558</v>
      </c>
      <c r="F14" s="22"/>
      <c r="G14" s="15">
        <f>IF(F14&gt;0,11,0)</f>
        <v>0</v>
      </c>
      <c r="H14" s="26"/>
      <c r="I14" s="15"/>
    </row>
    <row r="15" spans="1:13" ht="15.75" customHeight="1" x14ac:dyDescent="0.25">
      <c r="A15" s="10">
        <v>9</v>
      </c>
      <c r="B15" s="27" t="s">
        <v>37</v>
      </c>
      <c r="C15" s="10" t="s">
        <v>2</v>
      </c>
      <c r="D15" s="10" t="s">
        <v>34</v>
      </c>
      <c r="E15" s="31">
        <v>42553</v>
      </c>
      <c r="F15" s="20">
        <v>42551</v>
      </c>
      <c r="G15" s="13">
        <f>IF(F15&gt;0,1,0)</f>
        <v>1</v>
      </c>
      <c r="H15" s="30" t="str">
        <f ca="1">IF(AND(MAX(G15:G18)&gt;0,MAX(G15:G18)&lt;11),"Attente "&amp; OFFSET(G14,MATCH(MAX(G15:G18),G15:G18,0)+1,-4),IF(MAX(G15:G18)=11, "Approuvé",""))</f>
        <v>Attente Approbation</v>
      </c>
      <c r="I15" s="13"/>
    </row>
    <row r="16" spans="1:13" ht="15.75" customHeight="1" thickBot="1" x14ac:dyDescent="0.3">
      <c r="A16" s="11">
        <v>10</v>
      </c>
      <c r="B16" s="28"/>
      <c r="C16" s="11" t="s">
        <v>3</v>
      </c>
      <c r="D16" s="11" t="s">
        <v>33</v>
      </c>
      <c r="E16" s="32">
        <v>42561</v>
      </c>
      <c r="F16" s="21">
        <v>42529</v>
      </c>
      <c r="G16" s="14">
        <f>IF(F16&gt;0,3,0)</f>
        <v>3</v>
      </c>
      <c r="H16" s="24"/>
      <c r="I16" s="14"/>
    </row>
    <row r="17" spans="1:9" ht="15.75" customHeight="1" x14ac:dyDescent="0.25">
      <c r="A17" s="11">
        <v>11</v>
      </c>
      <c r="B17" s="28"/>
      <c r="C17" s="11" t="s">
        <v>4</v>
      </c>
      <c r="D17" s="11" t="s">
        <v>32</v>
      </c>
      <c r="E17" s="32">
        <v>42563</v>
      </c>
      <c r="F17" s="21"/>
      <c r="G17" s="14">
        <f>IF(F17&gt;0,5,0)</f>
        <v>0</v>
      </c>
      <c r="H17" s="25"/>
      <c r="I17" s="14"/>
    </row>
    <row r="18" spans="1:9" ht="15.75" customHeight="1" thickBot="1" x14ac:dyDescent="0.3">
      <c r="A18" s="12">
        <v>12</v>
      </c>
      <c r="B18" s="29"/>
      <c r="C18" s="12" t="s">
        <v>5</v>
      </c>
      <c r="D18" s="12" t="s">
        <v>35</v>
      </c>
      <c r="E18" s="33">
        <v>42565</v>
      </c>
      <c r="F18" s="22"/>
      <c r="G18" s="15">
        <f>IF(F18&gt;0,11,0)</f>
        <v>0</v>
      </c>
      <c r="H18" s="26"/>
      <c r="I18" s="15"/>
    </row>
    <row r="19" spans="1:9" ht="15.75" customHeight="1" x14ac:dyDescent="0.25">
      <c r="A19" s="10">
        <v>13</v>
      </c>
      <c r="B19" s="27" t="s">
        <v>38</v>
      </c>
      <c r="C19" s="10" t="s">
        <v>2</v>
      </c>
      <c r="D19" s="10" t="s">
        <v>32</v>
      </c>
      <c r="E19" s="31">
        <v>42552</v>
      </c>
      <c r="F19" s="20">
        <v>42554</v>
      </c>
      <c r="G19" s="13">
        <f>IF(F19&gt;0,1,0)</f>
        <v>1</v>
      </c>
      <c r="H19" s="30" t="str">
        <f ca="1">IF(AND(MAX(G19:G22)&gt;0,MAX(G19:G22)&lt;11),"Attente "&amp; OFFSET(G18,MATCH(MAX(G19:G22),G19:G22,0)+1,-4),IF(MAX(G19:G22)=11, "Approuvé",""))</f>
        <v>Attente Validation</v>
      </c>
      <c r="I19" s="13"/>
    </row>
    <row r="20" spans="1:9" ht="15.75" customHeight="1" thickBot="1" x14ac:dyDescent="0.3">
      <c r="A20" s="11">
        <v>14</v>
      </c>
      <c r="B20" s="28"/>
      <c r="C20" s="11" t="s">
        <v>3</v>
      </c>
      <c r="D20" s="11" t="s">
        <v>33</v>
      </c>
      <c r="E20" s="32">
        <v>42650</v>
      </c>
      <c r="F20" s="21"/>
      <c r="G20" s="14">
        <f>IF(F20&gt;0,3,0)</f>
        <v>0</v>
      </c>
      <c r="H20" s="24"/>
      <c r="I20" s="14"/>
    </row>
    <row r="21" spans="1:9" ht="15.75" customHeight="1" x14ac:dyDescent="0.25">
      <c r="A21" s="11">
        <v>15</v>
      </c>
      <c r="B21" s="28"/>
      <c r="C21" s="11" t="s">
        <v>4</v>
      </c>
      <c r="D21" s="11" t="s">
        <v>35</v>
      </c>
      <c r="E21" s="32" t="s">
        <v>39</v>
      </c>
      <c r="F21" s="21"/>
      <c r="G21" s="14">
        <f>IF(F21&gt;0,5,0)</f>
        <v>0</v>
      </c>
      <c r="H21" s="25"/>
      <c r="I21" s="14"/>
    </row>
    <row r="22" spans="1:9" ht="15.75" customHeight="1" thickBot="1" x14ac:dyDescent="0.3">
      <c r="A22" s="12">
        <v>16</v>
      </c>
      <c r="B22" s="29"/>
      <c r="C22" s="12" t="s">
        <v>5</v>
      </c>
      <c r="D22" s="12" t="s">
        <v>34</v>
      </c>
      <c r="E22" s="33" t="s">
        <v>40</v>
      </c>
      <c r="F22" s="22"/>
      <c r="G22" s="15">
        <f>IF(F22&gt;0,11,0)</f>
        <v>0</v>
      </c>
      <c r="H22" s="26"/>
      <c r="I22" s="15"/>
    </row>
  </sheetData>
  <autoFilter ref="D6:H18"/>
  <sortState ref="A7:I22">
    <sortCondition ref="A7:A22"/>
  </sortState>
  <mergeCells count="1">
    <mergeCell ref="C3:H3"/>
  </mergeCells>
  <conditionalFormatting sqref="F7">
    <cfRule type="expression" dxfId="19" priority="25">
      <formula>OR(AND($E7&gt;=$L$1,$F7=0),AND($F7&lt;=$E7,$F7&gt;0))</formula>
    </cfRule>
    <cfRule type="expression" dxfId="18" priority="26">
      <formula>OR(AND($F7=0,$E7&gt;$L$1),$F7&gt;$E7)</formula>
    </cfRule>
  </conditionalFormatting>
  <conditionalFormatting sqref="F8:F10">
    <cfRule type="expression" dxfId="17" priority="13">
      <formula>OR(AND($E8&gt;=$L$1,$F8=0),AND($F8&lt;=$E8,$F8&gt;0))</formula>
    </cfRule>
    <cfRule type="expression" dxfId="16" priority="14">
      <formula>OR(AND($F8=0,$E8&gt;$L$1),$F8&gt;$E8)</formula>
    </cfRule>
  </conditionalFormatting>
  <conditionalFormatting sqref="F11">
    <cfRule type="expression" dxfId="15" priority="11">
      <formula>OR(AND($E11&gt;=$L$1,$F11=0),AND($F11&lt;=$E11,$F11&gt;0))</formula>
    </cfRule>
    <cfRule type="expression" dxfId="14" priority="12">
      <formula>OR(AND($F11=0,$E11&gt;$L$1),$F11&gt;$E11)</formula>
    </cfRule>
  </conditionalFormatting>
  <conditionalFormatting sqref="F12:F14">
    <cfRule type="expression" dxfId="13" priority="9">
      <formula>OR(AND($E12&gt;=$L$1,$F12=0),AND($F12&lt;=$E12,$F12&gt;0))</formula>
    </cfRule>
    <cfRule type="expression" dxfId="12" priority="10">
      <formula>OR(AND($F12=0,$E12&gt;$L$1),$F12&gt;$E12)</formula>
    </cfRule>
  </conditionalFormatting>
  <conditionalFormatting sqref="F15">
    <cfRule type="expression" dxfId="11" priority="7">
      <formula>OR(AND($E15&gt;=$L$1,$F15=0),AND($F15&lt;=$E15,$F15&gt;0))</formula>
    </cfRule>
    <cfRule type="expression" dxfId="10" priority="8">
      <formula>OR(AND($F15=0,$E15&gt;$L$1),$F15&gt;$E15)</formula>
    </cfRule>
  </conditionalFormatting>
  <conditionalFormatting sqref="F16:F18">
    <cfRule type="expression" dxfId="9" priority="5">
      <formula>OR(AND($E16&gt;=$L$1,$F16=0),AND($F16&lt;=$E16,$F16&gt;0))</formula>
    </cfRule>
    <cfRule type="expression" dxfId="8" priority="6">
      <formula>OR(AND($F16=0,$E16&gt;$L$1),$F16&gt;$E16)</formula>
    </cfRule>
  </conditionalFormatting>
  <conditionalFormatting sqref="F19">
    <cfRule type="expression" dxfId="7" priority="3">
      <formula>OR(AND($E19&gt;=$L$1,$F19=0),AND($F19&lt;=$E19,$F19&gt;0))</formula>
    </cfRule>
    <cfRule type="expression" dxfId="6" priority="4">
      <formula>OR(AND($F19=0,$E19&gt;$L$1),$F19&gt;$E19)</formula>
    </cfRule>
  </conditionalFormatting>
  <conditionalFormatting sqref="F20:F22">
    <cfRule type="expression" dxfId="5" priority="1">
      <formula>OR(AND($E20&gt;=$L$1,$F20=0),AND($F20&lt;=$E20,$F20&gt;0))</formula>
    </cfRule>
    <cfRule type="expression" dxfId="4" priority="2">
      <formula>OR(AND($F20=0,$E20&gt;$L$1),$F20&gt;$E20)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10"/>
  <sheetViews>
    <sheetView workbookViewId="0">
      <selection activeCell="L17" sqref="L17"/>
    </sheetView>
  </sheetViews>
  <sheetFormatPr baseColWidth="10" defaultRowHeight="12.75" x14ac:dyDescent="0.2"/>
  <cols>
    <col min="3" max="3" width="17" bestFit="1" customWidth="1"/>
    <col min="4" max="4" width="19.7109375" customWidth="1"/>
    <col min="9" max="9" width="18" customWidth="1"/>
  </cols>
  <sheetData>
    <row r="5" spans="1:9" ht="13.5" thickBot="1" x14ac:dyDescent="0.25"/>
    <row r="6" spans="1:9" s="1" customFormat="1" ht="15.75" customHeight="1" thickBot="1" x14ac:dyDescent="0.3">
      <c r="A6" s="6" t="s">
        <v>24</v>
      </c>
      <c r="B6" s="5" t="s">
        <v>6</v>
      </c>
      <c r="C6" s="6" t="s">
        <v>7</v>
      </c>
      <c r="D6" s="6" t="s">
        <v>18</v>
      </c>
      <c r="E6" s="6" t="s">
        <v>25</v>
      </c>
      <c r="F6" s="7" t="s">
        <v>26</v>
      </c>
      <c r="G6" s="7" t="s">
        <v>20</v>
      </c>
      <c r="H6" s="9" t="s">
        <v>19</v>
      </c>
      <c r="I6" s="8" t="s">
        <v>22</v>
      </c>
    </row>
    <row r="7" spans="1:9" s="1" customFormat="1" ht="15.75" customHeight="1" x14ac:dyDescent="0.25">
      <c r="A7" s="10">
        <f>ROW()-6</f>
        <v>1</v>
      </c>
      <c r="B7" s="27"/>
      <c r="C7" s="10" t="s">
        <v>2</v>
      </c>
      <c r="D7" s="10"/>
      <c r="E7" s="31"/>
      <c r="F7" s="20"/>
      <c r="G7" s="13">
        <f>IF(F7&gt;0,1,0)</f>
        <v>0</v>
      </c>
      <c r="H7" s="30" t="str">
        <f ca="1">IF(AND(MAX(G7:G10)&gt;0,MAX(G7:G10)&lt;11),"Attente "&amp; OFFSET(G6,MATCH(MAX(G7:G10),G7:G10,0)+1,-4),IF(MAX(G7:G10)=11, "Approuvé",""))</f>
        <v/>
      </c>
      <c r="I7" s="13"/>
    </row>
    <row r="8" spans="1:9" s="1" customFormat="1" ht="15.75" customHeight="1" thickBot="1" x14ac:dyDescent="0.3">
      <c r="A8" s="11">
        <f t="shared" ref="A8:A10" si="0">ROW()-6</f>
        <v>2</v>
      </c>
      <c r="B8" s="28"/>
      <c r="C8" s="11" t="s">
        <v>3</v>
      </c>
      <c r="D8" s="11"/>
      <c r="E8" s="32"/>
      <c r="F8" s="21"/>
      <c r="G8" s="14">
        <f>IF(F8&gt;0,3,0)</f>
        <v>0</v>
      </c>
      <c r="H8" s="24"/>
      <c r="I8" s="14"/>
    </row>
    <row r="9" spans="1:9" s="1" customFormat="1" ht="15.75" customHeight="1" x14ac:dyDescent="0.25">
      <c r="A9" s="11">
        <f t="shared" si="0"/>
        <v>3</v>
      </c>
      <c r="B9" s="28"/>
      <c r="C9" s="11" t="s">
        <v>4</v>
      </c>
      <c r="D9" s="11"/>
      <c r="E9" s="32"/>
      <c r="F9" s="21"/>
      <c r="G9" s="14">
        <f>IF(F9&gt;0,5,0)</f>
        <v>0</v>
      </c>
      <c r="H9" s="25"/>
      <c r="I9" s="14"/>
    </row>
    <row r="10" spans="1:9" s="1" customFormat="1" ht="15.75" customHeight="1" thickBot="1" x14ac:dyDescent="0.3">
      <c r="A10" s="12">
        <f t="shared" si="0"/>
        <v>4</v>
      </c>
      <c r="B10" s="29"/>
      <c r="C10" s="12" t="s">
        <v>5</v>
      </c>
      <c r="D10" s="12"/>
      <c r="E10" s="33"/>
      <c r="F10" s="22"/>
      <c r="G10" s="15">
        <f>IF(F10&gt;0,11,0)</f>
        <v>0</v>
      </c>
      <c r="H10" s="26"/>
      <c r="I10" s="15"/>
    </row>
  </sheetData>
  <conditionalFormatting sqref="F7">
    <cfRule type="expression" dxfId="3" priority="3">
      <formula>OR(AND($E7&gt;=$L$1,$F7=0),AND($F7&lt;=$E7,$F7&gt;0))</formula>
    </cfRule>
    <cfRule type="expression" dxfId="2" priority="4">
      <formula>OR(AND($F7=0,$E7&gt;$L$1),$F7&gt;$E7)</formula>
    </cfRule>
  </conditionalFormatting>
  <conditionalFormatting sqref="F8:F10">
    <cfRule type="expression" dxfId="1" priority="1">
      <formula>OR(AND($E8&gt;=$L$1,$F8=0),AND($F8&lt;=$E8,$F8&gt;0))</formula>
    </cfRule>
    <cfRule type="expression" dxfId="0" priority="2">
      <formula>OR(AND($F8=0,$E8&gt;$L$1),$F8&gt;$E8)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"/>
  <sheetViews>
    <sheetView workbookViewId="0">
      <selection activeCell="D8" sqref="D8"/>
    </sheetView>
  </sheetViews>
  <sheetFormatPr baseColWidth="10" defaultRowHeight="12.75" x14ac:dyDescent="0.2"/>
  <cols>
    <col min="2" max="2" width="18.7109375" customWidth="1"/>
    <col min="3" max="3" width="25.28515625" customWidth="1"/>
    <col min="4" max="4" width="19.42578125" customWidth="1"/>
    <col min="5" max="5" width="18.85546875" customWidth="1"/>
  </cols>
  <sheetData>
    <row r="1" spans="1:5" x14ac:dyDescent="0.2">
      <c r="A1" s="4" t="s">
        <v>0</v>
      </c>
      <c r="B1" s="4" t="s">
        <v>1</v>
      </c>
      <c r="C1" s="4" t="s">
        <v>8</v>
      </c>
      <c r="D1" s="4" t="s">
        <v>9</v>
      </c>
      <c r="E1" s="4" t="s">
        <v>10</v>
      </c>
    </row>
    <row r="2" spans="1:5" x14ac:dyDescent="0.2">
      <c r="A2" s="2" t="s">
        <v>11</v>
      </c>
      <c r="B2" s="2" t="s">
        <v>12</v>
      </c>
      <c r="C2" t="str">
        <f>B2&amp;" "&amp;A2</f>
        <v>bb aa</v>
      </c>
      <c r="D2" t="s">
        <v>13</v>
      </c>
    </row>
    <row r="3" spans="1:5" x14ac:dyDescent="0.2">
      <c r="A3" s="2" t="s">
        <v>16</v>
      </c>
      <c r="B3" s="2" t="s">
        <v>17</v>
      </c>
      <c r="C3" t="str">
        <f>B3&amp;" "&amp;A3</f>
        <v>dd cc</v>
      </c>
      <c r="D3" t="s">
        <v>2</v>
      </c>
    </row>
    <row r="4" spans="1:5" x14ac:dyDescent="0.2">
      <c r="A4" s="2" t="s">
        <v>27</v>
      </c>
      <c r="B4" s="2" t="s">
        <v>28</v>
      </c>
      <c r="C4" t="str">
        <f>B4&amp;" "&amp;A4</f>
        <v>mm ff</v>
      </c>
      <c r="D4" t="s">
        <v>14</v>
      </c>
    </row>
    <row r="5" spans="1:5" x14ac:dyDescent="0.2">
      <c r="A5" s="2" t="s">
        <v>29</v>
      </c>
      <c r="B5" s="2" t="s">
        <v>30</v>
      </c>
      <c r="C5" t="str">
        <f>B5&amp;" "&amp;A5</f>
        <v>yy kk</v>
      </c>
      <c r="D5" t="s">
        <v>15</v>
      </c>
    </row>
  </sheetData>
  <dataValidations count="1">
    <dataValidation type="list" allowBlank="1" showInputMessage="1" showErrorMessage="1" sqref="D2:D5">
      <formula1>Service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sqref="A1:A5"/>
    </sheetView>
  </sheetViews>
  <sheetFormatPr baseColWidth="10" defaultRowHeight="12.75" x14ac:dyDescent="0.2"/>
  <sheetData>
    <row r="1" spans="1:1" x14ac:dyDescent="0.2">
      <c r="A1" s="3" t="s">
        <v>9</v>
      </c>
    </row>
    <row r="2" spans="1:1" x14ac:dyDescent="0.2">
      <c r="A2" s="2" t="s">
        <v>2</v>
      </c>
    </row>
    <row r="3" spans="1:1" x14ac:dyDescent="0.2">
      <c r="A3" s="2" t="s">
        <v>13</v>
      </c>
    </row>
    <row r="4" spans="1:1" x14ac:dyDescent="0.2">
      <c r="A4" s="2" t="s">
        <v>14</v>
      </c>
    </row>
    <row r="5" spans="1:1" x14ac:dyDescent="0.2">
      <c r="A5" s="2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Aide</vt:lpstr>
      <vt:lpstr>Base</vt:lpstr>
      <vt:lpstr>Maquette</vt:lpstr>
      <vt:lpstr>Agents</vt:lpstr>
      <vt:lpstr>Service</vt:lpstr>
      <vt:lpstr>DateJour</vt:lpstr>
      <vt:lpstr>Service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Fautrel</dc:creator>
  <cp:lastModifiedBy>André BOSCHI</cp:lastModifiedBy>
  <dcterms:created xsi:type="dcterms:W3CDTF">2016-06-28T07:37:31Z</dcterms:created>
  <dcterms:modified xsi:type="dcterms:W3CDTF">2016-06-28T13:00:45Z</dcterms:modified>
</cp:coreProperties>
</file>