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Copie de JOURNAL" sheetId="1" r:id="rId4"/>
  </sheets>
  <definedNames>
    <definedName hidden="1" localSheetId="0" name="_xlnm._FilterDatabase">'Copie de JOURNAL'!$A$1:$K$48</definedName>
    <definedName hidden="1" localSheetId="0" name="Z_C67BFBBB_17D3_4126_8ABF_151C91BC4798_.wvu.FilterData">'Copie de JOURNAL'!$A$1:$J$48</definedName>
    <definedName hidden="1" localSheetId="0" name="Z_F2C5AC0D_E8E2_4FE3_ADE0_CF80AC555B65_.wvu.FilterData">'Copie de JOURNAL'!$A$1:$K$48</definedName>
  </definedNames>
  <calcPr/>
  <customWorkbookViews>
    <customWorkbookView activeSheetId="0" maximized="1" windowHeight="0" windowWidth="0" guid="{F2C5AC0D-E8E2-4FE3-ADE0-CF80AC555B65}" name="Filtre cheques"/>
    <customWorkbookView activeSheetId="0" maximized="1" windowHeight="0" windowWidth="0" guid="{C67BFBBB-17D3-4126-8ABF-151C91BC4798}" name="Filtre espèces"/>
  </customWorkbookViews>
  <extLst>
    <ext uri="GoogleSheetsCustomDataVersion1">
      <go:sheetsCustomData xmlns:go="http://customooxmlschemas.google.com/" r:id="rId5" roundtripDataSignature="AMtx7mgtoRFq2ppHxevckBYB2E8OQrKnDw=="/>
    </ext>
  </extLst>
</workbook>
</file>

<file path=xl/sharedStrings.xml><?xml version="1.0" encoding="utf-8"?>
<sst xmlns="http://schemas.openxmlformats.org/spreadsheetml/2006/main" count="103" uniqueCount="33">
  <si>
    <t>date</t>
  </si>
  <si>
    <t>ligne budgétaire</t>
  </si>
  <si>
    <t xml:space="preserve">Analytique </t>
  </si>
  <si>
    <t>Objet</t>
  </si>
  <si>
    <t>Ordre/payeur</t>
  </si>
  <si>
    <t>Dépenses</t>
  </si>
  <si>
    <t>Recettes</t>
  </si>
  <si>
    <t>Moyens de Paiement</t>
  </si>
  <si>
    <t>N° chèque</t>
  </si>
  <si>
    <t>NOTA</t>
  </si>
  <si>
    <t>filtre date</t>
  </si>
  <si>
    <t>Participations</t>
  </si>
  <si>
    <t>espèce</t>
  </si>
  <si>
    <t>animation</t>
  </si>
  <si>
    <t>Matériel</t>
  </si>
  <si>
    <t>Adhésions</t>
  </si>
  <si>
    <t>Transport</t>
  </si>
  <si>
    <t>CB</t>
  </si>
  <si>
    <t>cb103</t>
  </si>
  <si>
    <t>chèque</t>
  </si>
  <si>
    <t>avance caisse</t>
  </si>
  <si>
    <t>Alimentation</t>
  </si>
  <si>
    <t>cb 103</t>
  </si>
  <si>
    <t>cb1 103</t>
  </si>
  <si>
    <t>rendu caisse</t>
  </si>
  <si>
    <t>x</t>
  </si>
  <si>
    <t>état de caisse</t>
  </si>
  <si>
    <t>vrai</t>
  </si>
  <si>
    <t>avance</t>
  </si>
  <si>
    <t>recettes</t>
  </si>
  <si>
    <t>dépenses</t>
  </si>
  <si>
    <t>rendu</t>
  </si>
  <si>
    <t>solde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</si>
</sst>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/M/YYYY"/>
    <numFmt numFmtId="165" formatCode="d/m"/>
    <numFmt numFmtId="166" formatCode="d/m/yyyy"/>
  </numFmts>
  <fonts count="7">
    <font>
      <sz val="10.0"/>
      <color rgb="FF000000"/>
      <name val="Arial"/>
    </font>
    <font>
      <b/>
      <sz val="12.0"/>
      <color rgb="FFCC0000"/>
      <name val="Arial"/>
    </font>
    <font>
      <sz val="12.0"/>
      <color rgb="FFCC0000"/>
      <name val="Arial"/>
    </font>
    <font>
      <sz val="10.0"/>
      <color theme="1"/>
      <name val="Arial"/>
    </font>
    <font>
      <b/>
      <sz val="10.0"/>
      <color theme="1"/>
      <name val="Arial"/>
    </font>
    <font>
      <b/>
      <sz val="10.0"/>
      <color rgb="FF000000"/>
      <name val="Arial"/>
    </font>
    <font>
      <sz val="11.0"/>
      <color rgb="FF000000"/>
      <name val="Inconsolata"/>
    </font>
  </fonts>
  <fills count="8">
    <fill>
      <patternFill patternType="none"/>
    </fill>
    <fill>
      <patternFill patternType="lightGray"/>
    </fill>
    <fill>
      <patternFill patternType="solid">
        <fgColor rgb="FFF4CCCC"/>
        <bgColor rgb="FFF4CCCC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theme="1"/>
        <bgColor theme="1"/>
      </patternFill>
    </fill>
  </fills>
  <borders count="11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ck">
        <color rgb="FF000000"/>
      </left>
      <top style="thick">
        <color rgb="FF000000"/>
      </top>
    </border>
    <border>
      <left style="thick">
        <color rgb="FF000000"/>
      </left>
      <right/>
      <top/>
      <bottom/>
    </border>
    <border>
      <left/>
      <right style="thick">
        <color rgb="FF000000"/>
      </right>
      <top/>
      <bottom/>
    </border>
    <border>
      <left style="thick">
        <color rgb="FF000000"/>
      </left>
    </border>
    <border>
      <left style="thick">
        <color rgb="FF000000"/>
      </left>
      <bottom style="thick">
        <color rgb="FF000000"/>
      </bottom>
    </border>
    <border>
      <left/>
      <right style="thick">
        <color rgb="FF000000"/>
      </right>
      <top/>
      <bottom style="thick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1" fillId="2" fontId="1" numFmtId="0" xfId="0" applyBorder="1" applyFont="1"/>
    <xf borderId="1" fillId="2" fontId="2" numFmtId="0" xfId="0" applyAlignment="1" applyBorder="1" applyFont="1">
      <alignment horizontal="center"/>
    </xf>
    <xf borderId="0" fillId="0" fontId="3" numFmtId="0" xfId="0" applyFont="1"/>
    <xf borderId="0" fillId="0" fontId="3" numFmtId="164" xfId="0" applyFont="1" applyNumberFormat="1"/>
    <xf borderId="0" fillId="0" fontId="3" numFmtId="165" xfId="0" applyFont="1" applyNumberFormat="1"/>
    <xf borderId="1" fillId="0" fontId="4" numFmtId="166" xfId="0" applyAlignment="1" applyBorder="1" applyFont="1" applyNumberFormat="1">
      <alignment horizontal="center"/>
    </xf>
    <xf borderId="1" fillId="0" fontId="4" numFmtId="0" xfId="0" applyAlignment="1" applyBorder="1" applyFont="1">
      <alignment horizontal="center"/>
    </xf>
    <xf borderId="1" fillId="0" fontId="3" numFmtId="0" xfId="0" applyBorder="1" applyFont="1"/>
    <xf borderId="1" fillId="0" fontId="3" numFmtId="0" xfId="0" applyAlignment="1" applyBorder="1" applyFont="1">
      <alignment horizontal="center"/>
    </xf>
    <xf borderId="1" fillId="0" fontId="5" numFmtId="166" xfId="0" applyAlignment="1" applyBorder="1" applyFont="1" applyNumberFormat="1">
      <alignment horizontal="center"/>
    </xf>
    <xf borderId="1" fillId="0" fontId="5" numFmtId="0" xfId="0" applyAlignment="1" applyBorder="1" applyFont="1">
      <alignment horizontal="center"/>
    </xf>
    <xf borderId="1" fillId="3" fontId="4" numFmtId="166" xfId="0" applyAlignment="1" applyBorder="1" applyFill="1" applyFont="1" applyNumberFormat="1">
      <alignment horizontal="center"/>
    </xf>
    <xf borderId="1" fillId="3" fontId="4" numFmtId="0" xfId="0" applyAlignment="1" applyBorder="1" applyFont="1">
      <alignment horizontal="center"/>
    </xf>
    <xf borderId="1" fillId="3" fontId="5" numFmtId="0" xfId="0" applyAlignment="1" applyBorder="1" applyFont="1">
      <alignment horizontal="center"/>
    </xf>
    <xf borderId="1" fillId="3" fontId="3" numFmtId="0" xfId="0" applyAlignment="1" applyBorder="1" applyFont="1">
      <alignment horizontal="right"/>
    </xf>
    <xf borderId="1" fillId="3" fontId="3" numFmtId="0" xfId="0" applyAlignment="1" applyBorder="1" applyFont="1">
      <alignment horizontal="center"/>
    </xf>
    <xf borderId="2" fillId="3" fontId="3" numFmtId="0" xfId="0" applyBorder="1" applyFont="1"/>
    <xf borderId="1" fillId="3" fontId="3" numFmtId="0" xfId="0" applyBorder="1" applyFont="1"/>
    <xf borderId="3" fillId="4" fontId="3" numFmtId="0" xfId="0" applyBorder="1" applyFill="1" applyFont="1"/>
    <xf borderId="2" fillId="4" fontId="3" numFmtId="0" xfId="0" applyBorder="1" applyFont="1"/>
    <xf borderId="2" fillId="5" fontId="0" numFmtId="0" xfId="0" applyBorder="1" applyFill="1" applyFont="1"/>
    <xf borderId="2" fillId="6" fontId="0" numFmtId="0" xfId="0" applyBorder="1" applyFill="1" applyFont="1"/>
    <xf borderId="4" fillId="0" fontId="0" numFmtId="0" xfId="0" applyBorder="1" applyFont="1"/>
    <xf borderId="0" fillId="0" fontId="0" numFmtId="0" xfId="0" applyFont="1"/>
    <xf borderId="2" fillId="5" fontId="0" numFmtId="0" xfId="0" applyAlignment="1" applyBorder="1" applyFont="1">
      <alignment horizontal="center"/>
    </xf>
    <xf borderId="5" fillId="3" fontId="0" numFmtId="0" xfId="0" applyBorder="1" applyFont="1"/>
    <xf borderId="6" fillId="3" fontId="0" numFmtId="0" xfId="0" applyBorder="1" applyFont="1"/>
    <xf borderId="2" fillId="6" fontId="6" numFmtId="0" xfId="0" applyBorder="1" applyFont="1"/>
    <xf borderId="7" fillId="0" fontId="0" numFmtId="0" xfId="0" applyBorder="1" applyFont="1"/>
    <xf borderId="6" fillId="5" fontId="0" numFmtId="0" xfId="0" applyBorder="1" applyFont="1"/>
    <xf borderId="2" fillId="5" fontId="0" numFmtId="165" xfId="0" applyBorder="1" applyFont="1" applyNumberFormat="1"/>
    <xf borderId="8" fillId="0" fontId="0" numFmtId="0" xfId="0" applyBorder="1" applyFont="1"/>
    <xf borderId="9" fillId="5" fontId="0" numFmtId="0" xfId="0" applyBorder="1" applyFont="1"/>
    <xf borderId="10" fillId="0" fontId="3" numFmtId="0" xfId="0" applyBorder="1" applyFont="1"/>
    <xf borderId="10" fillId="0" fontId="3" numFmtId="0" xfId="0" applyAlignment="1" applyBorder="1" applyFont="1">
      <alignment horizontal="center"/>
    </xf>
    <xf borderId="2" fillId="7" fontId="3" numFmtId="0" xfId="0" applyBorder="1" applyFill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0"/>
  <cols>
    <col customWidth="1" min="1" max="1" width="12.0"/>
    <col customWidth="1" min="2" max="2" width="17.86"/>
    <col customWidth="1" min="3" max="3" width="11.86"/>
    <col customWidth="1" min="4" max="4" width="37.71"/>
    <col customWidth="1" min="5" max="5" width="22.43"/>
    <col customWidth="1" min="6" max="6" width="13.14"/>
    <col customWidth="1" min="7" max="7" width="12.43"/>
    <col customWidth="1" min="8" max="8" width="15.71"/>
  </cols>
  <sheetData>
    <row r="1" ht="15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4" t="s">
        <v>10</v>
      </c>
      <c r="L1" s="5">
        <v>44562.0</v>
      </c>
      <c r="M1" s="6">
        <v>44617.0</v>
      </c>
    </row>
    <row r="2" ht="15.75" customHeight="1">
      <c r="A2" s="7">
        <v>44599.0</v>
      </c>
      <c r="B2" s="8" t="s">
        <v>11</v>
      </c>
      <c r="C2" s="8"/>
      <c r="D2" s="8"/>
      <c r="E2" s="8"/>
      <c r="F2" s="8"/>
      <c r="G2" s="8">
        <v>3.0</v>
      </c>
      <c r="H2" s="8" t="s">
        <v>12</v>
      </c>
      <c r="I2" s="9"/>
      <c r="J2" s="10"/>
      <c r="K2" s="4" t="b">
        <f t="shared" ref="K2:K25" si="1">AND((A2&gt;=$L$1),(A2&lt;=$M$1))</f>
        <v>1</v>
      </c>
    </row>
    <row r="3" ht="15.75" customHeight="1">
      <c r="A3" s="7">
        <v>44599.0</v>
      </c>
      <c r="B3" s="8" t="s">
        <v>11</v>
      </c>
      <c r="C3" s="8"/>
      <c r="D3" s="8"/>
      <c r="E3" s="8"/>
      <c r="F3" s="8"/>
      <c r="G3" s="8">
        <v>5.0</v>
      </c>
      <c r="H3" s="8" t="s">
        <v>12</v>
      </c>
      <c r="I3" s="9"/>
      <c r="J3" s="10"/>
      <c r="K3" s="4" t="b">
        <f t="shared" si="1"/>
        <v>1</v>
      </c>
    </row>
    <row r="4" ht="15.75" customHeight="1">
      <c r="A4" s="7">
        <v>44602.0</v>
      </c>
      <c r="B4" s="8" t="s">
        <v>11</v>
      </c>
      <c r="C4" s="8"/>
      <c r="D4" s="8"/>
      <c r="E4" s="8"/>
      <c r="F4" s="8"/>
      <c r="G4" s="8">
        <v>5.0</v>
      </c>
      <c r="H4" s="8" t="s">
        <v>12</v>
      </c>
      <c r="I4" s="9"/>
      <c r="J4" s="10"/>
      <c r="K4" s="4" t="b">
        <f t="shared" si="1"/>
        <v>1</v>
      </c>
    </row>
    <row r="5" ht="15.75" customHeight="1">
      <c r="A5" s="7">
        <v>44602.0</v>
      </c>
      <c r="B5" s="8" t="s">
        <v>13</v>
      </c>
      <c r="C5" s="8"/>
      <c r="D5" s="8"/>
      <c r="E5" s="8"/>
      <c r="F5" s="8">
        <v>13.0</v>
      </c>
      <c r="G5" s="8"/>
      <c r="H5" s="8" t="s">
        <v>12</v>
      </c>
      <c r="I5" s="9"/>
      <c r="J5" s="10"/>
      <c r="K5" s="4" t="b">
        <f t="shared" si="1"/>
        <v>1</v>
      </c>
    </row>
    <row r="6" ht="15.75" customHeight="1">
      <c r="A6" s="11">
        <v>44603.0</v>
      </c>
      <c r="B6" s="8" t="s">
        <v>14</v>
      </c>
      <c r="C6" s="8"/>
      <c r="D6" s="12"/>
      <c r="E6" s="12"/>
      <c r="F6" s="12">
        <v>1.29</v>
      </c>
      <c r="G6" s="8"/>
      <c r="H6" s="8" t="s">
        <v>12</v>
      </c>
      <c r="I6" s="9"/>
      <c r="J6" s="10"/>
      <c r="K6" s="4" t="b">
        <f t="shared" si="1"/>
        <v>1</v>
      </c>
    </row>
    <row r="7" ht="15.75" customHeight="1">
      <c r="A7" s="11">
        <v>44603.0</v>
      </c>
      <c r="B7" s="8" t="s">
        <v>15</v>
      </c>
      <c r="C7" s="8"/>
      <c r="D7" s="12"/>
      <c r="E7" s="12"/>
      <c r="F7" s="12"/>
      <c r="G7" s="12">
        <v>5.0</v>
      </c>
      <c r="H7" s="12" t="s">
        <v>12</v>
      </c>
      <c r="I7" s="9"/>
      <c r="J7" s="10"/>
      <c r="K7" s="4" t="b">
        <f t="shared" si="1"/>
        <v>1</v>
      </c>
    </row>
    <row r="8" ht="15.75" customHeight="1">
      <c r="A8" s="7">
        <v>44603.0</v>
      </c>
      <c r="B8" s="8" t="s">
        <v>11</v>
      </c>
      <c r="C8" s="8"/>
      <c r="D8" s="12"/>
      <c r="E8" s="8"/>
      <c r="F8" s="12"/>
      <c r="G8" s="8">
        <v>5.0</v>
      </c>
      <c r="H8" s="8" t="s">
        <v>12</v>
      </c>
      <c r="I8" s="9"/>
      <c r="J8" s="10"/>
      <c r="K8" s="4" t="b">
        <f t="shared" si="1"/>
        <v>1</v>
      </c>
    </row>
    <row r="9" ht="15.75" customHeight="1">
      <c r="A9" s="7">
        <v>44603.0</v>
      </c>
      <c r="B9" s="8" t="s">
        <v>11</v>
      </c>
      <c r="C9" s="8"/>
      <c r="D9" s="8"/>
      <c r="E9" s="8"/>
      <c r="F9" s="12"/>
      <c r="G9" s="8">
        <v>5.0</v>
      </c>
      <c r="H9" s="8" t="s">
        <v>12</v>
      </c>
      <c r="I9" s="9"/>
      <c r="J9" s="10"/>
      <c r="K9" s="4" t="b">
        <f t="shared" si="1"/>
        <v>1</v>
      </c>
    </row>
    <row r="10" ht="15.75" customHeight="1">
      <c r="A10" s="7">
        <v>44603.0</v>
      </c>
      <c r="B10" s="8" t="s">
        <v>16</v>
      </c>
      <c r="C10" s="8"/>
      <c r="D10" s="8"/>
      <c r="E10" s="8"/>
      <c r="F10" s="8">
        <v>4.0</v>
      </c>
      <c r="G10" s="8"/>
      <c r="H10" s="8" t="s">
        <v>17</v>
      </c>
      <c r="I10" s="9"/>
      <c r="J10" s="10" t="s">
        <v>18</v>
      </c>
      <c r="K10" s="4" t="b">
        <f t="shared" si="1"/>
        <v>1</v>
      </c>
    </row>
    <row r="11" ht="15.75" customHeight="1">
      <c r="A11" s="7">
        <v>44603.0</v>
      </c>
      <c r="B11" s="8" t="s">
        <v>16</v>
      </c>
      <c r="C11" s="8"/>
      <c r="D11" s="8"/>
      <c r="E11" s="8"/>
      <c r="F11" s="8">
        <v>23.8</v>
      </c>
      <c r="G11" s="8"/>
      <c r="H11" s="8" t="s">
        <v>17</v>
      </c>
      <c r="I11" s="9"/>
      <c r="J11" s="10" t="s">
        <v>18</v>
      </c>
      <c r="K11" s="4" t="b">
        <f t="shared" si="1"/>
        <v>1</v>
      </c>
    </row>
    <row r="12" ht="15.75" customHeight="1">
      <c r="A12" s="7">
        <v>44603.0</v>
      </c>
      <c r="B12" s="8" t="s">
        <v>16</v>
      </c>
      <c r="C12" s="8"/>
      <c r="D12" s="8"/>
      <c r="E12" s="8"/>
      <c r="F12" s="8">
        <v>138.0</v>
      </c>
      <c r="G12" s="10"/>
      <c r="H12" s="10" t="s">
        <v>17</v>
      </c>
      <c r="I12" s="9"/>
      <c r="J12" s="10" t="s">
        <v>18</v>
      </c>
      <c r="K12" s="4" t="b">
        <f t="shared" si="1"/>
        <v>1</v>
      </c>
    </row>
    <row r="13" ht="15.75" customHeight="1">
      <c r="A13" s="11">
        <v>44606.0</v>
      </c>
      <c r="B13" s="8" t="s">
        <v>11</v>
      </c>
      <c r="C13" s="8"/>
      <c r="D13" s="12"/>
      <c r="E13" s="12"/>
      <c r="F13" s="12"/>
      <c r="G13" s="8">
        <v>10.0</v>
      </c>
      <c r="H13" s="8" t="s">
        <v>19</v>
      </c>
      <c r="I13" s="9"/>
      <c r="J13" s="10"/>
      <c r="K13" s="4" t="b">
        <f t="shared" si="1"/>
        <v>1</v>
      </c>
    </row>
    <row r="14" ht="15.75" customHeight="1">
      <c r="A14" s="7">
        <v>44606.0</v>
      </c>
      <c r="B14" s="8" t="s">
        <v>11</v>
      </c>
      <c r="C14" s="8"/>
      <c r="D14" s="8"/>
      <c r="E14" s="8"/>
      <c r="F14" s="12"/>
      <c r="G14" s="8">
        <v>5.0</v>
      </c>
      <c r="H14" s="8" t="s">
        <v>19</v>
      </c>
      <c r="I14" s="9"/>
      <c r="J14" s="10"/>
      <c r="K14" s="4" t="b">
        <f t="shared" si="1"/>
        <v>1</v>
      </c>
    </row>
    <row r="15" ht="15.75" customHeight="1">
      <c r="A15" s="13">
        <v>44607.0</v>
      </c>
      <c r="B15" s="14" t="s">
        <v>20</v>
      </c>
      <c r="C15" s="14"/>
      <c r="D15" s="14"/>
      <c r="E15" s="14"/>
      <c r="F15" s="15"/>
      <c r="G15" s="14">
        <v>5.0</v>
      </c>
      <c r="H15" s="14" t="s">
        <v>12</v>
      </c>
      <c r="I15" s="16"/>
      <c r="J15" s="17"/>
      <c r="K15" s="4" t="b">
        <f t="shared" si="1"/>
        <v>1</v>
      </c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</row>
    <row r="16" ht="15.75" hidden="1" customHeight="1">
      <c r="A16" s="13">
        <v>44722.0</v>
      </c>
      <c r="B16" s="14" t="s">
        <v>20</v>
      </c>
      <c r="C16" s="14"/>
      <c r="D16" s="14"/>
      <c r="E16" s="14"/>
      <c r="F16" s="15"/>
      <c r="G16" s="14">
        <v>5.0</v>
      </c>
      <c r="H16" s="14" t="s">
        <v>12</v>
      </c>
      <c r="I16" s="19"/>
      <c r="J16" s="17"/>
      <c r="K16" s="4" t="b">
        <f t="shared" si="1"/>
        <v>0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</row>
    <row r="17" ht="15.75" customHeight="1">
      <c r="A17" s="7">
        <v>44607.0</v>
      </c>
      <c r="B17" s="8" t="s">
        <v>15</v>
      </c>
      <c r="C17" s="8"/>
      <c r="D17" s="8"/>
      <c r="E17" s="8"/>
      <c r="F17" s="12"/>
      <c r="G17" s="8">
        <v>5.0</v>
      </c>
      <c r="H17" s="8" t="s">
        <v>12</v>
      </c>
      <c r="I17" s="9"/>
      <c r="J17" s="10"/>
      <c r="K17" s="4" t="b">
        <f t="shared" si="1"/>
        <v>1</v>
      </c>
    </row>
    <row r="18" ht="15.75" customHeight="1">
      <c r="A18" s="7">
        <v>44607.0</v>
      </c>
      <c r="B18" s="8" t="s">
        <v>13</v>
      </c>
      <c r="C18" s="8"/>
      <c r="D18" s="8"/>
      <c r="E18" s="8"/>
      <c r="F18" s="8">
        <v>72.1</v>
      </c>
      <c r="G18" s="8"/>
      <c r="H18" s="8" t="s">
        <v>17</v>
      </c>
      <c r="I18" s="9"/>
      <c r="J18" s="10" t="s">
        <v>18</v>
      </c>
      <c r="K18" s="4" t="b">
        <f t="shared" si="1"/>
        <v>1</v>
      </c>
    </row>
    <row r="19" ht="15.75" customHeight="1">
      <c r="A19" s="7">
        <v>44607.0</v>
      </c>
      <c r="B19" s="8" t="s">
        <v>11</v>
      </c>
      <c r="C19" s="8"/>
      <c r="D19" s="8"/>
      <c r="E19" s="8"/>
      <c r="F19" s="12"/>
      <c r="G19" s="8">
        <v>5.0</v>
      </c>
      <c r="H19" s="8" t="s">
        <v>12</v>
      </c>
      <c r="I19" s="9"/>
      <c r="J19" s="10"/>
      <c r="K19" s="4" t="b">
        <f t="shared" si="1"/>
        <v>1</v>
      </c>
    </row>
    <row r="20" ht="15.75" customHeight="1">
      <c r="A20" s="7">
        <v>44608.0</v>
      </c>
      <c r="B20" s="8" t="s">
        <v>16</v>
      </c>
      <c r="C20" s="8"/>
      <c r="D20" s="8"/>
      <c r="E20" s="8"/>
      <c r="F20" s="8">
        <v>5.5</v>
      </c>
      <c r="G20" s="8"/>
      <c r="H20" s="8" t="s">
        <v>17</v>
      </c>
      <c r="I20" s="9"/>
      <c r="J20" s="10" t="s">
        <v>18</v>
      </c>
      <c r="K20" s="4" t="b">
        <f t="shared" si="1"/>
        <v>1</v>
      </c>
    </row>
    <row r="21" ht="15.75" customHeight="1">
      <c r="A21" s="7">
        <v>44608.0</v>
      </c>
      <c r="B21" s="8" t="s">
        <v>21</v>
      </c>
      <c r="C21" s="8"/>
      <c r="D21" s="8"/>
      <c r="E21" s="8"/>
      <c r="F21" s="8">
        <v>14.5</v>
      </c>
      <c r="G21" s="8"/>
      <c r="H21" s="8" t="s">
        <v>17</v>
      </c>
      <c r="I21" s="9"/>
      <c r="J21" s="10" t="s">
        <v>18</v>
      </c>
      <c r="K21" s="4" t="b">
        <f t="shared" si="1"/>
        <v>1</v>
      </c>
    </row>
    <row r="22" ht="15.75" customHeight="1">
      <c r="A22" s="7">
        <v>44610.0</v>
      </c>
      <c r="B22" s="8" t="s">
        <v>15</v>
      </c>
      <c r="C22" s="8"/>
      <c r="D22" s="8"/>
      <c r="E22" s="8"/>
      <c r="F22" s="12"/>
      <c r="G22" s="8">
        <v>5.0</v>
      </c>
      <c r="H22" s="8" t="s">
        <v>19</v>
      </c>
      <c r="I22" s="9"/>
      <c r="J22" s="10"/>
      <c r="K22" s="4" t="b">
        <f t="shared" si="1"/>
        <v>1</v>
      </c>
    </row>
    <row r="23" ht="15.75" customHeight="1">
      <c r="A23" s="7">
        <v>44610.0</v>
      </c>
      <c r="B23" s="8" t="s">
        <v>16</v>
      </c>
      <c r="C23" s="8"/>
      <c r="D23" s="8"/>
      <c r="E23" s="8"/>
      <c r="F23" s="8">
        <v>138.0</v>
      </c>
      <c r="G23" s="8"/>
      <c r="H23" s="8" t="s">
        <v>17</v>
      </c>
      <c r="I23" s="9"/>
      <c r="J23" s="10" t="s">
        <v>22</v>
      </c>
      <c r="K23" s="4" t="b">
        <f t="shared" si="1"/>
        <v>1</v>
      </c>
    </row>
    <row r="24" ht="15.75" customHeight="1">
      <c r="A24" s="7">
        <v>44610.0</v>
      </c>
      <c r="B24" s="8" t="s">
        <v>21</v>
      </c>
      <c r="C24" s="8"/>
      <c r="D24" s="8"/>
      <c r="E24" s="8"/>
      <c r="F24" s="8">
        <v>22.16</v>
      </c>
      <c r="G24" s="8"/>
      <c r="H24" s="8" t="s">
        <v>17</v>
      </c>
      <c r="I24" s="9"/>
      <c r="J24" s="10" t="s">
        <v>23</v>
      </c>
      <c r="K24" s="4" t="b">
        <f t="shared" si="1"/>
        <v>1</v>
      </c>
    </row>
    <row r="25" ht="15.75" customHeight="1">
      <c r="A25" s="7">
        <v>44613.0</v>
      </c>
      <c r="B25" s="8" t="s">
        <v>24</v>
      </c>
      <c r="C25" s="8"/>
      <c r="D25" s="8"/>
      <c r="E25" s="8"/>
      <c r="F25" s="8">
        <v>33.71</v>
      </c>
      <c r="G25" s="8"/>
      <c r="H25" s="8" t="s">
        <v>12</v>
      </c>
      <c r="I25" s="9"/>
      <c r="J25" s="10"/>
      <c r="K25" s="4" t="b">
        <f t="shared" si="1"/>
        <v>1</v>
      </c>
    </row>
    <row r="26" ht="15.75" customHeight="1">
      <c r="A26" s="20" t="s">
        <v>25</v>
      </c>
      <c r="B26" s="20" t="s">
        <v>25</v>
      </c>
      <c r="C26" s="20" t="s">
        <v>25</v>
      </c>
      <c r="D26" s="20" t="s">
        <v>25</v>
      </c>
      <c r="E26" s="20" t="s">
        <v>25</v>
      </c>
      <c r="F26" s="20" t="s">
        <v>25</v>
      </c>
      <c r="G26" s="20" t="s">
        <v>25</v>
      </c>
      <c r="H26" s="20" t="s">
        <v>25</v>
      </c>
      <c r="I26" s="20" t="s">
        <v>25</v>
      </c>
      <c r="J26" s="20" t="s">
        <v>25</v>
      </c>
      <c r="K26" s="21" t="s">
        <v>25</v>
      </c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</row>
    <row r="27" ht="15.75" customHeight="1">
      <c r="A27" s="22" t="s">
        <v>25</v>
      </c>
      <c r="B27" s="23"/>
      <c r="C27" s="24" t="s">
        <v>26</v>
      </c>
      <c r="D27" s="25"/>
      <c r="E27" s="22"/>
      <c r="F27" s="22"/>
      <c r="G27" s="22"/>
      <c r="H27" s="22" t="s">
        <v>25</v>
      </c>
      <c r="I27" s="22"/>
      <c r="J27" s="26"/>
      <c r="K27" s="25" t="s">
        <v>27</v>
      </c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</row>
    <row r="28" ht="15.75" customHeight="1">
      <c r="A28" s="22" t="s">
        <v>25</v>
      </c>
      <c r="B28" s="23"/>
      <c r="C28" s="27" t="s">
        <v>28</v>
      </c>
      <c r="D28" s="28">
        <f t="array" ref="D28">SUM(IF(SUBTOTAL(109,OFFSET(A1,ROW(INDIRECT("1:"&amp;ROWS(A2:A25))),))*(B2:B25="avance caisse"),G2:G25))</f>
        <v>10</v>
      </c>
      <c r="E28" s="29"/>
      <c r="G28" s="22"/>
      <c r="H28" s="22" t="s">
        <v>25</v>
      </c>
      <c r="I28" s="25"/>
      <c r="J28" s="26"/>
      <c r="K28" s="25" t="s">
        <v>27</v>
      </c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</row>
    <row r="29" ht="15.75" customHeight="1">
      <c r="A29" s="22" t="s">
        <v>25</v>
      </c>
      <c r="B29" s="23"/>
      <c r="C29" s="30" t="s">
        <v>29</v>
      </c>
      <c r="D29" s="31">
        <f>SUBTOTAL(109,G2:G25)-D28</f>
        <v>53</v>
      </c>
      <c r="E29" s="22"/>
      <c r="F29" s="32"/>
      <c r="G29" s="22"/>
      <c r="H29" s="22" t="s">
        <v>25</v>
      </c>
      <c r="I29" s="22"/>
      <c r="J29" s="26"/>
      <c r="K29" s="25" t="s">
        <v>27</v>
      </c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</row>
    <row r="30" ht="15.75" customHeight="1">
      <c r="A30" s="22" t="s">
        <v>25</v>
      </c>
      <c r="B30" s="23"/>
      <c r="C30" s="30" t="s">
        <v>30</v>
      </c>
      <c r="D30" s="31">
        <f>SUBTOTAL(109,F2:F25)-D31</f>
        <v>432.35</v>
      </c>
      <c r="E30" s="22"/>
      <c r="F30" s="22"/>
      <c r="G30" s="22"/>
      <c r="H30" s="22" t="s">
        <v>25</v>
      </c>
      <c r="I30" s="22"/>
      <c r="J30" s="26"/>
      <c r="K30" s="25" t="s">
        <v>27</v>
      </c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</row>
    <row r="31" ht="15.75" customHeight="1">
      <c r="A31" s="22" t="s">
        <v>25</v>
      </c>
      <c r="B31" s="23"/>
      <c r="C31" s="30" t="s">
        <v>31</v>
      </c>
      <c r="D31" s="31">
        <f t="array" ref="D31">SUM(IF(SUBTOTAL(109,OFFSET(A1,ROW(INDIRECT("1:"&amp;ROWS(A2:A25))),))*(B2:B25="rendu caisse"),F2:F25))</f>
        <v>33.71</v>
      </c>
      <c r="E31" s="29"/>
      <c r="F31" s="22"/>
      <c r="G31" s="22"/>
      <c r="H31" s="22" t="s">
        <v>25</v>
      </c>
      <c r="I31" s="22"/>
      <c r="J31" s="26"/>
      <c r="K31" s="25" t="s">
        <v>27</v>
      </c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</row>
    <row r="32" ht="15.75" customHeight="1">
      <c r="A32" s="22" t="s">
        <v>25</v>
      </c>
      <c r="B32" s="23"/>
      <c r="C32" s="33" t="s">
        <v>32</v>
      </c>
      <c r="D32" s="34">
        <f>D28+D29-D30-D31</f>
        <v>-403.06</v>
      </c>
      <c r="E32" s="22"/>
      <c r="F32" s="22"/>
      <c r="G32" s="22"/>
      <c r="H32" s="22" t="s">
        <v>25</v>
      </c>
      <c r="I32" s="22"/>
      <c r="J32" s="26"/>
      <c r="K32" s="25" t="s">
        <v>27</v>
      </c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</row>
    <row r="33" ht="15.75" customHeight="1">
      <c r="A33" s="35"/>
      <c r="B33" s="35"/>
      <c r="C33" s="35"/>
      <c r="D33" s="35"/>
      <c r="E33" s="35"/>
      <c r="F33" s="35"/>
      <c r="G33" s="35"/>
      <c r="H33" s="35"/>
      <c r="I33" s="35"/>
      <c r="J33" s="36"/>
    </row>
    <row r="34" ht="15.75" customHeight="1">
      <c r="A34" s="9"/>
      <c r="B34" s="9"/>
      <c r="C34" s="9"/>
      <c r="D34" s="9"/>
      <c r="E34" s="9"/>
      <c r="F34" s="9"/>
      <c r="G34" s="9"/>
      <c r="H34" s="9"/>
      <c r="I34" s="9"/>
      <c r="J34" s="10"/>
    </row>
    <row r="35" ht="15.75" customHeight="1">
      <c r="A35" s="9"/>
      <c r="B35" s="9"/>
      <c r="C35" s="9"/>
      <c r="D35" s="9"/>
      <c r="E35" s="9"/>
      <c r="F35" s="9"/>
      <c r="G35" s="9"/>
      <c r="H35" s="9"/>
      <c r="I35" s="9"/>
      <c r="J35" s="10"/>
    </row>
    <row r="36" ht="15.75" customHeight="1">
      <c r="A36" s="9"/>
      <c r="B36" s="9"/>
      <c r="C36" s="9"/>
      <c r="D36" s="9"/>
      <c r="E36" s="9"/>
      <c r="F36" s="9"/>
      <c r="G36" s="9"/>
      <c r="H36" s="9"/>
      <c r="I36" s="9"/>
      <c r="J36" s="10"/>
    </row>
    <row r="37" ht="15.75" customHeight="1">
      <c r="A37" s="9"/>
      <c r="B37" s="9"/>
      <c r="C37" s="9"/>
      <c r="D37" s="9"/>
      <c r="E37" s="9"/>
      <c r="F37" s="9"/>
      <c r="G37" s="9"/>
      <c r="H37" s="9"/>
      <c r="I37" s="9"/>
      <c r="J37" s="10"/>
    </row>
    <row r="38" ht="15.75" customHeight="1">
      <c r="A38" s="9"/>
      <c r="B38" s="9"/>
      <c r="C38" s="9"/>
      <c r="D38" s="9"/>
      <c r="E38" s="9"/>
      <c r="F38" s="9"/>
      <c r="G38" s="9"/>
      <c r="H38" s="9"/>
      <c r="I38" s="9"/>
      <c r="J38" s="10"/>
    </row>
    <row r="39" ht="15.75" customHeight="1">
      <c r="A39" s="9"/>
      <c r="B39" s="9"/>
      <c r="C39" s="9"/>
      <c r="D39" s="9"/>
      <c r="E39" s="9"/>
      <c r="F39" s="9"/>
      <c r="G39" s="9"/>
      <c r="H39" s="9"/>
      <c r="I39" s="9"/>
      <c r="J39" s="10"/>
    </row>
    <row r="40" ht="15.75" customHeight="1">
      <c r="A40" s="9"/>
      <c r="B40" s="9"/>
      <c r="C40" s="9"/>
      <c r="D40" s="9"/>
      <c r="E40" s="9"/>
      <c r="F40" s="9"/>
      <c r="G40" s="9"/>
      <c r="H40" s="9"/>
      <c r="I40" s="9"/>
      <c r="J40" s="10"/>
    </row>
    <row r="41" ht="15.75" customHeight="1">
      <c r="A41" s="9"/>
      <c r="B41" s="9"/>
      <c r="C41" s="9"/>
      <c r="D41" s="9"/>
      <c r="E41" s="9"/>
      <c r="F41" s="9"/>
      <c r="G41" s="9"/>
      <c r="H41" s="9"/>
      <c r="I41" s="9"/>
      <c r="J41" s="10"/>
    </row>
    <row r="42" ht="15.75" customHeight="1">
      <c r="A42" s="9"/>
      <c r="B42" s="9"/>
      <c r="C42" s="9"/>
      <c r="D42" s="9"/>
      <c r="E42" s="9"/>
      <c r="F42" s="9"/>
      <c r="G42" s="9"/>
      <c r="H42" s="9"/>
      <c r="I42" s="9"/>
      <c r="J42" s="10"/>
    </row>
    <row r="43" ht="15.75" customHeight="1">
      <c r="A43" s="9"/>
      <c r="B43" s="9"/>
      <c r="C43" s="9"/>
      <c r="D43" s="9"/>
      <c r="E43" s="9"/>
      <c r="F43" s="9"/>
      <c r="G43" s="9"/>
      <c r="H43" s="9"/>
      <c r="I43" s="9"/>
      <c r="J43" s="10"/>
    </row>
    <row r="44" ht="15.75" customHeight="1">
      <c r="A44" s="9"/>
      <c r="B44" s="9"/>
      <c r="C44" s="9"/>
      <c r="D44" s="9"/>
      <c r="E44" s="9"/>
      <c r="F44" s="9"/>
      <c r="G44" s="9"/>
      <c r="H44" s="9"/>
      <c r="I44" s="9"/>
      <c r="J44" s="10"/>
    </row>
    <row r="45" ht="15.75" customHeight="1">
      <c r="A45" s="9"/>
      <c r="B45" s="9"/>
      <c r="C45" s="9"/>
      <c r="D45" s="9"/>
      <c r="E45" s="9"/>
      <c r="F45" s="9"/>
      <c r="G45" s="9"/>
      <c r="H45" s="9"/>
      <c r="I45" s="9"/>
      <c r="J45" s="10"/>
    </row>
    <row r="46" ht="15.75" customHeight="1">
      <c r="A46" s="9"/>
      <c r="B46" s="9"/>
      <c r="C46" s="9"/>
      <c r="D46" s="9"/>
      <c r="E46" s="9"/>
      <c r="F46" s="9"/>
      <c r="G46" s="9"/>
      <c r="H46" s="9"/>
      <c r="I46" s="9"/>
      <c r="J46" s="10"/>
    </row>
    <row r="47" ht="15.75" customHeight="1">
      <c r="A47" s="9"/>
      <c r="B47" s="9"/>
      <c r="C47" s="9"/>
      <c r="D47" s="9"/>
      <c r="E47" s="9"/>
      <c r="F47" s="9"/>
      <c r="G47" s="9"/>
      <c r="H47" s="9"/>
      <c r="I47" s="9"/>
      <c r="J47" s="10"/>
    </row>
    <row r="48" ht="15.75" customHeight="1">
      <c r="A48" s="9"/>
      <c r="B48" s="9"/>
      <c r="C48" s="9"/>
      <c r="D48" s="9"/>
      <c r="E48" s="9"/>
      <c r="F48" s="9"/>
      <c r="G48" s="9"/>
      <c r="H48" s="9"/>
      <c r="I48" s="9"/>
      <c r="J48" s="10"/>
      <c r="K48" s="37" t="s">
        <v>25</v>
      </c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</row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autoFilter ref="$A$1:$K$48">
    <filterColumn colId="0">
      <filters blank="1">
        <filter val="18/2/2022"/>
        <filter val="7/2/2022"/>
        <filter val="21/2/2022"/>
        <filter val="16/2/2022"/>
        <filter val="x"/>
        <filter val="15/2/2022"/>
        <filter val="14/2/2022"/>
        <filter val="10/2/2022"/>
        <filter val="11/2/2022"/>
      </filters>
    </filterColumn>
  </autoFilter>
  <customSheetViews>
    <customSheetView guid="{F2C5AC0D-E8E2-4FE3-ADE0-CF80AC555B65}" filter="1" showAutoFilter="1">
      <autoFilter ref="$A$1:$K$48">
        <filterColumn colId="7">
          <filters>
            <filter val="chèque"/>
          </filters>
        </filterColumn>
        <filterColumn colId="10">
          <filters>
            <filter val="vrai"/>
            <filter val="x"/>
            <filter val="TRUE"/>
            <filter val="FALSE"/>
          </filters>
        </filterColumn>
      </autoFilter>
      <extLst>
        <ext uri="GoogleSheetsCustomDataVersion1">
          <go:sheetsCustomData xmlns:go="http://customooxmlschemas.google.com/" filterViewId="857500159"/>
        </ext>
      </extLst>
    </customSheetView>
    <customSheetView guid="{C67BFBBB-17D3-4126-8ABF-151C91BC4798}" filter="1" showAutoFilter="1">
      <autoFilter ref="$A$1:$J$48">
        <filterColumn colId="7">
          <filters>
            <filter val="espèce"/>
          </filters>
        </filterColumn>
      </autoFilter>
      <extLst>
        <ext uri="GoogleSheetsCustomDataVersion1">
          <go:sheetsCustomData xmlns:go="http://customooxmlschemas.google.com/" filterViewId="1727112022"/>
        </ext>
      </extLst>
    </customSheetView>
  </customSheetViews>
  <dataValidations>
    <dataValidation type="list" allowBlank="1" showInputMessage="1" showErrorMessage="1" prompt="Cliquez ici et saisissez une des valeurs de la plage BILAN!C23:F23" sqref="C2:C25 C33:C47">
      <formula1>#REF!</formula1>
    </dataValidation>
    <dataValidation type="list" allowBlank="1" showInputMessage="1" showErrorMessage="1" prompt="Cliquez ici et saisissez une des valeurs de la plage BILAN!A47:A50" sqref="H2:H25 A27:A32 H27:H47">
      <formula1>#REF!</formula1>
    </dataValidation>
    <dataValidation type="list" allowBlank="1" showInputMessage="1" showErrorMessage="1" prompt="Cliquez ici et saisissez une des valeurs de la plage BILAN!B2:B19" sqref="B2:B25 B27:B47">
      <formula1>#REF!</formula1>
    </dataValidation>
  </dataValidations>
  <printOptions/>
  <pageMargins bottom="1.0" footer="0.0" header="0.0" left="1.0" right="1.0" top="1.0"/>
  <pageSetup fitToHeight="0" paperSize="9"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2022-02-21T21:47:02Z</dcterms:created>
  <dc:creator>directeur frmjc</dc:creator>
</cp:coreProperties>
</file>