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24226"/>
  <mc:AlternateContent xmlns:mc="http://schemas.openxmlformats.org/markup-compatibility/2006">
    <mc:Choice Requires="x15">
      <x15ac:absPath xmlns:x15ac="http://schemas.microsoft.com/office/spreadsheetml/2010/11/ac" url="C:\Users\LHoareau\Desktop\Dossier du bureau\documents préparatoires pour DU 2023\"/>
    </mc:Choice>
  </mc:AlternateContent>
  <bookViews>
    <workbookView xWindow="600" yWindow="195" windowWidth="14010" windowHeight="7005" tabRatio="700" activeTab="1"/>
  </bookViews>
  <sheets>
    <sheet name="1 Présentation " sheetId="20" r:id="rId1"/>
    <sheet name="2 Tableau" sheetId="22" r:id="rId2"/>
    <sheet name="graphique" sheetId="19" r:id="rId3"/>
    <sheet name="récapitulatif plan prévention" sheetId="10" r:id="rId4"/>
    <sheet name="dates de mise à jour" sheetId="9" r:id="rId5"/>
    <sheet name="statistiques" sheetId="7" r:id="rId6"/>
    <sheet name="correspondance coefficients" sheetId="5" r:id="rId7"/>
    <sheet name="atteintes" sheetId="4" r:id="rId8"/>
  </sheets>
  <definedNames>
    <definedName name="Atteintes1">atteintes!$G$6:$G$10</definedName>
    <definedName name="Atteintes10">atteintes!$T$6:$T$11</definedName>
    <definedName name="Atteintes11">atteintes!$U$6:$U$14</definedName>
    <definedName name="Atteintes12">atteintes!$V$6:$V$9</definedName>
    <definedName name="Atteintes13">atteintes!$W$6:$W$10</definedName>
    <definedName name="Atteintes14">atteintes!$X$6:$X$10</definedName>
    <definedName name="Atteintes15">atteintes!$Y$6</definedName>
    <definedName name="Atteintes16">atteintes!$Z$6:$Z$9</definedName>
    <definedName name="Atteintes17">atteintes!$AA$6:$AA$11</definedName>
    <definedName name="Atteintes18">atteintes!$AB$6:$AB$11</definedName>
    <definedName name="Atteintes2">atteintes!$H$6:$H$14</definedName>
    <definedName name="Atteintes3">atteintes!$I$6:$I$10</definedName>
    <definedName name="Atteintes4">atteintes!$J$6:$J$18</definedName>
    <definedName name="Atteintes5">atteintes!$O$6:$O$12</definedName>
    <definedName name="Atteintes6">atteintes!$P$6:$P$14</definedName>
    <definedName name="Atteintes7">atteintes!$Q$6:$Q$12</definedName>
    <definedName name="Atteintes8">atteintes!$R$6:$R$12</definedName>
    <definedName name="Atteintes9">atteintes!$S$6:$S$9</definedName>
    <definedName name="Fréquence">'correspondance coefficients'!$B$3:$B$7</definedName>
    <definedName name="Gravité">'correspondance coefficients'!$B$10:$B$13</definedName>
    <definedName name="Listetypesderisques">atteintes!$G$2:$AB$2</definedName>
    <definedName name="Maîtrise">'correspondance coefficients'!$B$16:$B$19</definedName>
    <definedName name="Nbagentsconcernés">'correspondance coefficients'!$B$27:$B$29</definedName>
    <definedName name="_xlnm.Print_Area" localSheetId="6">'correspondance coefficients'!$A$1:$H$24</definedName>
    <definedName name="_xlnm.Print_Area" localSheetId="2">graphique!$A$1:$B$59</definedName>
  </definedNames>
  <calcPr calcId="162913" iterateDelta="1E-4"/>
</workbook>
</file>

<file path=xl/calcChain.xml><?xml version="1.0" encoding="utf-8"?>
<calcChain xmlns="http://schemas.openxmlformats.org/spreadsheetml/2006/main">
  <c r="U4" i="22" l="1"/>
  <c r="U5" i="22"/>
  <c r="U6" i="22"/>
  <c r="U7" i="22"/>
  <c r="U8" i="22"/>
  <c r="U9" i="22"/>
  <c r="U10" i="22"/>
  <c r="U11" i="22"/>
  <c r="U12" i="22"/>
  <c r="U13" i="22"/>
  <c r="U14" i="22"/>
  <c r="U15" i="22"/>
  <c r="U16" i="22"/>
  <c r="U17" i="22"/>
  <c r="U18" i="22"/>
  <c r="U19" i="22"/>
  <c r="U20" i="22"/>
  <c r="U21" i="22"/>
  <c r="U22" i="22"/>
  <c r="U23" i="22"/>
  <c r="U24" i="22"/>
  <c r="U25" i="22"/>
  <c r="U26" i="22"/>
  <c r="U27" i="22"/>
  <c r="U28" i="22"/>
  <c r="U29" i="22"/>
  <c r="U30" i="22"/>
  <c r="U31" i="22"/>
  <c r="U32" i="22"/>
  <c r="U33" i="22"/>
  <c r="U34" i="22"/>
  <c r="U35" i="22"/>
  <c r="U36" i="22"/>
  <c r="U37" i="22"/>
  <c r="U38" i="22"/>
  <c r="U39" i="22"/>
  <c r="U40" i="22"/>
  <c r="U41" i="22"/>
  <c r="U42" i="22"/>
  <c r="U43" i="22"/>
  <c r="U44" i="22"/>
  <c r="U45" i="22"/>
  <c r="U46" i="22"/>
  <c r="U47" i="22"/>
  <c r="U48" i="22"/>
  <c r="U49" i="22"/>
  <c r="U50" i="22"/>
  <c r="U51" i="22"/>
  <c r="U52" i="22"/>
  <c r="U53" i="22"/>
  <c r="U54" i="22"/>
  <c r="U55" i="22"/>
  <c r="U56" i="22"/>
  <c r="U57" i="22"/>
  <c r="U58" i="22"/>
  <c r="U59" i="22"/>
  <c r="U60" i="22"/>
  <c r="U61" i="22"/>
  <c r="U62" i="22"/>
  <c r="U63" i="22"/>
  <c r="U64" i="22"/>
  <c r="U65" i="22"/>
  <c r="U66" i="22"/>
  <c r="U67" i="22"/>
  <c r="U68" i="22"/>
  <c r="U69" i="22"/>
  <c r="U70" i="22"/>
  <c r="U71" i="22"/>
  <c r="U72" i="22"/>
  <c r="U73" i="22"/>
  <c r="U74" i="22"/>
  <c r="U75" i="22"/>
  <c r="U76" i="22"/>
  <c r="U77" i="22"/>
  <c r="U78" i="22"/>
  <c r="U79" i="22"/>
  <c r="U80" i="22"/>
  <c r="U81" i="22"/>
  <c r="U82" i="22"/>
  <c r="U83" i="22"/>
  <c r="U84" i="22"/>
  <c r="U85" i="22"/>
  <c r="U86" i="22"/>
  <c r="U87" i="22"/>
  <c r="U88" i="22"/>
  <c r="U89" i="22"/>
  <c r="U90" i="22"/>
  <c r="U91" i="22"/>
  <c r="U92" i="22"/>
  <c r="U93" i="22"/>
  <c r="U94" i="22"/>
  <c r="U95" i="22"/>
  <c r="U96" i="22"/>
  <c r="U97" i="22"/>
  <c r="U98" i="22"/>
  <c r="U99" i="22"/>
  <c r="U100" i="22"/>
  <c r="U101" i="22"/>
  <c r="U102" i="22"/>
  <c r="U103" i="22"/>
  <c r="U104" i="22"/>
  <c r="U105" i="22"/>
  <c r="U106" i="22"/>
  <c r="U107" i="22"/>
  <c r="U108" i="22"/>
  <c r="U109" i="22"/>
  <c r="U110" i="22"/>
  <c r="U111" i="22"/>
  <c r="U112" i="22"/>
  <c r="U113" i="22"/>
  <c r="U114" i="22"/>
  <c r="U115" i="22"/>
  <c r="U116" i="22"/>
  <c r="U117" i="22"/>
  <c r="U118" i="22"/>
  <c r="U119" i="22"/>
  <c r="U120" i="22"/>
  <c r="U121" i="22"/>
  <c r="U122" i="22"/>
  <c r="U123" i="22"/>
  <c r="U124" i="22"/>
  <c r="U125" i="22"/>
  <c r="U126" i="22"/>
  <c r="U127" i="22"/>
  <c r="U128" i="22"/>
  <c r="U129" i="22"/>
  <c r="U130" i="22"/>
  <c r="U131" i="22"/>
  <c r="U132" i="22"/>
  <c r="U133" i="22"/>
  <c r="U134" i="22"/>
  <c r="U135" i="22"/>
  <c r="U136" i="22"/>
  <c r="U137" i="22"/>
  <c r="U138" i="22"/>
  <c r="U139" i="22"/>
  <c r="U140" i="22"/>
  <c r="U141" i="22"/>
  <c r="U142" i="22"/>
  <c r="U143" i="22"/>
  <c r="U144" i="22"/>
  <c r="U145" i="22"/>
  <c r="U146" i="22"/>
  <c r="U147" i="22"/>
  <c r="U148" i="22"/>
  <c r="U149" i="22"/>
  <c r="U150" i="22"/>
  <c r="U151" i="22"/>
  <c r="U152" i="22"/>
  <c r="U153" i="22"/>
  <c r="U154" i="22"/>
  <c r="U155" i="22"/>
  <c r="U156" i="22"/>
  <c r="U157" i="22"/>
  <c r="U158" i="22"/>
  <c r="U159" i="22"/>
  <c r="U160" i="22"/>
  <c r="U161" i="22"/>
  <c r="U162" i="22"/>
  <c r="U163" i="22"/>
  <c r="U164" i="22"/>
  <c r="U165" i="22"/>
  <c r="U166" i="22"/>
  <c r="U167" i="22"/>
  <c r="U168" i="22"/>
  <c r="U169" i="22"/>
  <c r="U170" i="22"/>
  <c r="U171" i="22"/>
  <c r="U172" i="22"/>
  <c r="U173" i="22"/>
  <c r="U174" i="22"/>
  <c r="U175" i="22"/>
  <c r="U176" i="22"/>
  <c r="U177" i="22"/>
  <c r="U178" i="22"/>
  <c r="U179" i="22"/>
  <c r="U180" i="22"/>
  <c r="U181" i="22"/>
  <c r="U182" i="22"/>
  <c r="U183" i="22"/>
  <c r="U184" i="22"/>
  <c r="U185" i="22"/>
  <c r="U186" i="22"/>
  <c r="U187" i="22"/>
  <c r="U188" i="22"/>
  <c r="U189" i="22"/>
  <c r="U190" i="22"/>
  <c r="U191" i="22"/>
  <c r="U192" i="22"/>
  <c r="U193" i="22"/>
  <c r="U194" i="22"/>
  <c r="U195" i="22"/>
  <c r="U196" i="22"/>
  <c r="U197" i="22"/>
  <c r="U198" i="22"/>
  <c r="U199" i="22"/>
  <c r="U200" i="22"/>
  <c r="U3" i="22"/>
  <c r="V12" i="22"/>
  <c r="V16" i="22"/>
  <c r="V20" i="22"/>
  <c r="V24" i="22"/>
  <c r="V28" i="22"/>
  <c r="V32" i="22"/>
  <c r="V36" i="22"/>
  <c r="V40" i="22"/>
  <c r="V44" i="22"/>
  <c r="V48" i="22"/>
  <c r="V52" i="22"/>
  <c r="V56" i="22"/>
  <c r="V60" i="22"/>
  <c r="V64" i="22"/>
  <c r="V68" i="22"/>
  <c r="V72" i="22"/>
  <c r="V76" i="22"/>
  <c r="V80" i="22"/>
  <c r="V84" i="22"/>
  <c r="V88" i="22"/>
  <c r="V92" i="22"/>
  <c r="V96" i="22"/>
  <c r="V100" i="22"/>
  <c r="V104" i="22"/>
  <c r="V108" i="22"/>
  <c r="V112" i="22"/>
  <c r="V116" i="22"/>
  <c r="V120" i="22"/>
  <c r="V124" i="22"/>
  <c r="V128" i="22"/>
  <c r="V132" i="22"/>
  <c r="V136" i="22"/>
  <c r="V140" i="22"/>
  <c r="V144" i="22"/>
  <c r="V148" i="22"/>
  <c r="V152" i="22"/>
  <c r="V156" i="22"/>
  <c r="V160" i="22"/>
  <c r="V164" i="22"/>
  <c r="V168" i="22"/>
  <c r="V172" i="22"/>
  <c r="V176" i="22"/>
  <c r="V180" i="22"/>
  <c r="V184" i="22"/>
  <c r="V188" i="22"/>
  <c r="V192" i="22"/>
  <c r="V196" i="22"/>
  <c r="V200" i="22"/>
  <c r="R4" i="22"/>
  <c r="R5" i="22"/>
  <c r="R6" i="22"/>
  <c r="R7" i="22"/>
  <c r="R8" i="22"/>
  <c r="R9" i="22"/>
  <c r="R10" i="22"/>
  <c r="R11" i="22"/>
  <c r="R12" i="22"/>
  <c r="R13" i="22"/>
  <c r="R14" i="22"/>
  <c r="R15" i="22"/>
  <c r="R16" i="22"/>
  <c r="R17" i="22"/>
  <c r="R18" i="22"/>
  <c r="R19" i="22"/>
  <c r="R20" i="22"/>
  <c r="R21" i="22"/>
  <c r="R22" i="22"/>
  <c r="R23"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75" i="22"/>
  <c r="R76" i="22"/>
  <c r="R77" i="22"/>
  <c r="R78" i="22"/>
  <c r="R79" i="22"/>
  <c r="R80" i="22"/>
  <c r="R81" i="22"/>
  <c r="R82" i="22"/>
  <c r="R83" i="22"/>
  <c r="R84" i="22"/>
  <c r="R85" i="22"/>
  <c r="R86" i="22"/>
  <c r="R87" i="22"/>
  <c r="R88" i="22"/>
  <c r="R89" i="22"/>
  <c r="R90" i="22"/>
  <c r="R91" i="22"/>
  <c r="R92" i="22"/>
  <c r="R93" i="22"/>
  <c r="R94" i="22"/>
  <c r="R95" i="22"/>
  <c r="R96" i="22"/>
  <c r="R97" i="22"/>
  <c r="R98" i="22"/>
  <c r="R99" i="22"/>
  <c r="R100" i="22"/>
  <c r="R101" i="22"/>
  <c r="R102" i="22"/>
  <c r="R103" i="22"/>
  <c r="R104" i="22"/>
  <c r="R105" i="22"/>
  <c r="R106" i="22"/>
  <c r="R107" i="22"/>
  <c r="R108" i="22"/>
  <c r="R109" i="22"/>
  <c r="R110" i="22"/>
  <c r="R111" i="22"/>
  <c r="R112" i="22"/>
  <c r="R113" i="22"/>
  <c r="R114" i="22"/>
  <c r="R115" i="22"/>
  <c r="R116" i="22"/>
  <c r="R117" i="22"/>
  <c r="R118" i="22"/>
  <c r="R119" i="22"/>
  <c r="R120" i="22"/>
  <c r="R121" i="22"/>
  <c r="R122" i="22"/>
  <c r="R123" i="22"/>
  <c r="R124" i="22"/>
  <c r="R125" i="22"/>
  <c r="R126" i="22"/>
  <c r="R127" i="22"/>
  <c r="R128" i="22"/>
  <c r="R129" i="22"/>
  <c r="R130" i="22"/>
  <c r="R131" i="22"/>
  <c r="R132" i="22"/>
  <c r="R133" i="22"/>
  <c r="R134" i="22"/>
  <c r="R135" i="22"/>
  <c r="R136" i="22"/>
  <c r="R137" i="22"/>
  <c r="R138" i="22"/>
  <c r="R139" i="22"/>
  <c r="R140" i="22"/>
  <c r="R141" i="22"/>
  <c r="R142" i="22"/>
  <c r="R143" i="22"/>
  <c r="R144" i="22"/>
  <c r="R145" i="22"/>
  <c r="R146" i="22"/>
  <c r="R147" i="22"/>
  <c r="R148" i="22"/>
  <c r="R149" i="22"/>
  <c r="R150" i="22"/>
  <c r="R151" i="22"/>
  <c r="R152" i="22"/>
  <c r="R153" i="22"/>
  <c r="R154" i="22"/>
  <c r="R155" i="22"/>
  <c r="R156" i="22"/>
  <c r="R157" i="22"/>
  <c r="R158" i="22"/>
  <c r="R159" i="22"/>
  <c r="R160" i="22"/>
  <c r="R161" i="22"/>
  <c r="R162" i="22"/>
  <c r="R163" i="22"/>
  <c r="R164" i="22"/>
  <c r="R165" i="22"/>
  <c r="R166" i="22"/>
  <c r="R167" i="22"/>
  <c r="R168" i="22"/>
  <c r="R169" i="22"/>
  <c r="R170" i="22"/>
  <c r="R171" i="22"/>
  <c r="R172" i="22"/>
  <c r="R173" i="22"/>
  <c r="R174" i="22"/>
  <c r="R175" i="22"/>
  <c r="R176" i="22"/>
  <c r="R177" i="22"/>
  <c r="R178" i="22"/>
  <c r="R179" i="22"/>
  <c r="R180" i="22"/>
  <c r="R181" i="22"/>
  <c r="R182" i="22"/>
  <c r="R183" i="22"/>
  <c r="R184" i="22"/>
  <c r="R185" i="22"/>
  <c r="R186" i="22"/>
  <c r="R187" i="22"/>
  <c r="R188" i="22"/>
  <c r="R189" i="22"/>
  <c r="R190" i="22"/>
  <c r="R191" i="22"/>
  <c r="R192" i="22"/>
  <c r="R193" i="22"/>
  <c r="R194" i="22"/>
  <c r="R195" i="22"/>
  <c r="R196" i="22"/>
  <c r="R197" i="22"/>
  <c r="R198" i="22"/>
  <c r="R199" i="22"/>
  <c r="R200" i="22"/>
  <c r="R3" i="22"/>
  <c r="I4" i="22"/>
  <c r="P4" i="22"/>
  <c r="I5" i="22"/>
  <c r="P5" i="22"/>
  <c r="I6" i="22"/>
  <c r="P6" i="22"/>
  <c r="V6" i="22" s="1"/>
  <c r="I7" i="22"/>
  <c r="P7" i="22"/>
  <c r="I8" i="22"/>
  <c r="P8" i="22"/>
  <c r="I9" i="22"/>
  <c r="P9" i="22"/>
  <c r="V9" i="22" s="1"/>
  <c r="I10" i="22"/>
  <c r="P10" i="22"/>
  <c r="V10" i="22" s="1"/>
  <c r="I11" i="22"/>
  <c r="P11" i="22"/>
  <c r="V11" i="22" s="1"/>
  <c r="I12" i="22"/>
  <c r="P12" i="22"/>
  <c r="I13" i="22"/>
  <c r="P13" i="22"/>
  <c r="V13" i="22" s="1"/>
  <c r="I14" i="22"/>
  <c r="P14" i="22"/>
  <c r="V14" i="22" s="1"/>
  <c r="I15" i="22"/>
  <c r="P15" i="22"/>
  <c r="V15" i="22" s="1"/>
  <c r="I16" i="22"/>
  <c r="P16" i="22"/>
  <c r="I17" i="22"/>
  <c r="P17" i="22"/>
  <c r="V17" i="22" s="1"/>
  <c r="I18" i="22"/>
  <c r="P18" i="22"/>
  <c r="V18" i="22" s="1"/>
  <c r="I19" i="22"/>
  <c r="P19" i="22"/>
  <c r="V19" i="22" s="1"/>
  <c r="I20" i="22"/>
  <c r="P20" i="22"/>
  <c r="I21" i="22"/>
  <c r="P21" i="22"/>
  <c r="V21" i="22" s="1"/>
  <c r="I22" i="22"/>
  <c r="P22" i="22"/>
  <c r="V22" i="22" s="1"/>
  <c r="I23" i="22"/>
  <c r="P23" i="22"/>
  <c r="V23" i="22" s="1"/>
  <c r="I24" i="22"/>
  <c r="P24" i="22"/>
  <c r="I25" i="22"/>
  <c r="P25" i="22"/>
  <c r="V25" i="22" s="1"/>
  <c r="I26" i="22"/>
  <c r="P26" i="22"/>
  <c r="V26" i="22" s="1"/>
  <c r="I27" i="22"/>
  <c r="P27" i="22"/>
  <c r="V27" i="22" s="1"/>
  <c r="I28" i="22"/>
  <c r="P28" i="22"/>
  <c r="I29" i="22"/>
  <c r="P29" i="22"/>
  <c r="V29" i="22" s="1"/>
  <c r="I30" i="22"/>
  <c r="P30" i="22"/>
  <c r="V30" i="22" s="1"/>
  <c r="I31" i="22"/>
  <c r="P31" i="22"/>
  <c r="V31" i="22" s="1"/>
  <c r="I32" i="22"/>
  <c r="P32" i="22"/>
  <c r="I33" i="22"/>
  <c r="P33" i="22"/>
  <c r="V33" i="22" s="1"/>
  <c r="I34" i="22"/>
  <c r="P34" i="22"/>
  <c r="V34" i="22" s="1"/>
  <c r="I35" i="22"/>
  <c r="P35" i="22"/>
  <c r="V35" i="22" s="1"/>
  <c r="I36" i="22"/>
  <c r="P36" i="22"/>
  <c r="I37" i="22"/>
  <c r="P37" i="22"/>
  <c r="V37" i="22" s="1"/>
  <c r="I38" i="22"/>
  <c r="P38" i="22"/>
  <c r="V38" i="22" s="1"/>
  <c r="I39" i="22"/>
  <c r="P39" i="22"/>
  <c r="V39" i="22" s="1"/>
  <c r="I40" i="22"/>
  <c r="P40" i="22"/>
  <c r="I41" i="22"/>
  <c r="P41" i="22"/>
  <c r="V41" i="22" s="1"/>
  <c r="I42" i="22"/>
  <c r="P42" i="22"/>
  <c r="V42" i="22" s="1"/>
  <c r="I43" i="22"/>
  <c r="P43" i="22"/>
  <c r="V43" i="22" s="1"/>
  <c r="I44" i="22"/>
  <c r="P44" i="22"/>
  <c r="I45" i="22"/>
  <c r="P45" i="22"/>
  <c r="V45" i="22" s="1"/>
  <c r="I46" i="22"/>
  <c r="P46" i="22"/>
  <c r="V46" i="22" s="1"/>
  <c r="I47" i="22"/>
  <c r="P47" i="22"/>
  <c r="V47" i="22" s="1"/>
  <c r="I48" i="22"/>
  <c r="P48" i="22"/>
  <c r="I49" i="22"/>
  <c r="P49" i="22"/>
  <c r="V49" i="22" s="1"/>
  <c r="I50" i="22"/>
  <c r="P50" i="22"/>
  <c r="V50" i="22" s="1"/>
  <c r="I51" i="22"/>
  <c r="P51" i="22"/>
  <c r="V51" i="22" s="1"/>
  <c r="I52" i="22"/>
  <c r="P52" i="22"/>
  <c r="I53" i="22"/>
  <c r="P53" i="22"/>
  <c r="V53" i="22" s="1"/>
  <c r="I54" i="22"/>
  <c r="P54" i="22"/>
  <c r="V54" i="22" s="1"/>
  <c r="I55" i="22"/>
  <c r="P55" i="22"/>
  <c r="V55" i="22" s="1"/>
  <c r="I56" i="22"/>
  <c r="P56" i="22"/>
  <c r="I57" i="22"/>
  <c r="P57" i="22"/>
  <c r="V57" i="22" s="1"/>
  <c r="I58" i="22"/>
  <c r="P58" i="22"/>
  <c r="V58" i="22" s="1"/>
  <c r="I59" i="22"/>
  <c r="P59" i="22"/>
  <c r="V59" i="22" s="1"/>
  <c r="I60" i="22"/>
  <c r="P60" i="22"/>
  <c r="I61" i="22"/>
  <c r="P61" i="22"/>
  <c r="V61" i="22" s="1"/>
  <c r="I62" i="22"/>
  <c r="P62" i="22"/>
  <c r="V62" i="22" s="1"/>
  <c r="I63" i="22"/>
  <c r="P63" i="22"/>
  <c r="V63" i="22" s="1"/>
  <c r="I64" i="22"/>
  <c r="P64" i="22"/>
  <c r="I65" i="22"/>
  <c r="P65" i="22"/>
  <c r="V65" i="22" s="1"/>
  <c r="I66" i="22"/>
  <c r="P66" i="22"/>
  <c r="V66" i="22" s="1"/>
  <c r="I67" i="22"/>
  <c r="P67" i="22"/>
  <c r="V67" i="22" s="1"/>
  <c r="I68" i="22"/>
  <c r="P68" i="22"/>
  <c r="I69" i="22"/>
  <c r="P69" i="22"/>
  <c r="V69" i="22" s="1"/>
  <c r="I70" i="22"/>
  <c r="P70" i="22"/>
  <c r="V70" i="22" s="1"/>
  <c r="I71" i="22"/>
  <c r="P71" i="22"/>
  <c r="V71" i="22" s="1"/>
  <c r="I72" i="22"/>
  <c r="P72" i="22"/>
  <c r="I73" i="22"/>
  <c r="P73" i="22"/>
  <c r="V73" i="22" s="1"/>
  <c r="I74" i="22"/>
  <c r="P74" i="22"/>
  <c r="V74" i="22" s="1"/>
  <c r="I75" i="22"/>
  <c r="P75" i="22"/>
  <c r="V75" i="22" s="1"/>
  <c r="I76" i="22"/>
  <c r="P76" i="22"/>
  <c r="I77" i="22"/>
  <c r="P77" i="22"/>
  <c r="V77" i="22" s="1"/>
  <c r="I78" i="22"/>
  <c r="P78" i="22"/>
  <c r="V78" i="22" s="1"/>
  <c r="I79" i="22"/>
  <c r="P79" i="22"/>
  <c r="V79" i="22" s="1"/>
  <c r="I80" i="22"/>
  <c r="P80" i="22"/>
  <c r="I81" i="22"/>
  <c r="P81" i="22"/>
  <c r="V81" i="22" s="1"/>
  <c r="I82" i="22"/>
  <c r="P82" i="22"/>
  <c r="V82" i="22" s="1"/>
  <c r="I83" i="22"/>
  <c r="P83" i="22"/>
  <c r="V83" i="22" s="1"/>
  <c r="I84" i="22"/>
  <c r="P84" i="22"/>
  <c r="I85" i="22"/>
  <c r="P85" i="22"/>
  <c r="V85" i="22" s="1"/>
  <c r="I86" i="22"/>
  <c r="P86" i="22"/>
  <c r="V86" i="22" s="1"/>
  <c r="I87" i="22"/>
  <c r="P87" i="22"/>
  <c r="V87" i="22" s="1"/>
  <c r="I88" i="22"/>
  <c r="P88" i="22"/>
  <c r="I89" i="22"/>
  <c r="P89" i="22"/>
  <c r="V89" i="22" s="1"/>
  <c r="I90" i="22"/>
  <c r="P90" i="22"/>
  <c r="V90" i="22" s="1"/>
  <c r="I91" i="22"/>
  <c r="P91" i="22"/>
  <c r="V91" i="22" s="1"/>
  <c r="I92" i="22"/>
  <c r="P92" i="22"/>
  <c r="I93" i="22"/>
  <c r="P93" i="22"/>
  <c r="V93" i="22" s="1"/>
  <c r="I94" i="22"/>
  <c r="P94" i="22"/>
  <c r="V94" i="22" s="1"/>
  <c r="I95" i="22"/>
  <c r="P95" i="22"/>
  <c r="V95" i="22" s="1"/>
  <c r="I96" i="22"/>
  <c r="P96" i="22"/>
  <c r="I97" i="22"/>
  <c r="P97" i="22"/>
  <c r="V97" i="22" s="1"/>
  <c r="I98" i="22"/>
  <c r="P98" i="22"/>
  <c r="V98" i="22" s="1"/>
  <c r="I99" i="22"/>
  <c r="P99" i="22"/>
  <c r="V99" i="22" s="1"/>
  <c r="I100" i="22"/>
  <c r="P100" i="22"/>
  <c r="I101" i="22"/>
  <c r="P101" i="22"/>
  <c r="V101" i="22" s="1"/>
  <c r="I102" i="22"/>
  <c r="P102" i="22"/>
  <c r="V102" i="22" s="1"/>
  <c r="I103" i="22"/>
  <c r="P103" i="22"/>
  <c r="V103" i="22" s="1"/>
  <c r="I104" i="22"/>
  <c r="P104" i="22"/>
  <c r="I105" i="22"/>
  <c r="P105" i="22"/>
  <c r="V105" i="22" s="1"/>
  <c r="I106" i="22"/>
  <c r="P106" i="22"/>
  <c r="V106" i="22" s="1"/>
  <c r="I107" i="22"/>
  <c r="P107" i="22"/>
  <c r="V107" i="22" s="1"/>
  <c r="I108" i="22"/>
  <c r="P108" i="22"/>
  <c r="I109" i="22"/>
  <c r="P109" i="22"/>
  <c r="V109" i="22" s="1"/>
  <c r="I110" i="22"/>
  <c r="P110" i="22"/>
  <c r="V110" i="22" s="1"/>
  <c r="I111" i="22"/>
  <c r="P111" i="22"/>
  <c r="V111" i="22" s="1"/>
  <c r="I112" i="22"/>
  <c r="P112" i="22"/>
  <c r="I113" i="22"/>
  <c r="P113" i="22"/>
  <c r="V113" i="22" s="1"/>
  <c r="I114" i="22"/>
  <c r="P114" i="22"/>
  <c r="V114" i="22" s="1"/>
  <c r="I115" i="22"/>
  <c r="P115" i="22"/>
  <c r="V115" i="22" s="1"/>
  <c r="I116" i="22"/>
  <c r="P116" i="22"/>
  <c r="I117" i="22"/>
  <c r="P117" i="22"/>
  <c r="V117" i="22" s="1"/>
  <c r="I118" i="22"/>
  <c r="P118" i="22"/>
  <c r="V118" i="22" s="1"/>
  <c r="I119" i="22"/>
  <c r="P119" i="22"/>
  <c r="V119" i="22" s="1"/>
  <c r="I120" i="22"/>
  <c r="P120" i="22"/>
  <c r="I121" i="22"/>
  <c r="P121" i="22"/>
  <c r="V121" i="22" s="1"/>
  <c r="I122" i="22"/>
  <c r="P122" i="22"/>
  <c r="V122" i="22" s="1"/>
  <c r="I123" i="22"/>
  <c r="P123" i="22"/>
  <c r="V123" i="22" s="1"/>
  <c r="I124" i="22"/>
  <c r="P124" i="22"/>
  <c r="I125" i="22"/>
  <c r="P125" i="22"/>
  <c r="V125" i="22" s="1"/>
  <c r="I126" i="22"/>
  <c r="P126" i="22"/>
  <c r="V126" i="22" s="1"/>
  <c r="I127" i="22"/>
  <c r="P127" i="22"/>
  <c r="V127" i="22" s="1"/>
  <c r="I128" i="22"/>
  <c r="P128" i="22"/>
  <c r="I129" i="22"/>
  <c r="P129" i="22"/>
  <c r="V129" i="22" s="1"/>
  <c r="I130" i="22"/>
  <c r="P130" i="22"/>
  <c r="V130" i="22" s="1"/>
  <c r="I131" i="22"/>
  <c r="P131" i="22"/>
  <c r="V131" i="22" s="1"/>
  <c r="I132" i="22"/>
  <c r="P132" i="22"/>
  <c r="I133" i="22"/>
  <c r="P133" i="22"/>
  <c r="V133" i="22" s="1"/>
  <c r="I134" i="22"/>
  <c r="P134" i="22"/>
  <c r="V134" i="22" s="1"/>
  <c r="I135" i="22"/>
  <c r="P135" i="22"/>
  <c r="V135" i="22" s="1"/>
  <c r="I136" i="22"/>
  <c r="P136" i="22"/>
  <c r="I137" i="22"/>
  <c r="P137" i="22"/>
  <c r="V137" i="22" s="1"/>
  <c r="I138" i="22"/>
  <c r="P138" i="22"/>
  <c r="V138" i="22" s="1"/>
  <c r="I139" i="22"/>
  <c r="P139" i="22"/>
  <c r="V139" i="22" s="1"/>
  <c r="I140" i="22"/>
  <c r="P140" i="22"/>
  <c r="I141" i="22"/>
  <c r="P141" i="22"/>
  <c r="V141" i="22" s="1"/>
  <c r="I142" i="22"/>
  <c r="P142" i="22"/>
  <c r="V142" i="22" s="1"/>
  <c r="I143" i="22"/>
  <c r="P143" i="22"/>
  <c r="V143" i="22" s="1"/>
  <c r="I144" i="22"/>
  <c r="P144" i="22"/>
  <c r="I145" i="22"/>
  <c r="P145" i="22"/>
  <c r="V145" i="22" s="1"/>
  <c r="I146" i="22"/>
  <c r="P146" i="22"/>
  <c r="V146" i="22" s="1"/>
  <c r="I147" i="22"/>
  <c r="P147" i="22"/>
  <c r="V147" i="22" s="1"/>
  <c r="I148" i="22"/>
  <c r="P148" i="22"/>
  <c r="I149" i="22"/>
  <c r="P149" i="22"/>
  <c r="V149" i="22" s="1"/>
  <c r="I150" i="22"/>
  <c r="P150" i="22"/>
  <c r="V150" i="22" s="1"/>
  <c r="I151" i="22"/>
  <c r="P151" i="22"/>
  <c r="V151" i="22" s="1"/>
  <c r="I152" i="22"/>
  <c r="P152" i="22"/>
  <c r="I153" i="22"/>
  <c r="P153" i="22"/>
  <c r="V153" i="22" s="1"/>
  <c r="I154" i="22"/>
  <c r="P154" i="22"/>
  <c r="V154" i="22" s="1"/>
  <c r="I155" i="22"/>
  <c r="P155" i="22"/>
  <c r="V155" i="22" s="1"/>
  <c r="I156" i="22"/>
  <c r="P156" i="22"/>
  <c r="I157" i="22"/>
  <c r="P157" i="22"/>
  <c r="V157" i="22" s="1"/>
  <c r="I158" i="22"/>
  <c r="P158" i="22"/>
  <c r="V158" i="22" s="1"/>
  <c r="I159" i="22"/>
  <c r="P159" i="22"/>
  <c r="V159" i="22" s="1"/>
  <c r="I160" i="22"/>
  <c r="P160" i="22"/>
  <c r="I161" i="22"/>
  <c r="P161" i="22"/>
  <c r="V161" i="22" s="1"/>
  <c r="I162" i="22"/>
  <c r="P162" i="22"/>
  <c r="V162" i="22" s="1"/>
  <c r="I163" i="22"/>
  <c r="P163" i="22"/>
  <c r="V163" i="22" s="1"/>
  <c r="I164" i="22"/>
  <c r="P164" i="22"/>
  <c r="I165" i="22"/>
  <c r="P165" i="22"/>
  <c r="V165" i="22" s="1"/>
  <c r="I166" i="22"/>
  <c r="P166" i="22"/>
  <c r="V166" i="22" s="1"/>
  <c r="I167" i="22"/>
  <c r="P167" i="22"/>
  <c r="V167" i="22" s="1"/>
  <c r="I168" i="22"/>
  <c r="P168" i="22"/>
  <c r="I169" i="22"/>
  <c r="P169" i="22"/>
  <c r="V169" i="22" s="1"/>
  <c r="I170" i="22"/>
  <c r="P170" i="22"/>
  <c r="V170" i="22" s="1"/>
  <c r="I171" i="22"/>
  <c r="P171" i="22"/>
  <c r="V171" i="22" s="1"/>
  <c r="I172" i="22"/>
  <c r="P172" i="22"/>
  <c r="I173" i="22"/>
  <c r="P173" i="22"/>
  <c r="V173" i="22" s="1"/>
  <c r="I174" i="22"/>
  <c r="P174" i="22"/>
  <c r="V174" i="22" s="1"/>
  <c r="I175" i="22"/>
  <c r="P175" i="22"/>
  <c r="V175" i="22" s="1"/>
  <c r="I176" i="22"/>
  <c r="P176" i="22"/>
  <c r="I177" i="22"/>
  <c r="P177" i="22"/>
  <c r="V177" i="22" s="1"/>
  <c r="I178" i="22"/>
  <c r="P178" i="22"/>
  <c r="V178" i="22" s="1"/>
  <c r="I179" i="22"/>
  <c r="P179" i="22"/>
  <c r="V179" i="22" s="1"/>
  <c r="I180" i="22"/>
  <c r="P180" i="22"/>
  <c r="I181" i="22"/>
  <c r="P181" i="22"/>
  <c r="V181" i="22" s="1"/>
  <c r="I182" i="22"/>
  <c r="P182" i="22"/>
  <c r="V182" i="22" s="1"/>
  <c r="I183" i="22"/>
  <c r="P183" i="22"/>
  <c r="V183" i="22" s="1"/>
  <c r="I184" i="22"/>
  <c r="P184" i="22"/>
  <c r="I185" i="22"/>
  <c r="P185" i="22"/>
  <c r="V185" i="22" s="1"/>
  <c r="I186" i="22"/>
  <c r="P186" i="22"/>
  <c r="V186" i="22" s="1"/>
  <c r="I187" i="22"/>
  <c r="P187" i="22"/>
  <c r="V187" i="22" s="1"/>
  <c r="I188" i="22"/>
  <c r="P188" i="22"/>
  <c r="I189" i="22"/>
  <c r="P189" i="22"/>
  <c r="V189" i="22" s="1"/>
  <c r="I190" i="22"/>
  <c r="P190" i="22"/>
  <c r="V190" i="22" s="1"/>
  <c r="I191" i="22"/>
  <c r="P191" i="22"/>
  <c r="V191" i="22" s="1"/>
  <c r="I192" i="22"/>
  <c r="P192" i="22"/>
  <c r="I193" i="22"/>
  <c r="P193" i="22"/>
  <c r="V193" i="22" s="1"/>
  <c r="I194" i="22"/>
  <c r="P194" i="22"/>
  <c r="V194" i="22" s="1"/>
  <c r="I195" i="22"/>
  <c r="P195" i="22"/>
  <c r="V195" i="22" s="1"/>
  <c r="I196" i="22"/>
  <c r="P196" i="22"/>
  <c r="I197" i="22"/>
  <c r="P197" i="22"/>
  <c r="V197" i="22" s="1"/>
  <c r="I198" i="22"/>
  <c r="P198" i="22"/>
  <c r="V198" i="22" s="1"/>
  <c r="I199" i="22"/>
  <c r="P199" i="22"/>
  <c r="V199" i="22" s="1"/>
  <c r="I200" i="22"/>
  <c r="P200" i="22"/>
  <c r="P3" i="22"/>
  <c r="V8" i="22" l="1"/>
  <c r="V7" i="22"/>
  <c r="V3" i="22"/>
  <c r="V5" i="22"/>
  <c r="V4" i="22"/>
  <c r="I3" i="22" l="1"/>
</calcChain>
</file>

<file path=xl/sharedStrings.xml><?xml version="1.0" encoding="utf-8"?>
<sst xmlns="http://schemas.openxmlformats.org/spreadsheetml/2006/main" count="2350" uniqueCount="251">
  <si>
    <t>Description de la situation dangereuse</t>
  </si>
  <si>
    <t>1- Risques liés aux équipements de travail (machines et outils)</t>
  </si>
  <si>
    <t>Direction</t>
  </si>
  <si>
    <t>6- Risques liés à la manutention mécanique</t>
  </si>
  <si>
    <t>14- Risques liés aux violences et agressions</t>
  </si>
  <si>
    <t>15- Risques liés à l'accueil des nouveaux arrivants</t>
  </si>
  <si>
    <t>16- Risques liés à l'organisation des premiers secours</t>
  </si>
  <si>
    <t>17- Risques liés à l'organisation de la prévention</t>
  </si>
  <si>
    <t>18- Risques liés aux EPI / vêtements de travail</t>
  </si>
  <si>
    <t>Nombre d'agents</t>
  </si>
  <si>
    <t>Plaie</t>
  </si>
  <si>
    <t>Contusion, écrasement</t>
  </si>
  <si>
    <t>Trouble musculo - squelettique</t>
  </si>
  <si>
    <t>Amputation</t>
  </si>
  <si>
    <t>Lésion cutanée (allergique ou irritative)</t>
  </si>
  <si>
    <t>Lésion broncho - pulmonaire (allergique ou irritative)</t>
  </si>
  <si>
    <t>Lésion oculaire (allergique ou irritative)</t>
  </si>
  <si>
    <t>Lésion ORL (allergique ou irritative)</t>
  </si>
  <si>
    <t>Trouble hépato - digestif</t>
  </si>
  <si>
    <t>Trouble hématologique</t>
  </si>
  <si>
    <t>Trouble de la reproduction</t>
  </si>
  <si>
    <t>Cancer</t>
  </si>
  <si>
    <t>Brûlure (physique ou chimique)</t>
  </si>
  <si>
    <t>Electrisation</t>
  </si>
  <si>
    <t>Electrocution</t>
  </si>
  <si>
    <t>Décès</t>
  </si>
  <si>
    <t>Nature des risques</t>
  </si>
  <si>
    <t>Atteintes et conséquences sur la santé et la sécurité au travail</t>
  </si>
  <si>
    <t>2- Risques liés aux produits dangereux (produits chimiques + CMR + risques biologiques)</t>
  </si>
  <si>
    <t>3- Risques liés aux installations électriques (électricité)</t>
  </si>
  <si>
    <t>4- Risques physiques (ambiances lumineuses, bruit, thermiques, vibrations, aération des locaux, climatiques)</t>
  </si>
  <si>
    <t>Trouble visuel</t>
  </si>
  <si>
    <t>Fatigue physique ou mentale</t>
  </si>
  <si>
    <t>Trouble psychique</t>
  </si>
  <si>
    <t>Brûlure</t>
  </si>
  <si>
    <t>Coup de chaleur</t>
  </si>
  <si>
    <t>Trouble cardiaque</t>
  </si>
  <si>
    <t>Engelure</t>
  </si>
  <si>
    <t>Trouble auditif, surdité</t>
  </si>
  <si>
    <t>Trouble de l'équilibre et/ou neurologique</t>
  </si>
  <si>
    <t>Lésion (oculaire, broncho - pulmonaire…)</t>
  </si>
  <si>
    <t>Infection</t>
  </si>
  <si>
    <t>Troubles divers (hépato - digestif, hématologique…)</t>
  </si>
  <si>
    <t>5- Risques liés aux activités manuelles, au poste de travail (T.M.S)</t>
  </si>
  <si>
    <t>Contusion</t>
  </si>
  <si>
    <t>Ecrasement</t>
  </si>
  <si>
    <t>Entorse</t>
  </si>
  <si>
    <t>Fracture</t>
  </si>
  <si>
    <t>Lésion rachidienne</t>
  </si>
  <si>
    <t>Lésion neurologique</t>
  </si>
  <si>
    <t>Trauma crânien</t>
  </si>
  <si>
    <t>7- Risques liés aux déplacement / circulations</t>
  </si>
  <si>
    <t>Polytraumatisme</t>
  </si>
  <si>
    <t>8- Risques liés à l'incendie et à l'explosion</t>
  </si>
  <si>
    <t>Lésion hépato - pulmonaire</t>
  </si>
  <si>
    <t>9- Risques liés aux installations sanitaires / locaux de travail / installation de restauration</t>
  </si>
  <si>
    <t>Lésion cutanée</t>
  </si>
  <si>
    <t>10- Risques liés à la conduite de véhicule</t>
  </si>
  <si>
    <t>11- Risques liés à la chute (de plain pied et hauteur)</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</si>
  <si>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</si>
  <si>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</si>
  <si>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</si>
  <si>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</si>
  <si>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</si>
  <si>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</si>
  <si>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</si>
  <si>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</si>
  <si>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</si>
  <si>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</si>
  <si>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</si>
  <si>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</si>
  <si>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</si>
  <si>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</si>
  <si>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</si>
  <si>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</si>
  <si>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</si>
  <si>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</si>
  <si>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</si>
  <si>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</si>
  <si>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</si>
  <si>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</si>
  <si>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</si>
  <si>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</si>
  <si>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</si>
  <si>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</si>
  <si>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</si>
  <si>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</si>
  <si>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</si>
  <si>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</si>
  <si>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</si>
  <si>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</si>
  <si>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</si>
  <si>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</si>
  <si>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</si>
  <si>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</si>
  <si>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</si>
  <si>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12- Risques liés au travail isolé</t>
  </si>
  <si>
    <t>Choc psychologique</t>
  </si>
  <si>
    <t>13- Risques liés au travail administratif (écran de signalisation et poste de travail)</t>
  </si>
  <si>
    <t>Fatigue physique et mentale</t>
  </si>
  <si>
    <t>Cataracte</t>
  </si>
  <si>
    <t>Traumatisme</t>
  </si>
  <si>
    <t>Trouble du sommeil</t>
  </si>
  <si>
    <t>Trouble psychosomatique</t>
  </si>
  <si>
    <t>Trouble musculo – squelettique</t>
  </si>
  <si>
    <t>Lésion</t>
  </si>
  <si>
    <t>Trouble auditif</t>
  </si>
  <si>
    <t xml:space="preserve">Très rare </t>
  </si>
  <si>
    <t>(Annuel)</t>
  </si>
  <si>
    <t xml:space="preserve">Peu fréquent </t>
  </si>
  <si>
    <t>(Mensuel / annuel sur un ou plusieurs jours)</t>
  </si>
  <si>
    <t xml:space="preserve">Fréquent </t>
  </si>
  <si>
    <t>(Hebdomadaire / mensuel sur un ou plusieurs jours)</t>
  </si>
  <si>
    <t xml:space="preserve">Très fréquent </t>
  </si>
  <si>
    <t>(Quotidien  hebdomadaire sur un ou plusieurs jours)</t>
  </si>
  <si>
    <t xml:space="preserve">Bénin </t>
  </si>
  <si>
    <t>(Inconfort, accident ou maladie n'entraînant pas d'arrêt de travail)</t>
  </si>
  <si>
    <t xml:space="preserve">Sérieux </t>
  </si>
  <si>
    <t>(Accident ou maladie avec arrêt de travail)</t>
  </si>
  <si>
    <t xml:space="preserve">Grave </t>
  </si>
  <si>
    <t>(Accident ou maladie avec incapacité permanente partielle)</t>
  </si>
  <si>
    <t xml:space="preserve">Très grave </t>
  </si>
  <si>
    <t>(Accident ou maladie ayant des conséquences irréversibles ou décès)</t>
  </si>
  <si>
    <t>Mesures de prévention efficaces et adaptées</t>
  </si>
  <si>
    <t xml:space="preserve">Mesures de prévention pouvant encore être améliorées </t>
  </si>
  <si>
    <t>Mesures de prévention insuffisantes</t>
  </si>
  <si>
    <t>Aucune mesure de prévention</t>
  </si>
  <si>
    <t>Type de risque</t>
  </si>
  <si>
    <t>Date de mise à jour</t>
  </si>
  <si>
    <t>(activité non concernée)</t>
  </si>
  <si>
    <t>F (fréquence)</t>
  </si>
  <si>
    <t>G (gravité)</t>
  </si>
  <si>
    <t>M (Niveau des mesures de prévention)</t>
  </si>
  <si>
    <t>F : Fréquence d'exposition et/ou durée d'exposition</t>
  </si>
  <si>
    <t xml:space="preserve">G : </t>
  </si>
  <si>
    <t>M : Niveau de maîtrise</t>
  </si>
  <si>
    <t>R : niveau de risque</t>
  </si>
  <si>
    <t>R&gt; ou = à 8</t>
  </si>
  <si>
    <t>3&lt;ou=R&lt;8</t>
  </si>
  <si>
    <t>R&lt;3</t>
  </si>
  <si>
    <t>IDENTIFICATION DE L'UNITE DE TRAVAIL</t>
  </si>
  <si>
    <t>dates de mise à jour</t>
  </si>
  <si>
    <t>validation</t>
  </si>
  <si>
    <t>Mesures de prévention existantes (techniques/organisationnelles/humaines)</t>
  </si>
  <si>
    <t>Total général</t>
  </si>
  <si>
    <t>01 - Risques liés aux équipements de travail (machines et outils)</t>
  </si>
  <si>
    <t>02 - Risques liés aux produits dangereux (produits chimiques + CMR + risques biologiques)</t>
  </si>
  <si>
    <t>03 - Risques liés aux installations électriques (électricité)</t>
  </si>
  <si>
    <t>05 - Risques liés aux activités manuelles, au poste de travail (T.M.S)</t>
  </si>
  <si>
    <t>06 - Risques liés à la manutention mécanique</t>
  </si>
  <si>
    <t>07 - Risques liés aux déplacement / circulations</t>
  </si>
  <si>
    <t>08 - Risques liés à l'incendie et à l'explosion</t>
  </si>
  <si>
    <t>09 - Risques liés aux installations sanitaires / locaux de travail / installation de restauration</t>
  </si>
  <si>
    <t>10 - Risques liés à la conduite de véhicule</t>
  </si>
  <si>
    <t>11 - Risques liés à la chute (de plain pied et hauteur)</t>
  </si>
  <si>
    <t>12 - Risques liés au travail isolé</t>
  </si>
  <si>
    <t>13 - Risques liés au travail administratif (écran de signalisation et poste de travail)</t>
  </si>
  <si>
    <t>14 - Risques liés aux violences et agressions</t>
  </si>
  <si>
    <t>15 - Risques liés à l'accueil des nouveaux arrivants, etc</t>
  </si>
  <si>
    <t>16 - Risques liés à l'organisation des premiers secours</t>
  </si>
  <si>
    <t>17 - Risques liés à l'organisation de la prévention</t>
  </si>
  <si>
    <t>18 - Risques liés aux EPI / vêtements de travail</t>
  </si>
  <si>
    <t>04 - Risques physiques (ambiances lumineuses, bruit, thermiques, vibrations, aération des locaux, climatiques)</t>
  </si>
  <si>
    <t>TYPE DE RISQUE</t>
  </si>
  <si>
    <t>Direction concernée :</t>
  </si>
  <si>
    <t>Service concerné :</t>
  </si>
  <si>
    <t>Nom de l'unité de travail :</t>
  </si>
  <si>
    <t>Date de l'observation :</t>
  </si>
  <si>
    <t>Effectif de l'unité de travail :</t>
  </si>
  <si>
    <t>Horaires de travail :</t>
  </si>
  <si>
    <t xml:space="preserve">Activités principales  </t>
  </si>
  <si>
    <t>Opérations occasionnelles</t>
  </si>
  <si>
    <t>R=FGM (niveau de risque) 2020</t>
  </si>
  <si>
    <t>1- Risques liés aux équipements, machines, outils.</t>
  </si>
  <si>
    <t>2- Risques liés aux produits dangereux.</t>
  </si>
  <si>
    <t>3- Risques liés aux installations électriques.</t>
  </si>
  <si>
    <t>4- Risques physiques bruit.</t>
  </si>
  <si>
    <t>4- Risques physiques ambiances lumineuses.</t>
  </si>
  <si>
    <t>4- Risques physiques thermiques.</t>
  </si>
  <si>
    <t>4- Risques physiques vibrations.</t>
  </si>
  <si>
    <t>4- Risques physiques aération des locaux.</t>
  </si>
  <si>
    <t>5- Risques liés aux activités manuelles au poste de travail.</t>
  </si>
  <si>
    <t>6- Risques liés à la manutention mécanique.</t>
  </si>
  <si>
    <t>7- Risques liés aux déplacements, circulation.</t>
  </si>
  <si>
    <t>8- Risques liés à l’incendie et à l’explosion.</t>
  </si>
  <si>
    <t>9- Risques liés aux installations sanitaires.</t>
  </si>
  <si>
    <t>10- Risques liés à la conduite de véhicule.</t>
  </si>
  <si>
    <t>11- Risques de chute.</t>
  </si>
  <si>
    <t>12- Risques liés au travail isolé.</t>
  </si>
  <si>
    <t>13- Risques liés au travail administratif.</t>
  </si>
  <si>
    <t>14- Risques liés aux violences et agressions.</t>
  </si>
  <si>
    <t>15- Risques liés à l’accueil des nouveaux arrivants.</t>
  </si>
  <si>
    <t>16- Risques liés à l’organisation des premiers secours.</t>
  </si>
  <si>
    <t>17- Risques liés à l’organisation de la prévention.</t>
  </si>
  <si>
    <t>18- Risques liés aux EPI.</t>
  </si>
  <si>
    <t xml:space="preserve">Moyenne de R=FGM (niveau de risque) </t>
  </si>
  <si>
    <t>Code</t>
  </si>
  <si>
    <t>Vu et validé par le chef de service le :</t>
  </si>
  <si>
    <t>Intervenant(s) :</t>
  </si>
  <si>
    <t>Spécificité(s)</t>
  </si>
  <si>
    <t xml:space="preserve"> Matériels et produits à signaler</t>
  </si>
  <si>
    <t>Référencement risque</t>
  </si>
  <si>
    <t>Service</t>
  </si>
  <si>
    <t>Unité de travail</t>
  </si>
  <si>
    <t>Commentaires</t>
  </si>
  <si>
    <t>Date effective de la réalisation</t>
  </si>
  <si>
    <t>Mesure(s) de prévention retenue(s) par la direction</t>
  </si>
  <si>
    <t>Nombre agents concernés</t>
  </si>
  <si>
    <t>Atteintes1</t>
  </si>
  <si>
    <t>Atteintes2</t>
  </si>
  <si>
    <t>Atteintes3</t>
  </si>
  <si>
    <t>Atteintes4</t>
  </si>
  <si>
    <t>Atteintes5</t>
  </si>
  <si>
    <t>Atteintes6</t>
  </si>
  <si>
    <t>Atteintes7</t>
  </si>
  <si>
    <t>Atteintes8</t>
  </si>
  <si>
    <t>Atteintes9</t>
  </si>
  <si>
    <t>Atteintes10</t>
  </si>
  <si>
    <t>Atteintes11</t>
  </si>
  <si>
    <t>Atteintes12</t>
  </si>
  <si>
    <t>Atteintes13</t>
  </si>
  <si>
    <t>Atteintes14</t>
  </si>
  <si>
    <t>Atteintes15</t>
  </si>
  <si>
    <t>Atteintes16</t>
  </si>
  <si>
    <t>Atteintes17</t>
  </si>
  <si>
    <t>Atteintes18</t>
  </si>
  <si>
    <t>---</t>
  </si>
  <si>
    <t>corres F</t>
  </si>
  <si>
    <t>corres G</t>
  </si>
  <si>
    <t>corres M</t>
  </si>
  <si>
    <t>R=FGM (niveau de risque) 2023</t>
  </si>
  <si>
    <t>Atteinte ou conséquence sur la santé et la sécurité des agents N°2</t>
  </si>
  <si>
    <t>Atteinte ou conséquence sur la santé et la sécurité des agents N°1</t>
  </si>
  <si>
    <t>Atteinte ou conséquence sur la santé et la sécurité des agents N°3</t>
  </si>
  <si>
    <t>Atteinte ou conséquence sur la santé et la sécurité des agents N°4</t>
  </si>
  <si>
    <t>Un</t>
  </si>
  <si>
    <t>Partiel</t>
  </si>
  <si>
    <t>Tous</t>
  </si>
  <si>
    <t>Service(s) chargé(s) de la mise en œuvre de la mesure</t>
  </si>
  <si>
    <t>Responsable(s) pour la mise en place ou demandeur(s) si exécution par autre(s) service</t>
  </si>
  <si>
    <t>Date cible de réalisation de la mesure proposée</t>
  </si>
  <si>
    <t>Mesure(s) de prévention suggérée(s) (techniques/organisationnelles/humaines)</t>
  </si>
  <si>
    <t>Activité(s) concernée(s)</t>
  </si>
  <si>
    <t>Sans intérêt</t>
  </si>
  <si>
    <t>Thématique/Equipe</t>
  </si>
  <si>
    <t>Désignation du personnel et Lieux de travail : (insérer autant de lignes supplémentaires que de besoin)</t>
  </si>
  <si>
    <t>Référent du groupe de travail :</t>
  </si>
  <si>
    <t>rangement dans les rayons</t>
  </si>
  <si>
    <t>les agents utilisent un chariot à roulettes</t>
  </si>
  <si>
    <t>révision périodique des chariots</t>
  </si>
  <si>
    <t>remplacement des chariots obsolètes / usés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</si>
</sst>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8" x14ac:knownFonts="1">
    <font>
      <sz val="11"/>
      <color theme="1"/>
      <name val="Calibri"/>
      <family val="2"/>
      <scheme val="minor"/>
    </font>
    <font>
      <sz val="11"/>
      <color theme="1"/>
      <name val="Arial"/>
      <family val="2"/>
    </font>
    <font>
      <sz val="9"/>
      <color theme="1"/>
      <name val="Calibri"/>
      <family val="2"/>
    </font>
    <font>
      <b/>
      <sz val="10"/>
      <color theme="1"/>
      <name val="Arial"/>
      <family val="2"/>
    </font>
    <font>
      <sz val="10"/>
      <color theme="1"/>
      <name val="Arial"/>
      <family val="2"/>
    </font>
    <font>
      <sz val="8"/>
      <color theme="1"/>
      <name val="Calibri"/>
      <family val="2"/>
      <scheme val="minor"/>
    </font>
    <font>
      <sz val="9"/>
      <color theme="1"/>
      <name val="Calibri"/>
      <family val="2"/>
      <scheme val="minor"/>
    </font>
    <font>
      <b/>
      <sz val="10"/>
      <color theme="1"/>
      <name val="Tahoma"/>
      <family val="2"/>
    </font>
    <font>
      <sz val="10"/>
      <color theme="1"/>
      <name val="Tahoma"/>
      <family val="2"/>
    </font>
    <font>
      <sz val="11"/>
      <color rgb="FF000000"/>
      <name val="Calibri"/>
      <family val="2"/>
      <scheme val="minor"/>
    </font>
    <font>
      <b/>
      <sz val="9"/>
      <color theme="1"/>
      <name val="Calibri"/>
      <family val="2"/>
      <scheme val="minor"/>
    </font>
    <font>
      <b/>
      <i/>
      <sz val="10"/>
      <color theme="1"/>
      <name val="Tahoma"/>
      <family val="2"/>
    </font>
    <font>
      <b/>
      <sz val="11"/>
      <color theme="1"/>
      <name val="Calibri"/>
      <family val="2"/>
      <scheme val="minor"/>
    </font>
    <font>
      <b/>
      <sz val="18"/>
      <color theme="6" tint="-0.249977111117893"/>
      <name val="Arial"/>
      <family val="2"/>
    </font>
    <font>
      <b/>
      <sz val="10"/>
      <color theme="6" tint="-0.249977111117893"/>
      <name val="Tahoma"/>
      <family val="2"/>
    </font>
    <font>
      <b/>
      <sz val="10"/>
      <name val="Calibri"/>
      <family val="2"/>
    </font>
    <font>
      <sz val="10"/>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indexed="41"/>
        <bgColor indexed="64"/>
      </patternFill>
    </fill>
    <fill>
      <patternFill patternType="solid">
        <fgColor rgb="FFFF00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6"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102">
    <xf numFmtId="0" fontId="0" fillId="0" borderId="0" xfId="0"/>
    <xf numFmtId="0" fontId="0" fillId="0" borderId="1" xfId="0" applyBorder="1"/>
    <xf numFmtId="0" fontId="2" fillId="0" borderId="0" xfId="0" applyFont="1"/>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0" fillId="0" borderId="0" xfId="0"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2" fillId="0" borderId="0" xfId="0" applyFont="1" applyBorder="1" applyAlignment="1">
      <alignment horizontal="left" vertical="center"/>
    </xf>
    <xf numFmtId="0" fontId="2" fillId="0" borderId="3" xfId="0" applyFont="1" applyBorder="1" applyAlignment="1">
      <alignment horizontal="left" vertical="center"/>
    </xf>
    <xf numFmtId="0" fontId="3" fillId="0" borderId="0" xfId="0" applyFont="1" applyBorder="1" applyAlignment="1">
      <alignment horizontal="left" vertical="center"/>
    </xf>
    <xf numFmtId="0" fontId="0" fillId="0" borderId="0" xfId="0" applyBorder="1" applyAlignment="1">
      <alignment horizontal="left" vertical="center"/>
    </xf>
    <xf numFmtId="0" fontId="0" fillId="0" borderId="3" xfId="0" applyBorder="1" applyAlignment="1">
      <alignment horizontal="left" vertical="center"/>
    </xf>
    <xf numFmtId="0" fontId="4" fillId="0" borderId="7" xfId="0" applyFont="1" applyBorder="1" applyAlignment="1">
      <alignment horizontal="left" vertical="center"/>
    </xf>
    <xf numFmtId="0" fontId="4" fillId="0" borderId="0" xfId="0" applyFont="1" applyBorder="1" applyAlignment="1">
      <alignment horizontal="left" vertical="center"/>
    </xf>
    <xf numFmtId="0" fontId="4" fillId="0" borderId="7" xfId="0" applyFont="1" applyBorder="1" applyAlignment="1">
      <alignment horizontal="left" vertical="center" wrapText="1"/>
    </xf>
    <xf numFmtId="0" fontId="4" fillId="0" borderId="0" xfId="0" applyFont="1" applyBorder="1" applyAlignment="1">
      <alignment horizontal="left" vertical="center" wrapText="1"/>
    </xf>
    <xf numFmtId="0" fontId="4" fillId="0" borderId="8" xfId="0" applyFont="1" applyBorder="1" applyAlignment="1">
      <alignment horizontal="left" vertical="center" wrapText="1"/>
    </xf>
    <xf numFmtId="0" fontId="4" fillId="0" borderId="2" xfId="0" applyFont="1" applyBorder="1" applyAlignment="1">
      <alignment horizontal="left" vertical="center" wrapText="1"/>
    </xf>
    <xf numFmtId="0" fontId="4" fillId="0" borderId="0" xfId="0" applyFont="1" applyAlignment="1">
      <alignment horizontal="left" vertical="center" wrapText="1"/>
    </xf>
    <xf numFmtId="0" fontId="3" fillId="0" borderId="9" xfId="0" applyFont="1" applyBorder="1" applyAlignment="1">
      <alignment horizontal="left" vertical="center" wrapText="1"/>
    </xf>
    <xf numFmtId="0" fontId="4" fillId="0" borderId="5"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3" borderId="12"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1" fillId="0" borderId="0" xfId="0" applyFont="1" applyAlignment="1">
      <alignment vertical="center"/>
    </xf>
    <xf numFmtId="14" fontId="0" fillId="0" borderId="1" xfId="0" applyNumberFormat="1" applyBorder="1"/>
    <xf numFmtId="0" fontId="0" fillId="0" borderId="0" xfId="0" applyAlignment="1">
      <alignment wrapText="1"/>
    </xf>
    <xf numFmtId="0" fontId="5" fillId="0" borderId="0" xfId="0" applyFont="1" applyAlignment="1">
      <alignment wrapText="1"/>
    </xf>
    <xf numFmtId="0" fontId="5" fillId="0" borderId="0" xfId="0" applyFont="1" applyAlignment="1">
      <alignment horizontal="left" wrapText="1"/>
    </xf>
    <xf numFmtId="0" fontId="5" fillId="0" borderId="0" xfId="0" applyNumberFormat="1" applyFont="1" applyAlignment="1">
      <alignment wrapText="1"/>
    </xf>
    <xf numFmtId="0" fontId="5" fillId="0" borderId="0" xfId="0" applyFont="1"/>
    <xf numFmtId="0" fontId="6" fillId="0" borderId="0" xfId="0" applyFont="1"/>
    <xf numFmtId="0" fontId="8" fillId="0" borderId="4" xfId="0" applyFont="1" applyBorder="1" applyAlignment="1">
      <alignment vertical="center" wrapText="1"/>
    </xf>
    <xf numFmtId="0" fontId="7" fillId="0" borderId="4" xfId="0" applyFont="1" applyBorder="1" applyAlignment="1">
      <alignment vertical="center" wrapText="1"/>
    </xf>
    <xf numFmtId="14" fontId="8" fillId="0" borderId="4" xfId="0" applyNumberFormat="1" applyFont="1" applyBorder="1" applyAlignment="1">
      <alignment vertical="center" wrapText="1"/>
    </xf>
    <xf numFmtId="0" fontId="8" fillId="0" borderId="0" xfId="0" applyFont="1" applyAlignment="1">
      <alignment vertical="center"/>
    </xf>
    <xf numFmtId="0" fontId="9" fillId="0" borderId="13" xfId="0" applyFont="1" applyBorder="1" applyAlignment="1">
      <alignment horizontal="justify" vertical="center" readingOrder="1"/>
    </xf>
    <xf numFmtId="0" fontId="9" fillId="0" borderId="14" xfId="0" applyFont="1" applyBorder="1" applyAlignment="1">
      <alignment horizontal="justify" vertical="center" readingOrder="1"/>
    </xf>
    <xf numFmtId="0" fontId="9" fillId="0" borderId="15" xfId="0" applyFont="1" applyBorder="1" applyAlignment="1">
      <alignment horizontal="justify" vertical="center" readingOrder="1"/>
    </xf>
    <xf numFmtId="0" fontId="8" fillId="0" borderId="10" xfId="0" applyFont="1" applyBorder="1" applyAlignment="1">
      <alignment vertical="center" wrapText="1"/>
    </xf>
    <xf numFmtId="0" fontId="8" fillId="0" borderId="12" xfId="0" applyFont="1" applyBorder="1" applyAlignment="1">
      <alignment vertical="center" wrapText="1"/>
    </xf>
    <xf numFmtId="0" fontId="8" fillId="0" borderId="11" xfId="0" applyFont="1" applyBorder="1" applyAlignment="1">
      <alignment vertical="center" wrapText="1"/>
    </xf>
    <xf numFmtId="0" fontId="6" fillId="0" borderId="1" xfId="0" applyFont="1" applyBorder="1" applyAlignment="1">
      <alignment horizontal="left"/>
    </xf>
    <xf numFmtId="0" fontId="6" fillId="0" borderId="1" xfId="0" applyNumberFormat="1" applyFont="1" applyBorder="1"/>
    <xf numFmtId="0" fontId="10" fillId="5" borderId="1" xfId="0" applyFont="1" applyFill="1" applyBorder="1" applyAlignment="1">
      <alignment horizontal="center"/>
    </xf>
    <xf numFmtId="0" fontId="10" fillId="5" borderId="1" xfId="0" applyNumberFormat="1" applyFont="1" applyFill="1" applyBorder="1" applyAlignment="1">
      <alignment horizontal="center"/>
    </xf>
    <xf numFmtId="0" fontId="11" fillId="0" borderId="0" xfId="0" applyFont="1" applyAlignment="1">
      <alignment horizontal="right" vertical="center"/>
    </xf>
    <xf numFmtId="0" fontId="7" fillId="0" borderId="12" xfId="0" applyFont="1" applyBorder="1" applyAlignment="1">
      <alignment vertical="center" wrapText="1"/>
    </xf>
    <xf numFmtId="0" fontId="8" fillId="0" borderId="16" xfId="0" applyFont="1" applyBorder="1" applyAlignment="1">
      <alignment vertical="center" wrapText="1"/>
    </xf>
    <xf numFmtId="0" fontId="13" fillId="0" borderId="0" xfId="0" applyFont="1" applyBorder="1" applyAlignment="1">
      <alignment horizontal="center" vertical="center"/>
    </xf>
    <xf numFmtId="0" fontId="14" fillId="6" borderId="11" xfId="0" applyFont="1" applyFill="1" applyBorder="1" applyAlignment="1">
      <alignment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textRotation="90" wrapText="1"/>
    </xf>
    <xf numFmtId="0" fontId="12" fillId="0" borderId="1" xfId="0" applyFont="1" applyBorder="1"/>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0" fontId="3" fillId="5" borderId="1" xfId="0" applyFont="1" applyFill="1" applyBorder="1" applyAlignment="1">
      <alignment horizontal="center" vertical="center" wrapText="1"/>
    </xf>
    <xf numFmtId="0" fontId="4" fillId="0" borderId="1" xfId="0" applyFont="1" applyBorder="1" applyAlignment="1">
      <alignment vertical="center" wrapText="1"/>
    </xf>
    <xf numFmtId="0" fontId="16" fillId="0" borderId="1" xfId="0" applyFont="1" applyBorder="1" applyAlignment="1">
      <alignment horizontal="center"/>
    </xf>
    <xf numFmtId="0" fontId="17" fillId="5" borderId="1" xfId="0" applyFont="1" applyFill="1" applyBorder="1" applyAlignment="1">
      <alignment horizontal="center" vertical="center" wrapText="1"/>
    </xf>
    <xf numFmtId="0" fontId="0" fillId="0" borderId="0" xfId="0" applyAlignment="1">
      <alignment horizontal="center"/>
    </xf>
    <xf numFmtId="0" fontId="17" fillId="0" borderId="0" xfId="0" applyFont="1" applyFill="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vertical="center"/>
    </xf>
    <xf numFmtId="14" fontId="0" fillId="0" borderId="1" xfId="0" applyNumberFormat="1" applyBorder="1" applyAlignment="1" applyProtection="1">
      <alignment vertical="center"/>
      <protection locked="0"/>
    </xf>
    <xf numFmtId="49" fontId="0" fillId="0" borderId="1" xfId="0" applyNumberFormat="1" applyBorder="1" applyAlignment="1" applyProtection="1">
      <alignment vertical="center" wrapText="1"/>
      <protection locked="0"/>
    </xf>
    <xf numFmtId="0" fontId="0" fillId="0" borderId="1" xfId="0" applyBorder="1" applyAlignment="1" applyProtection="1">
      <alignment horizontal="center" vertical="center"/>
      <protection locked="0"/>
    </xf>
    <xf numFmtId="49" fontId="0" fillId="0" borderId="1" xfId="0" applyNumberFormat="1" applyBorder="1" applyAlignment="1" applyProtection="1">
      <alignment horizontal="center" vertical="center"/>
      <protection locked="0"/>
    </xf>
    <xf numFmtId="49" fontId="0" fillId="0" borderId="1" xfId="0" applyNumberFormat="1" applyBorder="1" applyAlignment="1" applyProtection="1">
      <alignment vertical="center"/>
      <protection locked="0"/>
    </xf>
    <xf numFmtId="164" fontId="0" fillId="0" borderId="1" xfId="0" applyNumberFormat="1" applyBorder="1" applyAlignment="1" applyProtection="1">
      <alignment vertical="center"/>
      <protection locked="0"/>
    </xf>
    <xf numFmtId="0" fontId="12" fillId="0" borderId="0" xfId="0" applyFont="1"/>
    <xf numFmtId="0" fontId="14" fillId="6" borderId="11" xfId="0" applyFont="1" applyFill="1" applyBorder="1" applyAlignment="1">
      <alignment vertical="center" wrapText="1"/>
    </xf>
    <xf numFmtId="0" fontId="0" fillId="5" borderId="1" xfId="0" applyFill="1" applyBorder="1" applyAlignment="1">
      <alignment vertical="center"/>
    </xf>
    <xf numFmtId="0" fontId="14" fillId="6" borderId="10" xfId="0" applyFont="1" applyFill="1" applyBorder="1" applyAlignment="1">
      <alignment vertical="center" wrapText="1"/>
    </xf>
    <xf numFmtId="0" fontId="14" fillId="6" borderId="12" xfId="0" applyFont="1" applyFill="1" applyBorder="1" applyAlignment="1">
      <alignment vertical="center" wrapText="1"/>
    </xf>
    <xf numFmtId="0" fontId="14" fillId="6" borderId="11" xfId="0" applyFont="1" applyFill="1" applyBorder="1" applyAlignment="1">
      <alignment vertical="center" wrapText="1"/>
    </xf>
    <xf numFmtId="0" fontId="13" fillId="6" borderId="17" xfId="0" applyFont="1" applyFill="1" applyBorder="1" applyAlignment="1">
      <alignment horizontal="center" vertical="center"/>
    </xf>
    <xf numFmtId="0" fontId="13" fillId="6" borderId="18" xfId="0" applyFont="1" applyFill="1" applyBorder="1" applyAlignment="1">
      <alignment horizontal="center" vertical="center"/>
    </xf>
    <xf numFmtId="0" fontId="14" fillId="6" borderId="9" xfId="0" applyFont="1" applyFill="1" applyBorder="1" applyAlignment="1">
      <alignment vertical="center" wrapText="1"/>
    </xf>
    <xf numFmtId="0" fontId="14" fillId="6" borderId="7" xfId="0" applyFont="1" applyFill="1" applyBorder="1" applyAlignment="1">
      <alignment vertical="center" wrapText="1"/>
    </xf>
    <xf numFmtId="0" fontId="14" fillId="6" borderId="8" xfId="0" applyFont="1" applyFill="1" applyBorder="1" applyAlignment="1">
      <alignment vertical="center" wrapText="1"/>
    </xf>
    <xf numFmtId="0" fontId="14" fillId="6" borderId="10" xfId="0" applyFont="1" applyFill="1" applyBorder="1" applyAlignment="1">
      <alignment horizontal="justify" vertical="center" wrapText="1"/>
    </xf>
    <xf numFmtId="0" fontId="14" fillId="6" borderId="12" xfId="0" applyFont="1" applyFill="1" applyBorder="1" applyAlignment="1">
      <alignment horizontal="justify" vertical="center" wrapText="1"/>
    </xf>
    <xf numFmtId="0" fontId="14" fillId="6" borderId="11" xfId="0" applyFont="1" applyFill="1" applyBorder="1" applyAlignment="1">
      <alignment horizontal="justify"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3" fillId="0" borderId="9" xfId="0" applyFont="1" applyBorder="1" applyAlignment="1">
      <alignment horizontal="left" vertical="center"/>
    </xf>
    <xf numFmtId="0" fontId="3" fillId="0" borderId="5" xfId="0" applyFont="1" applyBorder="1" applyAlignment="1">
      <alignment horizontal="left" vertical="center"/>
    </xf>
    <xf numFmtId="0" fontId="4" fillId="0" borderId="1" xfId="0" applyFont="1" applyBorder="1" applyAlignment="1">
      <alignment vertical="center" wrapText="1"/>
    </xf>
  </cellXfs>
  <cellStyles count="1">
    <cellStyle name="Normal" xfId="0" builtinId="0"/>
  </cellStyles>
  <dxfs count="6">
    <dxf>
      <fill>
        <patternFill>
          <bgColor rgb="FFFF0000"/>
        </patternFill>
      </fill>
    </dxf>
    <dxf>
      <fill>
        <patternFill>
          <bgColor rgb="FFFFC000"/>
        </patternFill>
      </fill>
    </dxf>
    <dxf>
      <fill>
        <patternFill>
          <bgColor rgb="FFFFC000"/>
        </patternFill>
      </fill>
    </dxf>
    <dxf>
      <fill>
        <patternFill>
          <bgColor theme="9"/>
        </patternFill>
      </fill>
    </dxf>
    <dxf>
      <fill>
        <patternFill>
          <bgColor rgb="FFEAB200"/>
        </patternFill>
      </fill>
    </dxf>
    <dxf>
      <font>
        <color theme="0"/>
      </font>
      <fill>
        <patternFill>
          <bgColor rgb="FFFF0000"/>
        </patternFill>
      </fill>
    </dxf>
  </dxfs>
  <tableStyles count="0" defaultTableStyle="TableStyleMedium2" defaultPivotStyle="PivotStyleLight16"/>
  <colors>
    <mruColors>
      <color rgb="FFEAB2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a:lstStyle/>
          <a:p>
            <a:pPr>
              <a:defRPr/>
            </a:pPr>
            <a:r>
              <a:rPr lang="en-US"/>
              <a:t>niveau</a:t>
            </a:r>
            <a:r>
              <a:rPr lang="en-US" baseline="0"/>
              <a:t> moyen de risque résiduel</a:t>
            </a:r>
            <a:endParaRPr lang="en-US"/>
          </a:p>
        </c:rich>
      </c:tx>
      <c:overlay val="0"/>
    </c:title>
    <c:autoTitleDeleted val="0"/>
    <c:plotArea>
      <c:layout/>
      <c:barChart>
        <c:barDir val="col"/>
        <c:grouping val="clustered"/>
        <c:varyColors val="0"/>
        <c:ser>
          <c:idx val="0"/>
          <c:order val="0"/>
          <c:tx>
            <c:v>Moyenne de R=FGM (niveau de risque) 2013</c:v>
          </c:tx>
          <c:invertIfNegative val="0"/>
          <c:cat>
            <c:strLit>
              <c:ptCount val="19"/>
              <c:pt idx="0">
                <c:v>01 - Risques liés aux équipements de travail (machines et outils)</c:v>
              </c:pt>
              <c:pt idx="1">
                <c:v>02 - Risques liés aux produits dangereux (produits chimiques + CMR + risques biologiques)</c:v>
              </c:pt>
              <c:pt idx="2">
                <c:v>03 - Risques liés aux installations électriques (électricité)</c:v>
              </c:pt>
              <c:pt idx="3">
                <c:v>04 - Risques physiques (ambiances lumineuses, bruit, thermiques, vibrations, aération des locaux, climatiques)</c:v>
              </c:pt>
              <c:pt idx="4">
                <c:v>05 - Risques liés aux activités manuelles, au poste de travail (T.M.S)</c:v>
              </c:pt>
              <c:pt idx="5">
                <c:v>06 - Risques liés à la manutention mécanique</c:v>
              </c:pt>
              <c:pt idx="6">
                <c:v>07 - Risques liés aux déplacement / circulations</c:v>
              </c:pt>
              <c:pt idx="7">
                <c:v>08 - Risques liés à l'incendie et à l'explosion</c:v>
              </c:pt>
              <c:pt idx="8">
                <c:v>09 - Risques liés aux installations sanitaires / locaux de travail / installation de restauration</c:v>
              </c:pt>
              <c:pt idx="9">
                <c:v>10 - Risques liés à la conduite de véhicule</c:v>
              </c:pt>
              <c:pt idx="10">
                <c:v>11 - Risques liés à la chute (de plain pied et hauteur)</c:v>
              </c:pt>
              <c:pt idx="11">
                <c:v>12 - Risques liés au travail isolé</c:v>
              </c:pt>
              <c:pt idx="12">
                <c:v>13 - Risques liés au travail administratif (écran de signalisation et poste de travail)</c:v>
              </c:pt>
              <c:pt idx="13">
                <c:v>14 - Risques liés aux violences et agressions</c:v>
              </c:pt>
              <c:pt idx="14">
                <c:v>15 - Risques liés à l'accueil des nouveaux arrivants, etc</c:v>
              </c:pt>
              <c:pt idx="15">
                <c:v>16 - Risques liés à l'organisation des premiers secours</c:v>
              </c:pt>
              <c:pt idx="16">
                <c:v>17 - Risques liés à l'organisation de la prévention</c:v>
              </c:pt>
              <c:pt idx="17">
                <c:v>18 - Risques liés aux EPI / vêtements de travail</c:v>
              </c:pt>
              <c:pt idx="18">
                <c:v>Total général</c:v>
              </c:pt>
            </c:strLit>
          </c:cat>
          <c:val>
            <c:numLit>
              <c:formatCode>General</c:formatCode>
              <c:ptCount val="19"/>
              <c:pt idx="0">
                <c:v>3.2</c:v>
              </c:pt>
              <c:pt idx="1">
                <c:v>2.6599999999999997</c:v>
              </c:pt>
              <c:pt idx="2">
                <c:v>1</c:v>
              </c:pt>
              <c:pt idx="3">
                <c:v>1.7999999999999998</c:v>
              </c:pt>
              <c:pt idx="4">
                <c:v>3.8666666666666671</c:v>
              </c:pt>
              <c:pt idx="5">
                <c:v>0.05</c:v>
              </c:pt>
              <c:pt idx="6">
                <c:v>2.0857142857142854</c:v>
              </c:pt>
              <c:pt idx="7">
                <c:v>5.2</c:v>
              </c:pt>
              <c:pt idx="8">
                <c:v>5</c:v>
              </c:pt>
              <c:pt idx="9">
                <c:v>1.2</c:v>
              </c:pt>
              <c:pt idx="10">
                <c:v>2.44</c:v>
              </c:pt>
              <c:pt idx="11">
                <c:v>2</c:v>
              </c:pt>
              <c:pt idx="12">
                <c:v>4</c:v>
              </c:pt>
              <c:pt idx="13">
                <c:v>2.4</c:v>
              </c:pt>
              <c:pt idx="14">
                <c:v>2.0999999999999996</c:v>
              </c:pt>
              <c:pt idx="15">
                <c:v>3.3333333333333335</c:v>
              </c:pt>
              <c:pt idx="16">
                <c:v>2.2249999999999996</c:v>
              </c:pt>
              <c:pt idx="17">
                <c:v>5.6000000000000005</c:v>
              </c:pt>
              <c:pt idx="18">
                <c:v>2.8525862068965515</c:v>
              </c:pt>
            </c:numLit>
          </c:val>
          <c:extLst>
            <c:ext xmlns:c16="http://schemas.microsoft.com/office/drawing/2014/chart" uri="{C3380CC4-5D6E-409C-BE32-E72D297353CC}">
              <c16:uniqueId val="{00000000-E7D9-4091-A75E-21BD81C8992E}"/>
            </c:ext>
          </c:extLst>
        </c:ser>
        <c:dLbls>
          <c:showLegendKey val="0"/>
          <c:showVal val="0"/>
          <c:showCatName val="0"/>
          <c:showSerName val="0"/>
          <c:showPercent val="0"/>
          <c:showBubbleSize val="0"/>
        </c:dLbls>
        <c:gapWidth val="150"/>
        <c:axId val="513755136"/>
        <c:axId val="513754744"/>
      </c:barChart>
      <c:catAx>
        <c:axId val="513755136"/>
        <c:scaling>
          <c:orientation val="minMax"/>
        </c:scaling>
        <c:delete val="0"/>
        <c:axPos val="b"/>
        <c:numFmt formatCode="General" sourceLinked="1"/>
        <c:majorTickMark val="out"/>
        <c:minorTickMark val="none"/>
        <c:tickLblPos val="nextTo"/>
        <c:crossAx val="513754744"/>
        <c:crosses val="autoZero"/>
        <c:auto val="1"/>
        <c:lblAlgn val="ctr"/>
        <c:lblOffset val="100"/>
        <c:noMultiLvlLbl val="0"/>
      </c:catAx>
      <c:valAx>
        <c:axId val="513754744"/>
        <c:scaling>
          <c:orientation val="minMax"/>
          <c:max val="16"/>
        </c:scaling>
        <c:delete val="0"/>
        <c:axPos val="l"/>
        <c:majorGridlines/>
        <c:numFmt formatCode="General" sourceLinked="1"/>
        <c:majorTickMark val="out"/>
        <c:minorTickMark val="none"/>
        <c:tickLblPos val="nextTo"/>
        <c:crossAx val="513755136"/>
        <c:crosses val="autoZero"/>
        <c:crossBetween val="between"/>
        <c:majorUnit val="1"/>
      </c:valAx>
    </c:plotArea>
    <c:legend>
      <c:legendPos val="r"/>
      <c:layout>
        <c:manualLayout>
          <c:xMode val="edge"/>
          <c:yMode val="edge"/>
          <c:x val="0.69647779461171688"/>
          <c:y val="0.49697750145197994"/>
          <c:w val="0.29810333667641142"/>
          <c:h val="3.5066505441354257E-2"/>
        </c:manualLayout>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orientation="portrait"/>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30480</xdr:colOff>
      <xdr:row>22</xdr:row>
      <xdr:rowOff>175260</xdr:rowOff>
    </xdr:from>
    <xdr:to>
      <xdr:col>2</xdr:col>
      <xdr:colOff>0</xdr:colOff>
      <xdr:row>57</xdr:row>
      <xdr:rowOff>76200</xdr:rowOff>
    </xdr:to>
    <xdr:graphicFrame macro="">
      <xdr:nvGraphicFramePr>
        <xdr:cNvPr id="4119"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0.28706</cdr:x>
      <cdr:y>0.34046</cdr:y>
    </cdr:from>
    <cdr:to>
      <cdr:x>0.90114</cdr:x>
      <cdr:y>0.46112</cdr:y>
    </cdr:to>
    <cdr:sp macro="" textlink="">
      <cdr:nvSpPr>
        <cdr:cNvPr id="2" name="Rectangle 1"/>
        <cdr:cNvSpPr/>
      </cdr:nvSpPr>
      <cdr:spPr>
        <a:xfrm xmlns:a="http://schemas.openxmlformats.org/drawingml/2006/main">
          <a:off x="2366963" y="2190770"/>
          <a:ext cx="5753100" cy="809606"/>
        </a:xfrm>
        <a:prstGeom xmlns:a="http://schemas.openxmlformats.org/drawingml/2006/main" prst="rect">
          <a:avLst/>
        </a:prstGeom>
        <a:solidFill xmlns:a="http://schemas.openxmlformats.org/drawingml/2006/main">
          <a:srgbClr val="FFC000">
            <a:alpha val="36078"/>
          </a:srgbClr>
        </a:solidFill>
        <a:ln xmlns:a="http://schemas.openxmlformats.org/drawingml/2006/main">
          <a:solidFill>
            <a:srgbClr val="FFC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dr:relSizeAnchor xmlns:cdr="http://schemas.openxmlformats.org/drawingml/2006/chartDrawing">
    <cdr:from>
      <cdr:x>0.28598</cdr:x>
      <cdr:y>0.13227</cdr:y>
    </cdr:from>
    <cdr:to>
      <cdr:x>0.90114</cdr:x>
      <cdr:y>0.33755</cdr:y>
    </cdr:to>
    <cdr:sp macro="" textlink="">
      <cdr:nvSpPr>
        <cdr:cNvPr id="3" name="Rectangle 2"/>
        <cdr:cNvSpPr/>
      </cdr:nvSpPr>
      <cdr:spPr>
        <a:xfrm xmlns:a="http://schemas.openxmlformats.org/drawingml/2006/main">
          <a:off x="2357437" y="790546"/>
          <a:ext cx="5762625" cy="1381125"/>
        </a:xfrm>
        <a:prstGeom xmlns:a="http://schemas.openxmlformats.org/drawingml/2006/main" prst="rect">
          <a:avLst/>
        </a:prstGeom>
        <a:solidFill xmlns:a="http://schemas.openxmlformats.org/drawingml/2006/main">
          <a:srgbClr val="FF0000">
            <a:alpha val="36078"/>
          </a:srgbClr>
        </a:solidFill>
        <a:ln xmlns:a="http://schemas.openxmlformats.org/drawingml/2006/main">
          <a:solidFill>
            <a:srgbClr val="FF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7"/>
  <sheetViews>
    <sheetView showGridLines="0" workbookViewId="0">
      <selection activeCell="B4" sqref="B4:B5"/>
    </sheetView>
  </sheetViews>
  <sheetFormatPr baseColWidth="10" defaultRowHeight="15" x14ac:dyDescent="0.25"/>
  <cols>
    <col min="1" max="1" width="45.28515625" customWidth="1"/>
    <col min="2" max="2" width="85.28515625" customWidth="1"/>
  </cols>
  <sheetData>
    <row r="1" spans="1:2" ht="24" thickBot="1" x14ac:dyDescent="0.3">
      <c r="A1" s="86" t="s">
        <v>140</v>
      </c>
      <c r="B1" s="87"/>
    </row>
    <row r="2" spans="1:2" ht="16.5" customHeight="1" x14ac:dyDescent="0.25">
      <c r="A2" s="56"/>
      <c r="B2" s="56"/>
    </row>
    <row r="3" spans="1:2" ht="12.75" customHeight="1" thickBot="1" x14ac:dyDescent="0.3">
      <c r="A3" s="31"/>
    </row>
    <row r="4" spans="1:2" x14ac:dyDescent="0.25">
      <c r="A4" s="83" t="s">
        <v>164</v>
      </c>
      <c r="B4" s="97"/>
    </row>
    <row r="5" spans="1:2" ht="15.75" thickBot="1" x14ac:dyDescent="0.3">
      <c r="A5" s="85"/>
      <c r="B5" s="98"/>
    </row>
    <row r="6" spans="1:2" ht="24" customHeight="1" thickBot="1" x14ac:dyDescent="0.3">
      <c r="A6" s="57" t="s">
        <v>165</v>
      </c>
      <c r="B6" s="39"/>
    </row>
    <row r="7" spans="1:2" ht="24" customHeight="1" thickBot="1" x14ac:dyDescent="0.3">
      <c r="A7" s="81" t="s">
        <v>244</v>
      </c>
      <c r="B7" s="39"/>
    </row>
    <row r="8" spans="1:2" ht="24" customHeight="1" thickBot="1" x14ac:dyDescent="0.3">
      <c r="A8" s="57" t="s">
        <v>166</v>
      </c>
      <c r="B8" s="40"/>
    </row>
    <row r="9" spans="1:2" ht="24" customHeight="1" thickBot="1" x14ac:dyDescent="0.3">
      <c r="A9" s="57" t="s">
        <v>167</v>
      </c>
      <c r="B9" s="41"/>
    </row>
    <row r="10" spans="1:2" ht="24" customHeight="1" thickBot="1" x14ac:dyDescent="0.3">
      <c r="A10" s="57" t="s">
        <v>198</v>
      </c>
      <c r="B10" s="39"/>
    </row>
    <row r="11" spans="1:2" ht="24" customHeight="1" thickBot="1" x14ac:dyDescent="0.3">
      <c r="A11" s="57" t="s">
        <v>246</v>
      </c>
      <c r="B11" s="40"/>
    </row>
    <row r="12" spans="1:2" ht="24" customHeight="1" thickBot="1" x14ac:dyDescent="0.3">
      <c r="A12" s="57" t="s">
        <v>168</v>
      </c>
      <c r="B12" s="39"/>
    </row>
    <row r="13" spans="1:2" ht="22.5" customHeight="1" x14ac:dyDescent="0.25">
      <c r="A13" s="83" t="s">
        <v>169</v>
      </c>
      <c r="B13" s="46"/>
    </row>
    <row r="14" spans="1:2" ht="22.5" customHeight="1" x14ac:dyDescent="0.25">
      <c r="A14" s="84"/>
      <c r="B14" s="47"/>
    </row>
    <row r="15" spans="1:2" ht="22.5" customHeight="1" thickBot="1" x14ac:dyDescent="0.3">
      <c r="A15" s="85"/>
      <c r="B15" s="47"/>
    </row>
    <row r="16" spans="1:2" x14ac:dyDescent="0.25">
      <c r="A16" s="88" t="s">
        <v>245</v>
      </c>
      <c r="B16" s="46"/>
    </row>
    <row r="17" spans="1:2" x14ac:dyDescent="0.25">
      <c r="A17" s="89"/>
      <c r="B17" s="54"/>
    </row>
    <row r="18" spans="1:2" x14ac:dyDescent="0.25">
      <c r="A18" s="89"/>
      <c r="B18" s="54"/>
    </row>
    <row r="19" spans="1:2" x14ac:dyDescent="0.25">
      <c r="A19" s="89"/>
      <c r="B19" s="47"/>
    </row>
    <row r="20" spans="1:2" x14ac:dyDescent="0.25">
      <c r="A20" s="89"/>
      <c r="B20" s="47"/>
    </row>
    <row r="21" spans="1:2" x14ac:dyDescent="0.25">
      <c r="A21" s="89"/>
      <c r="B21" s="47"/>
    </row>
    <row r="22" spans="1:2" x14ac:dyDescent="0.25">
      <c r="A22" s="89"/>
      <c r="B22" s="47"/>
    </row>
    <row r="23" spans="1:2" x14ac:dyDescent="0.25">
      <c r="A23" s="89"/>
      <c r="B23" s="47"/>
    </row>
    <row r="24" spans="1:2" x14ac:dyDescent="0.25">
      <c r="A24" s="89"/>
      <c r="B24" s="47"/>
    </row>
    <row r="25" spans="1:2" x14ac:dyDescent="0.25">
      <c r="A25" s="89"/>
      <c r="B25" s="47"/>
    </row>
    <row r="26" spans="1:2" x14ac:dyDescent="0.25">
      <c r="A26" s="89"/>
      <c r="B26" s="47"/>
    </row>
    <row r="27" spans="1:2" x14ac:dyDescent="0.25">
      <c r="A27" s="89"/>
      <c r="B27" s="47"/>
    </row>
    <row r="28" spans="1:2" x14ac:dyDescent="0.25">
      <c r="A28" s="89"/>
      <c r="B28" s="47"/>
    </row>
    <row r="29" spans="1:2" x14ac:dyDescent="0.25">
      <c r="A29" s="89"/>
      <c r="B29" s="47"/>
    </row>
    <row r="30" spans="1:2" x14ac:dyDescent="0.25">
      <c r="A30" s="89"/>
      <c r="B30" s="47"/>
    </row>
    <row r="31" spans="1:2" x14ac:dyDescent="0.25">
      <c r="A31" s="89"/>
      <c r="B31" s="47"/>
    </row>
    <row r="32" spans="1:2" x14ac:dyDescent="0.25">
      <c r="A32" s="89"/>
      <c r="B32" s="47"/>
    </row>
    <row r="33" spans="1:2" x14ac:dyDescent="0.25">
      <c r="A33" s="89"/>
      <c r="B33" s="47"/>
    </row>
    <row r="34" spans="1:2" ht="15.75" thickBot="1" x14ac:dyDescent="0.3">
      <c r="A34" s="90"/>
      <c r="B34" s="48"/>
    </row>
    <row r="35" spans="1:2" ht="50.25" customHeight="1" thickBot="1" x14ac:dyDescent="0.3">
      <c r="A35" s="57" t="s">
        <v>199</v>
      </c>
      <c r="B35" s="39"/>
    </row>
    <row r="36" spans="1:2" ht="31.5" customHeight="1" x14ac:dyDescent="0.25">
      <c r="A36" s="91" t="s">
        <v>170</v>
      </c>
      <c r="B36" s="94"/>
    </row>
    <row r="37" spans="1:2" ht="31.5" customHeight="1" x14ac:dyDescent="0.25">
      <c r="A37" s="92"/>
      <c r="B37" s="95"/>
    </row>
    <row r="38" spans="1:2" ht="31.5" customHeight="1" thickBot="1" x14ac:dyDescent="0.3">
      <c r="A38" s="93"/>
      <c r="B38" s="95"/>
    </row>
    <row r="39" spans="1:2" ht="36.75" customHeight="1" thickBot="1" x14ac:dyDescent="0.3">
      <c r="A39" s="57" t="s">
        <v>171</v>
      </c>
      <c r="B39" s="55"/>
    </row>
    <row r="40" spans="1:2" ht="23.25" customHeight="1" x14ac:dyDescent="0.25">
      <c r="A40" s="83" t="s">
        <v>200</v>
      </c>
      <c r="B40" s="94"/>
    </row>
    <row r="41" spans="1:2" ht="23.25" customHeight="1" x14ac:dyDescent="0.25">
      <c r="A41" s="84"/>
      <c r="B41" s="95"/>
    </row>
    <row r="42" spans="1:2" ht="23.25" customHeight="1" x14ac:dyDescent="0.25">
      <c r="A42" s="84"/>
      <c r="B42" s="95"/>
    </row>
    <row r="43" spans="1:2" ht="23.25" customHeight="1" thickBot="1" x14ac:dyDescent="0.3">
      <c r="A43" s="85"/>
      <c r="B43" s="96"/>
    </row>
    <row r="44" spans="1:2" x14ac:dyDescent="0.25">
      <c r="A44" s="42"/>
    </row>
    <row r="45" spans="1:2" x14ac:dyDescent="0.25">
      <c r="A45" s="53" t="s">
        <v>197</v>
      </c>
    </row>
    <row r="46" spans="1:2" x14ac:dyDescent="0.25">
      <c r="A46" s="42"/>
    </row>
    <row r="47" spans="1:2" x14ac:dyDescent="0.25">
      <c r="A47" s="42"/>
    </row>
  </sheetData>
  <mergeCells count="9">
    <mergeCell ref="A40:A43"/>
    <mergeCell ref="A1:B1"/>
    <mergeCell ref="A4:A5"/>
    <mergeCell ref="A13:A15"/>
    <mergeCell ref="A16:A34"/>
    <mergeCell ref="A36:A38"/>
    <mergeCell ref="B36:B38"/>
    <mergeCell ref="B40:B43"/>
    <mergeCell ref="B4:B5"/>
  </mergeCells>
  <pageMargins left="0.7" right="0.7" top="0.75" bottom="0.75" header="0.3" footer="0.3"/>
  <pageSetup paperSize="9" scale="6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D200"/>
  <sheetViews>
    <sheetView showGridLines="0" tabSelected="1" workbookViewId="0">
      <selection activeCell="AD17" sqref="A2:AD17"/>
    </sheetView>
  </sheetViews>
  <sheetFormatPr baseColWidth="10" defaultRowHeight="15" x14ac:dyDescent="0.25"/>
  <cols>
    <col min="1" max="1" width="13.42578125" customWidth="1"/>
    <col min="2" max="2" width="12.42578125" customWidth="1"/>
    <col min="3" max="3" width="15.85546875" customWidth="1"/>
    <col min="4" max="4" width="15.28515625" customWidth="1"/>
    <col min="5" max="5" width="22.7109375" customWidth="1"/>
    <col min="6" max="6" width="26.85546875" customWidth="1"/>
    <col min="7" max="7" width="37.42578125" customWidth="1"/>
    <col min="8" max="8" width="46.28515625" customWidth="1"/>
    <col min="9" max="9" width="10.5703125" hidden="1" customWidth="1"/>
    <col min="10" max="13" width="27.42578125" customWidth="1"/>
    <col min="14" max="14" width="5.140625" bestFit="1" customWidth="1"/>
    <col min="15" max="15" width="13.42578125" bestFit="1" customWidth="1"/>
    <col min="16" max="16" width="8.28515625" hidden="1" customWidth="1"/>
    <col min="17" max="17" width="10.42578125" bestFit="1" customWidth="1"/>
    <col min="18" max="18" width="8.140625" hidden="1" customWidth="1"/>
    <col min="19" max="19" width="34.140625" customWidth="1"/>
    <col min="20" max="20" width="34" customWidth="1"/>
    <col min="21" max="21" width="7.28515625" hidden="1" customWidth="1"/>
    <col min="22" max="22" width="8.7109375" customWidth="1"/>
    <col min="23" max="23" width="9" customWidth="1"/>
    <col min="24" max="24" width="39.42578125" customWidth="1"/>
    <col min="25" max="25" width="28.7109375" customWidth="1"/>
    <col min="26" max="26" width="14.140625" customWidth="1"/>
    <col min="27" max="27" width="17.5703125" customWidth="1"/>
    <col min="28" max="28" width="13" customWidth="1"/>
    <col min="29" max="29" width="31" customWidth="1"/>
    <col min="30" max="30" width="13.85546875" customWidth="1"/>
  </cols>
  <sheetData>
    <row r="2" spans="1:30" ht="134.25" x14ac:dyDescent="0.25">
      <c r="A2" s="58" t="s">
        <v>201</v>
      </c>
      <c r="B2" s="58" t="s">
        <v>128</v>
      </c>
      <c r="C2" s="58" t="s">
        <v>2</v>
      </c>
      <c r="D2" s="58" t="s">
        <v>202</v>
      </c>
      <c r="E2" s="58" t="s">
        <v>203</v>
      </c>
      <c r="F2" s="58" t="s">
        <v>242</v>
      </c>
      <c r="G2" s="58" t="s">
        <v>0</v>
      </c>
      <c r="H2" s="58" t="s">
        <v>127</v>
      </c>
      <c r="I2" s="58"/>
      <c r="J2" s="58" t="s">
        <v>232</v>
      </c>
      <c r="K2" s="58" t="s">
        <v>231</v>
      </c>
      <c r="L2" s="58" t="s">
        <v>233</v>
      </c>
      <c r="M2" s="58" t="s">
        <v>234</v>
      </c>
      <c r="N2" s="59" t="s">
        <v>9</v>
      </c>
      <c r="O2" s="59" t="s">
        <v>130</v>
      </c>
      <c r="P2" s="59" t="s">
        <v>227</v>
      </c>
      <c r="Q2" s="59" t="s">
        <v>131</v>
      </c>
      <c r="R2" s="59" t="s">
        <v>228</v>
      </c>
      <c r="S2" s="58" t="s">
        <v>143</v>
      </c>
      <c r="T2" s="59" t="s">
        <v>132</v>
      </c>
      <c r="U2" s="59" t="s">
        <v>229</v>
      </c>
      <c r="V2" s="59" t="s">
        <v>230</v>
      </c>
      <c r="W2" s="59" t="s">
        <v>172</v>
      </c>
      <c r="X2" s="58" t="s">
        <v>241</v>
      </c>
      <c r="Y2" s="58" t="s">
        <v>206</v>
      </c>
      <c r="Z2" s="58" t="s">
        <v>240</v>
      </c>
      <c r="AA2" s="58" t="s">
        <v>239</v>
      </c>
      <c r="AB2" s="58" t="s">
        <v>238</v>
      </c>
      <c r="AC2" s="58" t="s">
        <v>204</v>
      </c>
      <c r="AD2" s="58" t="s">
        <v>205</v>
      </c>
    </row>
    <row r="3" spans="1:30" s="73" customFormat="1" ht="30" x14ac:dyDescent="0.25">
      <c r="A3" s="82"/>
      <c r="B3" s="74">
        <v>45352</v>
      </c>
      <c r="C3" s="75"/>
      <c r="D3" s="75"/>
      <c r="E3" s="75"/>
      <c r="F3" s="75" t="s">
        <v>247</v>
      </c>
      <c r="G3" s="75" t="s">
        <v>248</v>
      </c>
      <c r="H3" s="76" t="s">
        <v>173</v>
      </c>
      <c r="I3" s="76" t="str">
        <f>HLOOKUP(H3,atteintes!G2:AB3,2,FALSE)</f>
        <v>Atteintes1</v>
      </c>
      <c r="J3" s="76" t="s">
        <v>11</v>
      </c>
      <c r="K3" s="76" t="s">
        <v>12</v>
      </c>
      <c r="L3" s="76" t="s">
        <v>226</v>
      </c>
      <c r="M3" s="76" t="s">
        <v>226</v>
      </c>
      <c r="N3" s="76" t="s">
        <v>236</v>
      </c>
      <c r="O3" s="76" t="s">
        <v>113</v>
      </c>
      <c r="P3" s="72">
        <f>VLOOKUP($O3,'correspondance coefficients'!$B$3:$C$7,2,FALSE)</f>
        <v>4</v>
      </c>
      <c r="Q3" s="76" t="s">
        <v>117</v>
      </c>
      <c r="R3" s="72">
        <f>VLOOKUP($Q3,'correspondance coefficients'!$B$10:$C$13,2,FALSE)</f>
        <v>2</v>
      </c>
      <c r="S3" s="77" t="s">
        <v>249</v>
      </c>
      <c r="T3" s="76" t="s">
        <v>125</v>
      </c>
      <c r="U3" s="72">
        <f>VLOOKUP($T3,'correspondance coefficients'!$B$16:$C$19,2,FALSE)</f>
        <v>0.7</v>
      </c>
      <c r="V3" s="72">
        <f>P3*R3*U3</f>
        <v>5.6</v>
      </c>
      <c r="W3" s="82"/>
      <c r="X3" s="78" t="s">
        <v>250</v>
      </c>
      <c r="Y3" s="78"/>
      <c r="Z3" s="74"/>
      <c r="AA3" s="78"/>
      <c r="AB3" s="78"/>
      <c r="AC3" s="78"/>
      <c r="AD3" s="79"/>
    </row>
    <row r="4" spans="1:30" s="73" customFormat="1" x14ac:dyDescent="0.25">
      <c r="A4" s="82"/>
      <c r="B4" s="74"/>
      <c r="C4" s="75"/>
      <c r="D4" s="75"/>
      <c r="E4" s="75"/>
      <c r="F4" s="75"/>
      <c r="G4" s="75"/>
      <c r="H4" s="76" t="s">
        <v>173</v>
      </c>
      <c r="I4" s="76" t="e">
        <f>HLOOKUP(H4,atteintes!G3:AB4,2,FALSE)</f>
        <v>#N/A</v>
      </c>
      <c r="J4" s="76" t="s">
        <v>226</v>
      </c>
      <c r="K4" s="76" t="s">
        <v>226</v>
      </c>
      <c r="L4" s="76" t="s">
        <v>226</v>
      </c>
      <c r="M4" s="76" t="s">
        <v>226</v>
      </c>
      <c r="N4" s="76" t="s">
        <v>235</v>
      </c>
      <c r="O4" s="76" t="s">
        <v>243</v>
      </c>
      <c r="P4" s="72">
        <f>VLOOKUP($O4,'correspondance coefficients'!$B$3:$C$7,2,FALSE)</f>
        <v>0</v>
      </c>
      <c r="Q4" s="76" t="s">
        <v>115</v>
      </c>
      <c r="R4" s="72">
        <f>VLOOKUP($Q4,'correspondance coefficients'!$B$10:$C$13,2,FALSE)</f>
        <v>1</v>
      </c>
      <c r="S4" s="77"/>
      <c r="T4" s="76" t="s">
        <v>125</v>
      </c>
      <c r="U4" s="72">
        <f>VLOOKUP($T4,'correspondance coefficients'!$B$16:$C$19,2,FALSE)</f>
        <v>0.7</v>
      </c>
      <c r="V4" s="72">
        <f t="shared" ref="V4:V67" si="0">P4*R4*U4</f>
        <v>0</v>
      </c>
      <c r="W4" s="82"/>
      <c r="X4" s="78"/>
      <c r="Y4" s="78"/>
      <c r="Z4" s="74"/>
      <c r="AA4" s="78"/>
      <c r="AB4" s="78"/>
      <c r="AC4" s="78"/>
      <c r="AD4" s="79"/>
    </row>
    <row r="5" spans="1:30" s="73" customFormat="1" x14ac:dyDescent="0.25">
      <c r="A5" s="82"/>
      <c r="B5" s="74"/>
      <c r="C5" s="75"/>
      <c r="D5" s="75"/>
      <c r="E5" s="75"/>
      <c r="F5" s="75"/>
      <c r="G5" s="75"/>
      <c r="H5" s="76" t="s">
        <v>173</v>
      </c>
      <c r="I5" s="76" t="e">
        <f>HLOOKUP(H5,atteintes!G4:AB5,2,FALSE)</f>
        <v>#N/A</v>
      </c>
      <c r="J5" s="76" t="s">
        <v>226</v>
      </c>
      <c r="K5" s="76" t="s">
        <v>226</v>
      </c>
      <c r="L5" s="76" t="s">
        <v>226</v>
      </c>
      <c r="M5" s="76" t="s">
        <v>226</v>
      </c>
      <c r="N5" s="76" t="s">
        <v>235</v>
      </c>
      <c r="O5" s="76" t="s">
        <v>243</v>
      </c>
      <c r="P5" s="72">
        <f>VLOOKUP($O5,'correspondance coefficients'!$B$3:$C$7,2,FALSE)</f>
        <v>0</v>
      </c>
      <c r="Q5" s="76" t="s">
        <v>115</v>
      </c>
      <c r="R5" s="72">
        <f>VLOOKUP($Q5,'correspondance coefficients'!$B$10:$C$13,2,FALSE)</f>
        <v>1</v>
      </c>
      <c r="S5" s="77"/>
      <c r="T5" s="76" t="s">
        <v>125</v>
      </c>
      <c r="U5" s="72">
        <f>VLOOKUP($T5,'correspondance coefficients'!$B$16:$C$19,2,FALSE)</f>
        <v>0.7</v>
      </c>
      <c r="V5" s="72">
        <f t="shared" si="0"/>
        <v>0</v>
      </c>
      <c r="W5" s="82"/>
      <c r="X5" s="78"/>
      <c r="Y5" s="78"/>
      <c r="Z5" s="74"/>
      <c r="AA5" s="78"/>
      <c r="AB5" s="78"/>
      <c r="AC5" s="78"/>
      <c r="AD5" s="79"/>
    </row>
    <row r="6" spans="1:30" s="73" customFormat="1" x14ac:dyDescent="0.25">
      <c r="A6" s="82"/>
      <c r="B6" s="74"/>
      <c r="C6" s="75"/>
      <c r="D6" s="75"/>
      <c r="E6" s="75"/>
      <c r="F6" s="75"/>
      <c r="G6" s="75"/>
      <c r="H6" s="76" t="s">
        <v>173</v>
      </c>
      <c r="I6" s="76" t="e">
        <f>HLOOKUP(H6,atteintes!G5:AB6,2,FALSE)</f>
        <v>#N/A</v>
      </c>
      <c r="J6" s="76" t="s">
        <v>226</v>
      </c>
      <c r="K6" s="76" t="s">
        <v>226</v>
      </c>
      <c r="L6" s="76" t="s">
        <v>226</v>
      </c>
      <c r="M6" s="76" t="s">
        <v>226</v>
      </c>
      <c r="N6" s="76" t="s">
        <v>235</v>
      </c>
      <c r="O6" s="76" t="s">
        <v>243</v>
      </c>
      <c r="P6" s="72">
        <f>VLOOKUP($O6,'correspondance coefficients'!$B$3:$C$7,2,FALSE)</f>
        <v>0</v>
      </c>
      <c r="Q6" s="76" t="s">
        <v>115</v>
      </c>
      <c r="R6" s="72">
        <f>VLOOKUP($Q6,'correspondance coefficients'!$B$10:$C$13,2,FALSE)</f>
        <v>1</v>
      </c>
      <c r="S6" s="77"/>
      <c r="T6" s="76" t="s">
        <v>125</v>
      </c>
      <c r="U6" s="72">
        <f>VLOOKUP($T6,'correspondance coefficients'!$B$16:$C$19,2,FALSE)</f>
        <v>0.7</v>
      </c>
      <c r="V6" s="72">
        <f t="shared" si="0"/>
        <v>0</v>
      </c>
      <c r="W6" s="82"/>
      <c r="X6" s="78"/>
      <c r="Y6" s="78"/>
      <c r="Z6" s="74"/>
      <c r="AA6" s="78"/>
      <c r="AB6" s="78"/>
      <c r="AC6" s="78"/>
      <c r="AD6" s="79"/>
    </row>
    <row r="7" spans="1:30" s="73" customFormat="1" x14ac:dyDescent="0.25">
      <c r="A7" s="82"/>
      <c r="B7" s="74"/>
      <c r="C7" s="75"/>
      <c r="D7" s="75"/>
      <c r="E7" s="75"/>
      <c r="F7" s="75"/>
      <c r="G7" s="75"/>
      <c r="H7" s="76" t="s">
        <v>173</v>
      </c>
      <c r="I7" s="76" t="e">
        <f>HLOOKUP(H7,atteintes!G6:AB7,2,FALSE)</f>
        <v>#N/A</v>
      </c>
      <c r="J7" s="76" t="s">
        <v>226</v>
      </c>
      <c r="K7" s="76" t="s">
        <v>226</v>
      </c>
      <c r="L7" s="76" t="s">
        <v>226</v>
      </c>
      <c r="M7" s="76" t="s">
        <v>226</v>
      </c>
      <c r="N7" s="76" t="s">
        <v>235</v>
      </c>
      <c r="O7" s="76" t="s">
        <v>243</v>
      </c>
      <c r="P7" s="72">
        <f>VLOOKUP($O7,'correspondance coefficients'!$B$3:$C$7,2,FALSE)</f>
        <v>0</v>
      </c>
      <c r="Q7" s="76" t="s">
        <v>115</v>
      </c>
      <c r="R7" s="72">
        <f>VLOOKUP($Q7,'correspondance coefficients'!$B$10:$C$13,2,FALSE)</f>
        <v>1</v>
      </c>
      <c r="S7" s="77"/>
      <c r="T7" s="76" t="s">
        <v>125</v>
      </c>
      <c r="U7" s="72">
        <f>VLOOKUP($T7,'correspondance coefficients'!$B$16:$C$19,2,FALSE)</f>
        <v>0.7</v>
      </c>
      <c r="V7" s="72">
        <f t="shared" si="0"/>
        <v>0</v>
      </c>
      <c r="W7" s="82"/>
      <c r="X7" s="78"/>
      <c r="Y7" s="78"/>
      <c r="Z7" s="74"/>
      <c r="AA7" s="78"/>
      <c r="AB7" s="78"/>
      <c r="AC7" s="78"/>
      <c r="AD7" s="79"/>
    </row>
    <row r="8" spans="1:30" s="73" customFormat="1" x14ac:dyDescent="0.25">
      <c r="A8" s="82"/>
      <c r="B8" s="74"/>
      <c r="C8" s="75"/>
      <c r="D8" s="75"/>
      <c r="E8" s="75"/>
      <c r="F8" s="75"/>
      <c r="G8" s="75"/>
      <c r="H8" s="76" t="s">
        <v>173</v>
      </c>
      <c r="I8" s="76" t="e">
        <f>HLOOKUP(H8,atteintes!G7:AB8,2,FALSE)</f>
        <v>#N/A</v>
      </c>
      <c r="J8" s="76" t="s">
        <v>226</v>
      </c>
      <c r="K8" s="76" t="s">
        <v>226</v>
      </c>
      <c r="L8" s="76" t="s">
        <v>226</v>
      </c>
      <c r="M8" s="76" t="s">
        <v>226</v>
      </c>
      <c r="N8" s="76" t="s">
        <v>235</v>
      </c>
      <c r="O8" s="76" t="s">
        <v>243</v>
      </c>
      <c r="P8" s="72">
        <f>VLOOKUP($O8,'correspondance coefficients'!$B$3:$C$7,2,FALSE)</f>
        <v>0</v>
      </c>
      <c r="Q8" s="76" t="s">
        <v>115</v>
      </c>
      <c r="R8" s="72">
        <f>VLOOKUP($Q8,'correspondance coefficients'!$B$10:$C$13,2,FALSE)</f>
        <v>1</v>
      </c>
      <c r="S8" s="77"/>
      <c r="T8" s="76" t="s">
        <v>125</v>
      </c>
      <c r="U8" s="72">
        <f>VLOOKUP($T8,'correspondance coefficients'!$B$16:$C$19,2,FALSE)</f>
        <v>0.7</v>
      </c>
      <c r="V8" s="72">
        <f t="shared" si="0"/>
        <v>0</v>
      </c>
      <c r="W8" s="82"/>
      <c r="X8" s="78"/>
      <c r="Y8" s="78"/>
      <c r="Z8" s="74"/>
      <c r="AA8" s="78"/>
      <c r="AB8" s="78"/>
      <c r="AC8" s="78"/>
      <c r="AD8" s="79"/>
    </row>
    <row r="9" spans="1:30" s="73" customFormat="1" x14ac:dyDescent="0.25">
      <c r="A9" s="82"/>
      <c r="B9" s="74"/>
      <c r="C9" s="75"/>
      <c r="D9" s="75"/>
      <c r="E9" s="75"/>
      <c r="F9" s="75"/>
      <c r="G9" s="75"/>
      <c r="H9" s="76" t="s">
        <v>173</v>
      </c>
      <c r="I9" s="76" t="e">
        <f>HLOOKUP(H9,atteintes!G8:AB9,2,FALSE)</f>
        <v>#N/A</v>
      </c>
      <c r="J9" s="76" t="s">
        <v>226</v>
      </c>
      <c r="K9" s="76" t="s">
        <v>226</v>
      </c>
      <c r="L9" s="76" t="s">
        <v>226</v>
      </c>
      <c r="M9" s="76" t="s">
        <v>226</v>
      </c>
      <c r="N9" s="76" t="s">
        <v>235</v>
      </c>
      <c r="O9" s="76" t="s">
        <v>107</v>
      </c>
      <c r="P9" s="72">
        <f>VLOOKUP($O9,'correspondance coefficients'!$B$3:$C$7,2,FALSE)</f>
        <v>1</v>
      </c>
      <c r="Q9" s="76" t="s">
        <v>119</v>
      </c>
      <c r="R9" s="72">
        <f>VLOOKUP($Q9,'correspondance coefficients'!$B$10:$C$13,2,FALSE)</f>
        <v>3</v>
      </c>
      <c r="S9" s="77"/>
      <c r="T9" s="76" t="s">
        <v>125</v>
      </c>
      <c r="U9" s="72">
        <f>VLOOKUP($T9,'correspondance coefficients'!$B$16:$C$19,2,FALSE)</f>
        <v>0.7</v>
      </c>
      <c r="V9" s="72">
        <f t="shared" si="0"/>
        <v>2.0999999999999996</v>
      </c>
      <c r="W9" s="82"/>
      <c r="X9" s="78"/>
      <c r="Y9" s="78"/>
      <c r="Z9" s="74"/>
      <c r="AA9" s="78"/>
      <c r="AB9" s="78"/>
      <c r="AC9" s="78"/>
      <c r="AD9" s="79"/>
    </row>
    <row r="10" spans="1:30" s="73" customFormat="1" x14ac:dyDescent="0.25">
      <c r="A10" s="82"/>
      <c r="B10" s="74"/>
      <c r="C10" s="75"/>
      <c r="D10" s="75"/>
      <c r="E10" s="75"/>
      <c r="F10" s="75"/>
      <c r="G10" s="75"/>
      <c r="H10" s="76" t="s">
        <v>173</v>
      </c>
      <c r="I10" s="76" t="e">
        <f>HLOOKUP(H10,atteintes!G9:AB10,2,FALSE)</f>
        <v>#N/A</v>
      </c>
      <c r="J10" s="76" t="s">
        <v>226</v>
      </c>
      <c r="K10" s="76" t="s">
        <v>226</v>
      </c>
      <c r="L10" s="76" t="s">
        <v>226</v>
      </c>
      <c r="M10" s="76" t="s">
        <v>226</v>
      </c>
      <c r="N10" s="76" t="s">
        <v>235</v>
      </c>
      <c r="O10" s="76" t="s">
        <v>107</v>
      </c>
      <c r="P10" s="72">
        <f>VLOOKUP($O10,'correspondance coefficients'!$B$3:$C$7,2,FALSE)</f>
        <v>1</v>
      </c>
      <c r="Q10" s="76" t="s">
        <v>119</v>
      </c>
      <c r="R10" s="72">
        <f>VLOOKUP($Q10,'correspondance coefficients'!$B$10:$C$13,2,FALSE)</f>
        <v>3</v>
      </c>
      <c r="S10" s="77"/>
      <c r="T10" s="76" t="s">
        <v>125</v>
      </c>
      <c r="U10" s="72">
        <f>VLOOKUP($T10,'correspondance coefficients'!$B$16:$C$19,2,FALSE)</f>
        <v>0.7</v>
      </c>
      <c r="V10" s="72">
        <f t="shared" si="0"/>
        <v>2.0999999999999996</v>
      </c>
      <c r="W10" s="82"/>
      <c r="X10" s="78"/>
      <c r="Y10" s="78"/>
      <c r="Z10" s="74"/>
      <c r="AA10" s="78"/>
      <c r="AB10" s="78"/>
      <c r="AC10" s="78"/>
      <c r="AD10" s="79"/>
    </row>
    <row r="11" spans="1:30" s="73" customFormat="1" x14ac:dyDescent="0.25">
      <c r="A11" s="82"/>
      <c r="B11" s="74"/>
      <c r="C11" s="75"/>
      <c r="D11" s="75"/>
      <c r="E11" s="75"/>
      <c r="F11" s="75"/>
      <c r="G11" s="75"/>
      <c r="H11" s="76" t="s">
        <v>173</v>
      </c>
      <c r="I11" s="76" t="e">
        <f>HLOOKUP(H11,atteintes!G10:AB11,2,FALSE)</f>
        <v>#N/A</v>
      </c>
      <c r="J11" s="76" t="s">
        <v>226</v>
      </c>
      <c r="K11" s="76" t="s">
        <v>226</v>
      </c>
      <c r="L11" s="76" t="s">
        <v>226</v>
      </c>
      <c r="M11" s="76" t="s">
        <v>226</v>
      </c>
      <c r="N11" s="76" t="s">
        <v>235</v>
      </c>
      <c r="O11" s="76" t="s">
        <v>107</v>
      </c>
      <c r="P11" s="72">
        <f>VLOOKUP($O11,'correspondance coefficients'!$B$3:$C$7,2,FALSE)</f>
        <v>1</v>
      </c>
      <c r="Q11" s="76" t="s">
        <v>119</v>
      </c>
      <c r="R11" s="72">
        <f>VLOOKUP($Q11,'correspondance coefficients'!$B$10:$C$13,2,FALSE)</f>
        <v>3</v>
      </c>
      <c r="S11" s="77"/>
      <c r="T11" s="76" t="s">
        <v>125</v>
      </c>
      <c r="U11" s="72">
        <f>VLOOKUP($T11,'correspondance coefficients'!$B$16:$C$19,2,FALSE)</f>
        <v>0.7</v>
      </c>
      <c r="V11" s="72">
        <f t="shared" si="0"/>
        <v>2.0999999999999996</v>
      </c>
      <c r="W11" s="82"/>
      <c r="X11" s="78"/>
      <c r="Y11" s="78"/>
      <c r="Z11" s="74"/>
      <c r="AA11" s="78"/>
      <c r="AB11" s="78"/>
      <c r="AC11" s="78"/>
      <c r="AD11" s="79"/>
    </row>
    <row r="12" spans="1:30" s="73" customFormat="1" x14ac:dyDescent="0.25">
      <c r="A12" s="82"/>
      <c r="B12" s="74"/>
      <c r="C12" s="75"/>
      <c r="D12" s="75"/>
      <c r="E12" s="75"/>
      <c r="F12" s="75"/>
      <c r="G12" s="75"/>
      <c r="H12" s="76" t="s">
        <v>173</v>
      </c>
      <c r="I12" s="76" t="e">
        <f>HLOOKUP(H12,atteintes!G11:AB12,2,FALSE)</f>
        <v>#N/A</v>
      </c>
      <c r="J12" s="76" t="s">
        <v>226</v>
      </c>
      <c r="K12" s="76" t="s">
        <v>226</v>
      </c>
      <c r="L12" s="76" t="s">
        <v>226</v>
      </c>
      <c r="M12" s="76" t="s">
        <v>226</v>
      </c>
      <c r="N12" s="76" t="s">
        <v>235</v>
      </c>
      <c r="O12" s="76" t="s">
        <v>107</v>
      </c>
      <c r="P12" s="72">
        <f>VLOOKUP($O12,'correspondance coefficients'!$B$3:$C$7,2,FALSE)</f>
        <v>1</v>
      </c>
      <c r="Q12" s="76" t="s">
        <v>119</v>
      </c>
      <c r="R12" s="72">
        <f>VLOOKUP($Q12,'correspondance coefficients'!$B$10:$C$13,2,FALSE)</f>
        <v>3</v>
      </c>
      <c r="S12" s="77"/>
      <c r="T12" s="76" t="s">
        <v>125</v>
      </c>
      <c r="U12" s="72">
        <f>VLOOKUP($T12,'correspondance coefficients'!$B$16:$C$19,2,FALSE)</f>
        <v>0.7</v>
      </c>
      <c r="V12" s="72">
        <f t="shared" si="0"/>
        <v>2.0999999999999996</v>
      </c>
      <c r="W12" s="82"/>
      <c r="X12" s="78"/>
      <c r="Y12" s="78"/>
      <c r="Z12" s="74"/>
      <c r="AA12" s="78"/>
      <c r="AB12" s="78"/>
      <c r="AC12" s="78"/>
      <c r="AD12" s="79"/>
    </row>
    <row r="13" spans="1:30" s="73" customFormat="1" x14ac:dyDescent="0.25">
      <c r="A13" s="82"/>
      <c r="B13" s="74"/>
      <c r="C13" s="75"/>
      <c r="D13" s="75"/>
      <c r="E13" s="75"/>
      <c r="F13" s="75"/>
      <c r="G13" s="75"/>
      <c r="H13" s="76" t="s">
        <v>173</v>
      </c>
      <c r="I13" s="76" t="e">
        <f>HLOOKUP(H13,atteintes!G12:AB13,2,FALSE)</f>
        <v>#N/A</v>
      </c>
      <c r="J13" s="76" t="s">
        <v>226</v>
      </c>
      <c r="K13" s="76" t="s">
        <v>226</v>
      </c>
      <c r="L13" s="76" t="s">
        <v>226</v>
      </c>
      <c r="M13" s="76" t="s">
        <v>226</v>
      </c>
      <c r="N13" s="76" t="s">
        <v>235</v>
      </c>
      <c r="O13" s="76" t="s">
        <v>107</v>
      </c>
      <c r="P13" s="72">
        <f>VLOOKUP($O13,'correspondance coefficients'!$B$3:$C$7,2,FALSE)</f>
        <v>1</v>
      </c>
      <c r="Q13" s="76" t="s">
        <v>119</v>
      </c>
      <c r="R13" s="72">
        <f>VLOOKUP($Q13,'correspondance coefficients'!$B$10:$C$13,2,FALSE)</f>
        <v>3</v>
      </c>
      <c r="S13" s="77"/>
      <c r="T13" s="76" t="s">
        <v>125</v>
      </c>
      <c r="U13" s="72">
        <f>VLOOKUP($T13,'correspondance coefficients'!$B$16:$C$19,2,FALSE)</f>
        <v>0.7</v>
      </c>
      <c r="V13" s="72">
        <f t="shared" si="0"/>
        <v>2.0999999999999996</v>
      </c>
      <c r="W13" s="82"/>
      <c r="X13" s="78"/>
      <c r="Y13" s="78"/>
      <c r="Z13" s="74"/>
      <c r="AA13" s="78"/>
      <c r="AB13" s="78"/>
      <c r="AC13" s="78"/>
      <c r="AD13" s="79"/>
    </row>
    <row r="14" spans="1:30" s="73" customFormat="1" x14ac:dyDescent="0.25">
      <c r="A14" s="82"/>
      <c r="B14" s="74"/>
      <c r="C14" s="75"/>
      <c r="D14" s="75"/>
      <c r="E14" s="75"/>
      <c r="F14" s="75"/>
      <c r="G14" s="75"/>
      <c r="H14" s="76" t="s">
        <v>173</v>
      </c>
      <c r="I14" s="76" t="e">
        <f>HLOOKUP(H14,atteintes!G13:AB14,2,FALSE)</f>
        <v>#N/A</v>
      </c>
      <c r="J14" s="76" t="s">
        <v>226</v>
      </c>
      <c r="K14" s="76" t="s">
        <v>226</v>
      </c>
      <c r="L14" s="76" t="s">
        <v>226</v>
      </c>
      <c r="M14" s="76" t="s">
        <v>226</v>
      </c>
      <c r="N14" s="76" t="s">
        <v>235</v>
      </c>
      <c r="O14" s="76" t="s">
        <v>107</v>
      </c>
      <c r="P14" s="72">
        <f>VLOOKUP($O14,'correspondance coefficients'!$B$3:$C$7,2,FALSE)</f>
        <v>1</v>
      </c>
      <c r="Q14" s="76" t="s">
        <v>119</v>
      </c>
      <c r="R14" s="72">
        <f>VLOOKUP($Q14,'correspondance coefficients'!$B$10:$C$13,2,FALSE)</f>
        <v>3</v>
      </c>
      <c r="S14" s="77"/>
      <c r="T14" s="76" t="s">
        <v>125</v>
      </c>
      <c r="U14" s="72">
        <f>VLOOKUP($T14,'correspondance coefficients'!$B$16:$C$19,2,FALSE)</f>
        <v>0.7</v>
      </c>
      <c r="V14" s="72">
        <f t="shared" si="0"/>
        <v>2.0999999999999996</v>
      </c>
      <c r="W14" s="82"/>
      <c r="X14" s="78"/>
      <c r="Y14" s="78"/>
      <c r="Z14" s="74"/>
      <c r="AA14" s="78"/>
      <c r="AB14" s="78"/>
      <c r="AC14" s="78"/>
      <c r="AD14" s="79"/>
    </row>
    <row r="15" spans="1:30" s="73" customFormat="1" x14ac:dyDescent="0.25">
      <c r="A15" s="82"/>
      <c r="B15" s="74"/>
      <c r="C15" s="75"/>
      <c r="D15" s="75"/>
      <c r="E15" s="75"/>
      <c r="F15" s="75"/>
      <c r="G15" s="75"/>
      <c r="H15" s="76" t="s">
        <v>173</v>
      </c>
      <c r="I15" s="76" t="e">
        <f>HLOOKUP(H15,atteintes!G14:AB15,2,FALSE)</f>
        <v>#N/A</v>
      </c>
      <c r="J15" s="76" t="s">
        <v>226</v>
      </c>
      <c r="K15" s="76" t="s">
        <v>226</v>
      </c>
      <c r="L15" s="76" t="s">
        <v>226</v>
      </c>
      <c r="M15" s="76" t="s">
        <v>226</v>
      </c>
      <c r="N15" s="76" t="s">
        <v>235</v>
      </c>
      <c r="O15" s="76" t="s">
        <v>107</v>
      </c>
      <c r="P15" s="72">
        <f>VLOOKUP($O15,'correspondance coefficients'!$B$3:$C$7,2,FALSE)</f>
        <v>1</v>
      </c>
      <c r="Q15" s="76" t="s">
        <v>119</v>
      </c>
      <c r="R15" s="72">
        <f>VLOOKUP($Q15,'correspondance coefficients'!$B$10:$C$13,2,FALSE)</f>
        <v>3</v>
      </c>
      <c r="S15" s="77"/>
      <c r="T15" s="76" t="s">
        <v>125</v>
      </c>
      <c r="U15" s="72">
        <f>VLOOKUP($T15,'correspondance coefficients'!$B$16:$C$19,2,FALSE)</f>
        <v>0.7</v>
      </c>
      <c r="V15" s="72">
        <f t="shared" si="0"/>
        <v>2.0999999999999996</v>
      </c>
      <c r="W15" s="82"/>
      <c r="X15" s="78"/>
      <c r="Y15" s="78"/>
      <c r="Z15" s="74"/>
      <c r="AA15" s="78"/>
      <c r="AB15" s="78"/>
      <c r="AC15" s="78"/>
      <c r="AD15" s="79"/>
    </row>
    <row r="16" spans="1:30" s="73" customFormat="1" x14ac:dyDescent="0.25">
      <c r="A16" s="82"/>
      <c r="B16" s="74"/>
      <c r="C16" s="75"/>
      <c r="D16" s="75"/>
      <c r="E16" s="75"/>
      <c r="F16" s="75"/>
      <c r="G16" s="75"/>
      <c r="H16" s="76" t="s">
        <v>173</v>
      </c>
      <c r="I16" s="76" t="e">
        <f>HLOOKUP(H16,atteintes!G15:AB16,2,FALSE)</f>
        <v>#N/A</v>
      </c>
      <c r="J16" s="76" t="s">
        <v>226</v>
      </c>
      <c r="K16" s="76" t="s">
        <v>226</v>
      </c>
      <c r="L16" s="76" t="s">
        <v>226</v>
      </c>
      <c r="M16" s="76" t="s">
        <v>226</v>
      </c>
      <c r="N16" s="76" t="s">
        <v>235</v>
      </c>
      <c r="O16" s="76" t="s">
        <v>107</v>
      </c>
      <c r="P16" s="72">
        <f>VLOOKUP($O16,'correspondance coefficients'!$B$3:$C$7,2,FALSE)</f>
        <v>1</v>
      </c>
      <c r="Q16" s="76" t="s">
        <v>119</v>
      </c>
      <c r="R16" s="72">
        <f>VLOOKUP($Q16,'correspondance coefficients'!$B$10:$C$13,2,FALSE)</f>
        <v>3</v>
      </c>
      <c r="S16" s="77"/>
      <c r="T16" s="76" t="s">
        <v>125</v>
      </c>
      <c r="U16" s="72">
        <f>VLOOKUP($T16,'correspondance coefficients'!$B$16:$C$19,2,FALSE)</f>
        <v>0.7</v>
      </c>
      <c r="V16" s="72">
        <f t="shared" si="0"/>
        <v>2.0999999999999996</v>
      </c>
      <c r="W16" s="82"/>
      <c r="X16" s="78"/>
      <c r="Y16" s="78"/>
      <c r="Z16" s="74"/>
      <c r="AA16" s="78"/>
      <c r="AB16" s="78"/>
      <c r="AC16" s="78"/>
      <c r="AD16" s="79"/>
    </row>
    <row r="17" spans="1:30" s="73" customFormat="1" x14ac:dyDescent="0.25">
      <c r="A17" s="82"/>
      <c r="B17" s="74"/>
      <c r="C17" s="75"/>
      <c r="D17" s="75"/>
      <c r="E17" s="75"/>
      <c r="F17" s="75"/>
      <c r="G17" s="75"/>
      <c r="H17" s="76" t="s">
        <v>173</v>
      </c>
      <c r="I17" s="76" t="e">
        <f>HLOOKUP(H17,atteintes!G16:AB17,2,FALSE)</f>
        <v>#N/A</v>
      </c>
      <c r="J17" s="76" t="s">
        <v>226</v>
      </c>
      <c r="K17" s="76" t="s">
        <v>226</v>
      </c>
      <c r="L17" s="76" t="s">
        <v>226</v>
      </c>
      <c r="M17" s="76" t="s">
        <v>226</v>
      </c>
      <c r="N17" s="76" t="s">
        <v>235</v>
      </c>
      <c r="O17" s="76" t="s">
        <v>107</v>
      </c>
      <c r="P17" s="72">
        <f>VLOOKUP($O17,'correspondance coefficients'!$B$3:$C$7,2,FALSE)</f>
        <v>1</v>
      </c>
      <c r="Q17" s="76" t="s">
        <v>119</v>
      </c>
      <c r="R17" s="72">
        <f>VLOOKUP($Q17,'correspondance coefficients'!$B$10:$C$13,2,FALSE)</f>
        <v>3</v>
      </c>
      <c r="S17" s="77"/>
      <c r="T17" s="76" t="s">
        <v>125</v>
      </c>
      <c r="U17" s="72">
        <f>VLOOKUP($T17,'correspondance coefficients'!$B$16:$C$19,2,FALSE)</f>
        <v>0.7</v>
      </c>
      <c r="V17" s="72">
        <f t="shared" si="0"/>
        <v>2.0999999999999996</v>
      </c>
      <c r="W17" s="82"/>
      <c r="X17" s="78"/>
      <c r="Y17" s="78"/>
      <c r="Z17" s="74"/>
      <c r="AA17" s="78"/>
      <c r="AB17" s="78"/>
      <c r="AC17" s="78"/>
      <c r="AD17" s="79"/>
    </row>
    <row r="18" spans="1:30" s="73" customFormat="1" x14ac:dyDescent="0.25">
      <c r="A18" s="82"/>
      <c r="B18" s="74"/>
      <c r="C18" s="75"/>
      <c r="D18" s="75"/>
      <c r="E18" s="75"/>
      <c r="F18" s="75"/>
      <c r="G18" s="75"/>
      <c r="H18" s="76" t="s">
        <v>173</v>
      </c>
      <c r="I18" s="76" t="e">
        <f>HLOOKUP(H18,atteintes!G17:AB18,2,FALSE)</f>
        <v>#N/A</v>
      </c>
      <c r="J18" s="76" t="s">
        <v>226</v>
      </c>
      <c r="K18" s="76" t="s">
        <v>226</v>
      </c>
      <c r="L18" s="76" t="s">
        <v>226</v>
      </c>
      <c r="M18" s="76" t="s">
        <v>226</v>
      </c>
      <c r="N18" s="76" t="s">
        <v>235</v>
      </c>
      <c r="O18" s="76" t="s">
        <v>107</v>
      </c>
      <c r="P18" s="72">
        <f>VLOOKUP($O18,'correspondance coefficients'!$B$3:$C$7,2,FALSE)</f>
        <v>1</v>
      </c>
      <c r="Q18" s="76" t="s">
        <v>119</v>
      </c>
      <c r="R18" s="72">
        <f>VLOOKUP($Q18,'correspondance coefficients'!$B$10:$C$13,2,FALSE)</f>
        <v>3</v>
      </c>
      <c r="S18" s="77"/>
      <c r="T18" s="76" t="s">
        <v>125</v>
      </c>
      <c r="U18" s="72">
        <f>VLOOKUP($T18,'correspondance coefficients'!$B$16:$C$19,2,FALSE)</f>
        <v>0.7</v>
      </c>
      <c r="V18" s="72">
        <f t="shared" si="0"/>
        <v>2.0999999999999996</v>
      </c>
      <c r="W18" s="82"/>
      <c r="X18" s="78"/>
      <c r="Y18" s="78"/>
      <c r="Z18" s="74"/>
      <c r="AA18" s="78"/>
      <c r="AB18" s="78"/>
      <c r="AC18" s="78"/>
      <c r="AD18" s="79"/>
    </row>
    <row r="19" spans="1:30" s="73" customFormat="1" x14ac:dyDescent="0.25">
      <c r="A19" s="82"/>
      <c r="B19" s="74"/>
      <c r="C19" s="75"/>
      <c r="D19" s="75"/>
      <c r="E19" s="75"/>
      <c r="F19" s="75"/>
      <c r="G19" s="75"/>
      <c r="H19" s="76" t="s">
        <v>173</v>
      </c>
      <c r="I19" s="76" t="e">
        <f>HLOOKUP(H19,atteintes!G18:AB19,2,FALSE)</f>
        <v>#N/A</v>
      </c>
      <c r="J19" s="76" t="s">
        <v>226</v>
      </c>
      <c r="K19" s="76" t="s">
        <v>226</v>
      </c>
      <c r="L19" s="76" t="s">
        <v>226</v>
      </c>
      <c r="M19" s="76" t="s">
        <v>226</v>
      </c>
      <c r="N19" s="76" t="s">
        <v>235</v>
      </c>
      <c r="O19" s="76" t="s">
        <v>107</v>
      </c>
      <c r="P19" s="72">
        <f>VLOOKUP($O19,'correspondance coefficients'!$B$3:$C$7,2,FALSE)</f>
        <v>1</v>
      </c>
      <c r="Q19" s="76" t="s">
        <v>119</v>
      </c>
      <c r="R19" s="72">
        <f>VLOOKUP($Q19,'correspondance coefficients'!$B$10:$C$13,2,FALSE)</f>
        <v>3</v>
      </c>
      <c r="S19" s="77"/>
      <c r="T19" s="76" t="s">
        <v>125</v>
      </c>
      <c r="U19" s="72">
        <f>VLOOKUP($T19,'correspondance coefficients'!$B$16:$C$19,2,FALSE)</f>
        <v>0.7</v>
      </c>
      <c r="V19" s="72">
        <f t="shared" si="0"/>
        <v>2.0999999999999996</v>
      </c>
      <c r="W19" s="82"/>
      <c r="X19" s="78"/>
      <c r="Y19" s="78"/>
      <c r="Z19" s="74"/>
      <c r="AA19" s="78"/>
      <c r="AB19" s="78"/>
      <c r="AC19" s="78"/>
      <c r="AD19" s="79"/>
    </row>
    <row r="20" spans="1:30" s="73" customFormat="1" x14ac:dyDescent="0.25">
      <c r="A20" s="82"/>
      <c r="B20" s="74"/>
      <c r="C20" s="75"/>
      <c r="D20" s="75"/>
      <c r="E20" s="75"/>
      <c r="F20" s="75"/>
      <c r="G20" s="75"/>
      <c r="H20" s="76" t="s">
        <v>173</v>
      </c>
      <c r="I20" s="76" t="e">
        <f>HLOOKUP(H20,atteintes!G19:AB20,2,FALSE)</f>
        <v>#N/A</v>
      </c>
      <c r="J20" s="76" t="s">
        <v>226</v>
      </c>
      <c r="K20" s="76" t="s">
        <v>226</v>
      </c>
      <c r="L20" s="76" t="s">
        <v>226</v>
      </c>
      <c r="M20" s="76" t="s">
        <v>226</v>
      </c>
      <c r="N20" s="76" t="s">
        <v>235</v>
      </c>
      <c r="O20" s="76" t="s">
        <v>107</v>
      </c>
      <c r="P20" s="72">
        <f>VLOOKUP($O20,'correspondance coefficients'!$B$3:$C$7,2,FALSE)</f>
        <v>1</v>
      </c>
      <c r="Q20" s="76" t="s">
        <v>119</v>
      </c>
      <c r="R20" s="72">
        <f>VLOOKUP($Q20,'correspondance coefficients'!$B$10:$C$13,2,FALSE)</f>
        <v>3</v>
      </c>
      <c r="S20" s="77"/>
      <c r="T20" s="76" t="s">
        <v>125</v>
      </c>
      <c r="U20" s="72">
        <f>VLOOKUP($T20,'correspondance coefficients'!$B$16:$C$19,2,FALSE)</f>
        <v>0.7</v>
      </c>
      <c r="V20" s="72">
        <f t="shared" si="0"/>
        <v>2.0999999999999996</v>
      </c>
      <c r="W20" s="82"/>
      <c r="X20" s="78"/>
      <c r="Y20" s="78"/>
      <c r="Z20" s="74"/>
      <c r="AA20" s="78"/>
      <c r="AB20" s="78"/>
      <c r="AC20" s="78"/>
      <c r="AD20" s="79"/>
    </row>
    <row r="21" spans="1:30" s="73" customFormat="1" x14ac:dyDescent="0.25">
      <c r="A21" s="82"/>
      <c r="B21" s="74"/>
      <c r="C21" s="75"/>
      <c r="D21" s="75"/>
      <c r="E21" s="75"/>
      <c r="F21" s="75"/>
      <c r="G21" s="75"/>
      <c r="H21" s="76" t="s">
        <v>173</v>
      </c>
      <c r="I21" s="76" t="e">
        <f>HLOOKUP(H21,atteintes!G20:AB21,2,FALSE)</f>
        <v>#N/A</v>
      </c>
      <c r="J21" s="76" t="s">
        <v>226</v>
      </c>
      <c r="K21" s="76" t="s">
        <v>226</v>
      </c>
      <c r="L21" s="76" t="s">
        <v>226</v>
      </c>
      <c r="M21" s="76" t="s">
        <v>226</v>
      </c>
      <c r="N21" s="76" t="s">
        <v>235</v>
      </c>
      <c r="O21" s="76" t="s">
        <v>107</v>
      </c>
      <c r="P21" s="72">
        <f>VLOOKUP($O21,'correspondance coefficients'!$B$3:$C$7,2,FALSE)</f>
        <v>1</v>
      </c>
      <c r="Q21" s="76" t="s">
        <v>119</v>
      </c>
      <c r="R21" s="72">
        <f>VLOOKUP($Q21,'correspondance coefficients'!$B$10:$C$13,2,FALSE)</f>
        <v>3</v>
      </c>
      <c r="S21" s="77"/>
      <c r="T21" s="76" t="s">
        <v>125</v>
      </c>
      <c r="U21" s="72">
        <f>VLOOKUP($T21,'correspondance coefficients'!$B$16:$C$19,2,FALSE)</f>
        <v>0.7</v>
      </c>
      <c r="V21" s="72">
        <f t="shared" si="0"/>
        <v>2.0999999999999996</v>
      </c>
      <c r="W21" s="82"/>
      <c r="X21" s="78"/>
      <c r="Y21" s="78"/>
      <c r="Z21" s="74"/>
      <c r="AA21" s="78"/>
      <c r="AB21" s="78"/>
      <c r="AC21" s="78"/>
      <c r="AD21" s="79"/>
    </row>
    <row r="22" spans="1:30" s="73" customFormat="1" x14ac:dyDescent="0.25">
      <c r="A22" s="82"/>
      <c r="B22" s="74"/>
      <c r="C22" s="75"/>
      <c r="D22" s="75"/>
      <c r="E22" s="75"/>
      <c r="F22" s="75"/>
      <c r="G22" s="75"/>
      <c r="H22" s="76" t="s">
        <v>173</v>
      </c>
      <c r="I22" s="76" t="e">
        <f>HLOOKUP(H22,atteintes!G21:AB22,2,FALSE)</f>
        <v>#N/A</v>
      </c>
      <c r="J22" s="76" t="s">
        <v>226</v>
      </c>
      <c r="K22" s="76" t="s">
        <v>226</v>
      </c>
      <c r="L22" s="76" t="s">
        <v>226</v>
      </c>
      <c r="M22" s="76" t="s">
        <v>226</v>
      </c>
      <c r="N22" s="76" t="s">
        <v>235</v>
      </c>
      <c r="O22" s="76" t="s">
        <v>107</v>
      </c>
      <c r="P22" s="72">
        <f>VLOOKUP($O22,'correspondance coefficients'!$B$3:$C$7,2,FALSE)</f>
        <v>1</v>
      </c>
      <c r="Q22" s="76" t="s">
        <v>119</v>
      </c>
      <c r="R22" s="72">
        <f>VLOOKUP($Q22,'correspondance coefficients'!$B$10:$C$13,2,FALSE)</f>
        <v>3</v>
      </c>
      <c r="S22" s="77"/>
      <c r="T22" s="76" t="s">
        <v>125</v>
      </c>
      <c r="U22" s="72">
        <f>VLOOKUP($T22,'correspondance coefficients'!$B$16:$C$19,2,FALSE)</f>
        <v>0.7</v>
      </c>
      <c r="V22" s="72">
        <f t="shared" si="0"/>
        <v>2.0999999999999996</v>
      </c>
      <c r="W22" s="82"/>
      <c r="X22" s="78"/>
      <c r="Y22" s="78"/>
      <c r="Z22" s="74"/>
      <c r="AA22" s="78"/>
      <c r="AB22" s="78"/>
      <c r="AC22" s="78"/>
      <c r="AD22" s="79"/>
    </row>
    <row r="23" spans="1:30" s="73" customFormat="1" x14ac:dyDescent="0.25">
      <c r="A23" s="82"/>
      <c r="B23" s="74"/>
      <c r="C23" s="75"/>
      <c r="D23" s="75"/>
      <c r="E23" s="75"/>
      <c r="F23" s="75"/>
      <c r="G23" s="75"/>
      <c r="H23" s="76" t="s">
        <v>173</v>
      </c>
      <c r="I23" s="76" t="e">
        <f>HLOOKUP(H23,atteintes!G22:AB23,2,FALSE)</f>
        <v>#N/A</v>
      </c>
      <c r="J23" s="76" t="s">
        <v>226</v>
      </c>
      <c r="K23" s="76" t="s">
        <v>226</v>
      </c>
      <c r="L23" s="76" t="s">
        <v>226</v>
      </c>
      <c r="M23" s="76" t="s">
        <v>226</v>
      </c>
      <c r="N23" s="76" t="s">
        <v>235</v>
      </c>
      <c r="O23" s="76" t="s">
        <v>107</v>
      </c>
      <c r="P23" s="72">
        <f>VLOOKUP($O23,'correspondance coefficients'!$B$3:$C$7,2,FALSE)</f>
        <v>1</v>
      </c>
      <c r="Q23" s="76" t="s">
        <v>119</v>
      </c>
      <c r="R23" s="72">
        <f>VLOOKUP($Q23,'correspondance coefficients'!$B$10:$C$13,2,FALSE)</f>
        <v>3</v>
      </c>
      <c r="S23" s="77"/>
      <c r="T23" s="76" t="s">
        <v>125</v>
      </c>
      <c r="U23" s="72">
        <f>VLOOKUP($T23,'correspondance coefficients'!$B$16:$C$19,2,FALSE)</f>
        <v>0.7</v>
      </c>
      <c r="V23" s="72">
        <f t="shared" si="0"/>
        <v>2.0999999999999996</v>
      </c>
      <c r="W23" s="82"/>
      <c r="X23" s="78"/>
      <c r="Y23" s="78"/>
      <c r="Z23" s="74"/>
      <c r="AA23" s="78"/>
      <c r="AB23" s="78"/>
      <c r="AC23" s="78"/>
      <c r="AD23" s="79"/>
    </row>
    <row r="24" spans="1:30" s="73" customFormat="1" x14ac:dyDescent="0.25">
      <c r="A24" s="82"/>
      <c r="B24" s="74"/>
      <c r="C24" s="75"/>
      <c r="D24" s="75"/>
      <c r="E24" s="75"/>
      <c r="F24" s="75"/>
      <c r="G24" s="75"/>
      <c r="H24" s="76" t="s">
        <v>173</v>
      </c>
      <c r="I24" s="76" t="e">
        <f>HLOOKUP(H24,atteintes!G23:AB24,2,FALSE)</f>
        <v>#N/A</v>
      </c>
      <c r="J24" s="76" t="s">
        <v>226</v>
      </c>
      <c r="K24" s="76" t="s">
        <v>226</v>
      </c>
      <c r="L24" s="76" t="s">
        <v>226</v>
      </c>
      <c r="M24" s="76" t="s">
        <v>226</v>
      </c>
      <c r="N24" s="76" t="s">
        <v>235</v>
      </c>
      <c r="O24" s="76" t="s">
        <v>107</v>
      </c>
      <c r="P24" s="72">
        <f>VLOOKUP($O24,'correspondance coefficients'!$B$3:$C$7,2,FALSE)</f>
        <v>1</v>
      </c>
      <c r="Q24" s="76" t="s">
        <v>119</v>
      </c>
      <c r="R24" s="72">
        <f>VLOOKUP($Q24,'correspondance coefficients'!$B$10:$C$13,2,FALSE)</f>
        <v>3</v>
      </c>
      <c r="S24" s="77"/>
      <c r="T24" s="76" t="s">
        <v>125</v>
      </c>
      <c r="U24" s="72">
        <f>VLOOKUP($T24,'correspondance coefficients'!$B$16:$C$19,2,FALSE)</f>
        <v>0.7</v>
      </c>
      <c r="V24" s="72">
        <f t="shared" si="0"/>
        <v>2.0999999999999996</v>
      </c>
      <c r="W24" s="82"/>
      <c r="X24" s="78"/>
      <c r="Y24" s="78"/>
      <c r="Z24" s="74"/>
      <c r="AA24" s="78"/>
      <c r="AB24" s="78"/>
      <c r="AC24" s="78"/>
      <c r="AD24" s="79"/>
    </row>
    <row r="25" spans="1:30" s="73" customFormat="1" x14ac:dyDescent="0.25">
      <c r="A25" s="82"/>
      <c r="B25" s="74"/>
      <c r="C25" s="75"/>
      <c r="D25" s="75"/>
      <c r="E25" s="75"/>
      <c r="F25" s="75"/>
      <c r="G25" s="75"/>
      <c r="H25" s="76" t="s">
        <v>173</v>
      </c>
      <c r="I25" s="76" t="e">
        <f>HLOOKUP(H25,atteintes!G24:AB25,2,FALSE)</f>
        <v>#N/A</v>
      </c>
      <c r="J25" s="76" t="s">
        <v>226</v>
      </c>
      <c r="K25" s="76" t="s">
        <v>226</v>
      </c>
      <c r="L25" s="76" t="s">
        <v>226</v>
      </c>
      <c r="M25" s="76" t="s">
        <v>226</v>
      </c>
      <c r="N25" s="76" t="s">
        <v>235</v>
      </c>
      <c r="O25" s="76" t="s">
        <v>107</v>
      </c>
      <c r="P25" s="72">
        <f>VLOOKUP($O25,'correspondance coefficients'!$B$3:$C$7,2,FALSE)</f>
        <v>1</v>
      </c>
      <c r="Q25" s="76" t="s">
        <v>119</v>
      </c>
      <c r="R25" s="72">
        <f>VLOOKUP($Q25,'correspondance coefficients'!$B$10:$C$13,2,FALSE)</f>
        <v>3</v>
      </c>
      <c r="S25" s="77"/>
      <c r="T25" s="76" t="s">
        <v>125</v>
      </c>
      <c r="U25" s="72">
        <f>VLOOKUP($T25,'correspondance coefficients'!$B$16:$C$19,2,FALSE)</f>
        <v>0.7</v>
      </c>
      <c r="V25" s="72">
        <f t="shared" si="0"/>
        <v>2.0999999999999996</v>
      </c>
      <c r="W25" s="82"/>
      <c r="X25" s="78"/>
      <c r="Y25" s="78"/>
      <c r="Z25" s="74"/>
      <c r="AA25" s="78"/>
      <c r="AB25" s="78"/>
      <c r="AC25" s="78"/>
      <c r="AD25" s="79"/>
    </row>
    <row r="26" spans="1:30" s="73" customFormat="1" x14ac:dyDescent="0.25">
      <c r="A26" s="82"/>
      <c r="B26" s="74"/>
      <c r="C26" s="75"/>
      <c r="D26" s="75"/>
      <c r="E26" s="75"/>
      <c r="F26" s="75"/>
      <c r="G26" s="75"/>
      <c r="H26" s="76" t="s">
        <v>173</v>
      </c>
      <c r="I26" s="76" t="e">
        <f>HLOOKUP(H26,atteintes!G25:AB26,2,FALSE)</f>
        <v>#N/A</v>
      </c>
      <c r="J26" s="76" t="s">
        <v>226</v>
      </c>
      <c r="K26" s="76" t="s">
        <v>226</v>
      </c>
      <c r="L26" s="76" t="s">
        <v>226</v>
      </c>
      <c r="M26" s="76" t="s">
        <v>226</v>
      </c>
      <c r="N26" s="76" t="s">
        <v>235</v>
      </c>
      <c r="O26" s="76" t="s">
        <v>107</v>
      </c>
      <c r="P26" s="72">
        <f>VLOOKUP($O26,'correspondance coefficients'!$B$3:$C$7,2,FALSE)</f>
        <v>1</v>
      </c>
      <c r="Q26" s="76" t="s">
        <v>119</v>
      </c>
      <c r="R26" s="72">
        <f>VLOOKUP($Q26,'correspondance coefficients'!$B$10:$C$13,2,FALSE)</f>
        <v>3</v>
      </c>
      <c r="S26" s="77"/>
      <c r="T26" s="76" t="s">
        <v>125</v>
      </c>
      <c r="U26" s="72">
        <f>VLOOKUP($T26,'correspondance coefficients'!$B$16:$C$19,2,FALSE)</f>
        <v>0.7</v>
      </c>
      <c r="V26" s="72">
        <f t="shared" si="0"/>
        <v>2.0999999999999996</v>
      </c>
      <c r="W26" s="82"/>
      <c r="X26" s="78"/>
      <c r="Y26" s="78"/>
      <c r="Z26" s="74"/>
      <c r="AA26" s="78"/>
      <c r="AB26" s="78"/>
      <c r="AC26" s="78"/>
      <c r="AD26" s="79"/>
    </row>
    <row r="27" spans="1:30" s="73" customFormat="1" x14ac:dyDescent="0.25">
      <c r="A27" s="82"/>
      <c r="B27" s="74"/>
      <c r="C27" s="75"/>
      <c r="D27" s="75"/>
      <c r="E27" s="75"/>
      <c r="F27" s="75"/>
      <c r="G27" s="75"/>
      <c r="H27" s="76" t="s">
        <v>173</v>
      </c>
      <c r="I27" s="76" t="e">
        <f>HLOOKUP(H27,atteintes!G26:AB27,2,FALSE)</f>
        <v>#N/A</v>
      </c>
      <c r="J27" s="76" t="s">
        <v>226</v>
      </c>
      <c r="K27" s="76" t="s">
        <v>226</v>
      </c>
      <c r="L27" s="76" t="s">
        <v>226</v>
      </c>
      <c r="M27" s="76" t="s">
        <v>226</v>
      </c>
      <c r="N27" s="76" t="s">
        <v>235</v>
      </c>
      <c r="O27" s="76" t="s">
        <v>107</v>
      </c>
      <c r="P27" s="72">
        <f>VLOOKUP($O27,'correspondance coefficients'!$B$3:$C$7,2,FALSE)</f>
        <v>1</v>
      </c>
      <c r="Q27" s="76" t="s">
        <v>119</v>
      </c>
      <c r="R27" s="72">
        <f>VLOOKUP($Q27,'correspondance coefficients'!$B$10:$C$13,2,FALSE)</f>
        <v>3</v>
      </c>
      <c r="S27" s="77"/>
      <c r="T27" s="76" t="s">
        <v>125</v>
      </c>
      <c r="U27" s="72">
        <f>VLOOKUP($T27,'correspondance coefficients'!$B$16:$C$19,2,FALSE)</f>
        <v>0.7</v>
      </c>
      <c r="V27" s="72">
        <f t="shared" si="0"/>
        <v>2.0999999999999996</v>
      </c>
      <c r="W27" s="82"/>
      <c r="X27" s="78"/>
      <c r="Y27" s="78"/>
      <c r="Z27" s="74"/>
      <c r="AA27" s="78"/>
      <c r="AB27" s="78"/>
      <c r="AC27" s="78"/>
      <c r="AD27" s="79"/>
    </row>
    <row r="28" spans="1:30" s="73" customFormat="1" x14ac:dyDescent="0.25">
      <c r="A28" s="82"/>
      <c r="B28" s="74"/>
      <c r="C28" s="75"/>
      <c r="D28" s="75"/>
      <c r="E28" s="75"/>
      <c r="F28" s="75"/>
      <c r="G28" s="75"/>
      <c r="H28" s="76" t="s">
        <v>173</v>
      </c>
      <c r="I28" s="76" t="e">
        <f>HLOOKUP(H28,atteintes!G27:AB28,2,FALSE)</f>
        <v>#N/A</v>
      </c>
      <c r="J28" s="76" t="s">
        <v>226</v>
      </c>
      <c r="K28" s="76" t="s">
        <v>226</v>
      </c>
      <c r="L28" s="76" t="s">
        <v>226</v>
      </c>
      <c r="M28" s="76" t="s">
        <v>226</v>
      </c>
      <c r="N28" s="76" t="s">
        <v>235</v>
      </c>
      <c r="O28" s="76" t="s">
        <v>107</v>
      </c>
      <c r="P28" s="72">
        <f>VLOOKUP($O28,'correspondance coefficients'!$B$3:$C$7,2,FALSE)</f>
        <v>1</v>
      </c>
      <c r="Q28" s="76" t="s">
        <v>119</v>
      </c>
      <c r="R28" s="72">
        <f>VLOOKUP($Q28,'correspondance coefficients'!$B$10:$C$13,2,FALSE)</f>
        <v>3</v>
      </c>
      <c r="S28" s="77"/>
      <c r="T28" s="76" t="s">
        <v>125</v>
      </c>
      <c r="U28" s="72">
        <f>VLOOKUP($T28,'correspondance coefficients'!$B$16:$C$19,2,FALSE)</f>
        <v>0.7</v>
      </c>
      <c r="V28" s="72">
        <f t="shared" si="0"/>
        <v>2.0999999999999996</v>
      </c>
      <c r="W28" s="82"/>
      <c r="X28" s="78"/>
      <c r="Y28" s="78"/>
      <c r="Z28" s="74"/>
      <c r="AA28" s="78"/>
      <c r="AB28" s="78"/>
      <c r="AC28" s="78"/>
      <c r="AD28" s="79"/>
    </row>
    <row r="29" spans="1:30" s="73" customFormat="1" x14ac:dyDescent="0.25">
      <c r="A29" s="82"/>
      <c r="B29" s="74"/>
      <c r="C29" s="75"/>
      <c r="D29" s="75"/>
      <c r="E29" s="75"/>
      <c r="F29" s="75"/>
      <c r="G29" s="75"/>
      <c r="H29" s="76" t="s">
        <v>173</v>
      </c>
      <c r="I29" s="76" t="e">
        <f>HLOOKUP(H29,atteintes!G28:AB29,2,FALSE)</f>
        <v>#N/A</v>
      </c>
      <c r="J29" s="76" t="s">
        <v>226</v>
      </c>
      <c r="K29" s="76" t="s">
        <v>226</v>
      </c>
      <c r="L29" s="76" t="s">
        <v>226</v>
      </c>
      <c r="M29" s="76" t="s">
        <v>226</v>
      </c>
      <c r="N29" s="76" t="s">
        <v>235</v>
      </c>
      <c r="O29" s="76" t="s">
        <v>107</v>
      </c>
      <c r="P29" s="72">
        <f>VLOOKUP($O29,'correspondance coefficients'!$B$3:$C$7,2,FALSE)</f>
        <v>1</v>
      </c>
      <c r="Q29" s="76" t="s">
        <v>119</v>
      </c>
      <c r="R29" s="72">
        <f>VLOOKUP($Q29,'correspondance coefficients'!$B$10:$C$13,2,FALSE)</f>
        <v>3</v>
      </c>
      <c r="S29" s="77"/>
      <c r="T29" s="76" t="s">
        <v>125</v>
      </c>
      <c r="U29" s="72">
        <f>VLOOKUP($T29,'correspondance coefficients'!$B$16:$C$19,2,FALSE)</f>
        <v>0.7</v>
      </c>
      <c r="V29" s="72">
        <f t="shared" si="0"/>
        <v>2.0999999999999996</v>
      </c>
      <c r="W29" s="82"/>
      <c r="X29" s="78"/>
      <c r="Y29" s="78"/>
      <c r="Z29" s="74"/>
      <c r="AA29" s="78"/>
      <c r="AB29" s="78"/>
      <c r="AC29" s="78"/>
      <c r="AD29" s="79"/>
    </row>
    <row r="30" spans="1:30" s="73" customFormat="1" x14ac:dyDescent="0.25">
      <c r="A30" s="82"/>
      <c r="B30" s="74"/>
      <c r="C30" s="75"/>
      <c r="D30" s="75"/>
      <c r="E30" s="75"/>
      <c r="F30" s="75"/>
      <c r="G30" s="75"/>
      <c r="H30" s="76" t="s">
        <v>173</v>
      </c>
      <c r="I30" s="76" t="e">
        <f>HLOOKUP(H30,atteintes!G29:AB30,2,FALSE)</f>
        <v>#N/A</v>
      </c>
      <c r="J30" s="76" t="s">
        <v>226</v>
      </c>
      <c r="K30" s="76" t="s">
        <v>226</v>
      </c>
      <c r="L30" s="76" t="s">
        <v>226</v>
      </c>
      <c r="M30" s="76" t="s">
        <v>226</v>
      </c>
      <c r="N30" s="76" t="s">
        <v>235</v>
      </c>
      <c r="O30" s="76" t="s">
        <v>107</v>
      </c>
      <c r="P30" s="72">
        <f>VLOOKUP($O30,'correspondance coefficients'!$B$3:$C$7,2,FALSE)</f>
        <v>1</v>
      </c>
      <c r="Q30" s="76" t="s">
        <v>119</v>
      </c>
      <c r="R30" s="72">
        <f>VLOOKUP($Q30,'correspondance coefficients'!$B$10:$C$13,2,FALSE)</f>
        <v>3</v>
      </c>
      <c r="S30" s="77"/>
      <c r="T30" s="76" t="s">
        <v>125</v>
      </c>
      <c r="U30" s="72">
        <f>VLOOKUP($T30,'correspondance coefficients'!$B$16:$C$19,2,FALSE)</f>
        <v>0.7</v>
      </c>
      <c r="V30" s="72">
        <f t="shared" si="0"/>
        <v>2.0999999999999996</v>
      </c>
      <c r="W30" s="82"/>
      <c r="X30" s="78"/>
      <c r="Y30" s="78"/>
      <c r="Z30" s="74"/>
      <c r="AA30" s="78"/>
      <c r="AB30" s="78"/>
      <c r="AC30" s="78"/>
      <c r="AD30" s="79"/>
    </row>
    <row r="31" spans="1:30" s="73" customFormat="1" x14ac:dyDescent="0.25">
      <c r="A31" s="82"/>
      <c r="B31" s="74"/>
      <c r="C31" s="75"/>
      <c r="D31" s="75"/>
      <c r="E31" s="75"/>
      <c r="F31" s="75"/>
      <c r="G31" s="75"/>
      <c r="H31" s="76" t="s">
        <v>173</v>
      </c>
      <c r="I31" s="76" t="e">
        <f>HLOOKUP(H31,atteintes!G30:AB31,2,FALSE)</f>
        <v>#N/A</v>
      </c>
      <c r="J31" s="76" t="s">
        <v>226</v>
      </c>
      <c r="K31" s="76" t="s">
        <v>226</v>
      </c>
      <c r="L31" s="76" t="s">
        <v>226</v>
      </c>
      <c r="M31" s="76" t="s">
        <v>226</v>
      </c>
      <c r="N31" s="76" t="s">
        <v>235</v>
      </c>
      <c r="O31" s="76" t="s">
        <v>107</v>
      </c>
      <c r="P31" s="72">
        <f>VLOOKUP($O31,'correspondance coefficients'!$B$3:$C$7,2,FALSE)</f>
        <v>1</v>
      </c>
      <c r="Q31" s="76" t="s">
        <v>119</v>
      </c>
      <c r="R31" s="72">
        <f>VLOOKUP($Q31,'correspondance coefficients'!$B$10:$C$13,2,FALSE)</f>
        <v>3</v>
      </c>
      <c r="S31" s="77"/>
      <c r="T31" s="76" t="s">
        <v>125</v>
      </c>
      <c r="U31" s="72">
        <f>VLOOKUP($T31,'correspondance coefficients'!$B$16:$C$19,2,FALSE)</f>
        <v>0.7</v>
      </c>
      <c r="V31" s="72">
        <f t="shared" si="0"/>
        <v>2.0999999999999996</v>
      </c>
      <c r="W31" s="82"/>
      <c r="X31" s="78"/>
      <c r="Y31" s="78"/>
      <c r="Z31" s="74"/>
      <c r="AA31" s="78"/>
      <c r="AB31" s="78"/>
      <c r="AC31" s="78"/>
      <c r="AD31" s="79"/>
    </row>
    <row r="32" spans="1:30" s="73" customFormat="1" x14ac:dyDescent="0.25">
      <c r="A32" s="82"/>
      <c r="B32" s="74"/>
      <c r="C32" s="75"/>
      <c r="D32" s="75"/>
      <c r="E32" s="75"/>
      <c r="F32" s="75"/>
      <c r="G32" s="75"/>
      <c r="H32" s="76" t="s">
        <v>173</v>
      </c>
      <c r="I32" s="76" t="e">
        <f>HLOOKUP(H32,atteintes!G31:AB32,2,FALSE)</f>
        <v>#N/A</v>
      </c>
      <c r="J32" s="76" t="s">
        <v>226</v>
      </c>
      <c r="K32" s="76" t="s">
        <v>226</v>
      </c>
      <c r="L32" s="76" t="s">
        <v>226</v>
      </c>
      <c r="M32" s="76" t="s">
        <v>226</v>
      </c>
      <c r="N32" s="76" t="s">
        <v>235</v>
      </c>
      <c r="O32" s="76" t="s">
        <v>107</v>
      </c>
      <c r="P32" s="72">
        <f>VLOOKUP($O32,'correspondance coefficients'!$B$3:$C$7,2,FALSE)</f>
        <v>1</v>
      </c>
      <c r="Q32" s="76" t="s">
        <v>119</v>
      </c>
      <c r="R32" s="72">
        <f>VLOOKUP($Q32,'correspondance coefficients'!$B$10:$C$13,2,FALSE)</f>
        <v>3</v>
      </c>
      <c r="S32" s="77"/>
      <c r="T32" s="76" t="s">
        <v>125</v>
      </c>
      <c r="U32" s="72">
        <f>VLOOKUP($T32,'correspondance coefficients'!$B$16:$C$19,2,FALSE)</f>
        <v>0.7</v>
      </c>
      <c r="V32" s="72">
        <f t="shared" si="0"/>
        <v>2.0999999999999996</v>
      </c>
      <c r="W32" s="82"/>
      <c r="X32" s="78"/>
      <c r="Y32" s="78"/>
      <c r="Z32" s="74"/>
      <c r="AA32" s="78"/>
      <c r="AB32" s="78"/>
      <c r="AC32" s="78"/>
      <c r="AD32" s="79"/>
    </row>
    <row r="33" spans="1:30" s="73" customFormat="1" x14ac:dyDescent="0.25">
      <c r="A33" s="82"/>
      <c r="B33" s="74"/>
      <c r="C33" s="75"/>
      <c r="D33" s="75"/>
      <c r="E33" s="75"/>
      <c r="F33" s="75"/>
      <c r="G33" s="75"/>
      <c r="H33" s="76" t="s">
        <v>173</v>
      </c>
      <c r="I33" s="76" t="e">
        <f>HLOOKUP(H33,atteintes!G32:AB33,2,FALSE)</f>
        <v>#N/A</v>
      </c>
      <c r="J33" s="76" t="s">
        <v>226</v>
      </c>
      <c r="K33" s="76" t="s">
        <v>226</v>
      </c>
      <c r="L33" s="76" t="s">
        <v>226</v>
      </c>
      <c r="M33" s="76" t="s">
        <v>226</v>
      </c>
      <c r="N33" s="76" t="s">
        <v>235</v>
      </c>
      <c r="O33" s="76" t="s">
        <v>107</v>
      </c>
      <c r="P33" s="72">
        <f>VLOOKUP($O33,'correspondance coefficients'!$B$3:$C$7,2,FALSE)</f>
        <v>1</v>
      </c>
      <c r="Q33" s="76" t="s">
        <v>119</v>
      </c>
      <c r="R33" s="72">
        <f>VLOOKUP($Q33,'correspondance coefficients'!$B$10:$C$13,2,FALSE)</f>
        <v>3</v>
      </c>
      <c r="S33" s="77"/>
      <c r="T33" s="76" t="s">
        <v>125</v>
      </c>
      <c r="U33" s="72">
        <f>VLOOKUP($T33,'correspondance coefficients'!$B$16:$C$19,2,FALSE)</f>
        <v>0.7</v>
      </c>
      <c r="V33" s="72">
        <f t="shared" si="0"/>
        <v>2.0999999999999996</v>
      </c>
      <c r="W33" s="82"/>
      <c r="X33" s="78"/>
      <c r="Y33" s="78"/>
      <c r="Z33" s="74"/>
      <c r="AA33" s="78"/>
      <c r="AB33" s="78"/>
      <c r="AC33" s="78"/>
      <c r="AD33" s="79"/>
    </row>
    <row r="34" spans="1:30" s="73" customFormat="1" x14ac:dyDescent="0.25">
      <c r="A34" s="82"/>
      <c r="B34" s="74"/>
      <c r="C34" s="75"/>
      <c r="D34" s="75"/>
      <c r="E34" s="75"/>
      <c r="F34" s="75"/>
      <c r="G34" s="75"/>
      <c r="H34" s="76" t="s">
        <v>173</v>
      </c>
      <c r="I34" s="76" t="e">
        <f>HLOOKUP(H34,atteintes!G33:AB34,2,FALSE)</f>
        <v>#N/A</v>
      </c>
      <c r="J34" s="76" t="s">
        <v>226</v>
      </c>
      <c r="K34" s="76" t="s">
        <v>226</v>
      </c>
      <c r="L34" s="76" t="s">
        <v>226</v>
      </c>
      <c r="M34" s="76" t="s">
        <v>226</v>
      </c>
      <c r="N34" s="76" t="s">
        <v>235</v>
      </c>
      <c r="O34" s="76" t="s">
        <v>107</v>
      </c>
      <c r="P34" s="72">
        <f>VLOOKUP($O34,'correspondance coefficients'!$B$3:$C$7,2,FALSE)</f>
        <v>1</v>
      </c>
      <c r="Q34" s="76" t="s">
        <v>119</v>
      </c>
      <c r="R34" s="72">
        <f>VLOOKUP($Q34,'correspondance coefficients'!$B$10:$C$13,2,FALSE)</f>
        <v>3</v>
      </c>
      <c r="S34" s="77"/>
      <c r="T34" s="76" t="s">
        <v>125</v>
      </c>
      <c r="U34" s="72">
        <f>VLOOKUP($T34,'correspondance coefficients'!$B$16:$C$19,2,FALSE)</f>
        <v>0.7</v>
      </c>
      <c r="V34" s="72">
        <f t="shared" si="0"/>
        <v>2.0999999999999996</v>
      </c>
      <c r="W34" s="82"/>
      <c r="X34" s="78"/>
      <c r="Y34" s="78"/>
      <c r="Z34" s="74"/>
      <c r="AA34" s="78"/>
      <c r="AB34" s="78"/>
      <c r="AC34" s="78"/>
      <c r="AD34" s="79"/>
    </row>
    <row r="35" spans="1:30" s="73" customFormat="1" x14ac:dyDescent="0.25">
      <c r="A35" s="82"/>
      <c r="B35" s="74"/>
      <c r="C35" s="75"/>
      <c r="D35" s="75"/>
      <c r="E35" s="75"/>
      <c r="F35" s="75"/>
      <c r="G35" s="75"/>
      <c r="H35" s="76" t="s">
        <v>173</v>
      </c>
      <c r="I35" s="76" t="e">
        <f>HLOOKUP(H35,atteintes!G34:AB35,2,FALSE)</f>
        <v>#N/A</v>
      </c>
      <c r="J35" s="76" t="s">
        <v>226</v>
      </c>
      <c r="K35" s="76" t="s">
        <v>226</v>
      </c>
      <c r="L35" s="76" t="s">
        <v>226</v>
      </c>
      <c r="M35" s="76" t="s">
        <v>226</v>
      </c>
      <c r="N35" s="76" t="s">
        <v>235</v>
      </c>
      <c r="O35" s="76" t="s">
        <v>107</v>
      </c>
      <c r="P35" s="72">
        <f>VLOOKUP($O35,'correspondance coefficients'!$B$3:$C$7,2,FALSE)</f>
        <v>1</v>
      </c>
      <c r="Q35" s="76" t="s">
        <v>119</v>
      </c>
      <c r="R35" s="72">
        <f>VLOOKUP($Q35,'correspondance coefficients'!$B$10:$C$13,2,FALSE)</f>
        <v>3</v>
      </c>
      <c r="S35" s="77"/>
      <c r="T35" s="76" t="s">
        <v>125</v>
      </c>
      <c r="U35" s="72">
        <f>VLOOKUP($T35,'correspondance coefficients'!$B$16:$C$19,2,FALSE)</f>
        <v>0.7</v>
      </c>
      <c r="V35" s="72">
        <f t="shared" si="0"/>
        <v>2.0999999999999996</v>
      </c>
      <c r="W35" s="82"/>
      <c r="X35" s="78"/>
      <c r="Y35" s="78"/>
      <c r="Z35" s="74"/>
      <c r="AA35" s="78"/>
      <c r="AB35" s="78"/>
      <c r="AC35" s="78"/>
      <c r="AD35" s="79"/>
    </row>
    <row r="36" spans="1:30" s="73" customFormat="1" x14ac:dyDescent="0.25">
      <c r="A36" s="82"/>
      <c r="B36" s="74"/>
      <c r="C36" s="75"/>
      <c r="D36" s="75"/>
      <c r="E36" s="75"/>
      <c r="F36" s="75"/>
      <c r="G36" s="75"/>
      <c r="H36" s="76" t="s">
        <v>173</v>
      </c>
      <c r="I36" s="76" t="e">
        <f>HLOOKUP(H36,atteintes!G35:AB36,2,FALSE)</f>
        <v>#N/A</v>
      </c>
      <c r="J36" s="76" t="s">
        <v>226</v>
      </c>
      <c r="K36" s="76" t="s">
        <v>226</v>
      </c>
      <c r="L36" s="76" t="s">
        <v>226</v>
      </c>
      <c r="M36" s="76" t="s">
        <v>226</v>
      </c>
      <c r="N36" s="76" t="s">
        <v>235</v>
      </c>
      <c r="O36" s="76" t="s">
        <v>107</v>
      </c>
      <c r="P36" s="72">
        <f>VLOOKUP($O36,'correspondance coefficients'!$B$3:$C$7,2,FALSE)</f>
        <v>1</v>
      </c>
      <c r="Q36" s="76" t="s">
        <v>119</v>
      </c>
      <c r="R36" s="72">
        <f>VLOOKUP($Q36,'correspondance coefficients'!$B$10:$C$13,2,FALSE)</f>
        <v>3</v>
      </c>
      <c r="S36" s="77"/>
      <c r="T36" s="76" t="s">
        <v>125</v>
      </c>
      <c r="U36" s="72">
        <f>VLOOKUP($T36,'correspondance coefficients'!$B$16:$C$19,2,FALSE)</f>
        <v>0.7</v>
      </c>
      <c r="V36" s="72">
        <f t="shared" si="0"/>
        <v>2.0999999999999996</v>
      </c>
      <c r="W36" s="82"/>
      <c r="X36" s="78"/>
      <c r="Y36" s="78"/>
      <c r="Z36" s="74"/>
      <c r="AA36" s="78"/>
      <c r="AB36" s="78"/>
      <c r="AC36" s="78"/>
      <c r="AD36" s="79"/>
    </row>
    <row r="37" spans="1:30" s="73" customFormat="1" x14ac:dyDescent="0.25">
      <c r="A37" s="82"/>
      <c r="B37" s="74"/>
      <c r="C37" s="75"/>
      <c r="D37" s="75"/>
      <c r="E37" s="75"/>
      <c r="F37" s="75"/>
      <c r="G37" s="75"/>
      <c r="H37" s="76" t="s">
        <v>173</v>
      </c>
      <c r="I37" s="76" t="e">
        <f>HLOOKUP(H37,atteintes!G36:AB37,2,FALSE)</f>
        <v>#N/A</v>
      </c>
      <c r="J37" s="76" t="s">
        <v>226</v>
      </c>
      <c r="K37" s="76" t="s">
        <v>226</v>
      </c>
      <c r="L37" s="76" t="s">
        <v>226</v>
      </c>
      <c r="M37" s="76" t="s">
        <v>226</v>
      </c>
      <c r="N37" s="76" t="s">
        <v>235</v>
      </c>
      <c r="O37" s="76" t="s">
        <v>107</v>
      </c>
      <c r="P37" s="72">
        <f>VLOOKUP($O37,'correspondance coefficients'!$B$3:$C$7,2,FALSE)</f>
        <v>1</v>
      </c>
      <c r="Q37" s="76" t="s">
        <v>119</v>
      </c>
      <c r="R37" s="72">
        <f>VLOOKUP($Q37,'correspondance coefficients'!$B$10:$C$13,2,FALSE)</f>
        <v>3</v>
      </c>
      <c r="S37" s="77"/>
      <c r="T37" s="76" t="s">
        <v>125</v>
      </c>
      <c r="U37" s="72">
        <f>VLOOKUP($T37,'correspondance coefficients'!$B$16:$C$19,2,FALSE)</f>
        <v>0.7</v>
      </c>
      <c r="V37" s="72">
        <f t="shared" si="0"/>
        <v>2.0999999999999996</v>
      </c>
      <c r="W37" s="82"/>
      <c r="X37" s="78"/>
      <c r="Y37" s="78"/>
      <c r="Z37" s="74"/>
      <c r="AA37" s="78"/>
      <c r="AB37" s="78"/>
      <c r="AC37" s="78"/>
      <c r="AD37" s="79"/>
    </row>
    <row r="38" spans="1:30" s="73" customFormat="1" x14ac:dyDescent="0.25">
      <c r="A38" s="82"/>
      <c r="B38" s="74"/>
      <c r="C38" s="75"/>
      <c r="D38" s="75"/>
      <c r="E38" s="75"/>
      <c r="F38" s="75"/>
      <c r="G38" s="75"/>
      <c r="H38" s="76" t="s">
        <v>173</v>
      </c>
      <c r="I38" s="76" t="e">
        <f>HLOOKUP(H38,atteintes!G37:AB38,2,FALSE)</f>
        <v>#N/A</v>
      </c>
      <c r="J38" s="76" t="s">
        <v>226</v>
      </c>
      <c r="K38" s="76" t="s">
        <v>226</v>
      </c>
      <c r="L38" s="76" t="s">
        <v>226</v>
      </c>
      <c r="M38" s="76" t="s">
        <v>226</v>
      </c>
      <c r="N38" s="76" t="s">
        <v>235</v>
      </c>
      <c r="O38" s="76" t="s">
        <v>107</v>
      </c>
      <c r="P38" s="72">
        <f>VLOOKUP($O38,'correspondance coefficients'!$B$3:$C$7,2,FALSE)</f>
        <v>1</v>
      </c>
      <c r="Q38" s="76" t="s">
        <v>119</v>
      </c>
      <c r="R38" s="72">
        <f>VLOOKUP($Q38,'correspondance coefficients'!$B$10:$C$13,2,FALSE)</f>
        <v>3</v>
      </c>
      <c r="S38" s="77"/>
      <c r="T38" s="76" t="s">
        <v>125</v>
      </c>
      <c r="U38" s="72">
        <f>VLOOKUP($T38,'correspondance coefficients'!$B$16:$C$19,2,FALSE)</f>
        <v>0.7</v>
      </c>
      <c r="V38" s="72">
        <f t="shared" si="0"/>
        <v>2.0999999999999996</v>
      </c>
      <c r="W38" s="82"/>
      <c r="X38" s="78"/>
      <c r="Y38" s="78"/>
      <c r="Z38" s="74"/>
      <c r="AA38" s="78"/>
      <c r="AB38" s="78"/>
      <c r="AC38" s="78"/>
      <c r="AD38" s="79"/>
    </row>
    <row r="39" spans="1:30" s="73" customFormat="1" x14ac:dyDescent="0.25">
      <c r="A39" s="82"/>
      <c r="B39" s="74"/>
      <c r="C39" s="75"/>
      <c r="D39" s="75"/>
      <c r="E39" s="75"/>
      <c r="F39" s="75"/>
      <c r="G39" s="75"/>
      <c r="H39" s="76" t="s">
        <v>173</v>
      </c>
      <c r="I39" s="76" t="e">
        <f>HLOOKUP(H39,atteintes!G38:AB39,2,FALSE)</f>
        <v>#N/A</v>
      </c>
      <c r="J39" s="76" t="s">
        <v>226</v>
      </c>
      <c r="K39" s="76" t="s">
        <v>226</v>
      </c>
      <c r="L39" s="76" t="s">
        <v>226</v>
      </c>
      <c r="M39" s="76" t="s">
        <v>226</v>
      </c>
      <c r="N39" s="76" t="s">
        <v>235</v>
      </c>
      <c r="O39" s="76" t="s">
        <v>107</v>
      </c>
      <c r="P39" s="72">
        <f>VLOOKUP($O39,'correspondance coefficients'!$B$3:$C$7,2,FALSE)</f>
        <v>1</v>
      </c>
      <c r="Q39" s="76" t="s">
        <v>119</v>
      </c>
      <c r="R39" s="72">
        <f>VLOOKUP($Q39,'correspondance coefficients'!$B$10:$C$13,2,FALSE)</f>
        <v>3</v>
      </c>
      <c r="S39" s="77"/>
      <c r="T39" s="76" t="s">
        <v>125</v>
      </c>
      <c r="U39" s="72">
        <f>VLOOKUP($T39,'correspondance coefficients'!$B$16:$C$19,2,FALSE)</f>
        <v>0.7</v>
      </c>
      <c r="V39" s="72">
        <f t="shared" si="0"/>
        <v>2.0999999999999996</v>
      </c>
      <c r="W39" s="82"/>
      <c r="X39" s="78"/>
      <c r="Y39" s="78"/>
      <c r="Z39" s="74"/>
      <c r="AA39" s="78"/>
      <c r="AB39" s="78"/>
      <c r="AC39" s="78"/>
      <c r="AD39" s="79"/>
    </row>
    <row r="40" spans="1:30" s="73" customFormat="1" x14ac:dyDescent="0.25">
      <c r="A40" s="82"/>
      <c r="B40" s="74"/>
      <c r="C40" s="75"/>
      <c r="D40" s="75"/>
      <c r="E40" s="75"/>
      <c r="F40" s="75"/>
      <c r="G40" s="75"/>
      <c r="H40" s="76" t="s">
        <v>173</v>
      </c>
      <c r="I40" s="76" t="e">
        <f>HLOOKUP(H40,atteintes!G39:AB40,2,FALSE)</f>
        <v>#N/A</v>
      </c>
      <c r="J40" s="76" t="s">
        <v>226</v>
      </c>
      <c r="K40" s="76" t="s">
        <v>226</v>
      </c>
      <c r="L40" s="76" t="s">
        <v>226</v>
      </c>
      <c r="M40" s="76" t="s">
        <v>226</v>
      </c>
      <c r="N40" s="76" t="s">
        <v>235</v>
      </c>
      <c r="O40" s="76" t="s">
        <v>107</v>
      </c>
      <c r="P40" s="72">
        <f>VLOOKUP($O40,'correspondance coefficients'!$B$3:$C$7,2,FALSE)</f>
        <v>1</v>
      </c>
      <c r="Q40" s="76" t="s">
        <v>119</v>
      </c>
      <c r="R40" s="72">
        <f>VLOOKUP($Q40,'correspondance coefficients'!$B$10:$C$13,2,FALSE)</f>
        <v>3</v>
      </c>
      <c r="S40" s="77"/>
      <c r="T40" s="76" t="s">
        <v>125</v>
      </c>
      <c r="U40" s="72">
        <f>VLOOKUP($T40,'correspondance coefficients'!$B$16:$C$19,2,FALSE)</f>
        <v>0.7</v>
      </c>
      <c r="V40" s="72">
        <f t="shared" si="0"/>
        <v>2.0999999999999996</v>
      </c>
      <c r="W40" s="82"/>
      <c r="X40" s="78"/>
      <c r="Y40" s="78"/>
      <c r="Z40" s="74"/>
      <c r="AA40" s="78"/>
      <c r="AB40" s="78"/>
      <c r="AC40" s="78"/>
      <c r="AD40" s="79"/>
    </row>
    <row r="41" spans="1:30" s="73" customFormat="1" x14ac:dyDescent="0.25">
      <c r="A41" s="82"/>
      <c r="B41" s="74"/>
      <c r="C41" s="75"/>
      <c r="D41" s="75"/>
      <c r="E41" s="75"/>
      <c r="F41" s="75"/>
      <c r="G41" s="75"/>
      <c r="H41" s="76" t="s">
        <v>173</v>
      </c>
      <c r="I41" s="76" t="e">
        <f>HLOOKUP(H41,atteintes!G40:AB41,2,FALSE)</f>
        <v>#N/A</v>
      </c>
      <c r="J41" s="76" t="s">
        <v>226</v>
      </c>
      <c r="K41" s="76" t="s">
        <v>226</v>
      </c>
      <c r="L41" s="76" t="s">
        <v>226</v>
      </c>
      <c r="M41" s="76" t="s">
        <v>226</v>
      </c>
      <c r="N41" s="76" t="s">
        <v>235</v>
      </c>
      <c r="O41" s="76" t="s">
        <v>107</v>
      </c>
      <c r="P41" s="72">
        <f>VLOOKUP($O41,'correspondance coefficients'!$B$3:$C$7,2,FALSE)</f>
        <v>1</v>
      </c>
      <c r="Q41" s="76" t="s">
        <v>119</v>
      </c>
      <c r="R41" s="72">
        <f>VLOOKUP($Q41,'correspondance coefficients'!$B$10:$C$13,2,FALSE)</f>
        <v>3</v>
      </c>
      <c r="S41" s="77"/>
      <c r="T41" s="76" t="s">
        <v>125</v>
      </c>
      <c r="U41" s="72">
        <f>VLOOKUP($T41,'correspondance coefficients'!$B$16:$C$19,2,FALSE)</f>
        <v>0.7</v>
      </c>
      <c r="V41" s="72">
        <f t="shared" si="0"/>
        <v>2.0999999999999996</v>
      </c>
      <c r="W41" s="82"/>
      <c r="X41" s="78"/>
      <c r="Y41" s="78"/>
      <c r="Z41" s="74"/>
      <c r="AA41" s="78"/>
      <c r="AB41" s="78"/>
      <c r="AC41" s="78"/>
      <c r="AD41" s="79"/>
    </row>
    <row r="42" spans="1:30" s="73" customFormat="1" x14ac:dyDescent="0.25">
      <c r="A42" s="82"/>
      <c r="B42" s="74"/>
      <c r="C42" s="75"/>
      <c r="D42" s="75"/>
      <c r="E42" s="75"/>
      <c r="F42" s="75"/>
      <c r="G42" s="75"/>
      <c r="H42" s="76" t="s">
        <v>173</v>
      </c>
      <c r="I42" s="76" t="e">
        <f>HLOOKUP(H42,atteintes!G41:AB42,2,FALSE)</f>
        <v>#N/A</v>
      </c>
      <c r="J42" s="76" t="s">
        <v>226</v>
      </c>
      <c r="K42" s="76" t="s">
        <v>226</v>
      </c>
      <c r="L42" s="76" t="s">
        <v>226</v>
      </c>
      <c r="M42" s="76" t="s">
        <v>226</v>
      </c>
      <c r="N42" s="76" t="s">
        <v>235</v>
      </c>
      <c r="O42" s="76" t="s">
        <v>107</v>
      </c>
      <c r="P42" s="72">
        <f>VLOOKUP($O42,'correspondance coefficients'!$B$3:$C$7,2,FALSE)</f>
        <v>1</v>
      </c>
      <c r="Q42" s="76" t="s">
        <v>119</v>
      </c>
      <c r="R42" s="72">
        <f>VLOOKUP($Q42,'correspondance coefficients'!$B$10:$C$13,2,FALSE)</f>
        <v>3</v>
      </c>
      <c r="S42" s="77"/>
      <c r="T42" s="76" t="s">
        <v>125</v>
      </c>
      <c r="U42" s="72">
        <f>VLOOKUP($T42,'correspondance coefficients'!$B$16:$C$19,2,FALSE)</f>
        <v>0.7</v>
      </c>
      <c r="V42" s="72">
        <f t="shared" si="0"/>
        <v>2.0999999999999996</v>
      </c>
      <c r="W42" s="82"/>
      <c r="X42" s="78"/>
      <c r="Y42" s="78"/>
      <c r="Z42" s="74"/>
      <c r="AA42" s="78"/>
      <c r="AB42" s="78"/>
      <c r="AC42" s="78"/>
      <c r="AD42" s="79"/>
    </row>
    <row r="43" spans="1:30" s="73" customFormat="1" x14ac:dyDescent="0.25">
      <c r="A43" s="82"/>
      <c r="B43" s="74"/>
      <c r="C43" s="75"/>
      <c r="D43" s="75"/>
      <c r="E43" s="75"/>
      <c r="F43" s="75"/>
      <c r="G43" s="75"/>
      <c r="H43" s="76" t="s">
        <v>173</v>
      </c>
      <c r="I43" s="76" t="e">
        <f>HLOOKUP(H43,atteintes!G42:AB43,2,FALSE)</f>
        <v>#N/A</v>
      </c>
      <c r="J43" s="76" t="s">
        <v>226</v>
      </c>
      <c r="K43" s="76" t="s">
        <v>226</v>
      </c>
      <c r="L43" s="76" t="s">
        <v>226</v>
      </c>
      <c r="M43" s="76" t="s">
        <v>226</v>
      </c>
      <c r="N43" s="76" t="s">
        <v>235</v>
      </c>
      <c r="O43" s="76" t="s">
        <v>107</v>
      </c>
      <c r="P43" s="72">
        <f>VLOOKUP($O43,'correspondance coefficients'!$B$3:$C$7,2,FALSE)</f>
        <v>1</v>
      </c>
      <c r="Q43" s="76" t="s">
        <v>119</v>
      </c>
      <c r="R43" s="72">
        <f>VLOOKUP($Q43,'correspondance coefficients'!$B$10:$C$13,2,FALSE)</f>
        <v>3</v>
      </c>
      <c r="S43" s="77"/>
      <c r="T43" s="76" t="s">
        <v>125</v>
      </c>
      <c r="U43" s="72">
        <f>VLOOKUP($T43,'correspondance coefficients'!$B$16:$C$19,2,FALSE)</f>
        <v>0.7</v>
      </c>
      <c r="V43" s="72">
        <f t="shared" si="0"/>
        <v>2.0999999999999996</v>
      </c>
      <c r="W43" s="82"/>
      <c r="X43" s="78"/>
      <c r="Y43" s="78"/>
      <c r="Z43" s="74"/>
      <c r="AA43" s="78"/>
      <c r="AB43" s="78"/>
      <c r="AC43" s="78"/>
      <c r="AD43" s="79"/>
    </row>
    <row r="44" spans="1:30" s="73" customFormat="1" x14ac:dyDescent="0.25">
      <c r="A44" s="82"/>
      <c r="B44" s="74"/>
      <c r="C44" s="75"/>
      <c r="D44" s="75"/>
      <c r="E44" s="75"/>
      <c r="F44" s="75"/>
      <c r="G44" s="75"/>
      <c r="H44" s="76" t="s">
        <v>173</v>
      </c>
      <c r="I44" s="76" t="e">
        <f>HLOOKUP(H44,atteintes!G43:AB44,2,FALSE)</f>
        <v>#N/A</v>
      </c>
      <c r="J44" s="76" t="s">
        <v>226</v>
      </c>
      <c r="K44" s="76" t="s">
        <v>226</v>
      </c>
      <c r="L44" s="76" t="s">
        <v>226</v>
      </c>
      <c r="M44" s="76" t="s">
        <v>226</v>
      </c>
      <c r="N44" s="76" t="s">
        <v>235</v>
      </c>
      <c r="O44" s="76" t="s">
        <v>107</v>
      </c>
      <c r="P44" s="72">
        <f>VLOOKUP($O44,'correspondance coefficients'!$B$3:$C$7,2,FALSE)</f>
        <v>1</v>
      </c>
      <c r="Q44" s="76" t="s">
        <v>119</v>
      </c>
      <c r="R44" s="72">
        <f>VLOOKUP($Q44,'correspondance coefficients'!$B$10:$C$13,2,FALSE)</f>
        <v>3</v>
      </c>
      <c r="S44" s="77"/>
      <c r="T44" s="76" t="s">
        <v>125</v>
      </c>
      <c r="U44" s="72">
        <f>VLOOKUP($T44,'correspondance coefficients'!$B$16:$C$19,2,FALSE)</f>
        <v>0.7</v>
      </c>
      <c r="V44" s="72">
        <f t="shared" si="0"/>
        <v>2.0999999999999996</v>
      </c>
      <c r="W44" s="82"/>
      <c r="X44" s="78"/>
      <c r="Y44" s="78"/>
      <c r="Z44" s="74"/>
      <c r="AA44" s="78"/>
      <c r="AB44" s="78"/>
      <c r="AC44" s="78"/>
      <c r="AD44" s="79"/>
    </row>
    <row r="45" spans="1:30" s="73" customFormat="1" x14ac:dyDescent="0.25">
      <c r="A45" s="82"/>
      <c r="B45" s="74"/>
      <c r="C45" s="75"/>
      <c r="D45" s="75"/>
      <c r="E45" s="75"/>
      <c r="F45" s="75"/>
      <c r="G45" s="75"/>
      <c r="H45" s="76" t="s">
        <v>173</v>
      </c>
      <c r="I45" s="76" t="e">
        <f>HLOOKUP(H45,atteintes!G44:AB45,2,FALSE)</f>
        <v>#N/A</v>
      </c>
      <c r="J45" s="76" t="s">
        <v>226</v>
      </c>
      <c r="K45" s="76" t="s">
        <v>226</v>
      </c>
      <c r="L45" s="76" t="s">
        <v>226</v>
      </c>
      <c r="M45" s="76" t="s">
        <v>226</v>
      </c>
      <c r="N45" s="76" t="s">
        <v>235</v>
      </c>
      <c r="O45" s="76" t="s">
        <v>107</v>
      </c>
      <c r="P45" s="72">
        <f>VLOOKUP($O45,'correspondance coefficients'!$B$3:$C$7,2,FALSE)</f>
        <v>1</v>
      </c>
      <c r="Q45" s="76" t="s">
        <v>119</v>
      </c>
      <c r="R45" s="72">
        <f>VLOOKUP($Q45,'correspondance coefficients'!$B$10:$C$13,2,FALSE)</f>
        <v>3</v>
      </c>
      <c r="S45" s="77"/>
      <c r="T45" s="76" t="s">
        <v>125</v>
      </c>
      <c r="U45" s="72">
        <f>VLOOKUP($T45,'correspondance coefficients'!$B$16:$C$19,2,FALSE)</f>
        <v>0.7</v>
      </c>
      <c r="V45" s="72">
        <f t="shared" si="0"/>
        <v>2.0999999999999996</v>
      </c>
      <c r="W45" s="82"/>
      <c r="X45" s="78"/>
      <c r="Y45" s="78"/>
      <c r="Z45" s="74"/>
      <c r="AA45" s="78"/>
      <c r="AB45" s="78"/>
      <c r="AC45" s="78"/>
      <c r="AD45" s="79"/>
    </row>
    <row r="46" spans="1:30" s="73" customFormat="1" x14ac:dyDescent="0.25">
      <c r="A46" s="82"/>
      <c r="B46" s="74"/>
      <c r="C46" s="75"/>
      <c r="D46" s="75"/>
      <c r="E46" s="75"/>
      <c r="F46" s="75"/>
      <c r="G46" s="75"/>
      <c r="H46" s="76" t="s">
        <v>173</v>
      </c>
      <c r="I46" s="76" t="e">
        <f>HLOOKUP(H46,atteintes!G45:AB46,2,FALSE)</f>
        <v>#N/A</v>
      </c>
      <c r="J46" s="76" t="s">
        <v>226</v>
      </c>
      <c r="K46" s="76" t="s">
        <v>226</v>
      </c>
      <c r="L46" s="76" t="s">
        <v>226</v>
      </c>
      <c r="M46" s="76" t="s">
        <v>226</v>
      </c>
      <c r="N46" s="76" t="s">
        <v>235</v>
      </c>
      <c r="O46" s="76" t="s">
        <v>107</v>
      </c>
      <c r="P46" s="72">
        <f>VLOOKUP($O46,'correspondance coefficients'!$B$3:$C$7,2,FALSE)</f>
        <v>1</v>
      </c>
      <c r="Q46" s="76" t="s">
        <v>119</v>
      </c>
      <c r="R46" s="72">
        <f>VLOOKUP($Q46,'correspondance coefficients'!$B$10:$C$13,2,FALSE)</f>
        <v>3</v>
      </c>
      <c r="S46" s="77"/>
      <c r="T46" s="76" t="s">
        <v>125</v>
      </c>
      <c r="U46" s="72">
        <f>VLOOKUP($T46,'correspondance coefficients'!$B$16:$C$19,2,FALSE)</f>
        <v>0.7</v>
      </c>
      <c r="V46" s="72">
        <f t="shared" si="0"/>
        <v>2.0999999999999996</v>
      </c>
      <c r="W46" s="82"/>
      <c r="X46" s="78"/>
      <c r="Y46" s="78"/>
      <c r="Z46" s="74"/>
      <c r="AA46" s="78"/>
      <c r="AB46" s="78"/>
      <c r="AC46" s="78"/>
      <c r="AD46" s="79"/>
    </row>
    <row r="47" spans="1:30" s="73" customFormat="1" x14ac:dyDescent="0.25">
      <c r="A47" s="82"/>
      <c r="B47" s="74"/>
      <c r="C47" s="75"/>
      <c r="D47" s="75"/>
      <c r="E47" s="75"/>
      <c r="F47" s="75"/>
      <c r="G47" s="75"/>
      <c r="H47" s="76" t="s">
        <v>173</v>
      </c>
      <c r="I47" s="76" t="e">
        <f>HLOOKUP(H47,atteintes!G46:AB47,2,FALSE)</f>
        <v>#N/A</v>
      </c>
      <c r="J47" s="76" t="s">
        <v>226</v>
      </c>
      <c r="K47" s="76" t="s">
        <v>226</v>
      </c>
      <c r="L47" s="76" t="s">
        <v>226</v>
      </c>
      <c r="M47" s="76" t="s">
        <v>226</v>
      </c>
      <c r="N47" s="76" t="s">
        <v>235</v>
      </c>
      <c r="O47" s="76" t="s">
        <v>107</v>
      </c>
      <c r="P47" s="72">
        <f>VLOOKUP($O47,'correspondance coefficients'!$B$3:$C$7,2,FALSE)</f>
        <v>1</v>
      </c>
      <c r="Q47" s="76" t="s">
        <v>119</v>
      </c>
      <c r="R47" s="72">
        <f>VLOOKUP($Q47,'correspondance coefficients'!$B$10:$C$13,2,FALSE)</f>
        <v>3</v>
      </c>
      <c r="S47" s="77"/>
      <c r="T47" s="76" t="s">
        <v>125</v>
      </c>
      <c r="U47" s="72">
        <f>VLOOKUP($T47,'correspondance coefficients'!$B$16:$C$19,2,FALSE)</f>
        <v>0.7</v>
      </c>
      <c r="V47" s="72">
        <f t="shared" si="0"/>
        <v>2.0999999999999996</v>
      </c>
      <c r="W47" s="82"/>
      <c r="X47" s="78"/>
      <c r="Y47" s="78"/>
      <c r="Z47" s="74"/>
      <c r="AA47" s="78"/>
      <c r="AB47" s="78"/>
      <c r="AC47" s="78"/>
      <c r="AD47" s="79"/>
    </row>
    <row r="48" spans="1:30" s="73" customFormat="1" x14ac:dyDescent="0.25">
      <c r="A48" s="82"/>
      <c r="B48" s="74"/>
      <c r="C48" s="75"/>
      <c r="D48" s="75"/>
      <c r="E48" s="75"/>
      <c r="F48" s="75"/>
      <c r="G48" s="75"/>
      <c r="H48" s="76" t="s">
        <v>173</v>
      </c>
      <c r="I48" s="76" t="e">
        <f>HLOOKUP(H48,atteintes!G47:AB48,2,FALSE)</f>
        <v>#N/A</v>
      </c>
      <c r="J48" s="76" t="s">
        <v>226</v>
      </c>
      <c r="K48" s="76" t="s">
        <v>226</v>
      </c>
      <c r="L48" s="76" t="s">
        <v>226</v>
      </c>
      <c r="M48" s="76" t="s">
        <v>226</v>
      </c>
      <c r="N48" s="76" t="s">
        <v>235</v>
      </c>
      <c r="O48" s="76" t="s">
        <v>107</v>
      </c>
      <c r="P48" s="72">
        <f>VLOOKUP($O48,'correspondance coefficients'!$B$3:$C$7,2,FALSE)</f>
        <v>1</v>
      </c>
      <c r="Q48" s="76" t="s">
        <v>119</v>
      </c>
      <c r="R48" s="72">
        <f>VLOOKUP($Q48,'correspondance coefficients'!$B$10:$C$13,2,FALSE)</f>
        <v>3</v>
      </c>
      <c r="S48" s="77"/>
      <c r="T48" s="76" t="s">
        <v>125</v>
      </c>
      <c r="U48" s="72">
        <f>VLOOKUP($T48,'correspondance coefficients'!$B$16:$C$19,2,FALSE)</f>
        <v>0.7</v>
      </c>
      <c r="V48" s="72">
        <f t="shared" si="0"/>
        <v>2.0999999999999996</v>
      </c>
      <c r="W48" s="82"/>
      <c r="X48" s="78"/>
      <c r="Y48" s="78"/>
      <c r="Z48" s="74"/>
      <c r="AA48" s="78"/>
      <c r="AB48" s="78"/>
      <c r="AC48" s="78"/>
      <c r="AD48" s="79"/>
    </row>
    <row r="49" spans="1:30" s="73" customFormat="1" x14ac:dyDescent="0.25">
      <c r="A49" s="82"/>
      <c r="B49" s="74"/>
      <c r="C49" s="75"/>
      <c r="D49" s="75"/>
      <c r="E49" s="75"/>
      <c r="F49" s="75"/>
      <c r="G49" s="75"/>
      <c r="H49" s="76" t="s">
        <v>173</v>
      </c>
      <c r="I49" s="76" t="e">
        <f>HLOOKUP(H49,atteintes!G48:AB49,2,FALSE)</f>
        <v>#N/A</v>
      </c>
      <c r="J49" s="76" t="s">
        <v>226</v>
      </c>
      <c r="K49" s="76" t="s">
        <v>226</v>
      </c>
      <c r="L49" s="76" t="s">
        <v>226</v>
      </c>
      <c r="M49" s="76" t="s">
        <v>226</v>
      </c>
      <c r="N49" s="76" t="s">
        <v>235</v>
      </c>
      <c r="O49" s="76" t="s">
        <v>107</v>
      </c>
      <c r="P49" s="72">
        <f>VLOOKUP($O49,'correspondance coefficients'!$B$3:$C$7,2,FALSE)</f>
        <v>1</v>
      </c>
      <c r="Q49" s="76" t="s">
        <v>119</v>
      </c>
      <c r="R49" s="72">
        <f>VLOOKUP($Q49,'correspondance coefficients'!$B$10:$C$13,2,FALSE)</f>
        <v>3</v>
      </c>
      <c r="S49" s="77"/>
      <c r="T49" s="76" t="s">
        <v>125</v>
      </c>
      <c r="U49" s="72">
        <f>VLOOKUP($T49,'correspondance coefficients'!$B$16:$C$19,2,FALSE)</f>
        <v>0.7</v>
      </c>
      <c r="V49" s="72">
        <f t="shared" si="0"/>
        <v>2.0999999999999996</v>
      </c>
      <c r="W49" s="82"/>
      <c r="X49" s="78"/>
      <c r="Y49" s="78"/>
      <c r="Z49" s="74"/>
      <c r="AA49" s="78"/>
      <c r="AB49" s="78"/>
      <c r="AC49" s="78"/>
      <c r="AD49" s="79"/>
    </row>
    <row r="50" spans="1:30" s="73" customFormat="1" x14ac:dyDescent="0.25">
      <c r="A50" s="82"/>
      <c r="B50" s="74"/>
      <c r="C50" s="75"/>
      <c r="D50" s="75"/>
      <c r="E50" s="75"/>
      <c r="F50" s="75"/>
      <c r="G50" s="75"/>
      <c r="H50" s="76" t="s">
        <v>173</v>
      </c>
      <c r="I50" s="76" t="e">
        <f>HLOOKUP(H50,atteintes!G49:AB50,2,FALSE)</f>
        <v>#N/A</v>
      </c>
      <c r="J50" s="76" t="s">
        <v>226</v>
      </c>
      <c r="K50" s="76" t="s">
        <v>226</v>
      </c>
      <c r="L50" s="76" t="s">
        <v>226</v>
      </c>
      <c r="M50" s="76" t="s">
        <v>226</v>
      </c>
      <c r="N50" s="76" t="s">
        <v>235</v>
      </c>
      <c r="O50" s="76" t="s">
        <v>107</v>
      </c>
      <c r="P50" s="72">
        <f>VLOOKUP($O50,'correspondance coefficients'!$B$3:$C$7,2,FALSE)</f>
        <v>1</v>
      </c>
      <c r="Q50" s="76" t="s">
        <v>119</v>
      </c>
      <c r="R50" s="72">
        <f>VLOOKUP($Q50,'correspondance coefficients'!$B$10:$C$13,2,FALSE)</f>
        <v>3</v>
      </c>
      <c r="S50" s="77"/>
      <c r="T50" s="76" t="s">
        <v>125</v>
      </c>
      <c r="U50" s="72">
        <f>VLOOKUP($T50,'correspondance coefficients'!$B$16:$C$19,2,FALSE)</f>
        <v>0.7</v>
      </c>
      <c r="V50" s="72">
        <f t="shared" si="0"/>
        <v>2.0999999999999996</v>
      </c>
      <c r="W50" s="82"/>
      <c r="X50" s="78"/>
      <c r="Y50" s="78"/>
      <c r="Z50" s="74"/>
      <c r="AA50" s="78"/>
      <c r="AB50" s="78"/>
      <c r="AC50" s="78"/>
      <c r="AD50" s="79"/>
    </row>
    <row r="51" spans="1:30" s="73" customFormat="1" x14ac:dyDescent="0.25">
      <c r="A51" s="82"/>
      <c r="B51" s="74"/>
      <c r="C51" s="75"/>
      <c r="D51" s="75"/>
      <c r="E51" s="75"/>
      <c r="F51" s="75"/>
      <c r="G51" s="75"/>
      <c r="H51" s="76" t="s">
        <v>173</v>
      </c>
      <c r="I51" s="76" t="e">
        <f>HLOOKUP(H51,atteintes!G50:AB51,2,FALSE)</f>
        <v>#N/A</v>
      </c>
      <c r="J51" s="76" t="s">
        <v>226</v>
      </c>
      <c r="K51" s="76" t="s">
        <v>226</v>
      </c>
      <c r="L51" s="76" t="s">
        <v>226</v>
      </c>
      <c r="M51" s="76" t="s">
        <v>226</v>
      </c>
      <c r="N51" s="76" t="s">
        <v>235</v>
      </c>
      <c r="O51" s="76" t="s">
        <v>107</v>
      </c>
      <c r="P51" s="72">
        <f>VLOOKUP($O51,'correspondance coefficients'!$B$3:$C$7,2,FALSE)</f>
        <v>1</v>
      </c>
      <c r="Q51" s="76" t="s">
        <v>119</v>
      </c>
      <c r="R51" s="72">
        <f>VLOOKUP($Q51,'correspondance coefficients'!$B$10:$C$13,2,FALSE)</f>
        <v>3</v>
      </c>
      <c r="S51" s="77"/>
      <c r="T51" s="76" t="s">
        <v>125</v>
      </c>
      <c r="U51" s="72">
        <f>VLOOKUP($T51,'correspondance coefficients'!$B$16:$C$19,2,FALSE)</f>
        <v>0.7</v>
      </c>
      <c r="V51" s="72">
        <f t="shared" si="0"/>
        <v>2.0999999999999996</v>
      </c>
      <c r="W51" s="82"/>
      <c r="X51" s="78"/>
      <c r="Y51" s="78"/>
      <c r="Z51" s="74"/>
      <c r="AA51" s="78"/>
      <c r="AB51" s="78"/>
      <c r="AC51" s="78"/>
      <c r="AD51" s="79"/>
    </row>
    <row r="52" spans="1:30" s="73" customFormat="1" x14ac:dyDescent="0.25">
      <c r="A52" s="82"/>
      <c r="B52" s="74"/>
      <c r="C52" s="75"/>
      <c r="D52" s="75"/>
      <c r="E52" s="75"/>
      <c r="F52" s="75"/>
      <c r="G52" s="75"/>
      <c r="H52" s="76" t="s">
        <v>173</v>
      </c>
      <c r="I52" s="76" t="e">
        <f>HLOOKUP(H52,atteintes!G51:AB52,2,FALSE)</f>
        <v>#N/A</v>
      </c>
      <c r="J52" s="76" t="s">
        <v>226</v>
      </c>
      <c r="K52" s="76" t="s">
        <v>226</v>
      </c>
      <c r="L52" s="76" t="s">
        <v>226</v>
      </c>
      <c r="M52" s="76" t="s">
        <v>226</v>
      </c>
      <c r="N52" s="76" t="s">
        <v>235</v>
      </c>
      <c r="O52" s="76" t="s">
        <v>107</v>
      </c>
      <c r="P52" s="72">
        <f>VLOOKUP($O52,'correspondance coefficients'!$B$3:$C$7,2,FALSE)</f>
        <v>1</v>
      </c>
      <c r="Q52" s="76" t="s">
        <v>119</v>
      </c>
      <c r="R52" s="72">
        <f>VLOOKUP($Q52,'correspondance coefficients'!$B$10:$C$13,2,FALSE)</f>
        <v>3</v>
      </c>
      <c r="S52" s="77"/>
      <c r="T52" s="76" t="s">
        <v>125</v>
      </c>
      <c r="U52" s="72">
        <f>VLOOKUP($T52,'correspondance coefficients'!$B$16:$C$19,2,FALSE)</f>
        <v>0.7</v>
      </c>
      <c r="V52" s="72">
        <f t="shared" si="0"/>
        <v>2.0999999999999996</v>
      </c>
      <c r="W52" s="82"/>
      <c r="X52" s="78"/>
      <c r="Y52" s="78"/>
      <c r="Z52" s="74"/>
      <c r="AA52" s="78"/>
      <c r="AB52" s="78"/>
      <c r="AC52" s="78"/>
      <c r="AD52" s="79"/>
    </row>
    <row r="53" spans="1:30" s="73" customFormat="1" x14ac:dyDescent="0.25">
      <c r="A53" s="82"/>
      <c r="B53" s="74"/>
      <c r="C53" s="75"/>
      <c r="D53" s="75"/>
      <c r="E53" s="75"/>
      <c r="F53" s="75"/>
      <c r="G53" s="75"/>
      <c r="H53" s="76" t="s">
        <v>173</v>
      </c>
      <c r="I53" s="76" t="e">
        <f>HLOOKUP(H53,atteintes!G52:AB53,2,FALSE)</f>
        <v>#N/A</v>
      </c>
      <c r="J53" s="76" t="s">
        <v>226</v>
      </c>
      <c r="K53" s="76" t="s">
        <v>226</v>
      </c>
      <c r="L53" s="76" t="s">
        <v>226</v>
      </c>
      <c r="M53" s="76" t="s">
        <v>226</v>
      </c>
      <c r="N53" s="76" t="s">
        <v>235</v>
      </c>
      <c r="O53" s="76" t="s">
        <v>107</v>
      </c>
      <c r="P53" s="72">
        <f>VLOOKUP($O53,'correspondance coefficients'!$B$3:$C$7,2,FALSE)</f>
        <v>1</v>
      </c>
      <c r="Q53" s="76" t="s">
        <v>119</v>
      </c>
      <c r="R53" s="72">
        <f>VLOOKUP($Q53,'correspondance coefficients'!$B$10:$C$13,2,FALSE)</f>
        <v>3</v>
      </c>
      <c r="S53" s="77"/>
      <c r="T53" s="76" t="s">
        <v>125</v>
      </c>
      <c r="U53" s="72">
        <f>VLOOKUP($T53,'correspondance coefficients'!$B$16:$C$19,2,FALSE)</f>
        <v>0.7</v>
      </c>
      <c r="V53" s="72">
        <f t="shared" si="0"/>
        <v>2.0999999999999996</v>
      </c>
      <c r="W53" s="82"/>
      <c r="X53" s="78"/>
      <c r="Y53" s="78"/>
      <c r="Z53" s="74"/>
      <c r="AA53" s="78"/>
      <c r="AB53" s="78"/>
      <c r="AC53" s="78"/>
      <c r="AD53" s="79"/>
    </row>
    <row r="54" spans="1:30" s="73" customFormat="1" x14ac:dyDescent="0.25">
      <c r="A54" s="82"/>
      <c r="B54" s="74"/>
      <c r="C54" s="75"/>
      <c r="D54" s="75"/>
      <c r="E54" s="75"/>
      <c r="F54" s="75"/>
      <c r="G54" s="75"/>
      <c r="H54" s="76" t="s">
        <v>173</v>
      </c>
      <c r="I54" s="76" t="e">
        <f>HLOOKUP(H54,atteintes!G53:AB54,2,FALSE)</f>
        <v>#N/A</v>
      </c>
      <c r="J54" s="76" t="s">
        <v>226</v>
      </c>
      <c r="K54" s="76" t="s">
        <v>226</v>
      </c>
      <c r="L54" s="76" t="s">
        <v>226</v>
      </c>
      <c r="M54" s="76" t="s">
        <v>226</v>
      </c>
      <c r="N54" s="76" t="s">
        <v>235</v>
      </c>
      <c r="O54" s="76" t="s">
        <v>107</v>
      </c>
      <c r="P54" s="72">
        <f>VLOOKUP($O54,'correspondance coefficients'!$B$3:$C$7,2,FALSE)</f>
        <v>1</v>
      </c>
      <c r="Q54" s="76" t="s">
        <v>119</v>
      </c>
      <c r="R54" s="72">
        <f>VLOOKUP($Q54,'correspondance coefficients'!$B$10:$C$13,2,FALSE)</f>
        <v>3</v>
      </c>
      <c r="S54" s="77"/>
      <c r="T54" s="76" t="s">
        <v>125</v>
      </c>
      <c r="U54" s="72">
        <f>VLOOKUP($T54,'correspondance coefficients'!$B$16:$C$19,2,FALSE)</f>
        <v>0.7</v>
      </c>
      <c r="V54" s="72">
        <f t="shared" si="0"/>
        <v>2.0999999999999996</v>
      </c>
      <c r="W54" s="82"/>
      <c r="X54" s="78"/>
      <c r="Y54" s="78"/>
      <c r="Z54" s="74"/>
      <c r="AA54" s="78"/>
      <c r="AB54" s="78"/>
      <c r="AC54" s="78"/>
      <c r="AD54" s="79"/>
    </row>
    <row r="55" spans="1:30" s="73" customFormat="1" x14ac:dyDescent="0.25">
      <c r="A55" s="82"/>
      <c r="B55" s="74"/>
      <c r="C55" s="75"/>
      <c r="D55" s="75"/>
      <c r="E55" s="75"/>
      <c r="F55" s="75"/>
      <c r="G55" s="75"/>
      <c r="H55" s="76" t="s">
        <v>173</v>
      </c>
      <c r="I55" s="76" t="e">
        <f>HLOOKUP(H55,atteintes!G54:AB55,2,FALSE)</f>
        <v>#N/A</v>
      </c>
      <c r="J55" s="76" t="s">
        <v>226</v>
      </c>
      <c r="K55" s="76" t="s">
        <v>226</v>
      </c>
      <c r="L55" s="76" t="s">
        <v>226</v>
      </c>
      <c r="M55" s="76" t="s">
        <v>226</v>
      </c>
      <c r="N55" s="76" t="s">
        <v>235</v>
      </c>
      <c r="O55" s="76" t="s">
        <v>107</v>
      </c>
      <c r="P55" s="72">
        <f>VLOOKUP($O55,'correspondance coefficients'!$B$3:$C$7,2,FALSE)</f>
        <v>1</v>
      </c>
      <c r="Q55" s="76" t="s">
        <v>119</v>
      </c>
      <c r="R55" s="72">
        <f>VLOOKUP($Q55,'correspondance coefficients'!$B$10:$C$13,2,FALSE)</f>
        <v>3</v>
      </c>
      <c r="S55" s="77"/>
      <c r="T55" s="76" t="s">
        <v>125</v>
      </c>
      <c r="U55" s="72">
        <f>VLOOKUP($T55,'correspondance coefficients'!$B$16:$C$19,2,FALSE)</f>
        <v>0.7</v>
      </c>
      <c r="V55" s="72">
        <f t="shared" si="0"/>
        <v>2.0999999999999996</v>
      </c>
      <c r="W55" s="82"/>
      <c r="X55" s="78"/>
      <c r="Y55" s="78"/>
      <c r="Z55" s="74"/>
      <c r="AA55" s="78"/>
      <c r="AB55" s="78"/>
      <c r="AC55" s="78"/>
      <c r="AD55" s="79"/>
    </row>
    <row r="56" spans="1:30" s="73" customFormat="1" x14ac:dyDescent="0.25">
      <c r="A56" s="82"/>
      <c r="B56" s="74"/>
      <c r="C56" s="75"/>
      <c r="D56" s="75"/>
      <c r="E56" s="75"/>
      <c r="F56" s="75"/>
      <c r="G56" s="75"/>
      <c r="H56" s="76" t="s">
        <v>173</v>
      </c>
      <c r="I56" s="76" t="e">
        <f>HLOOKUP(H56,atteintes!G55:AB56,2,FALSE)</f>
        <v>#N/A</v>
      </c>
      <c r="J56" s="76" t="s">
        <v>226</v>
      </c>
      <c r="K56" s="76" t="s">
        <v>226</v>
      </c>
      <c r="L56" s="76" t="s">
        <v>226</v>
      </c>
      <c r="M56" s="76" t="s">
        <v>226</v>
      </c>
      <c r="N56" s="76" t="s">
        <v>235</v>
      </c>
      <c r="O56" s="76" t="s">
        <v>107</v>
      </c>
      <c r="P56" s="72">
        <f>VLOOKUP($O56,'correspondance coefficients'!$B$3:$C$7,2,FALSE)</f>
        <v>1</v>
      </c>
      <c r="Q56" s="76" t="s">
        <v>119</v>
      </c>
      <c r="R56" s="72">
        <f>VLOOKUP($Q56,'correspondance coefficients'!$B$10:$C$13,2,FALSE)</f>
        <v>3</v>
      </c>
      <c r="S56" s="77"/>
      <c r="T56" s="76" t="s">
        <v>125</v>
      </c>
      <c r="U56" s="72">
        <f>VLOOKUP($T56,'correspondance coefficients'!$B$16:$C$19,2,FALSE)</f>
        <v>0.7</v>
      </c>
      <c r="V56" s="72">
        <f t="shared" si="0"/>
        <v>2.0999999999999996</v>
      </c>
      <c r="W56" s="82"/>
      <c r="X56" s="78"/>
      <c r="Y56" s="78"/>
      <c r="Z56" s="74"/>
      <c r="AA56" s="78"/>
      <c r="AB56" s="78"/>
      <c r="AC56" s="78"/>
      <c r="AD56" s="79"/>
    </row>
    <row r="57" spans="1:30" s="73" customFormat="1" x14ac:dyDescent="0.25">
      <c r="A57" s="82"/>
      <c r="B57" s="74"/>
      <c r="C57" s="75"/>
      <c r="D57" s="75"/>
      <c r="E57" s="75"/>
      <c r="F57" s="75"/>
      <c r="G57" s="75"/>
      <c r="H57" s="76" t="s">
        <v>173</v>
      </c>
      <c r="I57" s="76" t="e">
        <f>HLOOKUP(H57,atteintes!G56:AB57,2,FALSE)</f>
        <v>#N/A</v>
      </c>
      <c r="J57" s="76" t="s">
        <v>226</v>
      </c>
      <c r="K57" s="76" t="s">
        <v>226</v>
      </c>
      <c r="L57" s="76" t="s">
        <v>226</v>
      </c>
      <c r="M57" s="76" t="s">
        <v>226</v>
      </c>
      <c r="N57" s="76" t="s">
        <v>235</v>
      </c>
      <c r="O57" s="76" t="s">
        <v>107</v>
      </c>
      <c r="P57" s="72">
        <f>VLOOKUP($O57,'correspondance coefficients'!$B$3:$C$7,2,FALSE)</f>
        <v>1</v>
      </c>
      <c r="Q57" s="76" t="s">
        <v>119</v>
      </c>
      <c r="R57" s="72">
        <f>VLOOKUP($Q57,'correspondance coefficients'!$B$10:$C$13,2,FALSE)</f>
        <v>3</v>
      </c>
      <c r="S57" s="77"/>
      <c r="T57" s="76" t="s">
        <v>125</v>
      </c>
      <c r="U57" s="72">
        <f>VLOOKUP($T57,'correspondance coefficients'!$B$16:$C$19,2,FALSE)</f>
        <v>0.7</v>
      </c>
      <c r="V57" s="72">
        <f t="shared" si="0"/>
        <v>2.0999999999999996</v>
      </c>
      <c r="W57" s="82"/>
      <c r="X57" s="78"/>
      <c r="Y57" s="78"/>
      <c r="Z57" s="74"/>
      <c r="AA57" s="78"/>
      <c r="AB57" s="78"/>
      <c r="AC57" s="78"/>
      <c r="AD57" s="79"/>
    </row>
    <row r="58" spans="1:30" s="73" customFormat="1" x14ac:dyDescent="0.25">
      <c r="A58" s="82"/>
      <c r="B58" s="74"/>
      <c r="C58" s="75"/>
      <c r="D58" s="75"/>
      <c r="E58" s="75"/>
      <c r="F58" s="75"/>
      <c r="G58" s="75"/>
      <c r="H58" s="76" t="s">
        <v>173</v>
      </c>
      <c r="I58" s="76" t="e">
        <f>HLOOKUP(H58,atteintes!G57:AB58,2,FALSE)</f>
        <v>#N/A</v>
      </c>
      <c r="J58" s="76" t="s">
        <v>226</v>
      </c>
      <c r="K58" s="76" t="s">
        <v>226</v>
      </c>
      <c r="L58" s="76" t="s">
        <v>226</v>
      </c>
      <c r="M58" s="76" t="s">
        <v>226</v>
      </c>
      <c r="N58" s="76" t="s">
        <v>235</v>
      </c>
      <c r="O58" s="76" t="s">
        <v>107</v>
      </c>
      <c r="P58" s="72">
        <f>VLOOKUP($O58,'correspondance coefficients'!$B$3:$C$7,2,FALSE)</f>
        <v>1</v>
      </c>
      <c r="Q58" s="76" t="s">
        <v>119</v>
      </c>
      <c r="R58" s="72">
        <f>VLOOKUP($Q58,'correspondance coefficients'!$B$10:$C$13,2,FALSE)</f>
        <v>3</v>
      </c>
      <c r="S58" s="77"/>
      <c r="T58" s="76" t="s">
        <v>125</v>
      </c>
      <c r="U58" s="72">
        <f>VLOOKUP($T58,'correspondance coefficients'!$B$16:$C$19,2,FALSE)</f>
        <v>0.7</v>
      </c>
      <c r="V58" s="72">
        <f t="shared" si="0"/>
        <v>2.0999999999999996</v>
      </c>
      <c r="W58" s="82"/>
      <c r="X58" s="78"/>
      <c r="Y58" s="78"/>
      <c r="Z58" s="74"/>
      <c r="AA58" s="78"/>
      <c r="AB58" s="78"/>
      <c r="AC58" s="78"/>
      <c r="AD58" s="79"/>
    </row>
    <row r="59" spans="1:30" s="73" customFormat="1" x14ac:dyDescent="0.25">
      <c r="A59" s="82"/>
      <c r="B59" s="74"/>
      <c r="C59" s="75"/>
      <c r="D59" s="75"/>
      <c r="E59" s="75"/>
      <c r="F59" s="75"/>
      <c r="G59" s="75"/>
      <c r="H59" s="76" t="s">
        <v>173</v>
      </c>
      <c r="I59" s="76" t="e">
        <f>HLOOKUP(H59,atteintes!G58:AB59,2,FALSE)</f>
        <v>#N/A</v>
      </c>
      <c r="J59" s="76" t="s">
        <v>226</v>
      </c>
      <c r="K59" s="76" t="s">
        <v>226</v>
      </c>
      <c r="L59" s="76" t="s">
        <v>226</v>
      </c>
      <c r="M59" s="76" t="s">
        <v>226</v>
      </c>
      <c r="N59" s="76" t="s">
        <v>235</v>
      </c>
      <c r="O59" s="76" t="s">
        <v>107</v>
      </c>
      <c r="P59" s="72">
        <f>VLOOKUP($O59,'correspondance coefficients'!$B$3:$C$7,2,FALSE)</f>
        <v>1</v>
      </c>
      <c r="Q59" s="76" t="s">
        <v>119</v>
      </c>
      <c r="R59" s="72">
        <f>VLOOKUP($Q59,'correspondance coefficients'!$B$10:$C$13,2,FALSE)</f>
        <v>3</v>
      </c>
      <c r="S59" s="77"/>
      <c r="T59" s="76" t="s">
        <v>125</v>
      </c>
      <c r="U59" s="72">
        <f>VLOOKUP($T59,'correspondance coefficients'!$B$16:$C$19,2,FALSE)</f>
        <v>0.7</v>
      </c>
      <c r="V59" s="72">
        <f t="shared" si="0"/>
        <v>2.0999999999999996</v>
      </c>
      <c r="W59" s="82"/>
      <c r="X59" s="78"/>
      <c r="Y59" s="78"/>
      <c r="Z59" s="74"/>
      <c r="AA59" s="78"/>
      <c r="AB59" s="78"/>
      <c r="AC59" s="78"/>
      <c r="AD59" s="79"/>
    </row>
    <row r="60" spans="1:30" s="73" customFormat="1" x14ac:dyDescent="0.25">
      <c r="A60" s="82"/>
      <c r="B60" s="74"/>
      <c r="C60" s="75"/>
      <c r="D60" s="75"/>
      <c r="E60" s="75"/>
      <c r="F60" s="75"/>
      <c r="G60" s="75"/>
      <c r="H60" s="76" t="s">
        <v>173</v>
      </c>
      <c r="I60" s="76" t="e">
        <f>HLOOKUP(H60,atteintes!G59:AB60,2,FALSE)</f>
        <v>#N/A</v>
      </c>
      <c r="J60" s="76" t="s">
        <v>226</v>
      </c>
      <c r="K60" s="76" t="s">
        <v>226</v>
      </c>
      <c r="L60" s="76" t="s">
        <v>226</v>
      </c>
      <c r="M60" s="76" t="s">
        <v>226</v>
      </c>
      <c r="N60" s="76" t="s">
        <v>235</v>
      </c>
      <c r="O60" s="76" t="s">
        <v>107</v>
      </c>
      <c r="P60" s="72">
        <f>VLOOKUP($O60,'correspondance coefficients'!$B$3:$C$7,2,FALSE)</f>
        <v>1</v>
      </c>
      <c r="Q60" s="76" t="s">
        <v>119</v>
      </c>
      <c r="R60" s="72">
        <f>VLOOKUP($Q60,'correspondance coefficients'!$B$10:$C$13,2,FALSE)</f>
        <v>3</v>
      </c>
      <c r="S60" s="77"/>
      <c r="T60" s="76" t="s">
        <v>125</v>
      </c>
      <c r="U60" s="72">
        <f>VLOOKUP($T60,'correspondance coefficients'!$B$16:$C$19,2,FALSE)</f>
        <v>0.7</v>
      </c>
      <c r="V60" s="72">
        <f t="shared" si="0"/>
        <v>2.0999999999999996</v>
      </c>
      <c r="W60" s="82"/>
      <c r="X60" s="78"/>
      <c r="Y60" s="78"/>
      <c r="Z60" s="74"/>
      <c r="AA60" s="78"/>
      <c r="AB60" s="78"/>
      <c r="AC60" s="78"/>
      <c r="AD60" s="79"/>
    </row>
    <row r="61" spans="1:30" s="73" customFormat="1" x14ac:dyDescent="0.25">
      <c r="A61" s="82"/>
      <c r="B61" s="74"/>
      <c r="C61" s="75"/>
      <c r="D61" s="75"/>
      <c r="E61" s="75"/>
      <c r="F61" s="75"/>
      <c r="G61" s="75"/>
      <c r="H61" s="76" t="s">
        <v>173</v>
      </c>
      <c r="I61" s="76" t="e">
        <f>HLOOKUP(H61,atteintes!G60:AB61,2,FALSE)</f>
        <v>#N/A</v>
      </c>
      <c r="J61" s="76" t="s">
        <v>226</v>
      </c>
      <c r="K61" s="76" t="s">
        <v>226</v>
      </c>
      <c r="L61" s="76" t="s">
        <v>226</v>
      </c>
      <c r="M61" s="76" t="s">
        <v>226</v>
      </c>
      <c r="N61" s="76" t="s">
        <v>235</v>
      </c>
      <c r="O61" s="76" t="s">
        <v>107</v>
      </c>
      <c r="P61" s="72">
        <f>VLOOKUP($O61,'correspondance coefficients'!$B$3:$C$7,2,FALSE)</f>
        <v>1</v>
      </c>
      <c r="Q61" s="76" t="s">
        <v>119</v>
      </c>
      <c r="R61" s="72">
        <f>VLOOKUP($Q61,'correspondance coefficients'!$B$10:$C$13,2,FALSE)</f>
        <v>3</v>
      </c>
      <c r="S61" s="77"/>
      <c r="T61" s="76" t="s">
        <v>125</v>
      </c>
      <c r="U61" s="72">
        <f>VLOOKUP($T61,'correspondance coefficients'!$B$16:$C$19,2,FALSE)</f>
        <v>0.7</v>
      </c>
      <c r="V61" s="72">
        <f t="shared" si="0"/>
        <v>2.0999999999999996</v>
      </c>
      <c r="W61" s="82"/>
      <c r="X61" s="78"/>
      <c r="Y61" s="78"/>
      <c r="Z61" s="74"/>
      <c r="AA61" s="78"/>
      <c r="AB61" s="78"/>
      <c r="AC61" s="78"/>
      <c r="AD61" s="79"/>
    </row>
    <row r="62" spans="1:30" s="73" customFormat="1" x14ac:dyDescent="0.25">
      <c r="A62" s="82"/>
      <c r="B62" s="74"/>
      <c r="C62" s="75"/>
      <c r="D62" s="75"/>
      <c r="E62" s="75"/>
      <c r="F62" s="75"/>
      <c r="G62" s="75"/>
      <c r="H62" s="76" t="s">
        <v>173</v>
      </c>
      <c r="I62" s="76" t="e">
        <f>HLOOKUP(H62,atteintes!G61:AB62,2,FALSE)</f>
        <v>#N/A</v>
      </c>
      <c r="J62" s="76" t="s">
        <v>226</v>
      </c>
      <c r="K62" s="76" t="s">
        <v>226</v>
      </c>
      <c r="L62" s="76" t="s">
        <v>226</v>
      </c>
      <c r="M62" s="76" t="s">
        <v>226</v>
      </c>
      <c r="N62" s="76" t="s">
        <v>235</v>
      </c>
      <c r="O62" s="76" t="s">
        <v>107</v>
      </c>
      <c r="P62" s="72">
        <f>VLOOKUP($O62,'correspondance coefficients'!$B$3:$C$7,2,FALSE)</f>
        <v>1</v>
      </c>
      <c r="Q62" s="76" t="s">
        <v>119</v>
      </c>
      <c r="R62" s="72">
        <f>VLOOKUP($Q62,'correspondance coefficients'!$B$10:$C$13,2,FALSE)</f>
        <v>3</v>
      </c>
      <c r="S62" s="77"/>
      <c r="T62" s="76" t="s">
        <v>125</v>
      </c>
      <c r="U62" s="72">
        <f>VLOOKUP($T62,'correspondance coefficients'!$B$16:$C$19,2,FALSE)</f>
        <v>0.7</v>
      </c>
      <c r="V62" s="72">
        <f t="shared" si="0"/>
        <v>2.0999999999999996</v>
      </c>
      <c r="W62" s="82"/>
      <c r="X62" s="78"/>
      <c r="Y62" s="78"/>
      <c r="Z62" s="74"/>
      <c r="AA62" s="78"/>
      <c r="AB62" s="78"/>
      <c r="AC62" s="78"/>
      <c r="AD62" s="79"/>
    </row>
    <row r="63" spans="1:30" s="73" customFormat="1" x14ac:dyDescent="0.25">
      <c r="A63" s="82"/>
      <c r="B63" s="74"/>
      <c r="C63" s="75"/>
      <c r="D63" s="75"/>
      <c r="E63" s="75"/>
      <c r="F63" s="75"/>
      <c r="G63" s="75"/>
      <c r="H63" s="76" t="s">
        <v>173</v>
      </c>
      <c r="I63" s="76" t="e">
        <f>HLOOKUP(H63,atteintes!G62:AB63,2,FALSE)</f>
        <v>#N/A</v>
      </c>
      <c r="J63" s="76" t="s">
        <v>226</v>
      </c>
      <c r="K63" s="76" t="s">
        <v>226</v>
      </c>
      <c r="L63" s="76" t="s">
        <v>226</v>
      </c>
      <c r="M63" s="76" t="s">
        <v>226</v>
      </c>
      <c r="N63" s="76" t="s">
        <v>235</v>
      </c>
      <c r="O63" s="76" t="s">
        <v>107</v>
      </c>
      <c r="P63" s="72">
        <f>VLOOKUP($O63,'correspondance coefficients'!$B$3:$C$7,2,FALSE)</f>
        <v>1</v>
      </c>
      <c r="Q63" s="76" t="s">
        <v>119</v>
      </c>
      <c r="R63" s="72">
        <f>VLOOKUP($Q63,'correspondance coefficients'!$B$10:$C$13,2,FALSE)</f>
        <v>3</v>
      </c>
      <c r="S63" s="77"/>
      <c r="T63" s="76" t="s">
        <v>125</v>
      </c>
      <c r="U63" s="72">
        <f>VLOOKUP($T63,'correspondance coefficients'!$B$16:$C$19,2,FALSE)</f>
        <v>0.7</v>
      </c>
      <c r="V63" s="72">
        <f t="shared" si="0"/>
        <v>2.0999999999999996</v>
      </c>
      <c r="W63" s="82"/>
      <c r="X63" s="78"/>
      <c r="Y63" s="78"/>
      <c r="Z63" s="74"/>
      <c r="AA63" s="78"/>
      <c r="AB63" s="78"/>
      <c r="AC63" s="78"/>
      <c r="AD63" s="79"/>
    </row>
    <row r="64" spans="1:30" s="73" customFormat="1" x14ac:dyDescent="0.25">
      <c r="A64" s="82"/>
      <c r="B64" s="74"/>
      <c r="C64" s="75"/>
      <c r="D64" s="75"/>
      <c r="E64" s="75"/>
      <c r="F64" s="75"/>
      <c r="G64" s="75"/>
      <c r="H64" s="76" t="s">
        <v>173</v>
      </c>
      <c r="I64" s="76" t="e">
        <f>HLOOKUP(H64,atteintes!G63:AB64,2,FALSE)</f>
        <v>#N/A</v>
      </c>
      <c r="J64" s="76" t="s">
        <v>226</v>
      </c>
      <c r="K64" s="76" t="s">
        <v>226</v>
      </c>
      <c r="L64" s="76" t="s">
        <v>226</v>
      </c>
      <c r="M64" s="76" t="s">
        <v>226</v>
      </c>
      <c r="N64" s="76" t="s">
        <v>235</v>
      </c>
      <c r="O64" s="76" t="s">
        <v>107</v>
      </c>
      <c r="P64" s="72">
        <f>VLOOKUP($O64,'correspondance coefficients'!$B$3:$C$7,2,FALSE)</f>
        <v>1</v>
      </c>
      <c r="Q64" s="76" t="s">
        <v>119</v>
      </c>
      <c r="R64" s="72">
        <f>VLOOKUP($Q64,'correspondance coefficients'!$B$10:$C$13,2,FALSE)</f>
        <v>3</v>
      </c>
      <c r="S64" s="77"/>
      <c r="T64" s="76" t="s">
        <v>125</v>
      </c>
      <c r="U64" s="72">
        <f>VLOOKUP($T64,'correspondance coefficients'!$B$16:$C$19,2,FALSE)</f>
        <v>0.7</v>
      </c>
      <c r="V64" s="72">
        <f t="shared" si="0"/>
        <v>2.0999999999999996</v>
      </c>
      <c r="W64" s="82"/>
      <c r="X64" s="78"/>
      <c r="Y64" s="78"/>
      <c r="Z64" s="74"/>
      <c r="AA64" s="78"/>
      <c r="AB64" s="78"/>
      <c r="AC64" s="78"/>
      <c r="AD64" s="79"/>
    </row>
    <row r="65" spans="1:30" s="73" customFormat="1" x14ac:dyDescent="0.25">
      <c r="A65" s="82"/>
      <c r="B65" s="74"/>
      <c r="C65" s="75"/>
      <c r="D65" s="75"/>
      <c r="E65" s="75"/>
      <c r="F65" s="75"/>
      <c r="G65" s="75"/>
      <c r="H65" s="76" t="s">
        <v>173</v>
      </c>
      <c r="I65" s="76" t="e">
        <f>HLOOKUP(H65,atteintes!G64:AB65,2,FALSE)</f>
        <v>#N/A</v>
      </c>
      <c r="J65" s="76" t="s">
        <v>226</v>
      </c>
      <c r="K65" s="76" t="s">
        <v>226</v>
      </c>
      <c r="L65" s="76" t="s">
        <v>226</v>
      </c>
      <c r="M65" s="76" t="s">
        <v>226</v>
      </c>
      <c r="N65" s="76" t="s">
        <v>235</v>
      </c>
      <c r="O65" s="76" t="s">
        <v>107</v>
      </c>
      <c r="P65" s="72">
        <f>VLOOKUP($O65,'correspondance coefficients'!$B$3:$C$7,2,FALSE)</f>
        <v>1</v>
      </c>
      <c r="Q65" s="76" t="s">
        <v>119</v>
      </c>
      <c r="R65" s="72">
        <f>VLOOKUP($Q65,'correspondance coefficients'!$B$10:$C$13,2,FALSE)</f>
        <v>3</v>
      </c>
      <c r="S65" s="77"/>
      <c r="T65" s="76" t="s">
        <v>125</v>
      </c>
      <c r="U65" s="72">
        <f>VLOOKUP($T65,'correspondance coefficients'!$B$16:$C$19,2,FALSE)</f>
        <v>0.7</v>
      </c>
      <c r="V65" s="72">
        <f t="shared" si="0"/>
        <v>2.0999999999999996</v>
      </c>
      <c r="W65" s="82"/>
      <c r="X65" s="78"/>
      <c r="Y65" s="78"/>
      <c r="Z65" s="74"/>
      <c r="AA65" s="78"/>
      <c r="AB65" s="78"/>
      <c r="AC65" s="78"/>
      <c r="AD65" s="79"/>
    </row>
    <row r="66" spans="1:30" s="73" customFormat="1" x14ac:dyDescent="0.25">
      <c r="A66" s="82"/>
      <c r="B66" s="74"/>
      <c r="C66" s="75"/>
      <c r="D66" s="75"/>
      <c r="E66" s="75"/>
      <c r="F66" s="75"/>
      <c r="G66" s="75"/>
      <c r="H66" s="76" t="s">
        <v>173</v>
      </c>
      <c r="I66" s="76" t="e">
        <f>HLOOKUP(H66,atteintes!G65:AB66,2,FALSE)</f>
        <v>#N/A</v>
      </c>
      <c r="J66" s="76" t="s">
        <v>226</v>
      </c>
      <c r="K66" s="76" t="s">
        <v>226</v>
      </c>
      <c r="L66" s="76" t="s">
        <v>226</v>
      </c>
      <c r="M66" s="76" t="s">
        <v>226</v>
      </c>
      <c r="N66" s="76" t="s">
        <v>235</v>
      </c>
      <c r="O66" s="76" t="s">
        <v>107</v>
      </c>
      <c r="P66" s="72">
        <f>VLOOKUP($O66,'correspondance coefficients'!$B$3:$C$7,2,FALSE)</f>
        <v>1</v>
      </c>
      <c r="Q66" s="76" t="s">
        <v>119</v>
      </c>
      <c r="R66" s="72">
        <f>VLOOKUP($Q66,'correspondance coefficients'!$B$10:$C$13,2,FALSE)</f>
        <v>3</v>
      </c>
      <c r="S66" s="77"/>
      <c r="T66" s="76" t="s">
        <v>125</v>
      </c>
      <c r="U66" s="72">
        <f>VLOOKUP($T66,'correspondance coefficients'!$B$16:$C$19,2,FALSE)</f>
        <v>0.7</v>
      </c>
      <c r="V66" s="72">
        <f t="shared" si="0"/>
        <v>2.0999999999999996</v>
      </c>
      <c r="W66" s="82"/>
      <c r="X66" s="78"/>
      <c r="Y66" s="78"/>
      <c r="Z66" s="74"/>
      <c r="AA66" s="78"/>
      <c r="AB66" s="78"/>
      <c r="AC66" s="78"/>
      <c r="AD66" s="79"/>
    </row>
    <row r="67" spans="1:30" s="73" customFormat="1" x14ac:dyDescent="0.25">
      <c r="A67" s="82"/>
      <c r="B67" s="74"/>
      <c r="C67" s="75"/>
      <c r="D67" s="75"/>
      <c r="E67" s="75"/>
      <c r="F67" s="75"/>
      <c r="G67" s="75"/>
      <c r="H67" s="76" t="s">
        <v>173</v>
      </c>
      <c r="I67" s="76" t="e">
        <f>HLOOKUP(H67,atteintes!G66:AB67,2,FALSE)</f>
        <v>#N/A</v>
      </c>
      <c r="J67" s="76" t="s">
        <v>226</v>
      </c>
      <c r="K67" s="76" t="s">
        <v>226</v>
      </c>
      <c r="L67" s="76" t="s">
        <v>226</v>
      </c>
      <c r="M67" s="76" t="s">
        <v>226</v>
      </c>
      <c r="N67" s="76" t="s">
        <v>235</v>
      </c>
      <c r="O67" s="76" t="s">
        <v>107</v>
      </c>
      <c r="P67" s="72">
        <f>VLOOKUP($O67,'correspondance coefficients'!$B$3:$C$7,2,FALSE)</f>
        <v>1</v>
      </c>
      <c r="Q67" s="76" t="s">
        <v>119</v>
      </c>
      <c r="R67" s="72">
        <f>VLOOKUP($Q67,'correspondance coefficients'!$B$10:$C$13,2,FALSE)</f>
        <v>3</v>
      </c>
      <c r="S67" s="77"/>
      <c r="T67" s="76" t="s">
        <v>125</v>
      </c>
      <c r="U67" s="72">
        <f>VLOOKUP($T67,'correspondance coefficients'!$B$16:$C$19,2,FALSE)</f>
        <v>0.7</v>
      </c>
      <c r="V67" s="72">
        <f t="shared" si="0"/>
        <v>2.0999999999999996</v>
      </c>
      <c r="W67" s="82"/>
      <c r="X67" s="78"/>
      <c r="Y67" s="78"/>
      <c r="Z67" s="74"/>
      <c r="AA67" s="78"/>
      <c r="AB67" s="78"/>
      <c r="AC67" s="78"/>
      <c r="AD67" s="79"/>
    </row>
    <row r="68" spans="1:30" s="73" customFormat="1" x14ac:dyDescent="0.25">
      <c r="A68" s="82"/>
      <c r="B68" s="74"/>
      <c r="C68" s="75"/>
      <c r="D68" s="75"/>
      <c r="E68" s="75"/>
      <c r="F68" s="75"/>
      <c r="G68" s="75"/>
      <c r="H68" s="76" t="s">
        <v>173</v>
      </c>
      <c r="I68" s="76" t="e">
        <f>HLOOKUP(H68,atteintes!G67:AB68,2,FALSE)</f>
        <v>#N/A</v>
      </c>
      <c r="J68" s="76" t="s">
        <v>226</v>
      </c>
      <c r="K68" s="76" t="s">
        <v>226</v>
      </c>
      <c r="L68" s="76" t="s">
        <v>226</v>
      </c>
      <c r="M68" s="76" t="s">
        <v>226</v>
      </c>
      <c r="N68" s="76" t="s">
        <v>235</v>
      </c>
      <c r="O68" s="76" t="s">
        <v>107</v>
      </c>
      <c r="P68" s="72">
        <f>VLOOKUP($O68,'correspondance coefficients'!$B$3:$C$7,2,FALSE)</f>
        <v>1</v>
      </c>
      <c r="Q68" s="76" t="s">
        <v>119</v>
      </c>
      <c r="R68" s="72">
        <f>VLOOKUP($Q68,'correspondance coefficients'!$B$10:$C$13,2,FALSE)</f>
        <v>3</v>
      </c>
      <c r="S68" s="77"/>
      <c r="T68" s="76" t="s">
        <v>125</v>
      </c>
      <c r="U68" s="72">
        <f>VLOOKUP($T68,'correspondance coefficients'!$B$16:$C$19,2,FALSE)</f>
        <v>0.7</v>
      </c>
      <c r="V68" s="72">
        <f t="shared" ref="V68:V131" si="1">P68*R68*U68</f>
        <v>2.0999999999999996</v>
      </c>
      <c r="W68" s="82"/>
      <c r="X68" s="78"/>
      <c r="Y68" s="78"/>
      <c r="Z68" s="74"/>
      <c r="AA68" s="78"/>
      <c r="AB68" s="78"/>
      <c r="AC68" s="78"/>
      <c r="AD68" s="79"/>
    </row>
    <row r="69" spans="1:30" s="73" customFormat="1" x14ac:dyDescent="0.25">
      <c r="A69" s="82"/>
      <c r="B69" s="74"/>
      <c r="C69" s="75"/>
      <c r="D69" s="75"/>
      <c r="E69" s="75"/>
      <c r="F69" s="75"/>
      <c r="G69" s="75"/>
      <c r="H69" s="76" t="s">
        <v>173</v>
      </c>
      <c r="I69" s="76" t="e">
        <f>HLOOKUP(H69,atteintes!G68:AB69,2,FALSE)</f>
        <v>#N/A</v>
      </c>
      <c r="J69" s="76" t="s">
        <v>226</v>
      </c>
      <c r="K69" s="76" t="s">
        <v>226</v>
      </c>
      <c r="L69" s="76" t="s">
        <v>226</v>
      </c>
      <c r="M69" s="76" t="s">
        <v>226</v>
      </c>
      <c r="N69" s="76" t="s">
        <v>235</v>
      </c>
      <c r="O69" s="76" t="s">
        <v>107</v>
      </c>
      <c r="P69" s="72">
        <f>VLOOKUP($O69,'correspondance coefficients'!$B$3:$C$7,2,FALSE)</f>
        <v>1</v>
      </c>
      <c r="Q69" s="76" t="s">
        <v>119</v>
      </c>
      <c r="R69" s="72">
        <f>VLOOKUP($Q69,'correspondance coefficients'!$B$10:$C$13,2,FALSE)</f>
        <v>3</v>
      </c>
      <c r="S69" s="77"/>
      <c r="T69" s="76" t="s">
        <v>125</v>
      </c>
      <c r="U69" s="72">
        <f>VLOOKUP($T69,'correspondance coefficients'!$B$16:$C$19,2,FALSE)</f>
        <v>0.7</v>
      </c>
      <c r="V69" s="72">
        <f t="shared" si="1"/>
        <v>2.0999999999999996</v>
      </c>
      <c r="W69" s="82"/>
      <c r="X69" s="78"/>
      <c r="Y69" s="78"/>
      <c r="Z69" s="74"/>
      <c r="AA69" s="78"/>
      <c r="AB69" s="78"/>
      <c r="AC69" s="78"/>
      <c r="AD69" s="79"/>
    </row>
    <row r="70" spans="1:30" s="73" customFormat="1" x14ac:dyDescent="0.25">
      <c r="A70" s="82"/>
      <c r="B70" s="74"/>
      <c r="C70" s="75"/>
      <c r="D70" s="75"/>
      <c r="E70" s="75"/>
      <c r="F70" s="75"/>
      <c r="G70" s="75"/>
      <c r="H70" s="76" t="s">
        <v>173</v>
      </c>
      <c r="I70" s="76" t="e">
        <f>HLOOKUP(H70,atteintes!G69:AB70,2,FALSE)</f>
        <v>#N/A</v>
      </c>
      <c r="J70" s="76" t="s">
        <v>226</v>
      </c>
      <c r="K70" s="76" t="s">
        <v>226</v>
      </c>
      <c r="L70" s="76" t="s">
        <v>226</v>
      </c>
      <c r="M70" s="76" t="s">
        <v>226</v>
      </c>
      <c r="N70" s="76" t="s">
        <v>235</v>
      </c>
      <c r="O70" s="76" t="s">
        <v>107</v>
      </c>
      <c r="P70" s="72">
        <f>VLOOKUP($O70,'correspondance coefficients'!$B$3:$C$7,2,FALSE)</f>
        <v>1</v>
      </c>
      <c r="Q70" s="76" t="s">
        <v>119</v>
      </c>
      <c r="R70" s="72">
        <f>VLOOKUP($Q70,'correspondance coefficients'!$B$10:$C$13,2,FALSE)</f>
        <v>3</v>
      </c>
      <c r="S70" s="77"/>
      <c r="T70" s="76" t="s">
        <v>125</v>
      </c>
      <c r="U70" s="72">
        <f>VLOOKUP($T70,'correspondance coefficients'!$B$16:$C$19,2,FALSE)</f>
        <v>0.7</v>
      </c>
      <c r="V70" s="72">
        <f t="shared" si="1"/>
        <v>2.0999999999999996</v>
      </c>
      <c r="W70" s="82"/>
      <c r="X70" s="78"/>
      <c r="Y70" s="78"/>
      <c r="Z70" s="74"/>
      <c r="AA70" s="78"/>
      <c r="AB70" s="78"/>
      <c r="AC70" s="78"/>
      <c r="AD70" s="79"/>
    </row>
    <row r="71" spans="1:30" s="73" customFormat="1" x14ac:dyDescent="0.25">
      <c r="A71" s="82"/>
      <c r="B71" s="74"/>
      <c r="C71" s="75"/>
      <c r="D71" s="75"/>
      <c r="E71" s="75"/>
      <c r="F71" s="75"/>
      <c r="G71" s="75"/>
      <c r="H71" s="76" t="s">
        <v>173</v>
      </c>
      <c r="I71" s="76" t="e">
        <f>HLOOKUP(H71,atteintes!G70:AB71,2,FALSE)</f>
        <v>#N/A</v>
      </c>
      <c r="J71" s="76" t="s">
        <v>226</v>
      </c>
      <c r="K71" s="76" t="s">
        <v>226</v>
      </c>
      <c r="L71" s="76" t="s">
        <v>226</v>
      </c>
      <c r="M71" s="76" t="s">
        <v>226</v>
      </c>
      <c r="N71" s="76" t="s">
        <v>235</v>
      </c>
      <c r="O71" s="76" t="s">
        <v>107</v>
      </c>
      <c r="P71" s="72">
        <f>VLOOKUP($O71,'correspondance coefficients'!$B$3:$C$7,2,FALSE)</f>
        <v>1</v>
      </c>
      <c r="Q71" s="76" t="s">
        <v>119</v>
      </c>
      <c r="R71" s="72">
        <f>VLOOKUP($Q71,'correspondance coefficients'!$B$10:$C$13,2,FALSE)</f>
        <v>3</v>
      </c>
      <c r="S71" s="77"/>
      <c r="T71" s="76" t="s">
        <v>125</v>
      </c>
      <c r="U71" s="72">
        <f>VLOOKUP($T71,'correspondance coefficients'!$B$16:$C$19,2,FALSE)</f>
        <v>0.7</v>
      </c>
      <c r="V71" s="72">
        <f t="shared" si="1"/>
        <v>2.0999999999999996</v>
      </c>
      <c r="W71" s="82"/>
      <c r="X71" s="78"/>
      <c r="Y71" s="78"/>
      <c r="Z71" s="74"/>
      <c r="AA71" s="78"/>
      <c r="AB71" s="78"/>
      <c r="AC71" s="78"/>
      <c r="AD71" s="79"/>
    </row>
    <row r="72" spans="1:30" s="73" customFormat="1" x14ac:dyDescent="0.25">
      <c r="A72" s="82"/>
      <c r="B72" s="74"/>
      <c r="C72" s="75"/>
      <c r="D72" s="75"/>
      <c r="E72" s="75"/>
      <c r="F72" s="75"/>
      <c r="G72" s="75"/>
      <c r="H72" s="76" t="s">
        <v>173</v>
      </c>
      <c r="I72" s="76" t="e">
        <f>HLOOKUP(H72,atteintes!G71:AB72,2,FALSE)</f>
        <v>#N/A</v>
      </c>
      <c r="J72" s="76" t="s">
        <v>226</v>
      </c>
      <c r="K72" s="76" t="s">
        <v>226</v>
      </c>
      <c r="L72" s="76" t="s">
        <v>226</v>
      </c>
      <c r="M72" s="76" t="s">
        <v>226</v>
      </c>
      <c r="N72" s="76" t="s">
        <v>235</v>
      </c>
      <c r="O72" s="76" t="s">
        <v>107</v>
      </c>
      <c r="P72" s="72">
        <f>VLOOKUP($O72,'correspondance coefficients'!$B$3:$C$7,2,FALSE)</f>
        <v>1</v>
      </c>
      <c r="Q72" s="76" t="s">
        <v>119</v>
      </c>
      <c r="R72" s="72">
        <f>VLOOKUP($Q72,'correspondance coefficients'!$B$10:$C$13,2,FALSE)</f>
        <v>3</v>
      </c>
      <c r="S72" s="77"/>
      <c r="T72" s="76" t="s">
        <v>125</v>
      </c>
      <c r="U72" s="72">
        <f>VLOOKUP($T72,'correspondance coefficients'!$B$16:$C$19,2,FALSE)</f>
        <v>0.7</v>
      </c>
      <c r="V72" s="72">
        <f t="shared" si="1"/>
        <v>2.0999999999999996</v>
      </c>
      <c r="W72" s="82"/>
      <c r="X72" s="78"/>
      <c r="Y72" s="78"/>
      <c r="Z72" s="74"/>
      <c r="AA72" s="78"/>
      <c r="AB72" s="78"/>
      <c r="AC72" s="78"/>
      <c r="AD72" s="79"/>
    </row>
    <row r="73" spans="1:30" s="73" customFormat="1" x14ac:dyDescent="0.25">
      <c r="A73" s="82"/>
      <c r="B73" s="74"/>
      <c r="C73" s="75"/>
      <c r="D73" s="75"/>
      <c r="E73" s="75"/>
      <c r="F73" s="75"/>
      <c r="G73" s="75"/>
      <c r="H73" s="76" t="s">
        <v>173</v>
      </c>
      <c r="I73" s="76" t="e">
        <f>HLOOKUP(H73,atteintes!G72:AB73,2,FALSE)</f>
        <v>#N/A</v>
      </c>
      <c r="J73" s="76" t="s">
        <v>226</v>
      </c>
      <c r="K73" s="76" t="s">
        <v>226</v>
      </c>
      <c r="L73" s="76" t="s">
        <v>226</v>
      </c>
      <c r="M73" s="76" t="s">
        <v>226</v>
      </c>
      <c r="N73" s="76" t="s">
        <v>235</v>
      </c>
      <c r="O73" s="76" t="s">
        <v>107</v>
      </c>
      <c r="P73" s="72">
        <f>VLOOKUP($O73,'correspondance coefficients'!$B$3:$C$7,2,FALSE)</f>
        <v>1</v>
      </c>
      <c r="Q73" s="76" t="s">
        <v>119</v>
      </c>
      <c r="R73" s="72">
        <f>VLOOKUP($Q73,'correspondance coefficients'!$B$10:$C$13,2,FALSE)</f>
        <v>3</v>
      </c>
      <c r="S73" s="77"/>
      <c r="T73" s="76" t="s">
        <v>125</v>
      </c>
      <c r="U73" s="72">
        <f>VLOOKUP($T73,'correspondance coefficients'!$B$16:$C$19,2,FALSE)</f>
        <v>0.7</v>
      </c>
      <c r="V73" s="72">
        <f t="shared" si="1"/>
        <v>2.0999999999999996</v>
      </c>
      <c r="W73" s="82"/>
      <c r="X73" s="78"/>
      <c r="Y73" s="78"/>
      <c r="Z73" s="74"/>
      <c r="AA73" s="78"/>
      <c r="AB73" s="78"/>
      <c r="AC73" s="78"/>
      <c r="AD73" s="79"/>
    </row>
    <row r="74" spans="1:30" s="73" customFormat="1" x14ac:dyDescent="0.25">
      <c r="A74" s="82"/>
      <c r="B74" s="74"/>
      <c r="C74" s="75"/>
      <c r="D74" s="75"/>
      <c r="E74" s="75"/>
      <c r="F74" s="75"/>
      <c r="G74" s="75"/>
      <c r="H74" s="76" t="s">
        <v>173</v>
      </c>
      <c r="I74" s="76" t="e">
        <f>HLOOKUP(H74,atteintes!G73:AB74,2,FALSE)</f>
        <v>#N/A</v>
      </c>
      <c r="J74" s="76" t="s">
        <v>226</v>
      </c>
      <c r="K74" s="76" t="s">
        <v>226</v>
      </c>
      <c r="L74" s="76" t="s">
        <v>226</v>
      </c>
      <c r="M74" s="76" t="s">
        <v>226</v>
      </c>
      <c r="N74" s="76" t="s">
        <v>235</v>
      </c>
      <c r="O74" s="76" t="s">
        <v>107</v>
      </c>
      <c r="P74" s="72">
        <f>VLOOKUP($O74,'correspondance coefficients'!$B$3:$C$7,2,FALSE)</f>
        <v>1</v>
      </c>
      <c r="Q74" s="76" t="s">
        <v>119</v>
      </c>
      <c r="R74" s="72">
        <f>VLOOKUP($Q74,'correspondance coefficients'!$B$10:$C$13,2,FALSE)</f>
        <v>3</v>
      </c>
      <c r="S74" s="77"/>
      <c r="T74" s="76" t="s">
        <v>125</v>
      </c>
      <c r="U74" s="72">
        <f>VLOOKUP($T74,'correspondance coefficients'!$B$16:$C$19,2,FALSE)</f>
        <v>0.7</v>
      </c>
      <c r="V74" s="72">
        <f t="shared" si="1"/>
        <v>2.0999999999999996</v>
      </c>
      <c r="W74" s="82"/>
      <c r="X74" s="78"/>
      <c r="Y74" s="78"/>
      <c r="Z74" s="74"/>
      <c r="AA74" s="78"/>
      <c r="AB74" s="78"/>
      <c r="AC74" s="78"/>
      <c r="AD74" s="79"/>
    </row>
    <row r="75" spans="1:30" s="73" customFormat="1" x14ac:dyDescent="0.25">
      <c r="A75" s="82"/>
      <c r="B75" s="74"/>
      <c r="C75" s="75"/>
      <c r="D75" s="75"/>
      <c r="E75" s="75"/>
      <c r="F75" s="75"/>
      <c r="G75" s="75"/>
      <c r="H75" s="76" t="s">
        <v>173</v>
      </c>
      <c r="I75" s="76" t="e">
        <f>HLOOKUP(H75,atteintes!G74:AB75,2,FALSE)</f>
        <v>#N/A</v>
      </c>
      <c r="J75" s="76" t="s">
        <v>226</v>
      </c>
      <c r="K75" s="76" t="s">
        <v>226</v>
      </c>
      <c r="L75" s="76" t="s">
        <v>226</v>
      </c>
      <c r="M75" s="76" t="s">
        <v>226</v>
      </c>
      <c r="N75" s="76" t="s">
        <v>235</v>
      </c>
      <c r="O75" s="76" t="s">
        <v>107</v>
      </c>
      <c r="P75" s="72">
        <f>VLOOKUP($O75,'correspondance coefficients'!$B$3:$C$7,2,FALSE)</f>
        <v>1</v>
      </c>
      <c r="Q75" s="76" t="s">
        <v>119</v>
      </c>
      <c r="R75" s="72">
        <f>VLOOKUP($Q75,'correspondance coefficients'!$B$10:$C$13,2,FALSE)</f>
        <v>3</v>
      </c>
      <c r="S75" s="77"/>
      <c r="T75" s="76" t="s">
        <v>125</v>
      </c>
      <c r="U75" s="72">
        <f>VLOOKUP($T75,'correspondance coefficients'!$B$16:$C$19,2,FALSE)</f>
        <v>0.7</v>
      </c>
      <c r="V75" s="72">
        <f t="shared" si="1"/>
        <v>2.0999999999999996</v>
      </c>
      <c r="W75" s="82"/>
      <c r="X75" s="78"/>
      <c r="Y75" s="78"/>
      <c r="Z75" s="74"/>
      <c r="AA75" s="78"/>
      <c r="AB75" s="78"/>
      <c r="AC75" s="78"/>
      <c r="AD75" s="79"/>
    </row>
    <row r="76" spans="1:30" s="73" customFormat="1" x14ac:dyDescent="0.25">
      <c r="A76" s="82"/>
      <c r="B76" s="74"/>
      <c r="C76" s="75"/>
      <c r="D76" s="75"/>
      <c r="E76" s="75"/>
      <c r="F76" s="75"/>
      <c r="G76" s="75"/>
      <c r="H76" s="76" t="s">
        <v>173</v>
      </c>
      <c r="I76" s="76" t="e">
        <f>HLOOKUP(H76,atteintes!G75:AB76,2,FALSE)</f>
        <v>#N/A</v>
      </c>
      <c r="J76" s="76" t="s">
        <v>226</v>
      </c>
      <c r="K76" s="76" t="s">
        <v>226</v>
      </c>
      <c r="L76" s="76" t="s">
        <v>226</v>
      </c>
      <c r="M76" s="76" t="s">
        <v>226</v>
      </c>
      <c r="N76" s="76" t="s">
        <v>235</v>
      </c>
      <c r="O76" s="76" t="s">
        <v>107</v>
      </c>
      <c r="P76" s="72">
        <f>VLOOKUP($O76,'correspondance coefficients'!$B$3:$C$7,2,FALSE)</f>
        <v>1</v>
      </c>
      <c r="Q76" s="76" t="s">
        <v>119</v>
      </c>
      <c r="R76" s="72">
        <f>VLOOKUP($Q76,'correspondance coefficients'!$B$10:$C$13,2,FALSE)</f>
        <v>3</v>
      </c>
      <c r="S76" s="77"/>
      <c r="T76" s="76" t="s">
        <v>125</v>
      </c>
      <c r="U76" s="72">
        <f>VLOOKUP($T76,'correspondance coefficients'!$B$16:$C$19,2,FALSE)</f>
        <v>0.7</v>
      </c>
      <c r="V76" s="72">
        <f t="shared" si="1"/>
        <v>2.0999999999999996</v>
      </c>
      <c r="W76" s="82"/>
      <c r="X76" s="78"/>
      <c r="Y76" s="78"/>
      <c r="Z76" s="74"/>
      <c r="AA76" s="78"/>
      <c r="AB76" s="78"/>
      <c r="AC76" s="78"/>
      <c r="AD76" s="79"/>
    </row>
    <row r="77" spans="1:30" s="73" customFormat="1" x14ac:dyDescent="0.25">
      <c r="A77" s="82"/>
      <c r="B77" s="74"/>
      <c r="C77" s="75"/>
      <c r="D77" s="75"/>
      <c r="E77" s="75"/>
      <c r="F77" s="75"/>
      <c r="G77" s="75"/>
      <c r="H77" s="76" t="s">
        <v>173</v>
      </c>
      <c r="I77" s="76" t="e">
        <f>HLOOKUP(H77,atteintes!G76:AB77,2,FALSE)</f>
        <v>#N/A</v>
      </c>
      <c r="J77" s="76" t="s">
        <v>226</v>
      </c>
      <c r="K77" s="76" t="s">
        <v>226</v>
      </c>
      <c r="L77" s="76" t="s">
        <v>226</v>
      </c>
      <c r="M77" s="76" t="s">
        <v>226</v>
      </c>
      <c r="N77" s="76" t="s">
        <v>235</v>
      </c>
      <c r="O77" s="76" t="s">
        <v>107</v>
      </c>
      <c r="P77" s="72">
        <f>VLOOKUP($O77,'correspondance coefficients'!$B$3:$C$7,2,FALSE)</f>
        <v>1</v>
      </c>
      <c r="Q77" s="76" t="s">
        <v>119</v>
      </c>
      <c r="R77" s="72">
        <f>VLOOKUP($Q77,'correspondance coefficients'!$B$10:$C$13,2,FALSE)</f>
        <v>3</v>
      </c>
      <c r="S77" s="77"/>
      <c r="T77" s="76" t="s">
        <v>125</v>
      </c>
      <c r="U77" s="72">
        <f>VLOOKUP($T77,'correspondance coefficients'!$B$16:$C$19,2,FALSE)</f>
        <v>0.7</v>
      </c>
      <c r="V77" s="72">
        <f t="shared" si="1"/>
        <v>2.0999999999999996</v>
      </c>
      <c r="W77" s="82"/>
      <c r="X77" s="78"/>
      <c r="Y77" s="78"/>
      <c r="Z77" s="74"/>
      <c r="AA77" s="78"/>
      <c r="AB77" s="78"/>
      <c r="AC77" s="78"/>
      <c r="AD77" s="79"/>
    </row>
    <row r="78" spans="1:30" s="73" customFormat="1" x14ac:dyDescent="0.25">
      <c r="A78" s="82"/>
      <c r="B78" s="74"/>
      <c r="C78" s="75"/>
      <c r="D78" s="75"/>
      <c r="E78" s="75"/>
      <c r="F78" s="75"/>
      <c r="G78" s="75"/>
      <c r="H78" s="76" t="s">
        <v>173</v>
      </c>
      <c r="I78" s="76" t="e">
        <f>HLOOKUP(H78,atteintes!G77:AB78,2,FALSE)</f>
        <v>#N/A</v>
      </c>
      <c r="J78" s="76" t="s">
        <v>226</v>
      </c>
      <c r="K78" s="76" t="s">
        <v>226</v>
      </c>
      <c r="L78" s="76" t="s">
        <v>226</v>
      </c>
      <c r="M78" s="76" t="s">
        <v>226</v>
      </c>
      <c r="N78" s="76" t="s">
        <v>235</v>
      </c>
      <c r="O78" s="76" t="s">
        <v>107</v>
      </c>
      <c r="P78" s="72">
        <f>VLOOKUP($O78,'correspondance coefficients'!$B$3:$C$7,2,FALSE)</f>
        <v>1</v>
      </c>
      <c r="Q78" s="76" t="s">
        <v>119</v>
      </c>
      <c r="R78" s="72">
        <f>VLOOKUP($Q78,'correspondance coefficients'!$B$10:$C$13,2,FALSE)</f>
        <v>3</v>
      </c>
      <c r="S78" s="77"/>
      <c r="T78" s="76" t="s">
        <v>125</v>
      </c>
      <c r="U78" s="72">
        <f>VLOOKUP($T78,'correspondance coefficients'!$B$16:$C$19,2,FALSE)</f>
        <v>0.7</v>
      </c>
      <c r="V78" s="72">
        <f t="shared" si="1"/>
        <v>2.0999999999999996</v>
      </c>
      <c r="W78" s="82"/>
      <c r="X78" s="78"/>
      <c r="Y78" s="78"/>
      <c r="Z78" s="74"/>
      <c r="AA78" s="78"/>
      <c r="AB78" s="78"/>
      <c r="AC78" s="78"/>
      <c r="AD78" s="79"/>
    </row>
    <row r="79" spans="1:30" s="73" customFormat="1" x14ac:dyDescent="0.25">
      <c r="A79" s="82"/>
      <c r="B79" s="74"/>
      <c r="C79" s="75"/>
      <c r="D79" s="75"/>
      <c r="E79" s="75"/>
      <c r="F79" s="75"/>
      <c r="G79" s="75"/>
      <c r="H79" s="76" t="s">
        <v>173</v>
      </c>
      <c r="I79" s="76" t="e">
        <f>HLOOKUP(H79,atteintes!G78:AB79,2,FALSE)</f>
        <v>#N/A</v>
      </c>
      <c r="J79" s="76" t="s">
        <v>226</v>
      </c>
      <c r="K79" s="76" t="s">
        <v>226</v>
      </c>
      <c r="L79" s="76" t="s">
        <v>226</v>
      </c>
      <c r="M79" s="76" t="s">
        <v>226</v>
      </c>
      <c r="N79" s="76" t="s">
        <v>235</v>
      </c>
      <c r="O79" s="76" t="s">
        <v>107</v>
      </c>
      <c r="P79" s="72">
        <f>VLOOKUP($O79,'correspondance coefficients'!$B$3:$C$7,2,FALSE)</f>
        <v>1</v>
      </c>
      <c r="Q79" s="76" t="s">
        <v>119</v>
      </c>
      <c r="R79" s="72">
        <f>VLOOKUP($Q79,'correspondance coefficients'!$B$10:$C$13,2,FALSE)</f>
        <v>3</v>
      </c>
      <c r="S79" s="77"/>
      <c r="T79" s="76" t="s">
        <v>125</v>
      </c>
      <c r="U79" s="72">
        <f>VLOOKUP($T79,'correspondance coefficients'!$B$16:$C$19,2,FALSE)</f>
        <v>0.7</v>
      </c>
      <c r="V79" s="72">
        <f t="shared" si="1"/>
        <v>2.0999999999999996</v>
      </c>
      <c r="W79" s="82"/>
      <c r="X79" s="78"/>
      <c r="Y79" s="78"/>
      <c r="Z79" s="74"/>
      <c r="AA79" s="78"/>
      <c r="AB79" s="78"/>
      <c r="AC79" s="78"/>
      <c r="AD79" s="79"/>
    </row>
    <row r="80" spans="1:30" s="73" customFormat="1" x14ac:dyDescent="0.25">
      <c r="A80" s="82"/>
      <c r="B80" s="74"/>
      <c r="C80" s="75"/>
      <c r="D80" s="75"/>
      <c r="E80" s="75"/>
      <c r="F80" s="75"/>
      <c r="G80" s="75"/>
      <c r="H80" s="76" t="s">
        <v>173</v>
      </c>
      <c r="I80" s="76" t="e">
        <f>HLOOKUP(H80,atteintes!G79:AB80,2,FALSE)</f>
        <v>#N/A</v>
      </c>
      <c r="J80" s="76" t="s">
        <v>226</v>
      </c>
      <c r="K80" s="76" t="s">
        <v>226</v>
      </c>
      <c r="L80" s="76" t="s">
        <v>226</v>
      </c>
      <c r="M80" s="76" t="s">
        <v>226</v>
      </c>
      <c r="N80" s="76" t="s">
        <v>235</v>
      </c>
      <c r="O80" s="76" t="s">
        <v>107</v>
      </c>
      <c r="P80" s="72">
        <f>VLOOKUP($O80,'correspondance coefficients'!$B$3:$C$7,2,FALSE)</f>
        <v>1</v>
      </c>
      <c r="Q80" s="76" t="s">
        <v>119</v>
      </c>
      <c r="R80" s="72">
        <f>VLOOKUP($Q80,'correspondance coefficients'!$B$10:$C$13,2,FALSE)</f>
        <v>3</v>
      </c>
      <c r="S80" s="77"/>
      <c r="T80" s="76" t="s">
        <v>125</v>
      </c>
      <c r="U80" s="72">
        <f>VLOOKUP($T80,'correspondance coefficients'!$B$16:$C$19,2,FALSE)</f>
        <v>0.7</v>
      </c>
      <c r="V80" s="72">
        <f t="shared" si="1"/>
        <v>2.0999999999999996</v>
      </c>
      <c r="W80" s="82"/>
      <c r="X80" s="78"/>
      <c r="Y80" s="78"/>
      <c r="Z80" s="74"/>
      <c r="AA80" s="78"/>
      <c r="AB80" s="78"/>
      <c r="AC80" s="78"/>
      <c r="AD80" s="79"/>
    </row>
    <row r="81" spans="1:30" s="73" customFormat="1" x14ac:dyDescent="0.25">
      <c r="A81" s="82"/>
      <c r="B81" s="74"/>
      <c r="C81" s="75"/>
      <c r="D81" s="75"/>
      <c r="E81" s="75"/>
      <c r="F81" s="75"/>
      <c r="G81" s="75"/>
      <c r="H81" s="76" t="s">
        <v>173</v>
      </c>
      <c r="I81" s="76" t="e">
        <f>HLOOKUP(H81,atteintes!G80:AB81,2,FALSE)</f>
        <v>#N/A</v>
      </c>
      <c r="J81" s="76" t="s">
        <v>226</v>
      </c>
      <c r="K81" s="76" t="s">
        <v>226</v>
      </c>
      <c r="L81" s="76" t="s">
        <v>226</v>
      </c>
      <c r="M81" s="76" t="s">
        <v>226</v>
      </c>
      <c r="N81" s="76" t="s">
        <v>235</v>
      </c>
      <c r="O81" s="76" t="s">
        <v>107</v>
      </c>
      <c r="P81" s="72">
        <f>VLOOKUP($O81,'correspondance coefficients'!$B$3:$C$7,2,FALSE)</f>
        <v>1</v>
      </c>
      <c r="Q81" s="76" t="s">
        <v>119</v>
      </c>
      <c r="R81" s="72">
        <f>VLOOKUP($Q81,'correspondance coefficients'!$B$10:$C$13,2,FALSE)</f>
        <v>3</v>
      </c>
      <c r="S81" s="77"/>
      <c r="T81" s="76" t="s">
        <v>125</v>
      </c>
      <c r="U81" s="72">
        <f>VLOOKUP($T81,'correspondance coefficients'!$B$16:$C$19,2,FALSE)</f>
        <v>0.7</v>
      </c>
      <c r="V81" s="72">
        <f t="shared" si="1"/>
        <v>2.0999999999999996</v>
      </c>
      <c r="W81" s="82"/>
      <c r="X81" s="78"/>
      <c r="Y81" s="78"/>
      <c r="Z81" s="74"/>
      <c r="AA81" s="78"/>
      <c r="AB81" s="78"/>
      <c r="AC81" s="78"/>
      <c r="AD81" s="79"/>
    </row>
    <row r="82" spans="1:30" s="73" customFormat="1" x14ac:dyDescent="0.25">
      <c r="A82" s="82"/>
      <c r="B82" s="74"/>
      <c r="C82" s="75"/>
      <c r="D82" s="75"/>
      <c r="E82" s="75"/>
      <c r="F82" s="75"/>
      <c r="G82" s="75"/>
      <c r="H82" s="76" t="s">
        <v>173</v>
      </c>
      <c r="I82" s="76" t="e">
        <f>HLOOKUP(H82,atteintes!G81:AB82,2,FALSE)</f>
        <v>#N/A</v>
      </c>
      <c r="J82" s="76" t="s">
        <v>226</v>
      </c>
      <c r="K82" s="76" t="s">
        <v>226</v>
      </c>
      <c r="L82" s="76" t="s">
        <v>226</v>
      </c>
      <c r="M82" s="76" t="s">
        <v>226</v>
      </c>
      <c r="N82" s="76" t="s">
        <v>235</v>
      </c>
      <c r="O82" s="76" t="s">
        <v>107</v>
      </c>
      <c r="P82" s="72">
        <f>VLOOKUP($O82,'correspondance coefficients'!$B$3:$C$7,2,FALSE)</f>
        <v>1</v>
      </c>
      <c r="Q82" s="76" t="s">
        <v>119</v>
      </c>
      <c r="R82" s="72">
        <f>VLOOKUP($Q82,'correspondance coefficients'!$B$10:$C$13,2,FALSE)</f>
        <v>3</v>
      </c>
      <c r="S82" s="77"/>
      <c r="T82" s="76" t="s">
        <v>125</v>
      </c>
      <c r="U82" s="72">
        <f>VLOOKUP($T82,'correspondance coefficients'!$B$16:$C$19,2,FALSE)</f>
        <v>0.7</v>
      </c>
      <c r="V82" s="72">
        <f t="shared" si="1"/>
        <v>2.0999999999999996</v>
      </c>
      <c r="W82" s="82"/>
      <c r="X82" s="78"/>
      <c r="Y82" s="78"/>
      <c r="Z82" s="74"/>
      <c r="AA82" s="78"/>
      <c r="AB82" s="78"/>
      <c r="AC82" s="78"/>
      <c r="AD82" s="79"/>
    </row>
    <row r="83" spans="1:30" s="73" customFormat="1" x14ac:dyDescent="0.25">
      <c r="A83" s="82"/>
      <c r="B83" s="74"/>
      <c r="C83" s="75"/>
      <c r="D83" s="75"/>
      <c r="E83" s="75"/>
      <c r="F83" s="75"/>
      <c r="G83" s="75"/>
      <c r="H83" s="76" t="s">
        <v>173</v>
      </c>
      <c r="I83" s="76" t="e">
        <f>HLOOKUP(H83,atteintes!G82:AB83,2,FALSE)</f>
        <v>#N/A</v>
      </c>
      <c r="J83" s="76" t="s">
        <v>226</v>
      </c>
      <c r="K83" s="76" t="s">
        <v>226</v>
      </c>
      <c r="L83" s="76" t="s">
        <v>226</v>
      </c>
      <c r="M83" s="76" t="s">
        <v>226</v>
      </c>
      <c r="N83" s="76" t="s">
        <v>235</v>
      </c>
      <c r="O83" s="76" t="s">
        <v>107</v>
      </c>
      <c r="P83" s="72">
        <f>VLOOKUP($O83,'correspondance coefficients'!$B$3:$C$7,2,FALSE)</f>
        <v>1</v>
      </c>
      <c r="Q83" s="76" t="s">
        <v>119</v>
      </c>
      <c r="R83" s="72">
        <f>VLOOKUP($Q83,'correspondance coefficients'!$B$10:$C$13,2,FALSE)</f>
        <v>3</v>
      </c>
      <c r="S83" s="77"/>
      <c r="T83" s="76" t="s">
        <v>125</v>
      </c>
      <c r="U83" s="72">
        <f>VLOOKUP($T83,'correspondance coefficients'!$B$16:$C$19,2,FALSE)</f>
        <v>0.7</v>
      </c>
      <c r="V83" s="72">
        <f t="shared" si="1"/>
        <v>2.0999999999999996</v>
      </c>
      <c r="W83" s="82"/>
      <c r="X83" s="78"/>
      <c r="Y83" s="78"/>
      <c r="Z83" s="74"/>
      <c r="AA83" s="78"/>
      <c r="AB83" s="78"/>
      <c r="AC83" s="78"/>
      <c r="AD83" s="79"/>
    </row>
    <row r="84" spans="1:30" s="73" customFormat="1" x14ac:dyDescent="0.25">
      <c r="A84" s="82"/>
      <c r="B84" s="74"/>
      <c r="C84" s="75"/>
      <c r="D84" s="75"/>
      <c r="E84" s="75"/>
      <c r="F84" s="75"/>
      <c r="G84" s="75"/>
      <c r="H84" s="76" t="s">
        <v>173</v>
      </c>
      <c r="I84" s="76" t="e">
        <f>HLOOKUP(H84,atteintes!G83:AB84,2,FALSE)</f>
        <v>#N/A</v>
      </c>
      <c r="J84" s="76" t="s">
        <v>226</v>
      </c>
      <c r="K84" s="76" t="s">
        <v>226</v>
      </c>
      <c r="L84" s="76" t="s">
        <v>226</v>
      </c>
      <c r="M84" s="76" t="s">
        <v>226</v>
      </c>
      <c r="N84" s="76" t="s">
        <v>235</v>
      </c>
      <c r="O84" s="76" t="s">
        <v>107</v>
      </c>
      <c r="P84" s="72">
        <f>VLOOKUP($O84,'correspondance coefficients'!$B$3:$C$7,2,FALSE)</f>
        <v>1</v>
      </c>
      <c r="Q84" s="76" t="s">
        <v>119</v>
      </c>
      <c r="R84" s="72">
        <f>VLOOKUP($Q84,'correspondance coefficients'!$B$10:$C$13,2,FALSE)</f>
        <v>3</v>
      </c>
      <c r="S84" s="77"/>
      <c r="T84" s="76" t="s">
        <v>125</v>
      </c>
      <c r="U84" s="72">
        <f>VLOOKUP($T84,'correspondance coefficients'!$B$16:$C$19,2,FALSE)</f>
        <v>0.7</v>
      </c>
      <c r="V84" s="72">
        <f t="shared" si="1"/>
        <v>2.0999999999999996</v>
      </c>
      <c r="W84" s="82"/>
      <c r="X84" s="78"/>
      <c r="Y84" s="78"/>
      <c r="Z84" s="74"/>
      <c r="AA84" s="78"/>
      <c r="AB84" s="78"/>
      <c r="AC84" s="78"/>
      <c r="AD84" s="79"/>
    </row>
    <row r="85" spans="1:30" s="73" customFormat="1" x14ac:dyDescent="0.25">
      <c r="A85" s="82"/>
      <c r="B85" s="74"/>
      <c r="C85" s="75"/>
      <c r="D85" s="75"/>
      <c r="E85" s="75"/>
      <c r="F85" s="75"/>
      <c r="G85" s="75"/>
      <c r="H85" s="76" t="s">
        <v>173</v>
      </c>
      <c r="I85" s="76" t="e">
        <f>HLOOKUP(H85,atteintes!G84:AB85,2,FALSE)</f>
        <v>#N/A</v>
      </c>
      <c r="J85" s="76" t="s">
        <v>226</v>
      </c>
      <c r="K85" s="76" t="s">
        <v>226</v>
      </c>
      <c r="L85" s="76" t="s">
        <v>226</v>
      </c>
      <c r="M85" s="76" t="s">
        <v>226</v>
      </c>
      <c r="N85" s="76" t="s">
        <v>235</v>
      </c>
      <c r="O85" s="76" t="s">
        <v>107</v>
      </c>
      <c r="P85" s="72">
        <f>VLOOKUP($O85,'correspondance coefficients'!$B$3:$C$7,2,FALSE)</f>
        <v>1</v>
      </c>
      <c r="Q85" s="76" t="s">
        <v>119</v>
      </c>
      <c r="R85" s="72">
        <f>VLOOKUP($Q85,'correspondance coefficients'!$B$10:$C$13,2,FALSE)</f>
        <v>3</v>
      </c>
      <c r="S85" s="77"/>
      <c r="T85" s="76" t="s">
        <v>125</v>
      </c>
      <c r="U85" s="72">
        <f>VLOOKUP($T85,'correspondance coefficients'!$B$16:$C$19,2,FALSE)</f>
        <v>0.7</v>
      </c>
      <c r="V85" s="72">
        <f t="shared" si="1"/>
        <v>2.0999999999999996</v>
      </c>
      <c r="W85" s="82"/>
      <c r="X85" s="78"/>
      <c r="Y85" s="78"/>
      <c r="Z85" s="74"/>
      <c r="AA85" s="78"/>
      <c r="AB85" s="78"/>
      <c r="AC85" s="78"/>
      <c r="AD85" s="79"/>
    </row>
    <row r="86" spans="1:30" s="73" customFormat="1" x14ac:dyDescent="0.25">
      <c r="A86" s="82"/>
      <c r="B86" s="74"/>
      <c r="C86" s="75"/>
      <c r="D86" s="75"/>
      <c r="E86" s="75"/>
      <c r="F86" s="75"/>
      <c r="G86" s="75"/>
      <c r="H86" s="76" t="s">
        <v>173</v>
      </c>
      <c r="I86" s="76" t="e">
        <f>HLOOKUP(H86,atteintes!G85:AB86,2,FALSE)</f>
        <v>#N/A</v>
      </c>
      <c r="J86" s="76" t="s">
        <v>226</v>
      </c>
      <c r="K86" s="76" t="s">
        <v>226</v>
      </c>
      <c r="L86" s="76" t="s">
        <v>226</v>
      </c>
      <c r="M86" s="76" t="s">
        <v>226</v>
      </c>
      <c r="N86" s="76" t="s">
        <v>235</v>
      </c>
      <c r="O86" s="76" t="s">
        <v>107</v>
      </c>
      <c r="P86" s="72">
        <f>VLOOKUP($O86,'correspondance coefficients'!$B$3:$C$7,2,FALSE)</f>
        <v>1</v>
      </c>
      <c r="Q86" s="76" t="s">
        <v>119</v>
      </c>
      <c r="R86" s="72">
        <f>VLOOKUP($Q86,'correspondance coefficients'!$B$10:$C$13,2,FALSE)</f>
        <v>3</v>
      </c>
      <c r="S86" s="77"/>
      <c r="T86" s="76" t="s">
        <v>125</v>
      </c>
      <c r="U86" s="72">
        <f>VLOOKUP($T86,'correspondance coefficients'!$B$16:$C$19,2,FALSE)</f>
        <v>0.7</v>
      </c>
      <c r="V86" s="72">
        <f t="shared" si="1"/>
        <v>2.0999999999999996</v>
      </c>
      <c r="W86" s="82"/>
      <c r="X86" s="78"/>
      <c r="Y86" s="78"/>
      <c r="Z86" s="74"/>
      <c r="AA86" s="78"/>
      <c r="AB86" s="78"/>
      <c r="AC86" s="78"/>
      <c r="AD86" s="79"/>
    </row>
    <row r="87" spans="1:30" s="73" customFormat="1" x14ac:dyDescent="0.25">
      <c r="A87" s="82"/>
      <c r="B87" s="74"/>
      <c r="C87" s="75"/>
      <c r="D87" s="75"/>
      <c r="E87" s="75"/>
      <c r="F87" s="75"/>
      <c r="G87" s="75"/>
      <c r="H87" s="76" t="s">
        <v>173</v>
      </c>
      <c r="I87" s="76" t="e">
        <f>HLOOKUP(H87,atteintes!G86:AB87,2,FALSE)</f>
        <v>#N/A</v>
      </c>
      <c r="J87" s="76" t="s">
        <v>226</v>
      </c>
      <c r="K87" s="76" t="s">
        <v>226</v>
      </c>
      <c r="L87" s="76" t="s">
        <v>226</v>
      </c>
      <c r="M87" s="76" t="s">
        <v>226</v>
      </c>
      <c r="N87" s="76" t="s">
        <v>235</v>
      </c>
      <c r="O87" s="76" t="s">
        <v>107</v>
      </c>
      <c r="P87" s="72">
        <f>VLOOKUP($O87,'correspondance coefficients'!$B$3:$C$7,2,FALSE)</f>
        <v>1</v>
      </c>
      <c r="Q87" s="76" t="s">
        <v>119</v>
      </c>
      <c r="R87" s="72">
        <f>VLOOKUP($Q87,'correspondance coefficients'!$B$10:$C$13,2,FALSE)</f>
        <v>3</v>
      </c>
      <c r="S87" s="77"/>
      <c r="T87" s="76" t="s">
        <v>125</v>
      </c>
      <c r="U87" s="72">
        <f>VLOOKUP($T87,'correspondance coefficients'!$B$16:$C$19,2,FALSE)</f>
        <v>0.7</v>
      </c>
      <c r="V87" s="72">
        <f t="shared" si="1"/>
        <v>2.0999999999999996</v>
      </c>
      <c r="W87" s="82"/>
      <c r="X87" s="78"/>
      <c r="Y87" s="78"/>
      <c r="Z87" s="74"/>
      <c r="AA87" s="78"/>
      <c r="AB87" s="78"/>
      <c r="AC87" s="78"/>
      <c r="AD87" s="79"/>
    </row>
    <row r="88" spans="1:30" s="73" customFormat="1" x14ac:dyDescent="0.25">
      <c r="A88" s="82"/>
      <c r="B88" s="74"/>
      <c r="C88" s="75"/>
      <c r="D88" s="75"/>
      <c r="E88" s="75"/>
      <c r="F88" s="75"/>
      <c r="G88" s="75"/>
      <c r="H88" s="76" t="s">
        <v>173</v>
      </c>
      <c r="I88" s="76" t="e">
        <f>HLOOKUP(H88,atteintes!G87:AB88,2,FALSE)</f>
        <v>#N/A</v>
      </c>
      <c r="J88" s="76" t="s">
        <v>226</v>
      </c>
      <c r="K88" s="76" t="s">
        <v>226</v>
      </c>
      <c r="L88" s="76" t="s">
        <v>226</v>
      </c>
      <c r="M88" s="76" t="s">
        <v>226</v>
      </c>
      <c r="N88" s="76" t="s">
        <v>235</v>
      </c>
      <c r="O88" s="76" t="s">
        <v>107</v>
      </c>
      <c r="P88" s="72">
        <f>VLOOKUP($O88,'correspondance coefficients'!$B$3:$C$7,2,FALSE)</f>
        <v>1</v>
      </c>
      <c r="Q88" s="76" t="s">
        <v>119</v>
      </c>
      <c r="R88" s="72">
        <f>VLOOKUP($Q88,'correspondance coefficients'!$B$10:$C$13,2,FALSE)</f>
        <v>3</v>
      </c>
      <c r="S88" s="77"/>
      <c r="T88" s="76" t="s">
        <v>125</v>
      </c>
      <c r="U88" s="72">
        <f>VLOOKUP($T88,'correspondance coefficients'!$B$16:$C$19,2,FALSE)</f>
        <v>0.7</v>
      </c>
      <c r="V88" s="72">
        <f t="shared" si="1"/>
        <v>2.0999999999999996</v>
      </c>
      <c r="W88" s="82"/>
      <c r="X88" s="78"/>
      <c r="Y88" s="78"/>
      <c r="Z88" s="74"/>
      <c r="AA88" s="78"/>
      <c r="AB88" s="78"/>
      <c r="AC88" s="78"/>
      <c r="AD88" s="79"/>
    </row>
    <row r="89" spans="1:30" s="73" customFormat="1" x14ac:dyDescent="0.25">
      <c r="A89" s="82"/>
      <c r="B89" s="74"/>
      <c r="C89" s="75"/>
      <c r="D89" s="75"/>
      <c r="E89" s="75"/>
      <c r="F89" s="75"/>
      <c r="G89" s="75"/>
      <c r="H89" s="76" t="s">
        <v>173</v>
      </c>
      <c r="I89" s="76" t="e">
        <f>HLOOKUP(H89,atteintes!G88:AB89,2,FALSE)</f>
        <v>#N/A</v>
      </c>
      <c r="J89" s="76" t="s">
        <v>226</v>
      </c>
      <c r="K89" s="76" t="s">
        <v>226</v>
      </c>
      <c r="L89" s="76" t="s">
        <v>226</v>
      </c>
      <c r="M89" s="76" t="s">
        <v>226</v>
      </c>
      <c r="N89" s="76" t="s">
        <v>235</v>
      </c>
      <c r="O89" s="76" t="s">
        <v>107</v>
      </c>
      <c r="P89" s="72">
        <f>VLOOKUP($O89,'correspondance coefficients'!$B$3:$C$7,2,FALSE)</f>
        <v>1</v>
      </c>
      <c r="Q89" s="76" t="s">
        <v>119</v>
      </c>
      <c r="R89" s="72">
        <f>VLOOKUP($Q89,'correspondance coefficients'!$B$10:$C$13,2,FALSE)</f>
        <v>3</v>
      </c>
      <c r="S89" s="77"/>
      <c r="T89" s="76" t="s">
        <v>125</v>
      </c>
      <c r="U89" s="72">
        <f>VLOOKUP($T89,'correspondance coefficients'!$B$16:$C$19,2,FALSE)</f>
        <v>0.7</v>
      </c>
      <c r="V89" s="72">
        <f t="shared" si="1"/>
        <v>2.0999999999999996</v>
      </c>
      <c r="W89" s="82"/>
      <c r="X89" s="78"/>
      <c r="Y89" s="78"/>
      <c r="Z89" s="74"/>
      <c r="AA89" s="78"/>
      <c r="AB89" s="78"/>
      <c r="AC89" s="78"/>
      <c r="AD89" s="79"/>
    </row>
    <row r="90" spans="1:30" s="73" customFormat="1" x14ac:dyDescent="0.25">
      <c r="A90" s="82"/>
      <c r="B90" s="74"/>
      <c r="C90" s="75"/>
      <c r="D90" s="75"/>
      <c r="E90" s="75"/>
      <c r="F90" s="75"/>
      <c r="G90" s="75"/>
      <c r="H90" s="76" t="s">
        <v>173</v>
      </c>
      <c r="I90" s="76" t="e">
        <f>HLOOKUP(H90,atteintes!G89:AB90,2,FALSE)</f>
        <v>#N/A</v>
      </c>
      <c r="J90" s="76" t="s">
        <v>226</v>
      </c>
      <c r="K90" s="76" t="s">
        <v>226</v>
      </c>
      <c r="L90" s="76" t="s">
        <v>226</v>
      </c>
      <c r="M90" s="76" t="s">
        <v>226</v>
      </c>
      <c r="N90" s="76" t="s">
        <v>235</v>
      </c>
      <c r="O90" s="76" t="s">
        <v>107</v>
      </c>
      <c r="P90" s="72">
        <f>VLOOKUP($O90,'correspondance coefficients'!$B$3:$C$7,2,FALSE)</f>
        <v>1</v>
      </c>
      <c r="Q90" s="76" t="s">
        <v>119</v>
      </c>
      <c r="R90" s="72">
        <f>VLOOKUP($Q90,'correspondance coefficients'!$B$10:$C$13,2,FALSE)</f>
        <v>3</v>
      </c>
      <c r="S90" s="77"/>
      <c r="T90" s="76" t="s">
        <v>125</v>
      </c>
      <c r="U90" s="72">
        <f>VLOOKUP($T90,'correspondance coefficients'!$B$16:$C$19,2,FALSE)</f>
        <v>0.7</v>
      </c>
      <c r="V90" s="72">
        <f t="shared" si="1"/>
        <v>2.0999999999999996</v>
      </c>
      <c r="W90" s="82"/>
      <c r="X90" s="78"/>
      <c r="Y90" s="78"/>
      <c r="Z90" s="74"/>
      <c r="AA90" s="78"/>
      <c r="AB90" s="78"/>
      <c r="AC90" s="78"/>
      <c r="AD90" s="79"/>
    </row>
    <row r="91" spans="1:30" s="73" customFormat="1" x14ac:dyDescent="0.25">
      <c r="A91" s="82"/>
      <c r="B91" s="74"/>
      <c r="C91" s="75"/>
      <c r="D91" s="75"/>
      <c r="E91" s="75"/>
      <c r="F91" s="75"/>
      <c r="G91" s="75"/>
      <c r="H91" s="76" t="s">
        <v>173</v>
      </c>
      <c r="I91" s="76" t="e">
        <f>HLOOKUP(H91,atteintes!G90:AB91,2,FALSE)</f>
        <v>#N/A</v>
      </c>
      <c r="J91" s="76" t="s">
        <v>226</v>
      </c>
      <c r="K91" s="76" t="s">
        <v>226</v>
      </c>
      <c r="L91" s="76" t="s">
        <v>226</v>
      </c>
      <c r="M91" s="76" t="s">
        <v>226</v>
      </c>
      <c r="N91" s="76" t="s">
        <v>235</v>
      </c>
      <c r="O91" s="76" t="s">
        <v>107</v>
      </c>
      <c r="P91" s="72">
        <f>VLOOKUP($O91,'correspondance coefficients'!$B$3:$C$7,2,FALSE)</f>
        <v>1</v>
      </c>
      <c r="Q91" s="76" t="s">
        <v>119</v>
      </c>
      <c r="R91" s="72">
        <f>VLOOKUP($Q91,'correspondance coefficients'!$B$10:$C$13,2,FALSE)</f>
        <v>3</v>
      </c>
      <c r="S91" s="77"/>
      <c r="T91" s="76" t="s">
        <v>125</v>
      </c>
      <c r="U91" s="72">
        <f>VLOOKUP($T91,'correspondance coefficients'!$B$16:$C$19,2,FALSE)</f>
        <v>0.7</v>
      </c>
      <c r="V91" s="72">
        <f t="shared" si="1"/>
        <v>2.0999999999999996</v>
      </c>
      <c r="W91" s="82"/>
      <c r="X91" s="78"/>
      <c r="Y91" s="78"/>
      <c r="Z91" s="74"/>
      <c r="AA91" s="78"/>
      <c r="AB91" s="78"/>
      <c r="AC91" s="78"/>
      <c r="AD91" s="79"/>
    </row>
    <row r="92" spans="1:30" s="73" customFormat="1" x14ac:dyDescent="0.25">
      <c r="A92" s="82"/>
      <c r="B92" s="74"/>
      <c r="C92" s="75"/>
      <c r="D92" s="75"/>
      <c r="E92" s="75"/>
      <c r="F92" s="75"/>
      <c r="G92" s="75"/>
      <c r="H92" s="76" t="s">
        <v>173</v>
      </c>
      <c r="I92" s="76" t="e">
        <f>HLOOKUP(H92,atteintes!G91:AB92,2,FALSE)</f>
        <v>#N/A</v>
      </c>
      <c r="J92" s="76" t="s">
        <v>226</v>
      </c>
      <c r="K92" s="76" t="s">
        <v>226</v>
      </c>
      <c r="L92" s="76" t="s">
        <v>226</v>
      </c>
      <c r="M92" s="76" t="s">
        <v>226</v>
      </c>
      <c r="N92" s="76" t="s">
        <v>235</v>
      </c>
      <c r="O92" s="76" t="s">
        <v>107</v>
      </c>
      <c r="P92" s="72">
        <f>VLOOKUP($O92,'correspondance coefficients'!$B$3:$C$7,2,FALSE)</f>
        <v>1</v>
      </c>
      <c r="Q92" s="76" t="s">
        <v>119</v>
      </c>
      <c r="R92" s="72">
        <f>VLOOKUP($Q92,'correspondance coefficients'!$B$10:$C$13,2,FALSE)</f>
        <v>3</v>
      </c>
      <c r="S92" s="77"/>
      <c r="T92" s="76" t="s">
        <v>125</v>
      </c>
      <c r="U92" s="72">
        <f>VLOOKUP($T92,'correspondance coefficients'!$B$16:$C$19,2,FALSE)</f>
        <v>0.7</v>
      </c>
      <c r="V92" s="72">
        <f t="shared" si="1"/>
        <v>2.0999999999999996</v>
      </c>
      <c r="W92" s="82"/>
      <c r="X92" s="78"/>
      <c r="Y92" s="78"/>
      <c r="Z92" s="74"/>
      <c r="AA92" s="78"/>
      <c r="AB92" s="78"/>
      <c r="AC92" s="78"/>
      <c r="AD92" s="79"/>
    </row>
    <row r="93" spans="1:30" s="73" customFormat="1" x14ac:dyDescent="0.25">
      <c r="A93" s="82"/>
      <c r="B93" s="74"/>
      <c r="C93" s="75"/>
      <c r="D93" s="75"/>
      <c r="E93" s="75"/>
      <c r="F93" s="75"/>
      <c r="G93" s="75"/>
      <c r="H93" s="76" t="s">
        <v>173</v>
      </c>
      <c r="I93" s="76" t="e">
        <f>HLOOKUP(H93,atteintes!G92:AB93,2,FALSE)</f>
        <v>#N/A</v>
      </c>
      <c r="J93" s="76" t="s">
        <v>226</v>
      </c>
      <c r="K93" s="76" t="s">
        <v>226</v>
      </c>
      <c r="L93" s="76" t="s">
        <v>226</v>
      </c>
      <c r="M93" s="76" t="s">
        <v>226</v>
      </c>
      <c r="N93" s="76" t="s">
        <v>235</v>
      </c>
      <c r="O93" s="76" t="s">
        <v>107</v>
      </c>
      <c r="P93" s="72">
        <f>VLOOKUP($O93,'correspondance coefficients'!$B$3:$C$7,2,FALSE)</f>
        <v>1</v>
      </c>
      <c r="Q93" s="76" t="s">
        <v>119</v>
      </c>
      <c r="R93" s="72">
        <f>VLOOKUP($Q93,'correspondance coefficients'!$B$10:$C$13,2,FALSE)</f>
        <v>3</v>
      </c>
      <c r="S93" s="77"/>
      <c r="T93" s="76" t="s">
        <v>125</v>
      </c>
      <c r="U93" s="72">
        <f>VLOOKUP($T93,'correspondance coefficients'!$B$16:$C$19,2,FALSE)</f>
        <v>0.7</v>
      </c>
      <c r="V93" s="72">
        <f t="shared" si="1"/>
        <v>2.0999999999999996</v>
      </c>
      <c r="W93" s="82"/>
      <c r="X93" s="78"/>
      <c r="Y93" s="78"/>
      <c r="Z93" s="74"/>
      <c r="AA93" s="78"/>
      <c r="AB93" s="78"/>
      <c r="AC93" s="78"/>
      <c r="AD93" s="79"/>
    </row>
    <row r="94" spans="1:30" s="73" customFormat="1" x14ac:dyDescent="0.25">
      <c r="A94" s="82"/>
      <c r="B94" s="74"/>
      <c r="C94" s="75"/>
      <c r="D94" s="75"/>
      <c r="E94" s="75"/>
      <c r="F94" s="75"/>
      <c r="G94" s="75"/>
      <c r="H94" s="76" t="s">
        <v>173</v>
      </c>
      <c r="I94" s="76" t="e">
        <f>HLOOKUP(H94,atteintes!G93:AB94,2,FALSE)</f>
        <v>#N/A</v>
      </c>
      <c r="J94" s="76" t="s">
        <v>226</v>
      </c>
      <c r="K94" s="76" t="s">
        <v>226</v>
      </c>
      <c r="L94" s="76" t="s">
        <v>226</v>
      </c>
      <c r="M94" s="76" t="s">
        <v>226</v>
      </c>
      <c r="N94" s="76" t="s">
        <v>235</v>
      </c>
      <c r="O94" s="76" t="s">
        <v>107</v>
      </c>
      <c r="P94" s="72">
        <f>VLOOKUP($O94,'correspondance coefficients'!$B$3:$C$7,2,FALSE)</f>
        <v>1</v>
      </c>
      <c r="Q94" s="76" t="s">
        <v>119</v>
      </c>
      <c r="R94" s="72">
        <f>VLOOKUP($Q94,'correspondance coefficients'!$B$10:$C$13,2,FALSE)</f>
        <v>3</v>
      </c>
      <c r="S94" s="77"/>
      <c r="T94" s="76" t="s">
        <v>125</v>
      </c>
      <c r="U94" s="72">
        <f>VLOOKUP($T94,'correspondance coefficients'!$B$16:$C$19,2,FALSE)</f>
        <v>0.7</v>
      </c>
      <c r="V94" s="72">
        <f t="shared" si="1"/>
        <v>2.0999999999999996</v>
      </c>
      <c r="W94" s="82"/>
      <c r="X94" s="78"/>
      <c r="Y94" s="78"/>
      <c r="Z94" s="74"/>
      <c r="AA94" s="78"/>
      <c r="AB94" s="78"/>
      <c r="AC94" s="78"/>
      <c r="AD94" s="79"/>
    </row>
    <row r="95" spans="1:30" s="73" customFormat="1" x14ac:dyDescent="0.25">
      <c r="A95" s="82"/>
      <c r="B95" s="74"/>
      <c r="C95" s="75"/>
      <c r="D95" s="75"/>
      <c r="E95" s="75"/>
      <c r="F95" s="75"/>
      <c r="G95" s="75"/>
      <c r="H95" s="76" t="s">
        <v>173</v>
      </c>
      <c r="I95" s="76" t="e">
        <f>HLOOKUP(H95,atteintes!G94:AB95,2,FALSE)</f>
        <v>#N/A</v>
      </c>
      <c r="J95" s="76" t="s">
        <v>226</v>
      </c>
      <c r="K95" s="76" t="s">
        <v>226</v>
      </c>
      <c r="L95" s="76" t="s">
        <v>226</v>
      </c>
      <c r="M95" s="76" t="s">
        <v>226</v>
      </c>
      <c r="N95" s="76" t="s">
        <v>235</v>
      </c>
      <c r="O95" s="76" t="s">
        <v>107</v>
      </c>
      <c r="P95" s="72">
        <f>VLOOKUP($O95,'correspondance coefficients'!$B$3:$C$7,2,FALSE)</f>
        <v>1</v>
      </c>
      <c r="Q95" s="76" t="s">
        <v>119</v>
      </c>
      <c r="R95" s="72">
        <f>VLOOKUP($Q95,'correspondance coefficients'!$B$10:$C$13,2,FALSE)</f>
        <v>3</v>
      </c>
      <c r="S95" s="77"/>
      <c r="T95" s="76" t="s">
        <v>125</v>
      </c>
      <c r="U95" s="72">
        <f>VLOOKUP($T95,'correspondance coefficients'!$B$16:$C$19,2,FALSE)</f>
        <v>0.7</v>
      </c>
      <c r="V95" s="72">
        <f t="shared" si="1"/>
        <v>2.0999999999999996</v>
      </c>
      <c r="W95" s="82"/>
      <c r="X95" s="78"/>
      <c r="Y95" s="78"/>
      <c r="Z95" s="74"/>
      <c r="AA95" s="78"/>
      <c r="AB95" s="78"/>
      <c r="AC95" s="78"/>
      <c r="AD95" s="79"/>
    </row>
    <row r="96" spans="1:30" s="73" customFormat="1" x14ac:dyDescent="0.25">
      <c r="A96" s="82"/>
      <c r="B96" s="74"/>
      <c r="C96" s="75"/>
      <c r="D96" s="75"/>
      <c r="E96" s="75"/>
      <c r="F96" s="75"/>
      <c r="G96" s="75"/>
      <c r="H96" s="76" t="s">
        <v>173</v>
      </c>
      <c r="I96" s="76" t="e">
        <f>HLOOKUP(H96,atteintes!G95:AB96,2,FALSE)</f>
        <v>#N/A</v>
      </c>
      <c r="J96" s="76" t="s">
        <v>226</v>
      </c>
      <c r="K96" s="76" t="s">
        <v>226</v>
      </c>
      <c r="L96" s="76" t="s">
        <v>226</v>
      </c>
      <c r="M96" s="76" t="s">
        <v>226</v>
      </c>
      <c r="N96" s="76" t="s">
        <v>235</v>
      </c>
      <c r="O96" s="76" t="s">
        <v>107</v>
      </c>
      <c r="P96" s="72">
        <f>VLOOKUP($O96,'correspondance coefficients'!$B$3:$C$7,2,FALSE)</f>
        <v>1</v>
      </c>
      <c r="Q96" s="76" t="s">
        <v>119</v>
      </c>
      <c r="R96" s="72">
        <f>VLOOKUP($Q96,'correspondance coefficients'!$B$10:$C$13,2,FALSE)</f>
        <v>3</v>
      </c>
      <c r="S96" s="77"/>
      <c r="T96" s="76" t="s">
        <v>125</v>
      </c>
      <c r="U96" s="72">
        <f>VLOOKUP($T96,'correspondance coefficients'!$B$16:$C$19,2,FALSE)</f>
        <v>0.7</v>
      </c>
      <c r="V96" s="72">
        <f t="shared" si="1"/>
        <v>2.0999999999999996</v>
      </c>
      <c r="W96" s="82"/>
      <c r="X96" s="78"/>
      <c r="Y96" s="78"/>
      <c r="Z96" s="74"/>
      <c r="AA96" s="78"/>
      <c r="AB96" s="78"/>
      <c r="AC96" s="78"/>
      <c r="AD96" s="79"/>
    </row>
    <row r="97" spans="1:30" s="73" customFormat="1" x14ac:dyDescent="0.25">
      <c r="A97" s="82"/>
      <c r="B97" s="74"/>
      <c r="C97" s="75"/>
      <c r="D97" s="75"/>
      <c r="E97" s="75"/>
      <c r="F97" s="75"/>
      <c r="G97" s="75"/>
      <c r="H97" s="76" t="s">
        <v>173</v>
      </c>
      <c r="I97" s="76" t="e">
        <f>HLOOKUP(H97,atteintes!G96:AB97,2,FALSE)</f>
        <v>#N/A</v>
      </c>
      <c r="J97" s="76" t="s">
        <v>226</v>
      </c>
      <c r="K97" s="76" t="s">
        <v>226</v>
      </c>
      <c r="L97" s="76" t="s">
        <v>226</v>
      </c>
      <c r="M97" s="76" t="s">
        <v>226</v>
      </c>
      <c r="N97" s="76" t="s">
        <v>235</v>
      </c>
      <c r="O97" s="76" t="s">
        <v>107</v>
      </c>
      <c r="P97" s="72">
        <f>VLOOKUP($O97,'correspondance coefficients'!$B$3:$C$7,2,FALSE)</f>
        <v>1</v>
      </c>
      <c r="Q97" s="76" t="s">
        <v>119</v>
      </c>
      <c r="R97" s="72">
        <f>VLOOKUP($Q97,'correspondance coefficients'!$B$10:$C$13,2,FALSE)</f>
        <v>3</v>
      </c>
      <c r="S97" s="77"/>
      <c r="T97" s="76" t="s">
        <v>125</v>
      </c>
      <c r="U97" s="72">
        <f>VLOOKUP($T97,'correspondance coefficients'!$B$16:$C$19,2,FALSE)</f>
        <v>0.7</v>
      </c>
      <c r="V97" s="72">
        <f t="shared" si="1"/>
        <v>2.0999999999999996</v>
      </c>
      <c r="W97" s="82"/>
      <c r="X97" s="78"/>
      <c r="Y97" s="78"/>
      <c r="Z97" s="74"/>
      <c r="AA97" s="78"/>
      <c r="AB97" s="78"/>
      <c r="AC97" s="78"/>
      <c r="AD97" s="79"/>
    </row>
    <row r="98" spans="1:30" s="73" customFormat="1" x14ac:dyDescent="0.25">
      <c r="A98" s="82"/>
      <c r="B98" s="74"/>
      <c r="C98" s="75"/>
      <c r="D98" s="75"/>
      <c r="E98" s="75"/>
      <c r="F98" s="75"/>
      <c r="G98" s="75"/>
      <c r="H98" s="76" t="s">
        <v>173</v>
      </c>
      <c r="I98" s="76" t="e">
        <f>HLOOKUP(H98,atteintes!G97:AB98,2,FALSE)</f>
        <v>#N/A</v>
      </c>
      <c r="J98" s="76" t="s">
        <v>226</v>
      </c>
      <c r="K98" s="76" t="s">
        <v>226</v>
      </c>
      <c r="L98" s="76" t="s">
        <v>226</v>
      </c>
      <c r="M98" s="76" t="s">
        <v>226</v>
      </c>
      <c r="N98" s="76" t="s">
        <v>235</v>
      </c>
      <c r="O98" s="76" t="s">
        <v>107</v>
      </c>
      <c r="P98" s="72">
        <f>VLOOKUP($O98,'correspondance coefficients'!$B$3:$C$7,2,FALSE)</f>
        <v>1</v>
      </c>
      <c r="Q98" s="76" t="s">
        <v>119</v>
      </c>
      <c r="R98" s="72">
        <f>VLOOKUP($Q98,'correspondance coefficients'!$B$10:$C$13,2,FALSE)</f>
        <v>3</v>
      </c>
      <c r="S98" s="77"/>
      <c r="T98" s="76" t="s">
        <v>125</v>
      </c>
      <c r="U98" s="72">
        <f>VLOOKUP($T98,'correspondance coefficients'!$B$16:$C$19,2,FALSE)</f>
        <v>0.7</v>
      </c>
      <c r="V98" s="72">
        <f t="shared" si="1"/>
        <v>2.0999999999999996</v>
      </c>
      <c r="W98" s="82"/>
      <c r="X98" s="78"/>
      <c r="Y98" s="78"/>
      <c r="Z98" s="74"/>
      <c r="AA98" s="78"/>
      <c r="AB98" s="78"/>
      <c r="AC98" s="78"/>
      <c r="AD98" s="79"/>
    </row>
    <row r="99" spans="1:30" s="73" customFormat="1" x14ac:dyDescent="0.25">
      <c r="A99" s="82"/>
      <c r="B99" s="74"/>
      <c r="C99" s="75"/>
      <c r="D99" s="75"/>
      <c r="E99" s="75"/>
      <c r="F99" s="75"/>
      <c r="G99" s="75"/>
      <c r="H99" s="76" t="s">
        <v>173</v>
      </c>
      <c r="I99" s="76" t="e">
        <f>HLOOKUP(H99,atteintes!G98:AB99,2,FALSE)</f>
        <v>#N/A</v>
      </c>
      <c r="J99" s="76" t="s">
        <v>226</v>
      </c>
      <c r="K99" s="76" t="s">
        <v>226</v>
      </c>
      <c r="L99" s="76" t="s">
        <v>226</v>
      </c>
      <c r="M99" s="76" t="s">
        <v>226</v>
      </c>
      <c r="N99" s="76" t="s">
        <v>235</v>
      </c>
      <c r="O99" s="76" t="s">
        <v>107</v>
      </c>
      <c r="P99" s="72">
        <f>VLOOKUP($O99,'correspondance coefficients'!$B$3:$C$7,2,FALSE)</f>
        <v>1</v>
      </c>
      <c r="Q99" s="76" t="s">
        <v>119</v>
      </c>
      <c r="R99" s="72">
        <f>VLOOKUP($Q99,'correspondance coefficients'!$B$10:$C$13,2,FALSE)</f>
        <v>3</v>
      </c>
      <c r="S99" s="77"/>
      <c r="T99" s="76" t="s">
        <v>125</v>
      </c>
      <c r="U99" s="72">
        <f>VLOOKUP($T99,'correspondance coefficients'!$B$16:$C$19,2,FALSE)</f>
        <v>0.7</v>
      </c>
      <c r="V99" s="72">
        <f t="shared" si="1"/>
        <v>2.0999999999999996</v>
      </c>
      <c r="W99" s="82"/>
      <c r="X99" s="78"/>
      <c r="Y99" s="78"/>
      <c r="Z99" s="74"/>
      <c r="AA99" s="78"/>
      <c r="AB99" s="78"/>
      <c r="AC99" s="78"/>
      <c r="AD99" s="79"/>
    </row>
    <row r="100" spans="1:30" s="73" customFormat="1" x14ac:dyDescent="0.25">
      <c r="A100" s="82"/>
      <c r="B100" s="74"/>
      <c r="C100" s="75"/>
      <c r="D100" s="75"/>
      <c r="E100" s="75"/>
      <c r="F100" s="75"/>
      <c r="G100" s="75"/>
      <c r="H100" s="76" t="s">
        <v>173</v>
      </c>
      <c r="I100" s="76" t="e">
        <f>HLOOKUP(H100,atteintes!G99:AB100,2,FALSE)</f>
        <v>#N/A</v>
      </c>
      <c r="J100" s="76" t="s">
        <v>226</v>
      </c>
      <c r="K100" s="76" t="s">
        <v>226</v>
      </c>
      <c r="L100" s="76" t="s">
        <v>226</v>
      </c>
      <c r="M100" s="76" t="s">
        <v>226</v>
      </c>
      <c r="N100" s="76" t="s">
        <v>235</v>
      </c>
      <c r="O100" s="76" t="s">
        <v>107</v>
      </c>
      <c r="P100" s="72">
        <f>VLOOKUP($O100,'correspondance coefficients'!$B$3:$C$7,2,FALSE)</f>
        <v>1</v>
      </c>
      <c r="Q100" s="76" t="s">
        <v>119</v>
      </c>
      <c r="R100" s="72">
        <f>VLOOKUP($Q100,'correspondance coefficients'!$B$10:$C$13,2,FALSE)</f>
        <v>3</v>
      </c>
      <c r="S100" s="77"/>
      <c r="T100" s="76" t="s">
        <v>125</v>
      </c>
      <c r="U100" s="72">
        <f>VLOOKUP($T100,'correspondance coefficients'!$B$16:$C$19,2,FALSE)</f>
        <v>0.7</v>
      </c>
      <c r="V100" s="72">
        <f t="shared" si="1"/>
        <v>2.0999999999999996</v>
      </c>
      <c r="W100" s="82"/>
      <c r="X100" s="78"/>
      <c r="Y100" s="78"/>
      <c r="Z100" s="74"/>
      <c r="AA100" s="78"/>
      <c r="AB100" s="78"/>
      <c r="AC100" s="78"/>
      <c r="AD100" s="79"/>
    </row>
    <row r="101" spans="1:30" s="73" customFormat="1" x14ac:dyDescent="0.25">
      <c r="A101" s="82"/>
      <c r="B101" s="74"/>
      <c r="C101" s="75"/>
      <c r="D101" s="75"/>
      <c r="E101" s="75"/>
      <c r="F101" s="75"/>
      <c r="G101" s="75"/>
      <c r="H101" s="76" t="s">
        <v>173</v>
      </c>
      <c r="I101" s="76" t="e">
        <f>HLOOKUP(H101,atteintes!G100:AB101,2,FALSE)</f>
        <v>#N/A</v>
      </c>
      <c r="J101" s="76" t="s">
        <v>226</v>
      </c>
      <c r="K101" s="76" t="s">
        <v>226</v>
      </c>
      <c r="L101" s="76" t="s">
        <v>226</v>
      </c>
      <c r="M101" s="76" t="s">
        <v>226</v>
      </c>
      <c r="N101" s="76" t="s">
        <v>235</v>
      </c>
      <c r="O101" s="76" t="s">
        <v>107</v>
      </c>
      <c r="P101" s="72">
        <f>VLOOKUP($O101,'correspondance coefficients'!$B$3:$C$7,2,FALSE)</f>
        <v>1</v>
      </c>
      <c r="Q101" s="76" t="s">
        <v>119</v>
      </c>
      <c r="R101" s="72">
        <f>VLOOKUP($Q101,'correspondance coefficients'!$B$10:$C$13,2,FALSE)</f>
        <v>3</v>
      </c>
      <c r="S101" s="77"/>
      <c r="T101" s="76" t="s">
        <v>125</v>
      </c>
      <c r="U101" s="72">
        <f>VLOOKUP($T101,'correspondance coefficients'!$B$16:$C$19,2,FALSE)</f>
        <v>0.7</v>
      </c>
      <c r="V101" s="72">
        <f t="shared" si="1"/>
        <v>2.0999999999999996</v>
      </c>
      <c r="W101" s="82"/>
      <c r="X101" s="78"/>
      <c r="Y101" s="78"/>
      <c r="Z101" s="74"/>
      <c r="AA101" s="78"/>
      <c r="AB101" s="78"/>
      <c r="AC101" s="78"/>
      <c r="AD101" s="79"/>
    </row>
    <row r="102" spans="1:30" s="73" customFormat="1" x14ac:dyDescent="0.25">
      <c r="A102" s="82"/>
      <c r="B102" s="74"/>
      <c r="C102" s="75"/>
      <c r="D102" s="75"/>
      <c r="E102" s="75"/>
      <c r="F102" s="75"/>
      <c r="G102" s="75"/>
      <c r="H102" s="76" t="s">
        <v>173</v>
      </c>
      <c r="I102" s="76" t="e">
        <f>HLOOKUP(H102,atteintes!G101:AB102,2,FALSE)</f>
        <v>#N/A</v>
      </c>
      <c r="J102" s="76" t="s">
        <v>226</v>
      </c>
      <c r="K102" s="76" t="s">
        <v>226</v>
      </c>
      <c r="L102" s="76" t="s">
        <v>226</v>
      </c>
      <c r="M102" s="76" t="s">
        <v>226</v>
      </c>
      <c r="N102" s="76" t="s">
        <v>235</v>
      </c>
      <c r="O102" s="76" t="s">
        <v>107</v>
      </c>
      <c r="P102" s="72">
        <f>VLOOKUP($O102,'correspondance coefficients'!$B$3:$C$7,2,FALSE)</f>
        <v>1</v>
      </c>
      <c r="Q102" s="76" t="s">
        <v>119</v>
      </c>
      <c r="R102" s="72">
        <f>VLOOKUP($Q102,'correspondance coefficients'!$B$10:$C$13,2,FALSE)</f>
        <v>3</v>
      </c>
      <c r="S102" s="77"/>
      <c r="T102" s="76" t="s">
        <v>125</v>
      </c>
      <c r="U102" s="72">
        <f>VLOOKUP($T102,'correspondance coefficients'!$B$16:$C$19,2,FALSE)</f>
        <v>0.7</v>
      </c>
      <c r="V102" s="72">
        <f t="shared" si="1"/>
        <v>2.0999999999999996</v>
      </c>
      <c r="W102" s="82"/>
      <c r="X102" s="78"/>
      <c r="Y102" s="78"/>
      <c r="Z102" s="74"/>
      <c r="AA102" s="78"/>
      <c r="AB102" s="78"/>
      <c r="AC102" s="78"/>
      <c r="AD102" s="79"/>
    </row>
    <row r="103" spans="1:30" s="73" customFormat="1" x14ac:dyDescent="0.25">
      <c r="A103" s="82"/>
      <c r="B103" s="74"/>
      <c r="C103" s="75"/>
      <c r="D103" s="75"/>
      <c r="E103" s="75"/>
      <c r="F103" s="75"/>
      <c r="G103" s="75"/>
      <c r="H103" s="76" t="s">
        <v>173</v>
      </c>
      <c r="I103" s="76" t="e">
        <f>HLOOKUP(H103,atteintes!G102:AB103,2,FALSE)</f>
        <v>#N/A</v>
      </c>
      <c r="J103" s="76" t="s">
        <v>226</v>
      </c>
      <c r="K103" s="76" t="s">
        <v>226</v>
      </c>
      <c r="L103" s="76" t="s">
        <v>226</v>
      </c>
      <c r="M103" s="76" t="s">
        <v>226</v>
      </c>
      <c r="N103" s="76" t="s">
        <v>235</v>
      </c>
      <c r="O103" s="76" t="s">
        <v>107</v>
      </c>
      <c r="P103" s="72">
        <f>VLOOKUP($O103,'correspondance coefficients'!$B$3:$C$7,2,FALSE)</f>
        <v>1</v>
      </c>
      <c r="Q103" s="76" t="s">
        <v>119</v>
      </c>
      <c r="R103" s="72">
        <f>VLOOKUP($Q103,'correspondance coefficients'!$B$10:$C$13,2,FALSE)</f>
        <v>3</v>
      </c>
      <c r="S103" s="77"/>
      <c r="T103" s="76" t="s">
        <v>125</v>
      </c>
      <c r="U103" s="72">
        <f>VLOOKUP($T103,'correspondance coefficients'!$B$16:$C$19,2,FALSE)</f>
        <v>0.7</v>
      </c>
      <c r="V103" s="72">
        <f t="shared" si="1"/>
        <v>2.0999999999999996</v>
      </c>
      <c r="W103" s="82"/>
      <c r="X103" s="78"/>
      <c r="Y103" s="78"/>
      <c r="Z103" s="74"/>
      <c r="AA103" s="78"/>
      <c r="AB103" s="78"/>
      <c r="AC103" s="78"/>
      <c r="AD103" s="79"/>
    </row>
    <row r="104" spans="1:30" s="73" customFormat="1" x14ac:dyDescent="0.25">
      <c r="A104" s="82"/>
      <c r="B104" s="74"/>
      <c r="C104" s="75"/>
      <c r="D104" s="75"/>
      <c r="E104" s="75"/>
      <c r="F104" s="75"/>
      <c r="G104" s="75"/>
      <c r="H104" s="76" t="s">
        <v>173</v>
      </c>
      <c r="I104" s="76" t="e">
        <f>HLOOKUP(H104,atteintes!G103:AB104,2,FALSE)</f>
        <v>#N/A</v>
      </c>
      <c r="J104" s="76" t="s">
        <v>226</v>
      </c>
      <c r="K104" s="76" t="s">
        <v>226</v>
      </c>
      <c r="L104" s="76" t="s">
        <v>226</v>
      </c>
      <c r="M104" s="76" t="s">
        <v>226</v>
      </c>
      <c r="N104" s="76" t="s">
        <v>235</v>
      </c>
      <c r="O104" s="76" t="s">
        <v>107</v>
      </c>
      <c r="P104" s="72">
        <f>VLOOKUP($O104,'correspondance coefficients'!$B$3:$C$7,2,FALSE)</f>
        <v>1</v>
      </c>
      <c r="Q104" s="76" t="s">
        <v>119</v>
      </c>
      <c r="R104" s="72">
        <f>VLOOKUP($Q104,'correspondance coefficients'!$B$10:$C$13,2,FALSE)</f>
        <v>3</v>
      </c>
      <c r="S104" s="77"/>
      <c r="T104" s="76" t="s">
        <v>125</v>
      </c>
      <c r="U104" s="72">
        <f>VLOOKUP($T104,'correspondance coefficients'!$B$16:$C$19,2,FALSE)</f>
        <v>0.7</v>
      </c>
      <c r="V104" s="72">
        <f t="shared" si="1"/>
        <v>2.0999999999999996</v>
      </c>
      <c r="W104" s="82"/>
      <c r="X104" s="78"/>
      <c r="Y104" s="78"/>
      <c r="Z104" s="74"/>
      <c r="AA104" s="78"/>
      <c r="AB104" s="78"/>
      <c r="AC104" s="78"/>
      <c r="AD104" s="79"/>
    </row>
    <row r="105" spans="1:30" s="73" customFormat="1" x14ac:dyDescent="0.25">
      <c r="A105" s="82"/>
      <c r="B105" s="74"/>
      <c r="C105" s="75"/>
      <c r="D105" s="75"/>
      <c r="E105" s="75"/>
      <c r="F105" s="75"/>
      <c r="G105" s="75"/>
      <c r="H105" s="76" t="s">
        <v>173</v>
      </c>
      <c r="I105" s="76" t="e">
        <f>HLOOKUP(H105,atteintes!G104:AB105,2,FALSE)</f>
        <v>#N/A</v>
      </c>
      <c r="J105" s="76" t="s">
        <v>226</v>
      </c>
      <c r="K105" s="76" t="s">
        <v>226</v>
      </c>
      <c r="L105" s="76" t="s">
        <v>226</v>
      </c>
      <c r="M105" s="76" t="s">
        <v>226</v>
      </c>
      <c r="N105" s="76" t="s">
        <v>235</v>
      </c>
      <c r="O105" s="76" t="s">
        <v>107</v>
      </c>
      <c r="P105" s="72">
        <f>VLOOKUP($O105,'correspondance coefficients'!$B$3:$C$7,2,FALSE)</f>
        <v>1</v>
      </c>
      <c r="Q105" s="76" t="s">
        <v>119</v>
      </c>
      <c r="R105" s="72">
        <f>VLOOKUP($Q105,'correspondance coefficients'!$B$10:$C$13,2,FALSE)</f>
        <v>3</v>
      </c>
      <c r="S105" s="77"/>
      <c r="T105" s="76" t="s">
        <v>125</v>
      </c>
      <c r="U105" s="72">
        <f>VLOOKUP($T105,'correspondance coefficients'!$B$16:$C$19,2,FALSE)</f>
        <v>0.7</v>
      </c>
      <c r="V105" s="72">
        <f t="shared" si="1"/>
        <v>2.0999999999999996</v>
      </c>
      <c r="W105" s="82"/>
      <c r="X105" s="78"/>
      <c r="Y105" s="78"/>
      <c r="Z105" s="74"/>
      <c r="AA105" s="78"/>
      <c r="AB105" s="78"/>
      <c r="AC105" s="78"/>
      <c r="AD105" s="79"/>
    </row>
    <row r="106" spans="1:30" s="73" customFormat="1" x14ac:dyDescent="0.25">
      <c r="A106" s="82"/>
      <c r="B106" s="74"/>
      <c r="C106" s="75"/>
      <c r="D106" s="75"/>
      <c r="E106" s="75"/>
      <c r="F106" s="75"/>
      <c r="G106" s="75"/>
      <c r="H106" s="76" t="s">
        <v>173</v>
      </c>
      <c r="I106" s="76" t="e">
        <f>HLOOKUP(H106,atteintes!G105:AB106,2,FALSE)</f>
        <v>#N/A</v>
      </c>
      <c r="J106" s="76" t="s">
        <v>226</v>
      </c>
      <c r="K106" s="76" t="s">
        <v>226</v>
      </c>
      <c r="L106" s="76" t="s">
        <v>226</v>
      </c>
      <c r="M106" s="76" t="s">
        <v>226</v>
      </c>
      <c r="N106" s="76" t="s">
        <v>235</v>
      </c>
      <c r="O106" s="76" t="s">
        <v>107</v>
      </c>
      <c r="P106" s="72">
        <f>VLOOKUP($O106,'correspondance coefficients'!$B$3:$C$7,2,FALSE)</f>
        <v>1</v>
      </c>
      <c r="Q106" s="76" t="s">
        <v>119</v>
      </c>
      <c r="R106" s="72">
        <f>VLOOKUP($Q106,'correspondance coefficients'!$B$10:$C$13,2,FALSE)</f>
        <v>3</v>
      </c>
      <c r="S106" s="77"/>
      <c r="T106" s="76" t="s">
        <v>125</v>
      </c>
      <c r="U106" s="72">
        <f>VLOOKUP($T106,'correspondance coefficients'!$B$16:$C$19,2,FALSE)</f>
        <v>0.7</v>
      </c>
      <c r="V106" s="72">
        <f t="shared" si="1"/>
        <v>2.0999999999999996</v>
      </c>
      <c r="W106" s="82"/>
      <c r="X106" s="78"/>
      <c r="Y106" s="78"/>
      <c r="Z106" s="74"/>
      <c r="AA106" s="78"/>
      <c r="AB106" s="78"/>
      <c r="AC106" s="78"/>
      <c r="AD106" s="79"/>
    </row>
    <row r="107" spans="1:30" s="73" customFormat="1" x14ac:dyDescent="0.25">
      <c r="A107" s="82"/>
      <c r="B107" s="74"/>
      <c r="C107" s="75"/>
      <c r="D107" s="75"/>
      <c r="E107" s="75"/>
      <c r="F107" s="75"/>
      <c r="G107" s="75"/>
      <c r="H107" s="76" t="s">
        <v>173</v>
      </c>
      <c r="I107" s="76" t="e">
        <f>HLOOKUP(H107,atteintes!G106:AB107,2,FALSE)</f>
        <v>#N/A</v>
      </c>
      <c r="J107" s="76" t="s">
        <v>226</v>
      </c>
      <c r="K107" s="76" t="s">
        <v>226</v>
      </c>
      <c r="L107" s="76" t="s">
        <v>226</v>
      </c>
      <c r="M107" s="76" t="s">
        <v>226</v>
      </c>
      <c r="N107" s="76" t="s">
        <v>235</v>
      </c>
      <c r="O107" s="76" t="s">
        <v>107</v>
      </c>
      <c r="P107" s="72">
        <f>VLOOKUP($O107,'correspondance coefficients'!$B$3:$C$7,2,FALSE)</f>
        <v>1</v>
      </c>
      <c r="Q107" s="76" t="s">
        <v>119</v>
      </c>
      <c r="R107" s="72">
        <f>VLOOKUP($Q107,'correspondance coefficients'!$B$10:$C$13,2,FALSE)</f>
        <v>3</v>
      </c>
      <c r="S107" s="77"/>
      <c r="T107" s="76" t="s">
        <v>125</v>
      </c>
      <c r="U107" s="72">
        <f>VLOOKUP($T107,'correspondance coefficients'!$B$16:$C$19,2,FALSE)</f>
        <v>0.7</v>
      </c>
      <c r="V107" s="72">
        <f t="shared" si="1"/>
        <v>2.0999999999999996</v>
      </c>
      <c r="W107" s="82"/>
      <c r="X107" s="78"/>
      <c r="Y107" s="78"/>
      <c r="Z107" s="74"/>
      <c r="AA107" s="78"/>
      <c r="AB107" s="78"/>
      <c r="AC107" s="78"/>
      <c r="AD107" s="79"/>
    </row>
    <row r="108" spans="1:30" s="73" customFormat="1" x14ac:dyDescent="0.25">
      <c r="A108" s="82"/>
      <c r="B108" s="74"/>
      <c r="C108" s="75"/>
      <c r="D108" s="75"/>
      <c r="E108" s="75"/>
      <c r="F108" s="75"/>
      <c r="G108" s="75"/>
      <c r="H108" s="76" t="s">
        <v>173</v>
      </c>
      <c r="I108" s="76" t="e">
        <f>HLOOKUP(H108,atteintes!G107:AB108,2,FALSE)</f>
        <v>#N/A</v>
      </c>
      <c r="J108" s="76" t="s">
        <v>226</v>
      </c>
      <c r="K108" s="76" t="s">
        <v>226</v>
      </c>
      <c r="L108" s="76" t="s">
        <v>226</v>
      </c>
      <c r="M108" s="76" t="s">
        <v>226</v>
      </c>
      <c r="N108" s="76" t="s">
        <v>235</v>
      </c>
      <c r="O108" s="76" t="s">
        <v>107</v>
      </c>
      <c r="P108" s="72">
        <f>VLOOKUP($O108,'correspondance coefficients'!$B$3:$C$7,2,FALSE)</f>
        <v>1</v>
      </c>
      <c r="Q108" s="76" t="s">
        <v>119</v>
      </c>
      <c r="R108" s="72">
        <f>VLOOKUP($Q108,'correspondance coefficients'!$B$10:$C$13,2,FALSE)</f>
        <v>3</v>
      </c>
      <c r="S108" s="77"/>
      <c r="T108" s="76" t="s">
        <v>125</v>
      </c>
      <c r="U108" s="72">
        <f>VLOOKUP($T108,'correspondance coefficients'!$B$16:$C$19,2,FALSE)</f>
        <v>0.7</v>
      </c>
      <c r="V108" s="72">
        <f t="shared" si="1"/>
        <v>2.0999999999999996</v>
      </c>
      <c r="W108" s="82"/>
      <c r="X108" s="78"/>
      <c r="Y108" s="78"/>
      <c r="Z108" s="74"/>
      <c r="AA108" s="78"/>
      <c r="AB108" s="78"/>
      <c r="AC108" s="78"/>
      <c r="AD108" s="79"/>
    </row>
    <row r="109" spans="1:30" s="73" customFormat="1" x14ac:dyDescent="0.25">
      <c r="A109" s="82"/>
      <c r="B109" s="74"/>
      <c r="C109" s="75"/>
      <c r="D109" s="75"/>
      <c r="E109" s="75"/>
      <c r="F109" s="75"/>
      <c r="G109" s="75"/>
      <c r="H109" s="76" t="s">
        <v>173</v>
      </c>
      <c r="I109" s="76" t="e">
        <f>HLOOKUP(H109,atteintes!G108:AB109,2,FALSE)</f>
        <v>#N/A</v>
      </c>
      <c r="J109" s="76" t="s">
        <v>226</v>
      </c>
      <c r="K109" s="76" t="s">
        <v>226</v>
      </c>
      <c r="L109" s="76" t="s">
        <v>226</v>
      </c>
      <c r="M109" s="76" t="s">
        <v>226</v>
      </c>
      <c r="N109" s="76" t="s">
        <v>235</v>
      </c>
      <c r="O109" s="76" t="s">
        <v>107</v>
      </c>
      <c r="P109" s="72">
        <f>VLOOKUP($O109,'correspondance coefficients'!$B$3:$C$7,2,FALSE)</f>
        <v>1</v>
      </c>
      <c r="Q109" s="76" t="s">
        <v>119</v>
      </c>
      <c r="R109" s="72">
        <f>VLOOKUP($Q109,'correspondance coefficients'!$B$10:$C$13,2,FALSE)</f>
        <v>3</v>
      </c>
      <c r="S109" s="77"/>
      <c r="T109" s="76" t="s">
        <v>125</v>
      </c>
      <c r="U109" s="72">
        <f>VLOOKUP($T109,'correspondance coefficients'!$B$16:$C$19,2,FALSE)</f>
        <v>0.7</v>
      </c>
      <c r="V109" s="72">
        <f t="shared" si="1"/>
        <v>2.0999999999999996</v>
      </c>
      <c r="W109" s="82"/>
      <c r="X109" s="78"/>
      <c r="Y109" s="78"/>
      <c r="Z109" s="74"/>
      <c r="AA109" s="78"/>
      <c r="AB109" s="78"/>
      <c r="AC109" s="78"/>
      <c r="AD109" s="79"/>
    </row>
    <row r="110" spans="1:30" s="73" customFormat="1" x14ac:dyDescent="0.25">
      <c r="A110" s="82"/>
      <c r="B110" s="74"/>
      <c r="C110" s="75"/>
      <c r="D110" s="75"/>
      <c r="E110" s="75"/>
      <c r="F110" s="75"/>
      <c r="G110" s="75"/>
      <c r="H110" s="76" t="s">
        <v>173</v>
      </c>
      <c r="I110" s="76" t="e">
        <f>HLOOKUP(H110,atteintes!G109:AB110,2,FALSE)</f>
        <v>#N/A</v>
      </c>
      <c r="J110" s="76" t="s">
        <v>226</v>
      </c>
      <c r="K110" s="76" t="s">
        <v>226</v>
      </c>
      <c r="L110" s="76" t="s">
        <v>226</v>
      </c>
      <c r="M110" s="76" t="s">
        <v>226</v>
      </c>
      <c r="N110" s="76" t="s">
        <v>235</v>
      </c>
      <c r="O110" s="76" t="s">
        <v>107</v>
      </c>
      <c r="P110" s="72">
        <f>VLOOKUP($O110,'correspondance coefficients'!$B$3:$C$7,2,FALSE)</f>
        <v>1</v>
      </c>
      <c r="Q110" s="76" t="s">
        <v>119</v>
      </c>
      <c r="R110" s="72">
        <f>VLOOKUP($Q110,'correspondance coefficients'!$B$10:$C$13,2,FALSE)</f>
        <v>3</v>
      </c>
      <c r="S110" s="77"/>
      <c r="T110" s="76" t="s">
        <v>125</v>
      </c>
      <c r="U110" s="72">
        <f>VLOOKUP($T110,'correspondance coefficients'!$B$16:$C$19,2,FALSE)</f>
        <v>0.7</v>
      </c>
      <c r="V110" s="72">
        <f t="shared" si="1"/>
        <v>2.0999999999999996</v>
      </c>
      <c r="W110" s="82"/>
      <c r="X110" s="78"/>
      <c r="Y110" s="78"/>
      <c r="Z110" s="74"/>
      <c r="AA110" s="78"/>
      <c r="AB110" s="78"/>
      <c r="AC110" s="78"/>
      <c r="AD110" s="79"/>
    </row>
    <row r="111" spans="1:30" s="73" customFormat="1" x14ac:dyDescent="0.25">
      <c r="A111" s="82"/>
      <c r="B111" s="74"/>
      <c r="C111" s="75"/>
      <c r="D111" s="75"/>
      <c r="E111" s="75"/>
      <c r="F111" s="75"/>
      <c r="G111" s="75"/>
      <c r="H111" s="76" t="s">
        <v>173</v>
      </c>
      <c r="I111" s="76" t="e">
        <f>HLOOKUP(H111,atteintes!G110:AB111,2,FALSE)</f>
        <v>#N/A</v>
      </c>
      <c r="J111" s="76" t="s">
        <v>226</v>
      </c>
      <c r="K111" s="76" t="s">
        <v>226</v>
      </c>
      <c r="L111" s="76" t="s">
        <v>226</v>
      </c>
      <c r="M111" s="76" t="s">
        <v>226</v>
      </c>
      <c r="N111" s="76" t="s">
        <v>235</v>
      </c>
      <c r="O111" s="76" t="s">
        <v>107</v>
      </c>
      <c r="P111" s="72">
        <f>VLOOKUP($O111,'correspondance coefficients'!$B$3:$C$7,2,FALSE)</f>
        <v>1</v>
      </c>
      <c r="Q111" s="76" t="s">
        <v>119</v>
      </c>
      <c r="R111" s="72">
        <f>VLOOKUP($Q111,'correspondance coefficients'!$B$10:$C$13,2,FALSE)</f>
        <v>3</v>
      </c>
      <c r="S111" s="77"/>
      <c r="T111" s="76" t="s">
        <v>125</v>
      </c>
      <c r="U111" s="72">
        <f>VLOOKUP($T111,'correspondance coefficients'!$B$16:$C$19,2,FALSE)</f>
        <v>0.7</v>
      </c>
      <c r="V111" s="72">
        <f t="shared" si="1"/>
        <v>2.0999999999999996</v>
      </c>
      <c r="W111" s="82"/>
      <c r="X111" s="78"/>
      <c r="Y111" s="78"/>
      <c r="Z111" s="74"/>
      <c r="AA111" s="78"/>
      <c r="AB111" s="78"/>
      <c r="AC111" s="78"/>
      <c r="AD111" s="79"/>
    </row>
    <row r="112" spans="1:30" s="73" customFormat="1" x14ac:dyDescent="0.25">
      <c r="A112" s="82"/>
      <c r="B112" s="74"/>
      <c r="C112" s="75"/>
      <c r="D112" s="75"/>
      <c r="E112" s="75"/>
      <c r="F112" s="75"/>
      <c r="G112" s="75"/>
      <c r="H112" s="76" t="s">
        <v>173</v>
      </c>
      <c r="I112" s="76" t="e">
        <f>HLOOKUP(H112,atteintes!G111:AB112,2,FALSE)</f>
        <v>#N/A</v>
      </c>
      <c r="J112" s="76" t="s">
        <v>226</v>
      </c>
      <c r="K112" s="76" t="s">
        <v>226</v>
      </c>
      <c r="L112" s="76" t="s">
        <v>226</v>
      </c>
      <c r="M112" s="76" t="s">
        <v>226</v>
      </c>
      <c r="N112" s="76" t="s">
        <v>235</v>
      </c>
      <c r="O112" s="76" t="s">
        <v>107</v>
      </c>
      <c r="P112" s="72">
        <f>VLOOKUP($O112,'correspondance coefficients'!$B$3:$C$7,2,FALSE)</f>
        <v>1</v>
      </c>
      <c r="Q112" s="76" t="s">
        <v>119</v>
      </c>
      <c r="R112" s="72">
        <f>VLOOKUP($Q112,'correspondance coefficients'!$B$10:$C$13,2,FALSE)</f>
        <v>3</v>
      </c>
      <c r="S112" s="77"/>
      <c r="T112" s="76" t="s">
        <v>125</v>
      </c>
      <c r="U112" s="72">
        <f>VLOOKUP($T112,'correspondance coefficients'!$B$16:$C$19,2,FALSE)</f>
        <v>0.7</v>
      </c>
      <c r="V112" s="72">
        <f t="shared" si="1"/>
        <v>2.0999999999999996</v>
      </c>
      <c r="W112" s="82"/>
      <c r="X112" s="78"/>
      <c r="Y112" s="78"/>
      <c r="Z112" s="74"/>
      <c r="AA112" s="78"/>
      <c r="AB112" s="78"/>
      <c r="AC112" s="78"/>
      <c r="AD112" s="79"/>
    </row>
    <row r="113" spans="1:30" s="73" customFormat="1" x14ac:dyDescent="0.25">
      <c r="A113" s="82"/>
      <c r="B113" s="74"/>
      <c r="C113" s="75"/>
      <c r="D113" s="75"/>
      <c r="E113" s="75"/>
      <c r="F113" s="75"/>
      <c r="G113" s="75"/>
      <c r="H113" s="76" t="s">
        <v>173</v>
      </c>
      <c r="I113" s="76" t="e">
        <f>HLOOKUP(H113,atteintes!G112:AB113,2,FALSE)</f>
        <v>#N/A</v>
      </c>
      <c r="J113" s="76" t="s">
        <v>226</v>
      </c>
      <c r="K113" s="76" t="s">
        <v>226</v>
      </c>
      <c r="L113" s="76" t="s">
        <v>226</v>
      </c>
      <c r="M113" s="76" t="s">
        <v>226</v>
      </c>
      <c r="N113" s="76" t="s">
        <v>235</v>
      </c>
      <c r="O113" s="76" t="s">
        <v>107</v>
      </c>
      <c r="P113" s="72">
        <f>VLOOKUP($O113,'correspondance coefficients'!$B$3:$C$7,2,FALSE)</f>
        <v>1</v>
      </c>
      <c r="Q113" s="76" t="s">
        <v>119</v>
      </c>
      <c r="R113" s="72">
        <f>VLOOKUP($Q113,'correspondance coefficients'!$B$10:$C$13,2,FALSE)</f>
        <v>3</v>
      </c>
      <c r="S113" s="77"/>
      <c r="T113" s="76" t="s">
        <v>125</v>
      </c>
      <c r="U113" s="72">
        <f>VLOOKUP($T113,'correspondance coefficients'!$B$16:$C$19,2,FALSE)</f>
        <v>0.7</v>
      </c>
      <c r="V113" s="72">
        <f t="shared" si="1"/>
        <v>2.0999999999999996</v>
      </c>
      <c r="W113" s="82"/>
      <c r="X113" s="78"/>
      <c r="Y113" s="78"/>
      <c r="Z113" s="74"/>
      <c r="AA113" s="78"/>
      <c r="AB113" s="78"/>
      <c r="AC113" s="78"/>
      <c r="AD113" s="79"/>
    </row>
    <row r="114" spans="1:30" s="73" customFormat="1" x14ac:dyDescent="0.25">
      <c r="A114" s="82"/>
      <c r="B114" s="74"/>
      <c r="C114" s="75"/>
      <c r="D114" s="75"/>
      <c r="E114" s="75"/>
      <c r="F114" s="75"/>
      <c r="G114" s="75"/>
      <c r="H114" s="76" t="s">
        <v>173</v>
      </c>
      <c r="I114" s="76" t="e">
        <f>HLOOKUP(H114,atteintes!G113:AB114,2,FALSE)</f>
        <v>#N/A</v>
      </c>
      <c r="J114" s="76" t="s">
        <v>226</v>
      </c>
      <c r="K114" s="76" t="s">
        <v>226</v>
      </c>
      <c r="L114" s="76" t="s">
        <v>226</v>
      </c>
      <c r="M114" s="76" t="s">
        <v>226</v>
      </c>
      <c r="N114" s="76" t="s">
        <v>235</v>
      </c>
      <c r="O114" s="76" t="s">
        <v>107</v>
      </c>
      <c r="P114" s="72">
        <f>VLOOKUP($O114,'correspondance coefficients'!$B$3:$C$7,2,FALSE)</f>
        <v>1</v>
      </c>
      <c r="Q114" s="76" t="s">
        <v>119</v>
      </c>
      <c r="R114" s="72">
        <f>VLOOKUP($Q114,'correspondance coefficients'!$B$10:$C$13,2,FALSE)</f>
        <v>3</v>
      </c>
      <c r="S114" s="77"/>
      <c r="T114" s="76" t="s">
        <v>125</v>
      </c>
      <c r="U114" s="72">
        <f>VLOOKUP($T114,'correspondance coefficients'!$B$16:$C$19,2,FALSE)</f>
        <v>0.7</v>
      </c>
      <c r="V114" s="72">
        <f t="shared" si="1"/>
        <v>2.0999999999999996</v>
      </c>
      <c r="W114" s="82"/>
      <c r="X114" s="78"/>
      <c r="Y114" s="78"/>
      <c r="Z114" s="74"/>
      <c r="AA114" s="78"/>
      <c r="AB114" s="78"/>
      <c r="AC114" s="78"/>
      <c r="AD114" s="79"/>
    </row>
    <row r="115" spans="1:30" s="73" customFormat="1" x14ac:dyDescent="0.25">
      <c r="A115" s="82"/>
      <c r="B115" s="74"/>
      <c r="C115" s="75"/>
      <c r="D115" s="75"/>
      <c r="E115" s="75"/>
      <c r="F115" s="75"/>
      <c r="G115" s="75"/>
      <c r="H115" s="76" t="s">
        <v>173</v>
      </c>
      <c r="I115" s="76" t="e">
        <f>HLOOKUP(H115,atteintes!G114:AB115,2,FALSE)</f>
        <v>#N/A</v>
      </c>
      <c r="J115" s="76" t="s">
        <v>226</v>
      </c>
      <c r="K115" s="76" t="s">
        <v>226</v>
      </c>
      <c r="L115" s="76" t="s">
        <v>226</v>
      </c>
      <c r="M115" s="76" t="s">
        <v>226</v>
      </c>
      <c r="N115" s="76" t="s">
        <v>235</v>
      </c>
      <c r="O115" s="76" t="s">
        <v>107</v>
      </c>
      <c r="P115" s="72">
        <f>VLOOKUP($O115,'correspondance coefficients'!$B$3:$C$7,2,FALSE)</f>
        <v>1</v>
      </c>
      <c r="Q115" s="76" t="s">
        <v>119</v>
      </c>
      <c r="R115" s="72">
        <f>VLOOKUP($Q115,'correspondance coefficients'!$B$10:$C$13,2,FALSE)</f>
        <v>3</v>
      </c>
      <c r="S115" s="77"/>
      <c r="T115" s="76" t="s">
        <v>125</v>
      </c>
      <c r="U115" s="72">
        <f>VLOOKUP($T115,'correspondance coefficients'!$B$16:$C$19,2,FALSE)</f>
        <v>0.7</v>
      </c>
      <c r="V115" s="72">
        <f t="shared" si="1"/>
        <v>2.0999999999999996</v>
      </c>
      <c r="W115" s="82"/>
      <c r="X115" s="78"/>
      <c r="Y115" s="78"/>
      <c r="Z115" s="74"/>
      <c r="AA115" s="78"/>
      <c r="AB115" s="78"/>
      <c r="AC115" s="78"/>
      <c r="AD115" s="79"/>
    </row>
    <row r="116" spans="1:30" s="73" customFormat="1" x14ac:dyDescent="0.25">
      <c r="A116" s="82"/>
      <c r="B116" s="74"/>
      <c r="C116" s="75"/>
      <c r="D116" s="75"/>
      <c r="E116" s="75"/>
      <c r="F116" s="75"/>
      <c r="G116" s="75"/>
      <c r="H116" s="76" t="s">
        <v>173</v>
      </c>
      <c r="I116" s="76" t="e">
        <f>HLOOKUP(H116,atteintes!G115:AB116,2,FALSE)</f>
        <v>#N/A</v>
      </c>
      <c r="J116" s="76" t="s">
        <v>226</v>
      </c>
      <c r="K116" s="76" t="s">
        <v>226</v>
      </c>
      <c r="L116" s="76" t="s">
        <v>226</v>
      </c>
      <c r="M116" s="76" t="s">
        <v>226</v>
      </c>
      <c r="N116" s="76" t="s">
        <v>235</v>
      </c>
      <c r="O116" s="76" t="s">
        <v>107</v>
      </c>
      <c r="P116" s="72">
        <f>VLOOKUP($O116,'correspondance coefficients'!$B$3:$C$7,2,FALSE)</f>
        <v>1</v>
      </c>
      <c r="Q116" s="76" t="s">
        <v>119</v>
      </c>
      <c r="R116" s="72">
        <f>VLOOKUP($Q116,'correspondance coefficients'!$B$10:$C$13,2,FALSE)</f>
        <v>3</v>
      </c>
      <c r="S116" s="77"/>
      <c r="T116" s="76" t="s">
        <v>125</v>
      </c>
      <c r="U116" s="72">
        <f>VLOOKUP($T116,'correspondance coefficients'!$B$16:$C$19,2,FALSE)</f>
        <v>0.7</v>
      </c>
      <c r="V116" s="72">
        <f t="shared" si="1"/>
        <v>2.0999999999999996</v>
      </c>
      <c r="W116" s="82"/>
      <c r="X116" s="78"/>
      <c r="Y116" s="78"/>
      <c r="Z116" s="74"/>
      <c r="AA116" s="78"/>
      <c r="AB116" s="78"/>
      <c r="AC116" s="78"/>
      <c r="AD116" s="79"/>
    </row>
    <row r="117" spans="1:30" s="73" customFormat="1" x14ac:dyDescent="0.25">
      <c r="A117" s="82"/>
      <c r="B117" s="74"/>
      <c r="C117" s="75"/>
      <c r="D117" s="75"/>
      <c r="E117" s="75"/>
      <c r="F117" s="75"/>
      <c r="G117" s="75"/>
      <c r="H117" s="76" t="s">
        <v>173</v>
      </c>
      <c r="I117" s="76" t="e">
        <f>HLOOKUP(H117,atteintes!G116:AB117,2,FALSE)</f>
        <v>#N/A</v>
      </c>
      <c r="J117" s="76" t="s">
        <v>226</v>
      </c>
      <c r="K117" s="76" t="s">
        <v>226</v>
      </c>
      <c r="L117" s="76" t="s">
        <v>226</v>
      </c>
      <c r="M117" s="76" t="s">
        <v>226</v>
      </c>
      <c r="N117" s="76" t="s">
        <v>235</v>
      </c>
      <c r="O117" s="76" t="s">
        <v>107</v>
      </c>
      <c r="P117" s="72">
        <f>VLOOKUP($O117,'correspondance coefficients'!$B$3:$C$7,2,FALSE)</f>
        <v>1</v>
      </c>
      <c r="Q117" s="76" t="s">
        <v>119</v>
      </c>
      <c r="R117" s="72">
        <f>VLOOKUP($Q117,'correspondance coefficients'!$B$10:$C$13,2,FALSE)</f>
        <v>3</v>
      </c>
      <c r="S117" s="77"/>
      <c r="T117" s="76" t="s">
        <v>125</v>
      </c>
      <c r="U117" s="72">
        <f>VLOOKUP($T117,'correspondance coefficients'!$B$16:$C$19,2,FALSE)</f>
        <v>0.7</v>
      </c>
      <c r="V117" s="72">
        <f t="shared" si="1"/>
        <v>2.0999999999999996</v>
      </c>
      <c r="W117" s="82"/>
      <c r="X117" s="78"/>
      <c r="Y117" s="78"/>
      <c r="Z117" s="74"/>
      <c r="AA117" s="78"/>
      <c r="AB117" s="78"/>
      <c r="AC117" s="78"/>
      <c r="AD117" s="79"/>
    </row>
    <row r="118" spans="1:30" s="73" customFormat="1" x14ac:dyDescent="0.25">
      <c r="A118" s="82"/>
      <c r="B118" s="74"/>
      <c r="C118" s="75"/>
      <c r="D118" s="75"/>
      <c r="E118" s="75"/>
      <c r="F118" s="75"/>
      <c r="G118" s="75"/>
      <c r="H118" s="76" t="s">
        <v>173</v>
      </c>
      <c r="I118" s="76" t="e">
        <f>HLOOKUP(H118,atteintes!G117:AB118,2,FALSE)</f>
        <v>#N/A</v>
      </c>
      <c r="J118" s="76" t="s">
        <v>226</v>
      </c>
      <c r="K118" s="76" t="s">
        <v>226</v>
      </c>
      <c r="L118" s="76" t="s">
        <v>226</v>
      </c>
      <c r="M118" s="76" t="s">
        <v>226</v>
      </c>
      <c r="N118" s="76" t="s">
        <v>235</v>
      </c>
      <c r="O118" s="76" t="s">
        <v>107</v>
      </c>
      <c r="P118" s="72">
        <f>VLOOKUP($O118,'correspondance coefficients'!$B$3:$C$7,2,FALSE)</f>
        <v>1</v>
      </c>
      <c r="Q118" s="76" t="s">
        <v>119</v>
      </c>
      <c r="R118" s="72">
        <f>VLOOKUP($Q118,'correspondance coefficients'!$B$10:$C$13,2,FALSE)</f>
        <v>3</v>
      </c>
      <c r="S118" s="77"/>
      <c r="T118" s="76" t="s">
        <v>125</v>
      </c>
      <c r="U118" s="72">
        <f>VLOOKUP($T118,'correspondance coefficients'!$B$16:$C$19,2,FALSE)</f>
        <v>0.7</v>
      </c>
      <c r="V118" s="72">
        <f t="shared" si="1"/>
        <v>2.0999999999999996</v>
      </c>
      <c r="W118" s="82"/>
      <c r="X118" s="78"/>
      <c r="Y118" s="78"/>
      <c r="Z118" s="74"/>
      <c r="AA118" s="78"/>
      <c r="AB118" s="78"/>
      <c r="AC118" s="78"/>
      <c r="AD118" s="79"/>
    </row>
    <row r="119" spans="1:30" s="73" customFormat="1" x14ac:dyDescent="0.25">
      <c r="A119" s="82"/>
      <c r="B119" s="74"/>
      <c r="C119" s="75"/>
      <c r="D119" s="75"/>
      <c r="E119" s="75"/>
      <c r="F119" s="75"/>
      <c r="G119" s="75"/>
      <c r="H119" s="76" t="s">
        <v>173</v>
      </c>
      <c r="I119" s="76" t="e">
        <f>HLOOKUP(H119,atteintes!G118:AB119,2,FALSE)</f>
        <v>#N/A</v>
      </c>
      <c r="J119" s="76" t="s">
        <v>226</v>
      </c>
      <c r="K119" s="76" t="s">
        <v>226</v>
      </c>
      <c r="L119" s="76" t="s">
        <v>226</v>
      </c>
      <c r="M119" s="76" t="s">
        <v>226</v>
      </c>
      <c r="N119" s="76" t="s">
        <v>235</v>
      </c>
      <c r="O119" s="76" t="s">
        <v>107</v>
      </c>
      <c r="P119" s="72">
        <f>VLOOKUP($O119,'correspondance coefficients'!$B$3:$C$7,2,FALSE)</f>
        <v>1</v>
      </c>
      <c r="Q119" s="76" t="s">
        <v>119</v>
      </c>
      <c r="R119" s="72">
        <f>VLOOKUP($Q119,'correspondance coefficients'!$B$10:$C$13,2,FALSE)</f>
        <v>3</v>
      </c>
      <c r="S119" s="77"/>
      <c r="T119" s="76" t="s">
        <v>125</v>
      </c>
      <c r="U119" s="72">
        <f>VLOOKUP($T119,'correspondance coefficients'!$B$16:$C$19,2,FALSE)</f>
        <v>0.7</v>
      </c>
      <c r="V119" s="72">
        <f t="shared" si="1"/>
        <v>2.0999999999999996</v>
      </c>
      <c r="W119" s="82"/>
      <c r="X119" s="78"/>
      <c r="Y119" s="78"/>
      <c r="Z119" s="74"/>
      <c r="AA119" s="78"/>
      <c r="AB119" s="78"/>
      <c r="AC119" s="78"/>
      <c r="AD119" s="79"/>
    </row>
    <row r="120" spans="1:30" s="73" customFormat="1" x14ac:dyDescent="0.25">
      <c r="A120" s="82"/>
      <c r="B120" s="74"/>
      <c r="C120" s="75"/>
      <c r="D120" s="75"/>
      <c r="E120" s="75"/>
      <c r="F120" s="75"/>
      <c r="G120" s="75"/>
      <c r="H120" s="76" t="s">
        <v>173</v>
      </c>
      <c r="I120" s="76" t="e">
        <f>HLOOKUP(H120,atteintes!G119:AB120,2,FALSE)</f>
        <v>#N/A</v>
      </c>
      <c r="J120" s="76" t="s">
        <v>226</v>
      </c>
      <c r="K120" s="76" t="s">
        <v>226</v>
      </c>
      <c r="L120" s="76" t="s">
        <v>226</v>
      </c>
      <c r="M120" s="76" t="s">
        <v>226</v>
      </c>
      <c r="N120" s="76" t="s">
        <v>235</v>
      </c>
      <c r="O120" s="76" t="s">
        <v>107</v>
      </c>
      <c r="P120" s="72">
        <f>VLOOKUP($O120,'correspondance coefficients'!$B$3:$C$7,2,FALSE)</f>
        <v>1</v>
      </c>
      <c r="Q120" s="76" t="s">
        <v>119</v>
      </c>
      <c r="R120" s="72">
        <f>VLOOKUP($Q120,'correspondance coefficients'!$B$10:$C$13,2,FALSE)</f>
        <v>3</v>
      </c>
      <c r="S120" s="77"/>
      <c r="T120" s="76" t="s">
        <v>125</v>
      </c>
      <c r="U120" s="72">
        <f>VLOOKUP($T120,'correspondance coefficients'!$B$16:$C$19,2,FALSE)</f>
        <v>0.7</v>
      </c>
      <c r="V120" s="72">
        <f t="shared" si="1"/>
        <v>2.0999999999999996</v>
      </c>
      <c r="W120" s="82"/>
      <c r="X120" s="78"/>
      <c r="Y120" s="78"/>
      <c r="Z120" s="74"/>
      <c r="AA120" s="78"/>
      <c r="AB120" s="78"/>
      <c r="AC120" s="78"/>
      <c r="AD120" s="79"/>
    </row>
    <row r="121" spans="1:30" s="73" customFormat="1" x14ac:dyDescent="0.25">
      <c r="A121" s="82"/>
      <c r="B121" s="74"/>
      <c r="C121" s="75"/>
      <c r="D121" s="75"/>
      <c r="E121" s="75"/>
      <c r="F121" s="75"/>
      <c r="G121" s="75"/>
      <c r="H121" s="76" t="s">
        <v>173</v>
      </c>
      <c r="I121" s="76" t="e">
        <f>HLOOKUP(H121,atteintes!G120:AB121,2,FALSE)</f>
        <v>#N/A</v>
      </c>
      <c r="J121" s="76" t="s">
        <v>226</v>
      </c>
      <c r="K121" s="76" t="s">
        <v>226</v>
      </c>
      <c r="L121" s="76" t="s">
        <v>226</v>
      </c>
      <c r="M121" s="76" t="s">
        <v>226</v>
      </c>
      <c r="N121" s="76" t="s">
        <v>235</v>
      </c>
      <c r="O121" s="76" t="s">
        <v>107</v>
      </c>
      <c r="P121" s="72">
        <f>VLOOKUP($O121,'correspondance coefficients'!$B$3:$C$7,2,FALSE)</f>
        <v>1</v>
      </c>
      <c r="Q121" s="76" t="s">
        <v>119</v>
      </c>
      <c r="R121" s="72">
        <f>VLOOKUP($Q121,'correspondance coefficients'!$B$10:$C$13,2,FALSE)</f>
        <v>3</v>
      </c>
      <c r="S121" s="77"/>
      <c r="T121" s="76" t="s">
        <v>125</v>
      </c>
      <c r="U121" s="72">
        <f>VLOOKUP($T121,'correspondance coefficients'!$B$16:$C$19,2,FALSE)</f>
        <v>0.7</v>
      </c>
      <c r="V121" s="72">
        <f t="shared" si="1"/>
        <v>2.0999999999999996</v>
      </c>
      <c r="W121" s="82"/>
      <c r="X121" s="78"/>
      <c r="Y121" s="78"/>
      <c r="Z121" s="74"/>
      <c r="AA121" s="78"/>
      <c r="AB121" s="78"/>
      <c r="AC121" s="78"/>
      <c r="AD121" s="79"/>
    </row>
    <row r="122" spans="1:30" s="73" customFormat="1" x14ac:dyDescent="0.25">
      <c r="A122" s="82"/>
      <c r="B122" s="74"/>
      <c r="C122" s="75"/>
      <c r="D122" s="75"/>
      <c r="E122" s="75"/>
      <c r="F122" s="75"/>
      <c r="G122" s="75"/>
      <c r="H122" s="76" t="s">
        <v>173</v>
      </c>
      <c r="I122" s="76" t="e">
        <f>HLOOKUP(H122,atteintes!G121:AB122,2,FALSE)</f>
        <v>#N/A</v>
      </c>
      <c r="J122" s="76" t="s">
        <v>226</v>
      </c>
      <c r="K122" s="76" t="s">
        <v>226</v>
      </c>
      <c r="L122" s="76" t="s">
        <v>226</v>
      </c>
      <c r="M122" s="76" t="s">
        <v>226</v>
      </c>
      <c r="N122" s="76" t="s">
        <v>235</v>
      </c>
      <c r="O122" s="76" t="s">
        <v>107</v>
      </c>
      <c r="P122" s="72">
        <f>VLOOKUP($O122,'correspondance coefficients'!$B$3:$C$7,2,FALSE)</f>
        <v>1</v>
      </c>
      <c r="Q122" s="76" t="s">
        <v>119</v>
      </c>
      <c r="R122" s="72">
        <f>VLOOKUP($Q122,'correspondance coefficients'!$B$10:$C$13,2,FALSE)</f>
        <v>3</v>
      </c>
      <c r="S122" s="77"/>
      <c r="T122" s="76" t="s">
        <v>125</v>
      </c>
      <c r="U122" s="72">
        <f>VLOOKUP($T122,'correspondance coefficients'!$B$16:$C$19,2,FALSE)</f>
        <v>0.7</v>
      </c>
      <c r="V122" s="72">
        <f t="shared" si="1"/>
        <v>2.0999999999999996</v>
      </c>
      <c r="W122" s="82"/>
      <c r="X122" s="78"/>
      <c r="Y122" s="78"/>
      <c r="Z122" s="74"/>
      <c r="AA122" s="78"/>
      <c r="AB122" s="78"/>
      <c r="AC122" s="78"/>
      <c r="AD122" s="79"/>
    </row>
    <row r="123" spans="1:30" s="73" customFormat="1" x14ac:dyDescent="0.25">
      <c r="A123" s="82"/>
      <c r="B123" s="74"/>
      <c r="C123" s="75"/>
      <c r="D123" s="75"/>
      <c r="E123" s="75"/>
      <c r="F123" s="75"/>
      <c r="G123" s="75"/>
      <c r="H123" s="76" t="s">
        <v>173</v>
      </c>
      <c r="I123" s="76" t="e">
        <f>HLOOKUP(H123,atteintes!G122:AB123,2,FALSE)</f>
        <v>#N/A</v>
      </c>
      <c r="J123" s="76" t="s">
        <v>226</v>
      </c>
      <c r="K123" s="76" t="s">
        <v>226</v>
      </c>
      <c r="L123" s="76" t="s">
        <v>226</v>
      </c>
      <c r="M123" s="76" t="s">
        <v>226</v>
      </c>
      <c r="N123" s="76" t="s">
        <v>235</v>
      </c>
      <c r="O123" s="76" t="s">
        <v>107</v>
      </c>
      <c r="P123" s="72">
        <f>VLOOKUP($O123,'correspondance coefficients'!$B$3:$C$7,2,FALSE)</f>
        <v>1</v>
      </c>
      <c r="Q123" s="76" t="s">
        <v>119</v>
      </c>
      <c r="R123" s="72">
        <f>VLOOKUP($Q123,'correspondance coefficients'!$B$10:$C$13,2,FALSE)</f>
        <v>3</v>
      </c>
      <c r="S123" s="77"/>
      <c r="T123" s="76" t="s">
        <v>125</v>
      </c>
      <c r="U123" s="72">
        <f>VLOOKUP($T123,'correspondance coefficients'!$B$16:$C$19,2,FALSE)</f>
        <v>0.7</v>
      </c>
      <c r="V123" s="72">
        <f t="shared" si="1"/>
        <v>2.0999999999999996</v>
      </c>
      <c r="W123" s="82"/>
      <c r="X123" s="78"/>
      <c r="Y123" s="78"/>
      <c r="Z123" s="74"/>
      <c r="AA123" s="78"/>
      <c r="AB123" s="78"/>
      <c r="AC123" s="78"/>
      <c r="AD123" s="79"/>
    </row>
    <row r="124" spans="1:30" s="73" customFormat="1" x14ac:dyDescent="0.25">
      <c r="A124" s="82"/>
      <c r="B124" s="74"/>
      <c r="C124" s="75"/>
      <c r="D124" s="75"/>
      <c r="E124" s="75"/>
      <c r="F124" s="75"/>
      <c r="G124" s="75"/>
      <c r="H124" s="76" t="s">
        <v>173</v>
      </c>
      <c r="I124" s="76" t="e">
        <f>HLOOKUP(H124,atteintes!G123:AB124,2,FALSE)</f>
        <v>#N/A</v>
      </c>
      <c r="J124" s="76" t="s">
        <v>226</v>
      </c>
      <c r="K124" s="76" t="s">
        <v>226</v>
      </c>
      <c r="L124" s="76" t="s">
        <v>226</v>
      </c>
      <c r="M124" s="76" t="s">
        <v>226</v>
      </c>
      <c r="N124" s="76" t="s">
        <v>235</v>
      </c>
      <c r="O124" s="76" t="s">
        <v>107</v>
      </c>
      <c r="P124" s="72">
        <f>VLOOKUP($O124,'correspondance coefficients'!$B$3:$C$7,2,FALSE)</f>
        <v>1</v>
      </c>
      <c r="Q124" s="76" t="s">
        <v>119</v>
      </c>
      <c r="R124" s="72">
        <f>VLOOKUP($Q124,'correspondance coefficients'!$B$10:$C$13,2,FALSE)</f>
        <v>3</v>
      </c>
      <c r="S124" s="77"/>
      <c r="T124" s="76" t="s">
        <v>125</v>
      </c>
      <c r="U124" s="72">
        <f>VLOOKUP($T124,'correspondance coefficients'!$B$16:$C$19,2,FALSE)</f>
        <v>0.7</v>
      </c>
      <c r="V124" s="72">
        <f t="shared" si="1"/>
        <v>2.0999999999999996</v>
      </c>
      <c r="W124" s="82"/>
      <c r="X124" s="78"/>
      <c r="Y124" s="78"/>
      <c r="Z124" s="74"/>
      <c r="AA124" s="78"/>
      <c r="AB124" s="78"/>
      <c r="AC124" s="78"/>
      <c r="AD124" s="79"/>
    </row>
    <row r="125" spans="1:30" s="73" customFormat="1" x14ac:dyDescent="0.25">
      <c r="A125" s="82"/>
      <c r="B125" s="74"/>
      <c r="C125" s="75"/>
      <c r="D125" s="75"/>
      <c r="E125" s="75"/>
      <c r="F125" s="75"/>
      <c r="G125" s="75"/>
      <c r="H125" s="76" t="s">
        <v>173</v>
      </c>
      <c r="I125" s="76" t="e">
        <f>HLOOKUP(H125,atteintes!G124:AB125,2,FALSE)</f>
        <v>#N/A</v>
      </c>
      <c r="J125" s="76" t="s">
        <v>226</v>
      </c>
      <c r="K125" s="76" t="s">
        <v>226</v>
      </c>
      <c r="L125" s="76" t="s">
        <v>226</v>
      </c>
      <c r="M125" s="76" t="s">
        <v>226</v>
      </c>
      <c r="N125" s="76" t="s">
        <v>235</v>
      </c>
      <c r="O125" s="76" t="s">
        <v>107</v>
      </c>
      <c r="P125" s="72">
        <f>VLOOKUP($O125,'correspondance coefficients'!$B$3:$C$7,2,FALSE)</f>
        <v>1</v>
      </c>
      <c r="Q125" s="76" t="s">
        <v>119</v>
      </c>
      <c r="R125" s="72">
        <f>VLOOKUP($Q125,'correspondance coefficients'!$B$10:$C$13,2,FALSE)</f>
        <v>3</v>
      </c>
      <c r="S125" s="77"/>
      <c r="T125" s="76" t="s">
        <v>125</v>
      </c>
      <c r="U125" s="72">
        <f>VLOOKUP($T125,'correspondance coefficients'!$B$16:$C$19,2,FALSE)</f>
        <v>0.7</v>
      </c>
      <c r="V125" s="72">
        <f t="shared" si="1"/>
        <v>2.0999999999999996</v>
      </c>
      <c r="W125" s="82"/>
      <c r="X125" s="78"/>
      <c r="Y125" s="78"/>
      <c r="Z125" s="74"/>
      <c r="AA125" s="78"/>
      <c r="AB125" s="78"/>
      <c r="AC125" s="78"/>
      <c r="AD125" s="79"/>
    </row>
    <row r="126" spans="1:30" s="73" customFormat="1" x14ac:dyDescent="0.25">
      <c r="A126" s="82"/>
      <c r="B126" s="74"/>
      <c r="C126" s="75"/>
      <c r="D126" s="75"/>
      <c r="E126" s="75"/>
      <c r="F126" s="75"/>
      <c r="G126" s="75"/>
      <c r="H126" s="76" t="s">
        <v>173</v>
      </c>
      <c r="I126" s="76" t="e">
        <f>HLOOKUP(H126,atteintes!G125:AB126,2,FALSE)</f>
        <v>#N/A</v>
      </c>
      <c r="J126" s="76" t="s">
        <v>226</v>
      </c>
      <c r="K126" s="76" t="s">
        <v>226</v>
      </c>
      <c r="L126" s="76" t="s">
        <v>226</v>
      </c>
      <c r="M126" s="76" t="s">
        <v>226</v>
      </c>
      <c r="N126" s="76" t="s">
        <v>235</v>
      </c>
      <c r="O126" s="76" t="s">
        <v>107</v>
      </c>
      <c r="P126" s="72">
        <f>VLOOKUP($O126,'correspondance coefficients'!$B$3:$C$7,2,FALSE)</f>
        <v>1</v>
      </c>
      <c r="Q126" s="76" t="s">
        <v>119</v>
      </c>
      <c r="R126" s="72">
        <f>VLOOKUP($Q126,'correspondance coefficients'!$B$10:$C$13,2,FALSE)</f>
        <v>3</v>
      </c>
      <c r="S126" s="77"/>
      <c r="T126" s="76" t="s">
        <v>125</v>
      </c>
      <c r="U126" s="72">
        <f>VLOOKUP($T126,'correspondance coefficients'!$B$16:$C$19,2,FALSE)</f>
        <v>0.7</v>
      </c>
      <c r="V126" s="72">
        <f t="shared" si="1"/>
        <v>2.0999999999999996</v>
      </c>
      <c r="W126" s="82"/>
      <c r="X126" s="78"/>
      <c r="Y126" s="78"/>
      <c r="Z126" s="74"/>
      <c r="AA126" s="78"/>
      <c r="AB126" s="78"/>
      <c r="AC126" s="78"/>
      <c r="AD126" s="79"/>
    </row>
    <row r="127" spans="1:30" s="73" customFormat="1" x14ac:dyDescent="0.25">
      <c r="A127" s="82"/>
      <c r="B127" s="74"/>
      <c r="C127" s="75"/>
      <c r="D127" s="75"/>
      <c r="E127" s="75"/>
      <c r="F127" s="75"/>
      <c r="G127" s="75"/>
      <c r="H127" s="76" t="s">
        <v>173</v>
      </c>
      <c r="I127" s="76" t="e">
        <f>HLOOKUP(H127,atteintes!G126:AB127,2,FALSE)</f>
        <v>#N/A</v>
      </c>
      <c r="J127" s="76" t="s">
        <v>226</v>
      </c>
      <c r="K127" s="76" t="s">
        <v>226</v>
      </c>
      <c r="L127" s="76" t="s">
        <v>226</v>
      </c>
      <c r="M127" s="76" t="s">
        <v>226</v>
      </c>
      <c r="N127" s="76" t="s">
        <v>235</v>
      </c>
      <c r="O127" s="76" t="s">
        <v>107</v>
      </c>
      <c r="P127" s="72">
        <f>VLOOKUP($O127,'correspondance coefficients'!$B$3:$C$7,2,FALSE)</f>
        <v>1</v>
      </c>
      <c r="Q127" s="76" t="s">
        <v>119</v>
      </c>
      <c r="R127" s="72">
        <f>VLOOKUP($Q127,'correspondance coefficients'!$B$10:$C$13,2,FALSE)</f>
        <v>3</v>
      </c>
      <c r="S127" s="77"/>
      <c r="T127" s="76" t="s">
        <v>125</v>
      </c>
      <c r="U127" s="72">
        <f>VLOOKUP($T127,'correspondance coefficients'!$B$16:$C$19,2,FALSE)</f>
        <v>0.7</v>
      </c>
      <c r="V127" s="72">
        <f t="shared" si="1"/>
        <v>2.0999999999999996</v>
      </c>
      <c r="W127" s="82"/>
      <c r="X127" s="78"/>
      <c r="Y127" s="78"/>
      <c r="Z127" s="74"/>
      <c r="AA127" s="78"/>
      <c r="AB127" s="78"/>
      <c r="AC127" s="78"/>
      <c r="AD127" s="79"/>
    </row>
    <row r="128" spans="1:30" s="73" customFormat="1" x14ac:dyDescent="0.25">
      <c r="A128" s="82"/>
      <c r="B128" s="74"/>
      <c r="C128" s="75"/>
      <c r="D128" s="75"/>
      <c r="E128" s="75"/>
      <c r="F128" s="75"/>
      <c r="G128" s="75"/>
      <c r="H128" s="76" t="s">
        <v>173</v>
      </c>
      <c r="I128" s="76" t="e">
        <f>HLOOKUP(H128,atteintes!G127:AB128,2,FALSE)</f>
        <v>#N/A</v>
      </c>
      <c r="J128" s="76" t="s">
        <v>226</v>
      </c>
      <c r="K128" s="76" t="s">
        <v>226</v>
      </c>
      <c r="L128" s="76" t="s">
        <v>226</v>
      </c>
      <c r="M128" s="76" t="s">
        <v>226</v>
      </c>
      <c r="N128" s="76" t="s">
        <v>235</v>
      </c>
      <c r="O128" s="76" t="s">
        <v>107</v>
      </c>
      <c r="P128" s="72">
        <f>VLOOKUP($O128,'correspondance coefficients'!$B$3:$C$7,2,FALSE)</f>
        <v>1</v>
      </c>
      <c r="Q128" s="76" t="s">
        <v>119</v>
      </c>
      <c r="R128" s="72">
        <f>VLOOKUP($Q128,'correspondance coefficients'!$B$10:$C$13,2,FALSE)</f>
        <v>3</v>
      </c>
      <c r="S128" s="77"/>
      <c r="T128" s="76" t="s">
        <v>125</v>
      </c>
      <c r="U128" s="72">
        <f>VLOOKUP($T128,'correspondance coefficients'!$B$16:$C$19,2,FALSE)</f>
        <v>0.7</v>
      </c>
      <c r="V128" s="72">
        <f t="shared" si="1"/>
        <v>2.0999999999999996</v>
      </c>
      <c r="W128" s="82"/>
      <c r="X128" s="78"/>
      <c r="Y128" s="78"/>
      <c r="Z128" s="74"/>
      <c r="AA128" s="78"/>
      <c r="AB128" s="78"/>
      <c r="AC128" s="78"/>
      <c r="AD128" s="79"/>
    </row>
    <row r="129" spans="1:30" s="73" customFormat="1" x14ac:dyDescent="0.25">
      <c r="A129" s="82"/>
      <c r="B129" s="74"/>
      <c r="C129" s="75"/>
      <c r="D129" s="75"/>
      <c r="E129" s="75"/>
      <c r="F129" s="75"/>
      <c r="G129" s="75"/>
      <c r="H129" s="76" t="s">
        <v>173</v>
      </c>
      <c r="I129" s="76" t="e">
        <f>HLOOKUP(H129,atteintes!G128:AB129,2,FALSE)</f>
        <v>#N/A</v>
      </c>
      <c r="J129" s="76" t="s">
        <v>226</v>
      </c>
      <c r="K129" s="76" t="s">
        <v>226</v>
      </c>
      <c r="L129" s="76" t="s">
        <v>226</v>
      </c>
      <c r="M129" s="76" t="s">
        <v>226</v>
      </c>
      <c r="N129" s="76" t="s">
        <v>235</v>
      </c>
      <c r="O129" s="76" t="s">
        <v>107</v>
      </c>
      <c r="P129" s="72">
        <f>VLOOKUP($O129,'correspondance coefficients'!$B$3:$C$7,2,FALSE)</f>
        <v>1</v>
      </c>
      <c r="Q129" s="76" t="s">
        <v>119</v>
      </c>
      <c r="R129" s="72">
        <f>VLOOKUP($Q129,'correspondance coefficients'!$B$10:$C$13,2,FALSE)</f>
        <v>3</v>
      </c>
      <c r="S129" s="77"/>
      <c r="T129" s="76" t="s">
        <v>125</v>
      </c>
      <c r="U129" s="72">
        <f>VLOOKUP($T129,'correspondance coefficients'!$B$16:$C$19,2,FALSE)</f>
        <v>0.7</v>
      </c>
      <c r="V129" s="72">
        <f t="shared" si="1"/>
        <v>2.0999999999999996</v>
      </c>
      <c r="W129" s="82"/>
      <c r="X129" s="78"/>
      <c r="Y129" s="78"/>
      <c r="Z129" s="74"/>
      <c r="AA129" s="78"/>
      <c r="AB129" s="78"/>
      <c r="AC129" s="78"/>
      <c r="AD129" s="79"/>
    </row>
    <row r="130" spans="1:30" s="73" customFormat="1" x14ac:dyDescent="0.25">
      <c r="A130" s="82"/>
      <c r="B130" s="74"/>
      <c r="C130" s="75"/>
      <c r="D130" s="75"/>
      <c r="E130" s="75"/>
      <c r="F130" s="75"/>
      <c r="G130" s="75"/>
      <c r="H130" s="76" t="s">
        <v>173</v>
      </c>
      <c r="I130" s="76" t="e">
        <f>HLOOKUP(H130,atteintes!G129:AB130,2,FALSE)</f>
        <v>#N/A</v>
      </c>
      <c r="J130" s="76" t="s">
        <v>226</v>
      </c>
      <c r="K130" s="76" t="s">
        <v>226</v>
      </c>
      <c r="L130" s="76" t="s">
        <v>226</v>
      </c>
      <c r="M130" s="76" t="s">
        <v>226</v>
      </c>
      <c r="N130" s="76" t="s">
        <v>235</v>
      </c>
      <c r="O130" s="76" t="s">
        <v>107</v>
      </c>
      <c r="P130" s="72">
        <f>VLOOKUP($O130,'correspondance coefficients'!$B$3:$C$7,2,FALSE)</f>
        <v>1</v>
      </c>
      <c r="Q130" s="76" t="s">
        <v>119</v>
      </c>
      <c r="R130" s="72">
        <f>VLOOKUP($Q130,'correspondance coefficients'!$B$10:$C$13,2,FALSE)</f>
        <v>3</v>
      </c>
      <c r="S130" s="77"/>
      <c r="T130" s="76" t="s">
        <v>125</v>
      </c>
      <c r="U130" s="72">
        <f>VLOOKUP($T130,'correspondance coefficients'!$B$16:$C$19,2,FALSE)</f>
        <v>0.7</v>
      </c>
      <c r="V130" s="72">
        <f t="shared" si="1"/>
        <v>2.0999999999999996</v>
      </c>
      <c r="W130" s="82"/>
      <c r="X130" s="78"/>
      <c r="Y130" s="78"/>
      <c r="Z130" s="74"/>
      <c r="AA130" s="78"/>
      <c r="AB130" s="78"/>
      <c r="AC130" s="78"/>
      <c r="AD130" s="79"/>
    </row>
    <row r="131" spans="1:30" s="73" customFormat="1" x14ac:dyDescent="0.25">
      <c r="A131" s="82"/>
      <c r="B131" s="74"/>
      <c r="C131" s="75"/>
      <c r="D131" s="75"/>
      <c r="E131" s="75"/>
      <c r="F131" s="75"/>
      <c r="G131" s="75"/>
      <c r="H131" s="76" t="s">
        <v>173</v>
      </c>
      <c r="I131" s="76" t="e">
        <f>HLOOKUP(H131,atteintes!G130:AB131,2,FALSE)</f>
        <v>#N/A</v>
      </c>
      <c r="J131" s="76" t="s">
        <v>226</v>
      </c>
      <c r="K131" s="76" t="s">
        <v>226</v>
      </c>
      <c r="L131" s="76" t="s">
        <v>226</v>
      </c>
      <c r="M131" s="76" t="s">
        <v>226</v>
      </c>
      <c r="N131" s="76" t="s">
        <v>235</v>
      </c>
      <c r="O131" s="76" t="s">
        <v>107</v>
      </c>
      <c r="P131" s="72">
        <f>VLOOKUP($O131,'correspondance coefficients'!$B$3:$C$7,2,FALSE)</f>
        <v>1</v>
      </c>
      <c r="Q131" s="76" t="s">
        <v>119</v>
      </c>
      <c r="R131" s="72">
        <f>VLOOKUP($Q131,'correspondance coefficients'!$B$10:$C$13,2,FALSE)</f>
        <v>3</v>
      </c>
      <c r="S131" s="77"/>
      <c r="T131" s="76" t="s">
        <v>125</v>
      </c>
      <c r="U131" s="72">
        <f>VLOOKUP($T131,'correspondance coefficients'!$B$16:$C$19,2,FALSE)</f>
        <v>0.7</v>
      </c>
      <c r="V131" s="72">
        <f t="shared" si="1"/>
        <v>2.0999999999999996</v>
      </c>
      <c r="W131" s="82"/>
      <c r="X131" s="78"/>
      <c r="Y131" s="78"/>
      <c r="Z131" s="74"/>
      <c r="AA131" s="78"/>
      <c r="AB131" s="78"/>
      <c r="AC131" s="78"/>
      <c r="AD131" s="79"/>
    </row>
    <row r="132" spans="1:30" s="73" customFormat="1" x14ac:dyDescent="0.25">
      <c r="A132" s="82"/>
      <c r="B132" s="74"/>
      <c r="C132" s="75"/>
      <c r="D132" s="75"/>
      <c r="E132" s="75"/>
      <c r="F132" s="75"/>
      <c r="G132" s="75"/>
      <c r="H132" s="76" t="s">
        <v>173</v>
      </c>
      <c r="I132" s="76" t="e">
        <f>HLOOKUP(H132,atteintes!G131:AB132,2,FALSE)</f>
        <v>#N/A</v>
      </c>
      <c r="J132" s="76" t="s">
        <v>226</v>
      </c>
      <c r="K132" s="76" t="s">
        <v>226</v>
      </c>
      <c r="L132" s="76" t="s">
        <v>226</v>
      </c>
      <c r="M132" s="76" t="s">
        <v>226</v>
      </c>
      <c r="N132" s="76" t="s">
        <v>235</v>
      </c>
      <c r="O132" s="76" t="s">
        <v>107</v>
      </c>
      <c r="P132" s="72">
        <f>VLOOKUP($O132,'correspondance coefficients'!$B$3:$C$7,2,FALSE)</f>
        <v>1</v>
      </c>
      <c r="Q132" s="76" t="s">
        <v>119</v>
      </c>
      <c r="R132" s="72">
        <f>VLOOKUP($Q132,'correspondance coefficients'!$B$10:$C$13,2,FALSE)</f>
        <v>3</v>
      </c>
      <c r="S132" s="77"/>
      <c r="T132" s="76" t="s">
        <v>125</v>
      </c>
      <c r="U132" s="72">
        <f>VLOOKUP($T132,'correspondance coefficients'!$B$16:$C$19,2,FALSE)</f>
        <v>0.7</v>
      </c>
      <c r="V132" s="72">
        <f t="shared" ref="V132:V195" si="2">P132*R132*U132</f>
        <v>2.0999999999999996</v>
      </c>
      <c r="W132" s="82"/>
      <c r="X132" s="78"/>
      <c r="Y132" s="78"/>
      <c r="Z132" s="74"/>
      <c r="AA132" s="78"/>
      <c r="AB132" s="78"/>
      <c r="AC132" s="78"/>
      <c r="AD132" s="79"/>
    </row>
    <row r="133" spans="1:30" s="73" customFormat="1" x14ac:dyDescent="0.25">
      <c r="A133" s="82"/>
      <c r="B133" s="74"/>
      <c r="C133" s="75"/>
      <c r="D133" s="75"/>
      <c r="E133" s="75"/>
      <c r="F133" s="75"/>
      <c r="G133" s="75"/>
      <c r="H133" s="76" t="s">
        <v>173</v>
      </c>
      <c r="I133" s="76" t="e">
        <f>HLOOKUP(H133,atteintes!G132:AB133,2,FALSE)</f>
        <v>#N/A</v>
      </c>
      <c r="J133" s="76" t="s">
        <v>226</v>
      </c>
      <c r="K133" s="76" t="s">
        <v>226</v>
      </c>
      <c r="L133" s="76" t="s">
        <v>226</v>
      </c>
      <c r="M133" s="76" t="s">
        <v>226</v>
      </c>
      <c r="N133" s="76" t="s">
        <v>235</v>
      </c>
      <c r="O133" s="76" t="s">
        <v>107</v>
      </c>
      <c r="P133" s="72">
        <f>VLOOKUP($O133,'correspondance coefficients'!$B$3:$C$7,2,FALSE)</f>
        <v>1</v>
      </c>
      <c r="Q133" s="76" t="s">
        <v>119</v>
      </c>
      <c r="R133" s="72">
        <f>VLOOKUP($Q133,'correspondance coefficients'!$B$10:$C$13,2,FALSE)</f>
        <v>3</v>
      </c>
      <c r="S133" s="77"/>
      <c r="T133" s="76" t="s">
        <v>125</v>
      </c>
      <c r="U133" s="72">
        <f>VLOOKUP($T133,'correspondance coefficients'!$B$16:$C$19,2,FALSE)</f>
        <v>0.7</v>
      </c>
      <c r="V133" s="72">
        <f t="shared" si="2"/>
        <v>2.0999999999999996</v>
      </c>
      <c r="W133" s="82"/>
      <c r="X133" s="78"/>
      <c r="Y133" s="78"/>
      <c r="Z133" s="74"/>
      <c r="AA133" s="78"/>
      <c r="AB133" s="78"/>
      <c r="AC133" s="78"/>
      <c r="AD133" s="79"/>
    </row>
    <row r="134" spans="1:30" s="73" customFormat="1" x14ac:dyDescent="0.25">
      <c r="A134" s="82"/>
      <c r="B134" s="74"/>
      <c r="C134" s="75"/>
      <c r="D134" s="75"/>
      <c r="E134" s="75"/>
      <c r="F134" s="75"/>
      <c r="G134" s="75"/>
      <c r="H134" s="76" t="s">
        <v>173</v>
      </c>
      <c r="I134" s="76" t="e">
        <f>HLOOKUP(H134,atteintes!G133:AB134,2,FALSE)</f>
        <v>#N/A</v>
      </c>
      <c r="J134" s="76" t="s">
        <v>226</v>
      </c>
      <c r="K134" s="76" t="s">
        <v>226</v>
      </c>
      <c r="L134" s="76" t="s">
        <v>226</v>
      </c>
      <c r="M134" s="76" t="s">
        <v>226</v>
      </c>
      <c r="N134" s="76" t="s">
        <v>235</v>
      </c>
      <c r="O134" s="76" t="s">
        <v>107</v>
      </c>
      <c r="P134" s="72">
        <f>VLOOKUP($O134,'correspondance coefficients'!$B$3:$C$7,2,FALSE)</f>
        <v>1</v>
      </c>
      <c r="Q134" s="76" t="s">
        <v>119</v>
      </c>
      <c r="R134" s="72">
        <f>VLOOKUP($Q134,'correspondance coefficients'!$B$10:$C$13,2,FALSE)</f>
        <v>3</v>
      </c>
      <c r="S134" s="77"/>
      <c r="T134" s="76" t="s">
        <v>125</v>
      </c>
      <c r="U134" s="72">
        <f>VLOOKUP($T134,'correspondance coefficients'!$B$16:$C$19,2,FALSE)</f>
        <v>0.7</v>
      </c>
      <c r="V134" s="72">
        <f t="shared" si="2"/>
        <v>2.0999999999999996</v>
      </c>
      <c r="W134" s="82"/>
      <c r="X134" s="78"/>
      <c r="Y134" s="78"/>
      <c r="Z134" s="74"/>
      <c r="AA134" s="78"/>
      <c r="AB134" s="78"/>
      <c r="AC134" s="78"/>
      <c r="AD134" s="79"/>
    </row>
    <row r="135" spans="1:30" s="73" customFormat="1" x14ac:dyDescent="0.25">
      <c r="A135" s="82"/>
      <c r="B135" s="74"/>
      <c r="C135" s="75"/>
      <c r="D135" s="75"/>
      <c r="E135" s="75"/>
      <c r="F135" s="75"/>
      <c r="G135" s="75"/>
      <c r="H135" s="76" t="s">
        <v>173</v>
      </c>
      <c r="I135" s="76" t="e">
        <f>HLOOKUP(H135,atteintes!G134:AB135,2,FALSE)</f>
        <v>#N/A</v>
      </c>
      <c r="J135" s="76" t="s">
        <v>226</v>
      </c>
      <c r="K135" s="76" t="s">
        <v>226</v>
      </c>
      <c r="L135" s="76" t="s">
        <v>226</v>
      </c>
      <c r="M135" s="76" t="s">
        <v>226</v>
      </c>
      <c r="N135" s="76" t="s">
        <v>235</v>
      </c>
      <c r="O135" s="76" t="s">
        <v>107</v>
      </c>
      <c r="P135" s="72">
        <f>VLOOKUP($O135,'correspondance coefficients'!$B$3:$C$7,2,FALSE)</f>
        <v>1</v>
      </c>
      <c r="Q135" s="76" t="s">
        <v>119</v>
      </c>
      <c r="R135" s="72">
        <f>VLOOKUP($Q135,'correspondance coefficients'!$B$10:$C$13,2,FALSE)</f>
        <v>3</v>
      </c>
      <c r="S135" s="77"/>
      <c r="T135" s="76" t="s">
        <v>125</v>
      </c>
      <c r="U135" s="72">
        <f>VLOOKUP($T135,'correspondance coefficients'!$B$16:$C$19,2,FALSE)</f>
        <v>0.7</v>
      </c>
      <c r="V135" s="72">
        <f t="shared" si="2"/>
        <v>2.0999999999999996</v>
      </c>
      <c r="W135" s="82"/>
      <c r="X135" s="78"/>
      <c r="Y135" s="78"/>
      <c r="Z135" s="74"/>
      <c r="AA135" s="78"/>
      <c r="AB135" s="78"/>
      <c r="AC135" s="78"/>
      <c r="AD135" s="79"/>
    </row>
    <row r="136" spans="1:30" s="73" customFormat="1" x14ac:dyDescent="0.25">
      <c r="A136" s="82"/>
      <c r="B136" s="74"/>
      <c r="C136" s="75"/>
      <c r="D136" s="75"/>
      <c r="E136" s="75"/>
      <c r="F136" s="75"/>
      <c r="G136" s="75"/>
      <c r="H136" s="76" t="s">
        <v>173</v>
      </c>
      <c r="I136" s="76" t="e">
        <f>HLOOKUP(H136,atteintes!G135:AB136,2,FALSE)</f>
        <v>#N/A</v>
      </c>
      <c r="J136" s="76" t="s">
        <v>226</v>
      </c>
      <c r="K136" s="76" t="s">
        <v>226</v>
      </c>
      <c r="L136" s="76" t="s">
        <v>226</v>
      </c>
      <c r="M136" s="76" t="s">
        <v>226</v>
      </c>
      <c r="N136" s="76" t="s">
        <v>235</v>
      </c>
      <c r="O136" s="76" t="s">
        <v>107</v>
      </c>
      <c r="P136" s="72">
        <f>VLOOKUP($O136,'correspondance coefficients'!$B$3:$C$7,2,FALSE)</f>
        <v>1</v>
      </c>
      <c r="Q136" s="76" t="s">
        <v>119</v>
      </c>
      <c r="R136" s="72">
        <f>VLOOKUP($Q136,'correspondance coefficients'!$B$10:$C$13,2,FALSE)</f>
        <v>3</v>
      </c>
      <c r="S136" s="77"/>
      <c r="T136" s="76" t="s">
        <v>125</v>
      </c>
      <c r="U136" s="72">
        <f>VLOOKUP($T136,'correspondance coefficients'!$B$16:$C$19,2,FALSE)</f>
        <v>0.7</v>
      </c>
      <c r="V136" s="72">
        <f t="shared" si="2"/>
        <v>2.0999999999999996</v>
      </c>
      <c r="W136" s="82"/>
      <c r="X136" s="78"/>
      <c r="Y136" s="78"/>
      <c r="Z136" s="74"/>
      <c r="AA136" s="78"/>
      <c r="AB136" s="78"/>
      <c r="AC136" s="78"/>
      <c r="AD136" s="79"/>
    </row>
    <row r="137" spans="1:30" s="73" customFormat="1" x14ac:dyDescent="0.25">
      <c r="A137" s="82"/>
      <c r="B137" s="74"/>
      <c r="C137" s="75"/>
      <c r="D137" s="75"/>
      <c r="E137" s="75"/>
      <c r="F137" s="75"/>
      <c r="G137" s="75"/>
      <c r="H137" s="76" t="s">
        <v>173</v>
      </c>
      <c r="I137" s="76" t="e">
        <f>HLOOKUP(H137,atteintes!G136:AB137,2,FALSE)</f>
        <v>#N/A</v>
      </c>
      <c r="J137" s="76" t="s">
        <v>226</v>
      </c>
      <c r="K137" s="76" t="s">
        <v>226</v>
      </c>
      <c r="L137" s="76" t="s">
        <v>226</v>
      </c>
      <c r="M137" s="76" t="s">
        <v>226</v>
      </c>
      <c r="N137" s="76" t="s">
        <v>235</v>
      </c>
      <c r="O137" s="76" t="s">
        <v>107</v>
      </c>
      <c r="P137" s="72">
        <f>VLOOKUP($O137,'correspondance coefficients'!$B$3:$C$7,2,FALSE)</f>
        <v>1</v>
      </c>
      <c r="Q137" s="76" t="s">
        <v>119</v>
      </c>
      <c r="R137" s="72">
        <f>VLOOKUP($Q137,'correspondance coefficients'!$B$10:$C$13,2,FALSE)</f>
        <v>3</v>
      </c>
      <c r="S137" s="77"/>
      <c r="T137" s="76" t="s">
        <v>125</v>
      </c>
      <c r="U137" s="72">
        <f>VLOOKUP($T137,'correspondance coefficients'!$B$16:$C$19,2,FALSE)</f>
        <v>0.7</v>
      </c>
      <c r="V137" s="72">
        <f t="shared" si="2"/>
        <v>2.0999999999999996</v>
      </c>
      <c r="W137" s="82"/>
      <c r="X137" s="78"/>
      <c r="Y137" s="78"/>
      <c r="Z137" s="74"/>
      <c r="AA137" s="78"/>
      <c r="AB137" s="78"/>
      <c r="AC137" s="78"/>
      <c r="AD137" s="79"/>
    </row>
    <row r="138" spans="1:30" s="73" customFormat="1" x14ac:dyDescent="0.25">
      <c r="A138" s="82"/>
      <c r="B138" s="74"/>
      <c r="C138" s="75"/>
      <c r="D138" s="75"/>
      <c r="E138" s="75"/>
      <c r="F138" s="75"/>
      <c r="G138" s="75"/>
      <c r="H138" s="76" t="s">
        <v>173</v>
      </c>
      <c r="I138" s="76" t="e">
        <f>HLOOKUP(H138,atteintes!G137:AB138,2,FALSE)</f>
        <v>#N/A</v>
      </c>
      <c r="J138" s="76" t="s">
        <v>226</v>
      </c>
      <c r="K138" s="76" t="s">
        <v>226</v>
      </c>
      <c r="L138" s="76" t="s">
        <v>226</v>
      </c>
      <c r="M138" s="76" t="s">
        <v>226</v>
      </c>
      <c r="N138" s="76" t="s">
        <v>235</v>
      </c>
      <c r="O138" s="76" t="s">
        <v>107</v>
      </c>
      <c r="P138" s="72">
        <f>VLOOKUP($O138,'correspondance coefficients'!$B$3:$C$7,2,FALSE)</f>
        <v>1</v>
      </c>
      <c r="Q138" s="76" t="s">
        <v>119</v>
      </c>
      <c r="R138" s="72">
        <f>VLOOKUP($Q138,'correspondance coefficients'!$B$10:$C$13,2,FALSE)</f>
        <v>3</v>
      </c>
      <c r="S138" s="77"/>
      <c r="T138" s="76" t="s">
        <v>125</v>
      </c>
      <c r="U138" s="72">
        <f>VLOOKUP($T138,'correspondance coefficients'!$B$16:$C$19,2,FALSE)</f>
        <v>0.7</v>
      </c>
      <c r="V138" s="72">
        <f t="shared" si="2"/>
        <v>2.0999999999999996</v>
      </c>
      <c r="W138" s="82"/>
      <c r="X138" s="78"/>
      <c r="Y138" s="78"/>
      <c r="Z138" s="74"/>
      <c r="AA138" s="78"/>
      <c r="AB138" s="78"/>
      <c r="AC138" s="78"/>
      <c r="AD138" s="79"/>
    </row>
    <row r="139" spans="1:30" s="73" customFormat="1" x14ac:dyDescent="0.25">
      <c r="A139" s="82"/>
      <c r="B139" s="74"/>
      <c r="C139" s="75"/>
      <c r="D139" s="75"/>
      <c r="E139" s="75"/>
      <c r="F139" s="75"/>
      <c r="G139" s="75"/>
      <c r="H139" s="76" t="s">
        <v>173</v>
      </c>
      <c r="I139" s="76" t="e">
        <f>HLOOKUP(H139,atteintes!G138:AB139,2,FALSE)</f>
        <v>#N/A</v>
      </c>
      <c r="J139" s="76" t="s">
        <v>226</v>
      </c>
      <c r="K139" s="76" t="s">
        <v>226</v>
      </c>
      <c r="L139" s="76" t="s">
        <v>226</v>
      </c>
      <c r="M139" s="76" t="s">
        <v>226</v>
      </c>
      <c r="N139" s="76" t="s">
        <v>235</v>
      </c>
      <c r="O139" s="76" t="s">
        <v>107</v>
      </c>
      <c r="P139" s="72">
        <f>VLOOKUP($O139,'correspondance coefficients'!$B$3:$C$7,2,FALSE)</f>
        <v>1</v>
      </c>
      <c r="Q139" s="76" t="s">
        <v>119</v>
      </c>
      <c r="R139" s="72">
        <f>VLOOKUP($Q139,'correspondance coefficients'!$B$10:$C$13,2,FALSE)</f>
        <v>3</v>
      </c>
      <c r="S139" s="77"/>
      <c r="T139" s="76" t="s">
        <v>125</v>
      </c>
      <c r="U139" s="72">
        <f>VLOOKUP($T139,'correspondance coefficients'!$B$16:$C$19,2,FALSE)</f>
        <v>0.7</v>
      </c>
      <c r="V139" s="72">
        <f t="shared" si="2"/>
        <v>2.0999999999999996</v>
      </c>
      <c r="W139" s="82"/>
      <c r="X139" s="78"/>
      <c r="Y139" s="78"/>
      <c r="Z139" s="74"/>
      <c r="AA139" s="78"/>
      <c r="AB139" s="78"/>
      <c r="AC139" s="78"/>
      <c r="AD139" s="79"/>
    </row>
    <row r="140" spans="1:30" s="73" customFormat="1" x14ac:dyDescent="0.25">
      <c r="A140" s="82"/>
      <c r="B140" s="74"/>
      <c r="C140" s="75"/>
      <c r="D140" s="75"/>
      <c r="E140" s="75"/>
      <c r="F140" s="75"/>
      <c r="G140" s="75"/>
      <c r="H140" s="76" t="s">
        <v>173</v>
      </c>
      <c r="I140" s="76" t="e">
        <f>HLOOKUP(H140,atteintes!G139:AB140,2,FALSE)</f>
        <v>#N/A</v>
      </c>
      <c r="J140" s="76" t="s">
        <v>226</v>
      </c>
      <c r="K140" s="76" t="s">
        <v>226</v>
      </c>
      <c r="L140" s="76" t="s">
        <v>226</v>
      </c>
      <c r="M140" s="76" t="s">
        <v>226</v>
      </c>
      <c r="N140" s="76" t="s">
        <v>235</v>
      </c>
      <c r="O140" s="76" t="s">
        <v>107</v>
      </c>
      <c r="P140" s="72">
        <f>VLOOKUP($O140,'correspondance coefficients'!$B$3:$C$7,2,FALSE)</f>
        <v>1</v>
      </c>
      <c r="Q140" s="76" t="s">
        <v>119</v>
      </c>
      <c r="R140" s="72">
        <f>VLOOKUP($Q140,'correspondance coefficients'!$B$10:$C$13,2,FALSE)</f>
        <v>3</v>
      </c>
      <c r="S140" s="77"/>
      <c r="T140" s="76" t="s">
        <v>125</v>
      </c>
      <c r="U140" s="72">
        <f>VLOOKUP($T140,'correspondance coefficients'!$B$16:$C$19,2,FALSE)</f>
        <v>0.7</v>
      </c>
      <c r="V140" s="72">
        <f t="shared" si="2"/>
        <v>2.0999999999999996</v>
      </c>
      <c r="W140" s="82"/>
      <c r="X140" s="78"/>
      <c r="Y140" s="78"/>
      <c r="Z140" s="74"/>
      <c r="AA140" s="78"/>
      <c r="AB140" s="78"/>
      <c r="AC140" s="78"/>
      <c r="AD140" s="79"/>
    </row>
    <row r="141" spans="1:30" s="73" customFormat="1" x14ac:dyDescent="0.25">
      <c r="A141" s="82"/>
      <c r="B141" s="74"/>
      <c r="C141" s="75"/>
      <c r="D141" s="75"/>
      <c r="E141" s="75"/>
      <c r="F141" s="75"/>
      <c r="G141" s="75"/>
      <c r="H141" s="76" t="s">
        <v>173</v>
      </c>
      <c r="I141" s="76" t="e">
        <f>HLOOKUP(H141,atteintes!G140:AB141,2,FALSE)</f>
        <v>#N/A</v>
      </c>
      <c r="J141" s="76" t="s">
        <v>226</v>
      </c>
      <c r="K141" s="76" t="s">
        <v>226</v>
      </c>
      <c r="L141" s="76" t="s">
        <v>226</v>
      </c>
      <c r="M141" s="76" t="s">
        <v>226</v>
      </c>
      <c r="N141" s="76" t="s">
        <v>235</v>
      </c>
      <c r="O141" s="76" t="s">
        <v>107</v>
      </c>
      <c r="P141" s="72">
        <f>VLOOKUP($O141,'correspondance coefficients'!$B$3:$C$7,2,FALSE)</f>
        <v>1</v>
      </c>
      <c r="Q141" s="76" t="s">
        <v>119</v>
      </c>
      <c r="R141" s="72">
        <f>VLOOKUP($Q141,'correspondance coefficients'!$B$10:$C$13,2,FALSE)</f>
        <v>3</v>
      </c>
      <c r="S141" s="77"/>
      <c r="T141" s="76" t="s">
        <v>125</v>
      </c>
      <c r="U141" s="72">
        <f>VLOOKUP($T141,'correspondance coefficients'!$B$16:$C$19,2,FALSE)</f>
        <v>0.7</v>
      </c>
      <c r="V141" s="72">
        <f t="shared" si="2"/>
        <v>2.0999999999999996</v>
      </c>
      <c r="W141" s="82"/>
      <c r="X141" s="78"/>
      <c r="Y141" s="78"/>
      <c r="Z141" s="74"/>
      <c r="AA141" s="78"/>
      <c r="AB141" s="78"/>
      <c r="AC141" s="78"/>
      <c r="AD141" s="79"/>
    </row>
    <row r="142" spans="1:30" s="73" customFormat="1" x14ac:dyDescent="0.25">
      <c r="A142" s="82"/>
      <c r="B142" s="74"/>
      <c r="C142" s="75"/>
      <c r="D142" s="75"/>
      <c r="E142" s="75"/>
      <c r="F142" s="75"/>
      <c r="G142" s="75"/>
      <c r="H142" s="76" t="s">
        <v>173</v>
      </c>
      <c r="I142" s="76" t="e">
        <f>HLOOKUP(H142,atteintes!G141:AB142,2,FALSE)</f>
        <v>#N/A</v>
      </c>
      <c r="J142" s="76" t="s">
        <v>226</v>
      </c>
      <c r="K142" s="76" t="s">
        <v>226</v>
      </c>
      <c r="L142" s="76" t="s">
        <v>226</v>
      </c>
      <c r="M142" s="76" t="s">
        <v>226</v>
      </c>
      <c r="N142" s="76" t="s">
        <v>235</v>
      </c>
      <c r="O142" s="76" t="s">
        <v>107</v>
      </c>
      <c r="P142" s="72">
        <f>VLOOKUP($O142,'correspondance coefficients'!$B$3:$C$7,2,FALSE)</f>
        <v>1</v>
      </c>
      <c r="Q142" s="76" t="s">
        <v>119</v>
      </c>
      <c r="R142" s="72">
        <f>VLOOKUP($Q142,'correspondance coefficients'!$B$10:$C$13,2,FALSE)</f>
        <v>3</v>
      </c>
      <c r="S142" s="77"/>
      <c r="T142" s="76" t="s">
        <v>125</v>
      </c>
      <c r="U142" s="72">
        <f>VLOOKUP($T142,'correspondance coefficients'!$B$16:$C$19,2,FALSE)</f>
        <v>0.7</v>
      </c>
      <c r="V142" s="72">
        <f t="shared" si="2"/>
        <v>2.0999999999999996</v>
      </c>
      <c r="W142" s="82"/>
      <c r="X142" s="78"/>
      <c r="Y142" s="78"/>
      <c r="Z142" s="74"/>
      <c r="AA142" s="78"/>
      <c r="AB142" s="78"/>
      <c r="AC142" s="78"/>
      <c r="AD142" s="79"/>
    </row>
    <row r="143" spans="1:30" s="73" customFormat="1" x14ac:dyDescent="0.25">
      <c r="A143" s="82"/>
      <c r="B143" s="74"/>
      <c r="C143" s="75"/>
      <c r="D143" s="75"/>
      <c r="E143" s="75"/>
      <c r="F143" s="75"/>
      <c r="G143" s="75"/>
      <c r="H143" s="76" t="s">
        <v>173</v>
      </c>
      <c r="I143" s="76" t="e">
        <f>HLOOKUP(H143,atteintes!G142:AB143,2,FALSE)</f>
        <v>#N/A</v>
      </c>
      <c r="J143" s="76" t="s">
        <v>226</v>
      </c>
      <c r="K143" s="76" t="s">
        <v>226</v>
      </c>
      <c r="L143" s="76" t="s">
        <v>226</v>
      </c>
      <c r="M143" s="76" t="s">
        <v>226</v>
      </c>
      <c r="N143" s="76" t="s">
        <v>235</v>
      </c>
      <c r="O143" s="76" t="s">
        <v>107</v>
      </c>
      <c r="P143" s="72">
        <f>VLOOKUP($O143,'correspondance coefficients'!$B$3:$C$7,2,FALSE)</f>
        <v>1</v>
      </c>
      <c r="Q143" s="76" t="s">
        <v>119</v>
      </c>
      <c r="R143" s="72">
        <f>VLOOKUP($Q143,'correspondance coefficients'!$B$10:$C$13,2,FALSE)</f>
        <v>3</v>
      </c>
      <c r="S143" s="77"/>
      <c r="T143" s="76" t="s">
        <v>125</v>
      </c>
      <c r="U143" s="72">
        <f>VLOOKUP($T143,'correspondance coefficients'!$B$16:$C$19,2,FALSE)</f>
        <v>0.7</v>
      </c>
      <c r="V143" s="72">
        <f t="shared" si="2"/>
        <v>2.0999999999999996</v>
      </c>
      <c r="W143" s="82"/>
      <c r="X143" s="78"/>
      <c r="Y143" s="78"/>
      <c r="Z143" s="74"/>
      <c r="AA143" s="78"/>
      <c r="AB143" s="78"/>
      <c r="AC143" s="78"/>
      <c r="AD143" s="79"/>
    </row>
    <row r="144" spans="1:30" s="73" customFormat="1" x14ac:dyDescent="0.25">
      <c r="A144" s="82"/>
      <c r="B144" s="74"/>
      <c r="C144" s="75"/>
      <c r="D144" s="75"/>
      <c r="E144" s="75"/>
      <c r="F144" s="75"/>
      <c r="G144" s="75"/>
      <c r="H144" s="76" t="s">
        <v>173</v>
      </c>
      <c r="I144" s="76" t="e">
        <f>HLOOKUP(H144,atteintes!G143:AB144,2,FALSE)</f>
        <v>#N/A</v>
      </c>
      <c r="J144" s="76" t="s">
        <v>226</v>
      </c>
      <c r="K144" s="76" t="s">
        <v>226</v>
      </c>
      <c r="L144" s="76" t="s">
        <v>226</v>
      </c>
      <c r="M144" s="76" t="s">
        <v>226</v>
      </c>
      <c r="N144" s="76" t="s">
        <v>235</v>
      </c>
      <c r="O144" s="76" t="s">
        <v>107</v>
      </c>
      <c r="P144" s="72">
        <f>VLOOKUP($O144,'correspondance coefficients'!$B$3:$C$7,2,FALSE)</f>
        <v>1</v>
      </c>
      <c r="Q144" s="76" t="s">
        <v>119</v>
      </c>
      <c r="R144" s="72">
        <f>VLOOKUP($Q144,'correspondance coefficients'!$B$10:$C$13,2,FALSE)</f>
        <v>3</v>
      </c>
      <c r="S144" s="77"/>
      <c r="T144" s="76" t="s">
        <v>125</v>
      </c>
      <c r="U144" s="72">
        <f>VLOOKUP($T144,'correspondance coefficients'!$B$16:$C$19,2,FALSE)</f>
        <v>0.7</v>
      </c>
      <c r="V144" s="72">
        <f t="shared" si="2"/>
        <v>2.0999999999999996</v>
      </c>
      <c r="W144" s="82"/>
      <c r="X144" s="78"/>
      <c r="Y144" s="78"/>
      <c r="Z144" s="74"/>
      <c r="AA144" s="78"/>
      <c r="AB144" s="78"/>
      <c r="AC144" s="78"/>
      <c r="AD144" s="79"/>
    </row>
    <row r="145" spans="1:30" s="73" customFormat="1" x14ac:dyDescent="0.25">
      <c r="A145" s="82"/>
      <c r="B145" s="74"/>
      <c r="C145" s="75"/>
      <c r="D145" s="75"/>
      <c r="E145" s="75"/>
      <c r="F145" s="75"/>
      <c r="G145" s="75"/>
      <c r="H145" s="76" t="s">
        <v>173</v>
      </c>
      <c r="I145" s="76" t="e">
        <f>HLOOKUP(H145,atteintes!G144:AB145,2,FALSE)</f>
        <v>#N/A</v>
      </c>
      <c r="J145" s="76" t="s">
        <v>226</v>
      </c>
      <c r="K145" s="76" t="s">
        <v>226</v>
      </c>
      <c r="L145" s="76" t="s">
        <v>226</v>
      </c>
      <c r="M145" s="76" t="s">
        <v>226</v>
      </c>
      <c r="N145" s="76" t="s">
        <v>235</v>
      </c>
      <c r="O145" s="76" t="s">
        <v>107</v>
      </c>
      <c r="P145" s="72">
        <f>VLOOKUP($O145,'correspondance coefficients'!$B$3:$C$7,2,FALSE)</f>
        <v>1</v>
      </c>
      <c r="Q145" s="76" t="s">
        <v>119</v>
      </c>
      <c r="R145" s="72">
        <f>VLOOKUP($Q145,'correspondance coefficients'!$B$10:$C$13,2,FALSE)</f>
        <v>3</v>
      </c>
      <c r="S145" s="77"/>
      <c r="T145" s="76" t="s">
        <v>125</v>
      </c>
      <c r="U145" s="72">
        <f>VLOOKUP($T145,'correspondance coefficients'!$B$16:$C$19,2,FALSE)</f>
        <v>0.7</v>
      </c>
      <c r="V145" s="72">
        <f t="shared" si="2"/>
        <v>2.0999999999999996</v>
      </c>
      <c r="W145" s="82"/>
      <c r="X145" s="78"/>
      <c r="Y145" s="78"/>
      <c r="Z145" s="74"/>
      <c r="AA145" s="78"/>
      <c r="AB145" s="78"/>
      <c r="AC145" s="78"/>
      <c r="AD145" s="79"/>
    </row>
    <row r="146" spans="1:30" s="73" customFormat="1" x14ac:dyDescent="0.25">
      <c r="A146" s="82"/>
      <c r="B146" s="74"/>
      <c r="C146" s="75"/>
      <c r="D146" s="75"/>
      <c r="E146" s="75"/>
      <c r="F146" s="75"/>
      <c r="G146" s="75"/>
      <c r="H146" s="76" t="s">
        <v>173</v>
      </c>
      <c r="I146" s="76" t="e">
        <f>HLOOKUP(H146,atteintes!G145:AB146,2,FALSE)</f>
        <v>#N/A</v>
      </c>
      <c r="J146" s="76" t="s">
        <v>226</v>
      </c>
      <c r="K146" s="76" t="s">
        <v>226</v>
      </c>
      <c r="L146" s="76" t="s">
        <v>226</v>
      </c>
      <c r="M146" s="76" t="s">
        <v>226</v>
      </c>
      <c r="N146" s="76" t="s">
        <v>235</v>
      </c>
      <c r="O146" s="76" t="s">
        <v>107</v>
      </c>
      <c r="P146" s="72">
        <f>VLOOKUP($O146,'correspondance coefficients'!$B$3:$C$7,2,FALSE)</f>
        <v>1</v>
      </c>
      <c r="Q146" s="76" t="s">
        <v>119</v>
      </c>
      <c r="R146" s="72">
        <f>VLOOKUP($Q146,'correspondance coefficients'!$B$10:$C$13,2,FALSE)</f>
        <v>3</v>
      </c>
      <c r="S146" s="77"/>
      <c r="T146" s="76" t="s">
        <v>125</v>
      </c>
      <c r="U146" s="72">
        <f>VLOOKUP($T146,'correspondance coefficients'!$B$16:$C$19,2,FALSE)</f>
        <v>0.7</v>
      </c>
      <c r="V146" s="72">
        <f t="shared" si="2"/>
        <v>2.0999999999999996</v>
      </c>
      <c r="W146" s="82"/>
      <c r="X146" s="78"/>
      <c r="Y146" s="78"/>
      <c r="Z146" s="74"/>
      <c r="AA146" s="78"/>
      <c r="AB146" s="78"/>
      <c r="AC146" s="78"/>
      <c r="AD146" s="79"/>
    </row>
    <row r="147" spans="1:30" s="73" customFormat="1" x14ac:dyDescent="0.25">
      <c r="A147" s="82"/>
      <c r="B147" s="74"/>
      <c r="C147" s="75"/>
      <c r="D147" s="75"/>
      <c r="E147" s="75"/>
      <c r="F147" s="75"/>
      <c r="G147" s="75"/>
      <c r="H147" s="76" t="s">
        <v>173</v>
      </c>
      <c r="I147" s="76" t="e">
        <f>HLOOKUP(H147,atteintes!G146:AB147,2,FALSE)</f>
        <v>#N/A</v>
      </c>
      <c r="J147" s="76" t="s">
        <v>226</v>
      </c>
      <c r="K147" s="76" t="s">
        <v>226</v>
      </c>
      <c r="L147" s="76" t="s">
        <v>226</v>
      </c>
      <c r="M147" s="76" t="s">
        <v>226</v>
      </c>
      <c r="N147" s="76" t="s">
        <v>235</v>
      </c>
      <c r="O147" s="76" t="s">
        <v>107</v>
      </c>
      <c r="P147" s="72">
        <f>VLOOKUP($O147,'correspondance coefficients'!$B$3:$C$7,2,FALSE)</f>
        <v>1</v>
      </c>
      <c r="Q147" s="76" t="s">
        <v>119</v>
      </c>
      <c r="R147" s="72">
        <f>VLOOKUP($Q147,'correspondance coefficients'!$B$10:$C$13,2,FALSE)</f>
        <v>3</v>
      </c>
      <c r="S147" s="77"/>
      <c r="T147" s="76" t="s">
        <v>125</v>
      </c>
      <c r="U147" s="72">
        <f>VLOOKUP($T147,'correspondance coefficients'!$B$16:$C$19,2,FALSE)</f>
        <v>0.7</v>
      </c>
      <c r="V147" s="72">
        <f t="shared" si="2"/>
        <v>2.0999999999999996</v>
      </c>
      <c r="W147" s="82"/>
      <c r="X147" s="78"/>
      <c r="Y147" s="78"/>
      <c r="Z147" s="74"/>
      <c r="AA147" s="78"/>
      <c r="AB147" s="78"/>
      <c r="AC147" s="78"/>
      <c r="AD147" s="79"/>
    </row>
    <row r="148" spans="1:30" s="73" customFormat="1" x14ac:dyDescent="0.25">
      <c r="A148" s="82"/>
      <c r="B148" s="74"/>
      <c r="C148" s="75"/>
      <c r="D148" s="75"/>
      <c r="E148" s="75"/>
      <c r="F148" s="75"/>
      <c r="G148" s="75"/>
      <c r="H148" s="76" t="s">
        <v>173</v>
      </c>
      <c r="I148" s="76" t="e">
        <f>HLOOKUP(H148,atteintes!G147:AB148,2,FALSE)</f>
        <v>#N/A</v>
      </c>
      <c r="J148" s="76" t="s">
        <v>226</v>
      </c>
      <c r="K148" s="76" t="s">
        <v>226</v>
      </c>
      <c r="L148" s="76" t="s">
        <v>226</v>
      </c>
      <c r="M148" s="76" t="s">
        <v>226</v>
      </c>
      <c r="N148" s="76" t="s">
        <v>235</v>
      </c>
      <c r="O148" s="76" t="s">
        <v>107</v>
      </c>
      <c r="P148" s="72">
        <f>VLOOKUP($O148,'correspondance coefficients'!$B$3:$C$7,2,FALSE)</f>
        <v>1</v>
      </c>
      <c r="Q148" s="76" t="s">
        <v>119</v>
      </c>
      <c r="R148" s="72">
        <f>VLOOKUP($Q148,'correspondance coefficients'!$B$10:$C$13,2,FALSE)</f>
        <v>3</v>
      </c>
      <c r="S148" s="77"/>
      <c r="T148" s="76" t="s">
        <v>125</v>
      </c>
      <c r="U148" s="72">
        <f>VLOOKUP($T148,'correspondance coefficients'!$B$16:$C$19,2,FALSE)</f>
        <v>0.7</v>
      </c>
      <c r="V148" s="72">
        <f t="shared" si="2"/>
        <v>2.0999999999999996</v>
      </c>
      <c r="W148" s="82"/>
      <c r="X148" s="78"/>
      <c r="Y148" s="78"/>
      <c r="Z148" s="74"/>
      <c r="AA148" s="78"/>
      <c r="AB148" s="78"/>
      <c r="AC148" s="78"/>
      <c r="AD148" s="79"/>
    </row>
    <row r="149" spans="1:30" s="73" customFormat="1" x14ac:dyDescent="0.25">
      <c r="A149" s="82"/>
      <c r="B149" s="74"/>
      <c r="C149" s="75"/>
      <c r="D149" s="75"/>
      <c r="E149" s="75"/>
      <c r="F149" s="75"/>
      <c r="G149" s="75"/>
      <c r="H149" s="76" t="s">
        <v>173</v>
      </c>
      <c r="I149" s="76" t="e">
        <f>HLOOKUP(H149,atteintes!G148:AB149,2,FALSE)</f>
        <v>#N/A</v>
      </c>
      <c r="J149" s="76" t="s">
        <v>226</v>
      </c>
      <c r="K149" s="76" t="s">
        <v>226</v>
      </c>
      <c r="L149" s="76" t="s">
        <v>226</v>
      </c>
      <c r="M149" s="76" t="s">
        <v>226</v>
      </c>
      <c r="N149" s="76" t="s">
        <v>235</v>
      </c>
      <c r="O149" s="76" t="s">
        <v>107</v>
      </c>
      <c r="P149" s="72">
        <f>VLOOKUP($O149,'correspondance coefficients'!$B$3:$C$7,2,FALSE)</f>
        <v>1</v>
      </c>
      <c r="Q149" s="76" t="s">
        <v>119</v>
      </c>
      <c r="R149" s="72">
        <f>VLOOKUP($Q149,'correspondance coefficients'!$B$10:$C$13,2,FALSE)</f>
        <v>3</v>
      </c>
      <c r="S149" s="77"/>
      <c r="T149" s="76" t="s">
        <v>125</v>
      </c>
      <c r="U149" s="72">
        <f>VLOOKUP($T149,'correspondance coefficients'!$B$16:$C$19,2,FALSE)</f>
        <v>0.7</v>
      </c>
      <c r="V149" s="72">
        <f t="shared" si="2"/>
        <v>2.0999999999999996</v>
      </c>
      <c r="W149" s="82"/>
      <c r="X149" s="78"/>
      <c r="Y149" s="78"/>
      <c r="Z149" s="74"/>
      <c r="AA149" s="78"/>
      <c r="AB149" s="78"/>
      <c r="AC149" s="78"/>
      <c r="AD149" s="79"/>
    </row>
    <row r="150" spans="1:30" s="73" customFormat="1" x14ac:dyDescent="0.25">
      <c r="A150" s="82"/>
      <c r="B150" s="74"/>
      <c r="C150" s="75"/>
      <c r="D150" s="75"/>
      <c r="E150" s="75"/>
      <c r="F150" s="75"/>
      <c r="G150" s="75"/>
      <c r="H150" s="76" t="s">
        <v>173</v>
      </c>
      <c r="I150" s="76" t="e">
        <f>HLOOKUP(H150,atteintes!G149:AB150,2,FALSE)</f>
        <v>#N/A</v>
      </c>
      <c r="J150" s="76" t="s">
        <v>226</v>
      </c>
      <c r="K150" s="76" t="s">
        <v>226</v>
      </c>
      <c r="L150" s="76" t="s">
        <v>226</v>
      </c>
      <c r="M150" s="76" t="s">
        <v>226</v>
      </c>
      <c r="N150" s="76" t="s">
        <v>235</v>
      </c>
      <c r="O150" s="76" t="s">
        <v>107</v>
      </c>
      <c r="P150" s="72">
        <f>VLOOKUP($O150,'correspondance coefficients'!$B$3:$C$7,2,FALSE)</f>
        <v>1</v>
      </c>
      <c r="Q150" s="76" t="s">
        <v>119</v>
      </c>
      <c r="R150" s="72">
        <f>VLOOKUP($Q150,'correspondance coefficients'!$B$10:$C$13,2,FALSE)</f>
        <v>3</v>
      </c>
      <c r="S150" s="77"/>
      <c r="T150" s="76" t="s">
        <v>125</v>
      </c>
      <c r="U150" s="72">
        <f>VLOOKUP($T150,'correspondance coefficients'!$B$16:$C$19,2,FALSE)</f>
        <v>0.7</v>
      </c>
      <c r="V150" s="72">
        <f t="shared" si="2"/>
        <v>2.0999999999999996</v>
      </c>
      <c r="W150" s="82"/>
      <c r="X150" s="78"/>
      <c r="Y150" s="78"/>
      <c r="Z150" s="74"/>
      <c r="AA150" s="78"/>
      <c r="AB150" s="78"/>
      <c r="AC150" s="78"/>
      <c r="AD150" s="79"/>
    </row>
    <row r="151" spans="1:30" s="73" customFormat="1" x14ac:dyDescent="0.25">
      <c r="A151" s="82"/>
      <c r="B151" s="74"/>
      <c r="C151" s="75"/>
      <c r="D151" s="75"/>
      <c r="E151" s="75"/>
      <c r="F151" s="75"/>
      <c r="G151" s="75"/>
      <c r="H151" s="76" t="s">
        <v>173</v>
      </c>
      <c r="I151" s="76" t="e">
        <f>HLOOKUP(H151,atteintes!G150:AB151,2,FALSE)</f>
        <v>#N/A</v>
      </c>
      <c r="J151" s="76" t="s">
        <v>226</v>
      </c>
      <c r="K151" s="76" t="s">
        <v>226</v>
      </c>
      <c r="L151" s="76" t="s">
        <v>226</v>
      </c>
      <c r="M151" s="76" t="s">
        <v>226</v>
      </c>
      <c r="N151" s="76" t="s">
        <v>235</v>
      </c>
      <c r="O151" s="76" t="s">
        <v>107</v>
      </c>
      <c r="P151" s="72">
        <f>VLOOKUP($O151,'correspondance coefficients'!$B$3:$C$7,2,FALSE)</f>
        <v>1</v>
      </c>
      <c r="Q151" s="76" t="s">
        <v>119</v>
      </c>
      <c r="R151" s="72">
        <f>VLOOKUP($Q151,'correspondance coefficients'!$B$10:$C$13,2,FALSE)</f>
        <v>3</v>
      </c>
      <c r="S151" s="77"/>
      <c r="T151" s="76" t="s">
        <v>125</v>
      </c>
      <c r="U151" s="72">
        <f>VLOOKUP($T151,'correspondance coefficients'!$B$16:$C$19,2,FALSE)</f>
        <v>0.7</v>
      </c>
      <c r="V151" s="72">
        <f t="shared" si="2"/>
        <v>2.0999999999999996</v>
      </c>
      <c r="W151" s="82"/>
      <c r="X151" s="78"/>
      <c r="Y151" s="78"/>
      <c r="Z151" s="74"/>
      <c r="AA151" s="78"/>
      <c r="AB151" s="78"/>
      <c r="AC151" s="78"/>
      <c r="AD151" s="79"/>
    </row>
    <row r="152" spans="1:30" s="73" customFormat="1" x14ac:dyDescent="0.25">
      <c r="A152" s="82"/>
      <c r="B152" s="74"/>
      <c r="C152" s="75"/>
      <c r="D152" s="75"/>
      <c r="E152" s="75"/>
      <c r="F152" s="75"/>
      <c r="G152" s="75"/>
      <c r="H152" s="76" t="s">
        <v>173</v>
      </c>
      <c r="I152" s="76" t="e">
        <f>HLOOKUP(H152,atteintes!G151:AB152,2,FALSE)</f>
        <v>#N/A</v>
      </c>
      <c r="J152" s="76" t="s">
        <v>226</v>
      </c>
      <c r="K152" s="76" t="s">
        <v>226</v>
      </c>
      <c r="L152" s="76" t="s">
        <v>226</v>
      </c>
      <c r="M152" s="76" t="s">
        <v>226</v>
      </c>
      <c r="N152" s="76" t="s">
        <v>235</v>
      </c>
      <c r="O152" s="76" t="s">
        <v>107</v>
      </c>
      <c r="P152" s="72">
        <f>VLOOKUP($O152,'correspondance coefficients'!$B$3:$C$7,2,FALSE)</f>
        <v>1</v>
      </c>
      <c r="Q152" s="76" t="s">
        <v>119</v>
      </c>
      <c r="R152" s="72">
        <f>VLOOKUP($Q152,'correspondance coefficients'!$B$10:$C$13,2,FALSE)</f>
        <v>3</v>
      </c>
      <c r="S152" s="77"/>
      <c r="T152" s="76" t="s">
        <v>125</v>
      </c>
      <c r="U152" s="72">
        <f>VLOOKUP($T152,'correspondance coefficients'!$B$16:$C$19,2,FALSE)</f>
        <v>0.7</v>
      </c>
      <c r="V152" s="72">
        <f t="shared" si="2"/>
        <v>2.0999999999999996</v>
      </c>
      <c r="W152" s="82"/>
      <c r="X152" s="78"/>
      <c r="Y152" s="78"/>
      <c r="Z152" s="74"/>
      <c r="AA152" s="78"/>
      <c r="AB152" s="78"/>
      <c r="AC152" s="78"/>
      <c r="AD152" s="79"/>
    </row>
    <row r="153" spans="1:30" s="73" customFormat="1" x14ac:dyDescent="0.25">
      <c r="A153" s="82"/>
      <c r="B153" s="74"/>
      <c r="C153" s="75"/>
      <c r="D153" s="75"/>
      <c r="E153" s="75"/>
      <c r="F153" s="75"/>
      <c r="G153" s="75"/>
      <c r="H153" s="76" t="s">
        <v>173</v>
      </c>
      <c r="I153" s="76" t="e">
        <f>HLOOKUP(H153,atteintes!G152:AB153,2,FALSE)</f>
        <v>#N/A</v>
      </c>
      <c r="J153" s="76" t="s">
        <v>226</v>
      </c>
      <c r="K153" s="76" t="s">
        <v>226</v>
      </c>
      <c r="L153" s="76" t="s">
        <v>226</v>
      </c>
      <c r="M153" s="76" t="s">
        <v>226</v>
      </c>
      <c r="N153" s="76" t="s">
        <v>235</v>
      </c>
      <c r="O153" s="76" t="s">
        <v>107</v>
      </c>
      <c r="P153" s="72">
        <f>VLOOKUP($O153,'correspondance coefficients'!$B$3:$C$7,2,FALSE)</f>
        <v>1</v>
      </c>
      <c r="Q153" s="76" t="s">
        <v>119</v>
      </c>
      <c r="R153" s="72">
        <f>VLOOKUP($Q153,'correspondance coefficients'!$B$10:$C$13,2,FALSE)</f>
        <v>3</v>
      </c>
      <c r="S153" s="77"/>
      <c r="T153" s="76" t="s">
        <v>125</v>
      </c>
      <c r="U153" s="72">
        <f>VLOOKUP($T153,'correspondance coefficients'!$B$16:$C$19,2,FALSE)</f>
        <v>0.7</v>
      </c>
      <c r="V153" s="72">
        <f t="shared" si="2"/>
        <v>2.0999999999999996</v>
      </c>
      <c r="W153" s="82"/>
      <c r="X153" s="78"/>
      <c r="Y153" s="78"/>
      <c r="Z153" s="74"/>
      <c r="AA153" s="78"/>
      <c r="AB153" s="78"/>
      <c r="AC153" s="78"/>
      <c r="AD153" s="79"/>
    </row>
    <row r="154" spans="1:30" s="73" customFormat="1" x14ac:dyDescent="0.25">
      <c r="A154" s="82"/>
      <c r="B154" s="74"/>
      <c r="C154" s="75"/>
      <c r="D154" s="75"/>
      <c r="E154" s="75"/>
      <c r="F154" s="75"/>
      <c r="G154" s="75"/>
      <c r="H154" s="76" t="s">
        <v>173</v>
      </c>
      <c r="I154" s="76" t="e">
        <f>HLOOKUP(H154,atteintes!G153:AB154,2,FALSE)</f>
        <v>#N/A</v>
      </c>
      <c r="J154" s="76" t="s">
        <v>226</v>
      </c>
      <c r="K154" s="76" t="s">
        <v>226</v>
      </c>
      <c r="L154" s="76" t="s">
        <v>226</v>
      </c>
      <c r="M154" s="76" t="s">
        <v>226</v>
      </c>
      <c r="N154" s="76" t="s">
        <v>235</v>
      </c>
      <c r="O154" s="76" t="s">
        <v>107</v>
      </c>
      <c r="P154" s="72">
        <f>VLOOKUP($O154,'correspondance coefficients'!$B$3:$C$7,2,FALSE)</f>
        <v>1</v>
      </c>
      <c r="Q154" s="76" t="s">
        <v>119</v>
      </c>
      <c r="R154" s="72">
        <f>VLOOKUP($Q154,'correspondance coefficients'!$B$10:$C$13,2,FALSE)</f>
        <v>3</v>
      </c>
      <c r="S154" s="77"/>
      <c r="T154" s="76" t="s">
        <v>125</v>
      </c>
      <c r="U154" s="72">
        <f>VLOOKUP($T154,'correspondance coefficients'!$B$16:$C$19,2,FALSE)</f>
        <v>0.7</v>
      </c>
      <c r="V154" s="72">
        <f t="shared" si="2"/>
        <v>2.0999999999999996</v>
      </c>
      <c r="W154" s="82"/>
      <c r="X154" s="78"/>
      <c r="Y154" s="78"/>
      <c r="Z154" s="74"/>
      <c r="AA154" s="78"/>
      <c r="AB154" s="78"/>
      <c r="AC154" s="78"/>
      <c r="AD154" s="79"/>
    </row>
    <row r="155" spans="1:30" s="73" customFormat="1" x14ac:dyDescent="0.25">
      <c r="A155" s="82"/>
      <c r="B155" s="74"/>
      <c r="C155" s="75"/>
      <c r="D155" s="75"/>
      <c r="E155" s="75"/>
      <c r="F155" s="75"/>
      <c r="G155" s="75"/>
      <c r="H155" s="76" t="s">
        <v>173</v>
      </c>
      <c r="I155" s="76" t="e">
        <f>HLOOKUP(H155,atteintes!G154:AB155,2,FALSE)</f>
        <v>#N/A</v>
      </c>
      <c r="J155" s="76" t="s">
        <v>226</v>
      </c>
      <c r="K155" s="76" t="s">
        <v>226</v>
      </c>
      <c r="L155" s="76" t="s">
        <v>226</v>
      </c>
      <c r="M155" s="76" t="s">
        <v>226</v>
      </c>
      <c r="N155" s="76" t="s">
        <v>235</v>
      </c>
      <c r="O155" s="76" t="s">
        <v>107</v>
      </c>
      <c r="P155" s="72">
        <f>VLOOKUP($O155,'correspondance coefficients'!$B$3:$C$7,2,FALSE)</f>
        <v>1</v>
      </c>
      <c r="Q155" s="76" t="s">
        <v>119</v>
      </c>
      <c r="R155" s="72">
        <f>VLOOKUP($Q155,'correspondance coefficients'!$B$10:$C$13,2,FALSE)</f>
        <v>3</v>
      </c>
      <c r="S155" s="77"/>
      <c r="T155" s="76" t="s">
        <v>125</v>
      </c>
      <c r="U155" s="72">
        <f>VLOOKUP($T155,'correspondance coefficients'!$B$16:$C$19,2,FALSE)</f>
        <v>0.7</v>
      </c>
      <c r="V155" s="72">
        <f t="shared" si="2"/>
        <v>2.0999999999999996</v>
      </c>
      <c r="W155" s="82"/>
      <c r="X155" s="78"/>
      <c r="Y155" s="78"/>
      <c r="Z155" s="74"/>
      <c r="AA155" s="78"/>
      <c r="AB155" s="78"/>
      <c r="AC155" s="78"/>
      <c r="AD155" s="79"/>
    </row>
    <row r="156" spans="1:30" s="73" customFormat="1" x14ac:dyDescent="0.25">
      <c r="A156" s="82"/>
      <c r="B156" s="74"/>
      <c r="C156" s="75"/>
      <c r="D156" s="75"/>
      <c r="E156" s="75"/>
      <c r="F156" s="75"/>
      <c r="G156" s="75"/>
      <c r="H156" s="76" t="s">
        <v>173</v>
      </c>
      <c r="I156" s="76" t="e">
        <f>HLOOKUP(H156,atteintes!G155:AB156,2,FALSE)</f>
        <v>#N/A</v>
      </c>
      <c r="J156" s="76" t="s">
        <v>226</v>
      </c>
      <c r="K156" s="76" t="s">
        <v>226</v>
      </c>
      <c r="L156" s="76" t="s">
        <v>226</v>
      </c>
      <c r="M156" s="76" t="s">
        <v>226</v>
      </c>
      <c r="N156" s="76" t="s">
        <v>235</v>
      </c>
      <c r="O156" s="76" t="s">
        <v>107</v>
      </c>
      <c r="P156" s="72">
        <f>VLOOKUP($O156,'correspondance coefficients'!$B$3:$C$7,2,FALSE)</f>
        <v>1</v>
      </c>
      <c r="Q156" s="76" t="s">
        <v>119</v>
      </c>
      <c r="R156" s="72">
        <f>VLOOKUP($Q156,'correspondance coefficients'!$B$10:$C$13,2,FALSE)</f>
        <v>3</v>
      </c>
      <c r="S156" s="77"/>
      <c r="T156" s="76" t="s">
        <v>125</v>
      </c>
      <c r="U156" s="72">
        <f>VLOOKUP($T156,'correspondance coefficients'!$B$16:$C$19,2,FALSE)</f>
        <v>0.7</v>
      </c>
      <c r="V156" s="72">
        <f t="shared" si="2"/>
        <v>2.0999999999999996</v>
      </c>
      <c r="W156" s="82"/>
      <c r="X156" s="78"/>
      <c r="Y156" s="78"/>
      <c r="Z156" s="74"/>
      <c r="AA156" s="78"/>
      <c r="AB156" s="78"/>
      <c r="AC156" s="78"/>
      <c r="AD156" s="79"/>
    </row>
    <row r="157" spans="1:30" s="73" customFormat="1" x14ac:dyDescent="0.25">
      <c r="A157" s="82"/>
      <c r="B157" s="74"/>
      <c r="C157" s="75"/>
      <c r="D157" s="75"/>
      <c r="E157" s="75"/>
      <c r="F157" s="75"/>
      <c r="G157" s="75"/>
      <c r="H157" s="76" t="s">
        <v>173</v>
      </c>
      <c r="I157" s="76" t="e">
        <f>HLOOKUP(H157,atteintes!G156:AB157,2,FALSE)</f>
        <v>#N/A</v>
      </c>
      <c r="J157" s="76" t="s">
        <v>226</v>
      </c>
      <c r="K157" s="76" t="s">
        <v>226</v>
      </c>
      <c r="L157" s="76" t="s">
        <v>226</v>
      </c>
      <c r="M157" s="76" t="s">
        <v>226</v>
      </c>
      <c r="N157" s="76" t="s">
        <v>235</v>
      </c>
      <c r="O157" s="76" t="s">
        <v>107</v>
      </c>
      <c r="P157" s="72">
        <f>VLOOKUP($O157,'correspondance coefficients'!$B$3:$C$7,2,FALSE)</f>
        <v>1</v>
      </c>
      <c r="Q157" s="76" t="s">
        <v>119</v>
      </c>
      <c r="R157" s="72">
        <f>VLOOKUP($Q157,'correspondance coefficients'!$B$10:$C$13,2,FALSE)</f>
        <v>3</v>
      </c>
      <c r="S157" s="77"/>
      <c r="T157" s="76" t="s">
        <v>125</v>
      </c>
      <c r="U157" s="72">
        <f>VLOOKUP($T157,'correspondance coefficients'!$B$16:$C$19,2,FALSE)</f>
        <v>0.7</v>
      </c>
      <c r="V157" s="72">
        <f t="shared" si="2"/>
        <v>2.0999999999999996</v>
      </c>
      <c r="W157" s="82"/>
      <c r="X157" s="78"/>
      <c r="Y157" s="78"/>
      <c r="Z157" s="74"/>
      <c r="AA157" s="78"/>
      <c r="AB157" s="78"/>
      <c r="AC157" s="78"/>
      <c r="AD157" s="79"/>
    </row>
    <row r="158" spans="1:30" s="73" customFormat="1" x14ac:dyDescent="0.25">
      <c r="A158" s="82"/>
      <c r="B158" s="74"/>
      <c r="C158" s="75"/>
      <c r="D158" s="75"/>
      <c r="E158" s="75"/>
      <c r="F158" s="75"/>
      <c r="G158" s="75"/>
      <c r="H158" s="76" t="s">
        <v>173</v>
      </c>
      <c r="I158" s="76" t="e">
        <f>HLOOKUP(H158,atteintes!G157:AB158,2,FALSE)</f>
        <v>#N/A</v>
      </c>
      <c r="J158" s="76" t="s">
        <v>226</v>
      </c>
      <c r="K158" s="76" t="s">
        <v>226</v>
      </c>
      <c r="L158" s="76" t="s">
        <v>226</v>
      </c>
      <c r="M158" s="76" t="s">
        <v>226</v>
      </c>
      <c r="N158" s="76" t="s">
        <v>235</v>
      </c>
      <c r="O158" s="76" t="s">
        <v>107</v>
      </c>
      <c r="P158" s="72">
        <f>VLOOKUP($O158,'correspondance coefficients'!$B$3:$C$7,2,FALSE)</f>
        <v>1</v>
      </c>
      <c r="Q158" s="76" t="s">
        <v>119</v>
      </c>
      <c r="R158" s="72">
        <f>VLOOKUP($Q158,'correspondance coefficients'!$B$10:$C$13,2,FALSE)</f>
        <v>3</v>
      </c>
      <c r="S158" s="77"/>
      <c r="T158" s="76" t="s">
        <v>125</v>
      </c>
      <c r="U158" s="72">
        <f>VLOOKUP($T158,'correspondance coefficients'!$B$16:$C$19,2,FALSE)</f>
        <v>0.7</v>
      </c>
      <c r="V158" s="72">
        <f t="shared" si="2"/>
        <v>2.0999999999999996</v>
      </c>
      <c r="W158" s="82"/>
      <c r="X158" s="78"/>
      <c r="Y158" s="78"/>
      <c r="Z158" s="74"/>
      <c r="AA158" s="78"/>
      <c r="AB158" s="78"/>
      <c r="AC158" s="78"/>
      <c r="AD158" s="79"/>
    </row>
    <row r="159" spans="1:30" s="73" customFormat="1" x14ac:dyDescent="0.25">
      <c r="A159" s="82"/>
      <c r="B159" s="74"/>
      <c r="C159" s="75"/>
      <c r="D159" s="75"/>
      <c r="E159" s="75"/>
      <c r="F159" s="75"/>
      <c r="G159" s="75"/>
      <c r="H159" s="76" t="s">
        <v>173</v>
      </c>
      <c r="I159" s="76" t="e">
        <f>HLOOKUP(H159,atteintes!G158:AB159,2,FALSE)</f>
        <v>#N/A</v>
      </c>
      <c r="J159" s="76" t="s">
        <v>226</v>
      </c>
      <c r="K159" s="76" t="s">
        <v>226</v>
      </c>
      <c r="L159" s="76" t="s">
        <v>226</v>
      </c>
      <c r="M159" s="76" t="s">
        <v>226</v>
      </c>
      <c r="N159" s="76" t="s">
        <v>235</v>
      </c>
      <c r="O159" s="76" t="s">
        <v>107</v>
      </c>
      <c r="P159" s="72">
        <f>VLOOKUP($O159,'correspondance coefficients'!$B$3:$C$7,2,FALSE)</f>
        <v>1</v>
      </c>
      <c r="Q159" s="76" t="s">
        <v>119</v>
      </c>
      <c r="R159" s="72">
        <f>VLOOKUP($Q159,'correspondance coefficients'!$B$10:$C$13,2,FALSE)</f>
        <v>3</v>
      </c>
      <c r="S159" s="77"/>
      <c r="T159" s="76" t="s">
        <v>125</v>
      </c>
      <c r="U159" s="72">
        <f>VLOOKUP($T159,'correspondance coefficients'!$B$16:$C$19,2,FALSE)</f>
        <v>0.7</v>
      </c>
      <c r="V159" s="72">
        <f t="shared" si="2"/>
        <v>2.0999999999999996</v>
      </c>
      <c r="W159" s="82"/>
      <c r="X159" s="78"/>
      <c r="Y159" s="78"/>
      <c r="Z159" s="74"/>
      <c r="AA159" s="78"/>
      <c r="AB159" s="78"/>
      <c r="AC159" s="78"/>
      <c r="AD159" s="79"/>
    </row>
    <row r="160" spans="1:30" s="73" customFormat="1" x14ac:dyDescent="0.25">
      <c r="A160" s="82"/>
      <c r="B160" s="74"/>
      <c r="C160" s="75"/>
      <c r="D160" s="75"/>
      <c r="E160" s="75"/>
      <c r="F160" s="75"/>
      <c r="G160" s="75"/>
      <c r="H160" s="76" t="s">
        <v>173</v>
      </c>
      <c r="I160" s="76" t="e">
        <f>HLOOKUP(H160,atteintes!G159:AB160,2,FALSE)</f>
        <v>#N/A</v>
      </c>
      <c r="J160" s="76" t="s">
        <v>226</v>
      </c>
      <c r="K160" s="76" t="s">
        <v>226</v>
      </c>
      <c r="L160" s="76" t="s">
        <v>226</v>
      </c>
      <c r="M160" s="76" t="s">
        <v>226</v>
      </c>
      <c r="N160" s="76" t="s">
        <v>235</v>
      </c>
      <c r="O160" s="76" t="s">
        <v>107</v>
      </c>
      <c r="P160" s="72">
        <f>VLOOKUP($O160,'correspondance coefficients'!$B$3:$C$7,2,FALSE)</f>
        <v>1</v>
      </c>
      <c r="Q160" s="76" t="s">
        <v>119</v>
      </c>
      <c r="R160" s="72">
        <f>VLOOKUP($Q160,'correspondance coefficients'!$B$10:$C$13,2,FALSE)</f>
        <v>3</v>
      </c>
      <c r="S160" s="77"/>
      <c r="T160" s="76" t="s">
        <v>125</v>
      </c>
      <c r="U160" s="72">
        <f>VLOOKUP($T160,'correspondance coefficients'!$B$16:$C$19,2,FALSE)</f>
        <v>0.7</v>
      </c>
      <c r="V160" s="72">
        <f t="shared" si="2"/>
        <v>2.0999999999999996</v>
      </c>
      <c r="W160" s="82"/>
      <c r="X160" s="78"/>
      <c r="Y160" s="78"/>
      <c r="Z160" s="74"/>
      <c r="AA160" s="78"/>
      <c r="AB160" s="78"/>
      <c r="AC160" s="78"/>
      <c r="AD160" s="79"/>
    </row>
    <row r="161" spans="1:30" s="73" customFormat="1" x14ac:dyDescent="0.25">
      <c r="A161" s="82"/>
      <c r="B161" s="74"/>
      <c r="C161" s="75"/>
      <c r="D161" s="75"/>
      <c r="E161" s="75"/>
      <c r="F161" s="75"/>
      <c r="G161" s="75"/>
      <c r="H161" s="76" t="s">
        <v>173</v>
      </c>
      <c r="I161" s="76" t="e">
        <f>HLOOKUP(H161,atteintes!G160:AB161,2,FALSE)</f>
        <v>#N/A</v>
      </c>
      <c r="J161" s="76" t="s">
        <v>226</v>
      </c>
      <c r="K161" s="76" t="s">
        <v>226</v>
      </c>
      <c r="L161" s="76" t="s">
        <v>226</v>
      </c>
      <c r="M161" s="76" t="s">
        <v>226</v>
      </c>
      <c r="N161" s="76" t="s">
        <v>235</v>
      </c>
      <c r="O161" s="76" t="s">
        <v>107</v>
      </c>
      <c r="P161" s="72">
        <f>VLOOKUP($O161,'correspondance coefficients'!$B$3:$C$7,2,FALSE)</f>
        <v>1</v>
      </c>
      <c r="Q161" s="76" t="s">
        <v>119</v>
      </c>
      <c r="R161" s="72">
        <f>VLOOKUP($Q161,'correspondance coefficients'!$B$10:$C$13,2,FALSE)</f>
        <v>3</v>
      </c>
      <c r="S161" s="77"/>
      <c r="T161" s="76" t="s">
        <v>125</v>
      </c>
      <c r="U161" s="72">
        <f>VLOOKUP($T161,'correspondance coefficients'!$B$16:$C$19,2,FALSE)</f>
        <v>0.7</v>
      </c>
      <c r="V161" s="72">
        <f t="shared" si="2"/>
        <v>2.0999999999999996</v>
      </c>
      <c r="W161" s="82"/>
      <c r="X161" s="78"/>
      <c r="Y161" s="78"/>
      <c r="Z161" s="74"/>
      <c r="AA161" s="78"/>
      <c r="AB161" s="78"/>
      <c r="AC161" s="78"/>
      <c r="AD161" s="79"/>
    </row>
    <row r="162" spans="1:30" s="73" customFormat="1" x14ac:dyDescent="0.25">
      <c r="A162" s="82"/>
      <c r="B162" s="74"/>
      <c r="C162" s="75"/>
      <c r="D162" s="75"/>
      <c r="E162" s="75"/>
      <c r="F162" s="75"/>
      <c r="G162" s="75"/>
      <c r="H162" s="76" t="s">
        <v>173</v>
      </c>
      <c r="I162" s="76" t="e">
        <f>HLOOKUP(H162,atteintes!G161:AB162,2,FALSE)</f>
        <v>#N/A</v>
      </c>
      <c r="J162" s="76" t="s">
        <v>226</v>
      </c>
      <c r="K162" s="76" t="s">
        <v>226</v>
      </c>
      <c r="L162" s="76" t="s">
        <v>226</v>
      </c>
      <c r="M162" s="76" t="s">
        <v>226</v>
      </c>
      <c r="N162" s="76" t="s">
        <v>235</v>
      </c>
      <c r="O162" s="76" t="s">
        <v>107</v>
      </c>
      <c r="P162" s="72">
        <f>VLOOKUP($O162,'correspondance coefficients'!$B$3:$C$7,2,FALSE)</f>
        <v>1</v>
      </c>
      <c r="Q162" s="76" t="s">
        <v>119</v>
      </c>
      <c r="R162" s="72">
        <f>VLOOKUP($Q162,'correspondance coefficients'!$B$10:$C$13,2,FALSE)</f>
        <v>3</v>
      </c>
      <c r="S162" s="77"/>
      <c r="T162" s="76" t="s">
        <v>125</v>
      </c>
      <c r="U162" s="72">
        <f>VLOOKUP($T162,'correspondance coefficients'!$B$16:$C$19,2,FALSE)</f>
        <v>0.7</v>
      </c>
      <c r="V162" s="72">
        <f t="shared" si="2"/>
        <v>2.0999999999999996</v>
      </c>
      <c r="W162" s="82"/>
      <c r="X162" s="78"/>
      <c r="Y162" s="78"/>
      <c r="Z162" s="74"/>
      <c r="AA162" s="78"/>
      <c r="AB162" s="78"/>
      <c r="AC162" s="78"/>
      <c r="AD162" s="79"/>
    </row>
    <row r="163" spans="1:30" s="73" customFormat="1" x14ac:dyDescent="0.25">
      <c r="A163" s="82"/>
      <c r="B163" s="74"/>
      <c r="C163" s="75"/>
      <c r="D163" s="75"/>
      <c r="E163" s="75"/>
      <c r="F163" s="75"/>
      <c r="G163" s="75"/>
      <c r="H163" s="76" t="s">
        <v>173</v>
      </c>
      <c r="I163" s="76" t="e">
        <f>HLOOKUP(H163,atteintes!G162:AB163,2,FALSE)</f>
        <v>#N/A</v>
      </c>
      <c r="J163" s="76" t="s">
        <v>226</v>
      </c>
      <c r="K163" s="76" t="s">
        <v>226</v>
      </c>
      <c r="L163" s="76" t="s">
        <v>226</v>
      </c>
      <c r="M163" s="76" t="s">
        <v>226</v>
      </c>
      <c r="N163" s="76" t="s">
        <v>235</v>
      </c>
      <c r="O163" s="76" t="s">
        <v>107</v>
      </c>
      <c r="P163" s="72">
        <f>VLOOKUP($O163,'correspondance coefficients'!$B$3:$C$7,2,FALSE)</f>
        <v>1</v>
      </c>
      <c r="Q163" s="76" t="s">
        <v>119</v>
      </c>
      <c r="R163" s="72">
        <f>VLOOKUP($Q163,'correspondance coefficients'!$B$10:$C$13,2,FALSE)</f>
        <v>3</v>
      </c>
      <c r="S163" s="77"/>
      <c r="T163" s="76" t="s">
        <v>125</v>
      </c>
      <c r="U163" s="72">
        <f>VLOOKUP($T163,'correspondance coefficients'!$B$16:$C$19,2,FALSE)</f>
        <v>0.7</v>
      </c>
      <c r="V163" s="72">
        <f t="shared" si="2"/>
        <v>2.0999999999999996</v>
      </c>
      <c r="W163" s="82"/>
      <c r="X163" s="78"/>
      <c r="Y163" s="78"/>
      <c r="Z163" s="74"/>
      <c r="AA163" s="78"/>
      <c r="AB163" s="78"/>
      <c r="AC163" s="78"/>
      <c r="AD163" s="79"/>
    </row>
    <row r="164" spans="1:30" s="73" customFormat="1" x14ac:dyDescent="0.25">
      <c r="A164" s="82"/>
      <c r="B164" s="74"/>
      <c r="C164" s="75"/>
      <c r="D164" s="75"/>
      <c r="E164" s="75"/>
      <c r="F164" s="75"/>
      <c r="G164" s="75"/>
      <c r="H164" s="76" t="s">
        <v>173</v>
      </c>
      <c r="I164" s="76" t="e">
        <f>HLOOKUP(H164,atteintes!G163:AB164,2,FALSE)</f>
        <v>#N/A</v>
      </c>
      <c r="J164" s="76" t="s">
        <v>226</v>
      </c>
      <c r="K164" s="76" t="s">
        <v>226</v>
      </c>
      <c r="L164" s="76" t="s">
        <v>226</v>
      </c>
      <c r="M164" s="76" t="s">
        <v>226</v>
      </c>
      <c r="N164" s="76" t="s">
        <v>235</v>
      </c>
      <c r="O164" s="76" t="s">
        <v>107</v>
      </c>
      <c r="P164" s="72">
        <f>VLOOKUP($O164,'correspondance coefficients'!$B$3:$C$7,2,FALSE)</f>
        <v>1</v>
      </c>
      <c r="Q164" s="76" t="s">
        <v>119</v>
      </c>
      <c r="R164" s="72">
        <f>VLOOKUP($Q164,'correspondance coefficients'!$B$10:$C$13,2,FALSE)</f>
        <v>3</v>
      </c>
      <c r="S164" s="77"/>
      <c r="T164" s="76" t="s">
        <v>125</v>
      </c>
      <c r="U164" s="72">
        <f>VLOOKUP($T164,'correspondance coefficients'!$B$16:$C$19,2,FALSE)</f>
        <v>0.7</v>
      </c>
      <c r="V164" s="72">
        <f t="shared" si="2"/>
        <v>2.0999999999999996</v>
      </c>
      <c r="W164" s="82"/>
      <c r="X164" s="78"/>
      <c r="Y164" s="78"/>
      <c r="Z164" s="74"/>
      <c r="AA164" s="78"/>
      <c r="AB164" s="78"/>
      <c r="AC164" s="78"/>
      <c r="AD164" s="79"/>
    </row>
    <row r="165" spans="1:30" s="73" customFormat="1" x14ac:dyDescent="0.25">
      <c r="A165" s="82"/>
      <c r="B165" s="74"/>
      <c r="C165" s="75"/>
      <c r="D165" s="75"/>
      <c r="E165" s="75"/>
      <c r="F165" s="75"/>
      <c r="G165" s="75"/>
      <c r="H165" s="76" t="s">
        <v>173</v>
      </c>
      <c r="I165" s="76" t="e">
        <f>HLOOKUP(H165,atteintes!G164:AB165,2,FALSE)</f>
        <v>#N/A</v>
      </c>
      <c r="J165" s="76" t="s">
        <v>226</v>
      </c>
      <c r="K165" s="76" t="s">
        <v>226</v>
      </c>
      <c r="L165" s="76" t="s">
        <v>226</v>
      </c>
      <c r="M165" s="76" t="s">
        <v>226</v>
      </c>
      <c r="N165" s="76" t="s">
        <v>235</v>
      </c>
      <c r="O165" s="76" t="s">
        <v>107</v>
      </c>
      <c r="P165" s="72">
        <f>VLOOKUP($O165,'correspondance coefficients'!$B$3:$C$7,2,FALSE)</f>
        <v>1</v>
      </c>
      <c r="Q165" s="76" t="s">
        <v>119</v>
      </c>
      <c r="R165" s="72">
        <f>VLOOKUP($Q165,'correspondance coefficients'!$B$10:$C$13,2,FALSE)</f>
        <v>3</v>
      </c>
      <c r="S165" s="77"/>
      <c r="T165" s="76" t="s">
        <v>125</v>
      </c>
      <c r="U165" s="72">
        <f>VLOOKUP($T165,'correspondance coefficients'!$B$16:$C$19,2,FALSE)</f>
        <v>0.7</v>
      </c>
      <c r="V165" s="72">
        <f t="shared" si="2"/>
        <v>2.0999999999999996</v>
      </c>
      <c r="W165" s="82"/>
      <c r="X165" s="78"/>
      <c r="Y165" s="78"/>
      <c r="Z165" s="74"/>
      <c r="AA165" s="78"/>
      <c r="AB165" s="78"/>
      <c r="AC165" s="78"/>
      <c r="AD165" s="79"/>
    </row>
    <row r="166" spans="1:30" s="73" customFormat="1" x14ac:dyDescent="0.25">
      <c r="A166" s="82"/>
      <c r="B166" s="74"/>
      <c r="C166" s="75"/>
      <c r="D166" s="75"/>
      <c r="E166" s="75"/>
      <c r="F166" s="75"/>
      <c r="G166" s="75"/>
      <c r="H166" s="76" t="s">
        <v>173</v>
      </c>
      <c r="I166" s="76" t="e">
        <f>HLOOKUP(H166,atteintes!G165:AB166,2,FALSE)</f>
        <v>#N/A</v>
      </c>
      <c r="J166" s="76" t="s">
        <v>226</v>
      </c>
      <c r="K166" s="76" t="s">
        <v>226</v>
      </c>
      <c r="L166" s="76" t="s">
        <v>226</v>
      </c>
      <c r="M166" s="76" t="s">
        <v>226</v>
      </c>
      <c r="N166" s="76" t="s">
        <v>235</v>
      </c>
      <c r="O166" s="76" t="s">
        <v>107</v>
      </c>
      <c r="P166" s="72">
        <f>VLOOKUP($O166,'correspondance coefficients'!$B$3:$C$7,2,FALSE)</f>
        <v>1</v>
      </c>
      <c r="Q166" s="76" t="s">
        <v>119</v>
      </c>
      <c r="R166" s="72">
        <f>VLOOKUP($Q166,'correspondance coefficients'!$B$10:$C$13,2,FALSE)</f>
        <v>3</v>
      </c>
      <c r="S166" s="77"/>
      <c r="T166" s="76" t="s">
        <v>125</v>
      </c>
      <c r="U166" s="72">
        <f>VLOOKUP($T166,'correspondance coefficients'!$B$16:$C$19,2,FALSE)</f>
        <v>0.7</v>
      </c>
      <c r="V166" s="72">
        <f t="shared" si="2"/>
        <v>2.0999999999999996</v>
      </c>
      <c r="W166" s="82"/>
      <c r="X166" s="78"/>
      <c r="Y166" s="78"/>
      <c r="Z166" s="74"/>
      <c r="AA166" s="78"/>
      <c r="AB166" s="78"/>
      <c r="AC166" s="78"/>
      <c r="AD166" s="79"/>
    </row>
    <row r="167" spans="1:30" s="73" customFormat="1" x14ac:dyDescent="0.25">
      <c r="A167" s="82"/>
      <c r="B167" s="74"/>
      <c r="C167" s="75"/>
      <c r="D167" s="75"/>
      <c r="E167" s="75"/>
      <c r="F167" s="75"/>
      <c r="G167" s="75"/>
      <c r="H167" s="76" t="s">
        <v>173</v>
      </c>
      <c r="I167" s="76" t="e">
        <f>HLOOKUP(H167,atteintes!G166:AB167,2,FALSE)</f>
        <v>#N/A</v>
      </c>
      <c r="J167" s="76" t="s">
        <v>226</v>
      </c>
      <c r="K167" s="76" t="s">
        <v>226</v>
      </c>
      <c r="L167" s="76" t="s">
        <v>226</v>
      </c>
      <c r="M167" s="76" t="s">
        <v>226</v>
      </c>
      <c r="N167" s="76" t="s">
        <v>235</v>
      </c>
      <c r="O167" s="76" t="s">
        <v>107</v>
      </c>
      <c r="P167" s="72">
        <f>VLOOKUP($O167,'correspondance coefficients'!$B$3:$C$7,2,FALSE)</f>
        <v>1</v>
      </c>
      <c r="Q167" s="76" t="s">
        <v>119</v>
      </c>
      <c r="R167" s="72">
        <f>VLOOKUP($Q167,'correspondance coefficients'!$B$10:$C$13,2,FALSE)</f>
        <v>3</v>
      </c>
      <c r="S167" s="77"/>
      <c r="T167" s="76" t="s">
        <v>125</v>
      </c>
      <c r="U167" s="72">
        <f>VLOOKUP($T167,'correspondance coefficients'!$B$16:$C$19,2,FALSE)</f>
        <v>0.7</v>
      </c>
      <c r="V167" s="72">
        <f t="shared" si="2"/>
        <v>2.0999999999999996</v>
      </c>
      <c r="W167" s="82"/>
      <c r="X167" s="78"/>
      <c r="Y167" s="78"/>
      <c r="Z167" s="74"/>
      <c r="AA167" s="78"/>
      <c r="AB167" s="78"/>
      <c r="AC167" s="78"/>
      <c r="AD167" s="79"/>
    </row>
    <row r="168" spans="1:30" s="73" customFormat="1" x14ac:dyDescent="0.25">
      <c r="A168" s="82"/>
      <c r="B168" s="74"/>
      <c r="C168" s="75"/>
      <c r="D168" s="75"/>
      <c r="E168" s="75"/>
      <c r="F168" s="75"/>
      <c r="G168" s="75"/>
      <c r="H168" s="76" t="s">
        <v>173</v>
      </c>
      <c r="I168" s="76" t="e">
        <f>HLOOKUP(H168,atteintes!G167:AB168,2,FALSE)</f>
        <v>#N/A</v>
      </c>
      <c r="J168" s="76" t="s">
        <v>226</v>
      </c>
      <c r="K168" s="76" t="s">
        <v>226</v>
      </c>
      <c r="L168" s="76" t="s">
        <v>226</v>
      </c>
      <c r="M168" s="76" t="s">
        <v>226</v>
      </c>
      <c r="N168" s="76" t="s">
        <v>235</v>
      </c>
      <c r="O168" s="76" t="s">
        <v>107</v>
      </c>
      <c r="P168" s="72">
        <f>VLOOKUP($O168,'correspondance coefficients'!$B$3:$C$7,2,FALSE)</f>
        <v>1</v>
      </c>
      <c r="Q168" s="76" t="s">
        <v>119</v>
      </c>
      <c r="R168" s="72">
        <f>VLOOKUP($Q168,'correspondance coefficients'!$B$10:$C$13,2,FALSE)</f>
        <v>3</v>
      </c>
      <c r="S168" s="77"/>
      <c r="T168" s="76" t="s">
        <v>125</v>
      </c>
      <c r="U168" s="72">
        <f>VLOOKUP($T168,'correspondance coefficients'!$B$16:$C$19,2,FALSE)</f>
        <v>0.7</v>
      </c>
      <c r="V168" s="72">
        <f t="shared" si="2"/>
        <v>2.0999999999999996</v>
      </c>
      <c r="W168" s="82"/>
      <c r="X168" s="78"/>
      <c r="Y168" s="78"/>
      <c r="Z168" s="74"/>
      <c r="AA168" s="78"/>
      <c r="AB168" s="78"/>
      <c r="AC168" s="78"/>
      <c r="AD168" s="79"/>
    </row>
    <row r="169" spans="1:30" s="73" customFormat="1" x14ac:dyDescent="0.25">
      <c r="A169" s="82"/>
      <c r="B169" s="74"/>
      <c r="C169" s="75"/>
      <c r="D169" s="75"/>
      <c r="E169" s="75"/>
      <c r="F169" s="75"/>
      <c r="G169" s="75"/>
      <c r="H169" s="76" t="s">
        <v>173</v>
      </c>
      <c r="I169" s="76" t="e">
        <f>HLOOKUP(H169,atteintes!G168:AB169,2,FALSE)</f>
        <v>#N/A</v>
      </c>
      <c r="J169" s="76" t="s">
        <v>226</v>
      </c>
      <c r="K169" s="76" t="s">
        <v>226</v>
      </c>
      <c r="L169" s="76" t="s">
        <v>226</v>
      </c>
      <c r="M169" s="76" t="s">
        <v>226</v>
      </c>
      <c r="N169" s="76" t="s">
        <v>235</v>
      </c>
      <c r="O169" s="76" t="s">
        <v>107</v>
      </c>
      <c r="P169" s="72">
        <f>VLOOKUP($O169,'correspondance coefficients'!$B$3:$C$7,2,FALSE)</f>
        <v>1</v>
      </c>
      <c r="Q169" s="76" t="s">
        <v>119</v>
      </c>
      <c r="R169" s="72">
        <f>VLOOKUP($Q169,'correspondance coefficients'!$B$10:$C$13,2,FALSE)</f>
        <v>3</v>
      </c>
      <c r="S169" s="77"/>
      <c r="T169" s="76" t="s">
        <v>125</v>
      </c>
      <c r="U169" s="72">
        <f>VLOOKUP($T169,'correspondance coefficients'!$B$16:$C$19,2,FALSE)</f>
        <v>0.7</v>
      </c>
      <c r="V169" s="72">
        <f t="shared" si="2"/>
        <v>2.0999999999999996</v>
      </c>
      <c r="W169" s="82"/>
      <c r="X169" s="78"/>
      <c r="Y169" s="78"/>
      <c r="Z169" s="74"/>
      <c r="AA169" s="78"/>
      <c r="AB169" s="78"/>
      <c r="AC169" s="78"/>
      <c r="AD169" s="79"/>
    </row>
    <row r="170" spans="1:30" s="73" customFormat="1" x14ac:dyDescent="0.25">
      <c r="A170" s="82"/>
      <c r="B170" s="74"/>
      <c r="C170" s="75"/>
      <c r="D170" s="75"/>
      <c r="E170" s="75"/>
      <c r="F170" s="75"/>
      <c r="G170" s="75"/>
      <c r="H170" s="76" t="s">
        <v>173</v>
      </c>
      <c r="I170" s="76" t="e">
        <f>HLOOKUP(H170,atteintes!G169:AB170,2,FALSE)</f>
        <v>#N/A</v>
      </c>
      <c r="J170" s="76" t="s">
        <v>226</v>
      </c>
      <c r="K170" s="76" t="s">
        <v>226</v>
      </c>
      <c r="L170" s="76" t="s">
        <v>226</v>
      </c>
      <c r="M170" s="76" t="s">
        <v>226</v>
      </c>
      <c r="N170" s="76" t="s">
        <v>235</v>
      </c>
      <c r="O170" s="76" t="s">
        <v>107</v>
      </c>
      <c r="P170" s="72">
        <f>VLOOKUP($O170,'correspondance coefficients'!$B$3:$C$7,2,FALSE)</f>
        <v>1</v>
      </c>
      <c r="Q170" s="76" t="s">
        <v>119</v>
      </c>
      <c r="R170" s="72">
        <f>VLOOKUP($Q170,'correspondance coefficients'!$B$10:$C$13,2,FALSE)</f>
        <v>3</v>
      </c>
      <c r="S170" s="77"/>
      <c r="T170" s="76" t="s">
        <v>125</v>
      </c>
      <c r="U170" s="72">
        <f>VLOOKUP($T170,'correspondance coefficients'!$B$16:$C$19,2,FALSE)</f>
        <v>0.7</v>
      </c>
      <c r="V170" s="72">
        <f t="shared" si="2"/>
        <v>2.0999999999999996</v>
      </c>
      <c r="W170" s="82"/>
      <c r="X170" s="78"/>
      <c r="Y170" s="78"/>
      <c r="Z170" s="74"/>
      <c r="AA170" s="78"/>
      <c r="AB170" s="78"/>
      <c r="AC170" s="78"/>
      <c r="AD170" s="79"/>
    </row>
    <row r="171" spans="1:30" s="73" customFormat="1" x14ac:dyDescent="0.25">
      <c r="A171" s="82"/>
      <c r="B171" s="74"/>
      <c r="C171" s="75"/>
      <c r="D171" s="75"/>
      <c r="E171" s="75"/>
      <c r="F171" s="75"/>
      <c r="G171" s="75"/>
      <c r="H171" s="76" t="s">
        <v>173</v>
      </c>
      <c r="I171" s="76" t="e">
        <f>HLOOKUP(H171,atteintes!G170:AB171,2,FALSE)</f>
        <v>#N/A</v>
      </c>
      <c r="J171" s="76" t="s">
        <v>226</v>
      </c>
      <c r="K171" s="76" t="s">
        <v>226</v>
      </c>
      <c r="L171" s="76" t="s">
        <v>226</v>
      </c>
      <c r="M171" s="76" t="s">
        <v>226</v>
      </c>
      <c r="N171" s="76" t="s">
        <v>235</v>
      </c>
      <c r="O171" s="76" t="s">
        <v>107</v>
      </c>
      <c r="P171" s="72">
        <f>VLOOKUP($O171,'correspondance coefficients'!$B$3:$C$7,2,FALSE)</f>
        <v>1</v>
      </c>
      <c r="Q171" s="76" t="s">
        <v>119</v>
      </c>
      <c r="R171" s="72">
        <f>VLOOKUP($Q171,'correspondance coefficients'!$B$10:$C$13,2,FALSE)</f>
        <v>3</v>
      </c>
      <c r="S171" s="77"/>
      <c r="T171" s="76" t="s">
        <v>125</v>
      </c>
      <c r="U171" s="72">
        <f>VLOOKUP($T171,'correspondance coefficients'!$B$16:$C$19,2,FALSE)</f>
        <v>0.7</v>
      </c>
      <c r="V171" s="72">
        <f t="shared" si="2"/>
        <v>2.0999999999999996</v>
      </c>
      <c r="W171" s="82"/>
      <c r="X171" s="78"/>
      <c r="Y171" s="78"/>
      <c r="Z171" s="74"/>
      <c r="AA171" s="78"/>
      <c r="AB171" s="78"/>
      <c r="AC171" s="78"/>
      <c r="AD171" s="79"/>
    </row>
    <row r="172" spans="1:30" s="73" customFormat="1" x14ac:dyDescent="0.25">
      <c r="A172" s="82"/>
      <c r="B172" s="74"/>
      <c r="C172" s="75"/>
      <c r="D172" s="75"/>
      <c r="E172" s="75"/>
      <c r="F172" s="75"/>
      <c r="G172" s="75"/>
      <c r="H172" s="76" t="s">
        <v>173</v>
      </c>
      <c r="I172" s="76" t="e">
        <f>HLOOKUP(H172,atteintes!G171:AB172,2,FALSE)</f>
        <v>#N/A</v>
      </c>
      <c r="J172" s="76" t="s">
        <v>226</v>
      </c>
      <c r="K172" s="76" t="s">
        <v>226</v>
      </c>
      <c r="L172" s="76" t="s">
        <v>226</v>
      </c>
      <c r="M172" s="76" t="s">
        <v>226</v>
      </c>
      <c r="N172" s="76" t="s">
        <v>235</v>
      </c>
      <c r="O172" s="76" t="s">
        <v>107</v>
      </c>
      <c r="P172" s="72">
        <f>VLOOKUP($O172,'correspondance coefficients'!$B$3:$C$7,2,FALSE)</f>
        <v>1</v>
      </c>
      <c r="Q172" s="76" t="s">
        <v>119</v>
      </c>
      <c r="R172" s="72">
        <f>VLOOKUP($Q172,'correspondance coefficients'!$B$10:$C$13,2,FALSE)</f>
        <v>3</v>
      </c>
      <c r="S172" s="77"/>
      <c r="T172" s="76" t="s">
        <v>125</v>
      </c>
      <c r="U172" s="72">
        <f>VLOOKUP($T172,'correspondance coefficients'!$B$16:$C$19,2,FALSE)</f>
        <v>0.7</v>
      </c>
      <c r="V172" s="72">
        <f t="shared" si="2"/>
        <v>2.0999999999999996</v>
      </c>
      <c r="W172" s="82"/>
      <c r="X172" s="78"/>
      <c r="Y172" s="78"/>
      <c r="Z172" s="74"/>
      <c r="AA172" s="78"/>
      <c r="AB172" s="78"/>
      <c r="AC172" s="78"/>
      <c r="AD172" s="79"/>
    </row>
    <row r="173" spans="1:30" s="73" customFormat="1" x14ac:dyDescent="0.25">
      <c r="A173" s="82"/>
      <c r="B173" s="74"/>
      <c r="C173" s="75"/>
      <c r="D173" s="75"/>
      <c r="E173" s="75"/>
      <c r="F173" s="75"/>
      <c r="G173" s="75"/>
      <c r="H173" s="76" t="s">
        <v>173</v>
      </c>
      <c r="I173" s="76" t="e">
        <f>HLOOKUP(H173,atteintes!G172:AB173,2,FALSE)</f>
        <v>#N/A</v>
      </c>
      <c r="J173" s="76" t="s">
        <v>226</v>
      </c>
      <c r="K173" s="76" t="s">
        <v>226</v>
      </c>
      <c r="L173" s="76" t="s">
        <v>226</v>
      </c>
      <c r="M173" s="76" t="s">
        <v>226</v>
      </c>
      <c r="N173" s="76" t="s">
        <v>235</v>
      </c>
      <c r="O173" s="76" t="s">
        <v>107</v>
      </c>
      <c r="P173" s="72">
        <f>VLOOKUP($O173,'correspondance coefficients'!$B$3:$C$7,2,FALSE)</f>
        <v>1</v>
      </c>
      <c r="Q173" s="76" t="s">
        <v>119</v>
      </c>
      <c r="R173" s="72">
        <f>VLOOKUP($Q173,'correspondance coefficients'!$B$10:$C$13,2,FALSE)</f>
        <v>3</v>
      </c>
      <c r="S173" s="77"/>
      <c r="T173" s="76" t="s">
        <v>125</v>
      </c>
      <c r="U173" s="72">
        <f>VLOOKUP($T173,'correspondance coefficients'!$B$16:$C$19,2,FALSE)</f>
        <v>0.7</v>
      </c>
      <c r="V173" s="72">
        <f t="shared" si="2"/>
        <v>2.0999999999999996</v>
      </c>
      <c r="W173" s="82"/>
      <c r="X173" s="78"/>
      <c r="Y173" s="78"/>
      <c r="Z173" s="74"/>
      <c r="AA173" s="78"/>
      <c r="AB173" s="78"/>
      <c r="AC173" s="78"/>
      <c r="AD173" s="79"/>
    </row>
    <row r="174" spans="1:30" s="73" customFormat="1" x14ac:dyDescent="0.25">
      <c r="A174" s="82"/>
      <c r="B174" s="74"/>
      <c r="C174" s="75"/>
      <c r="D174" s="75"/>
      <c r="E174" s="75"/>
      <c r="F174" s="75"/>
      <c r="G174" s="75"/>
      <c r="H174" s="76" t="s">
        <v>173</v>
      </c>
      <c r="I174" s="76" t="e">
        <f>HLOOKUP(H174,atteintes!G173:AB174,2,FALSE)</f>
        <v>#N/A</v>
      </c>
      <c r="J174" s="76" t="s">
        <v>226</v>
      </c>
      <c r="K174" s="76" t="s">
        <v>226</v>
      </c>
      <c r="L174" s="76" t="s">
        <v>226</v>
      </c>
      <c r="M174" s="76" t="s">
        <v>226</v>
      </c>
      <c r="N174" s="76" t="s">
        <v>235</v>
      </c>
      <c r="O174" s="76" t="s">
        <v>107</v>
      </c>
      <c r="P174" s="72">
        <f>VLOOKUP($O174,'correspondance coefficients'!$B$3:$C$7,2,FALSE)</f>
        <v>1</v>
      </c>
      <c r="Q174" s="76" t="s">
        <v>119</v>
      </c>
      <c r="R174" s="72">
        <f>VLOOKUP($Q174,'correspondance coefficients'!$B$10:$C$13,2,FALSE)</f>
        <v>3</v>
      </c>
      <c r="S174" s="77"/>
      <c r="T174" s="76" t="s">
        <v>125</v>
      </c>
      <c r="U174" s="72">
        <f>VLOOKUP($T174,'correspondance coefficients'!$B$16:$C$19,2,FALSE)</f>
        <v>0.7</v>
      </c>
      <c r="V174" s="72">
        <f t="shared" si="2"/>
        <v>2.0999999999999996</v>
      </c>
      <c r="W174" s="82"/>
      <c r="X174" s="78"/>
      <c r="Y174" s="78"/>
      <c r="Z174" s="74"/>
      <c r="AA174" s="78"/>
      <c r="AB174" s="78"/>
      <c r="AC174" s="78"/>
      <c r="AD174" s="79"/>
    </row>
    <row r="175" spans="1:30" s="73" customFormat="1" x14ac:dyDescent="0.25">
      <c r="A175" s="82"/>
      <c r="B175" s="74"/>
      <c r="C175" s="75"/>
      <c r="D175" s="75"/>
      <c r="E175" s="75"/>
      <c r="F175" s="75"/>
      <c r="G175" s="75"/>
      <c r="H175" s="76" t="s">
        <v>173</v>
      </c>
      <c r="I175" s="76" t="e">
        <f>HLOOKUP(H175,atteintes!G174:AB175,2,FALSE)</f>
        <v>#N/A</v>
      </c>
      <c r="J175" s="76" t="s">
        <v>226</v>
      </c>
      <c r="K175" s="76" t="s">
        <v>226</v>
      </c>
      <c r="L175" s="76" t="s">
        <v>226</v>
      </c>
      <c r="M175" s="76" t="s">
        <v>226</v>
      </c>
      <c r="N175" s="76" t="s">
        <v>235</v>
      </c>
      <c r="O175" s="76" t="s">
        <v>107</v>
      </c>
      <c r="P175" s="72">
        <f>VLOOKUP($O175,'correspondance coefficients'!$B$3:$C$7,2,FALSE)</f>
        <v>1</v>
      </c>
      <c r="Q175" s="76" t="s">
        <v>119</v>
      </c>
      <c r="R175" s="72">
        <f>VLOOKUP($Q175,'correspondance coefficients'!$B$10:$C$13,2,FALSE)</f>
        <v>3</v>
      </c>
      <c r="S175" s="77"/>
      <c r="T175" s="76" t="s">
        <v>125</v>
      </c>
      <c r="U175" s="72">
        <f>VLOOKUP($T175,'correspondance coefficients'!$B$16:$C$19,2,FALSE)</f>
        <v>0.7</v>
      </c>
      <c r="V175" s="72">
        <f t="shared" si="2"/>
        <v>2.0999999999999996</v>
      </c>
      <c r="W175" s="82"/>
      <c r="X175" s="78"/>
      <c r="Y175" s="78"/>
      <c r="Z175" s="74"/>
      <c r="AA175" s="78"/>
      <c r="AB175" s="78"/>
      <c r="AC175" s="78"/>
      <c r="AD175" s="79"/>
    </row>
    <row r="176" spans="1:30" s="73" customFormat="1" x14ac:dyDescent="0.25">
      <c r="A176" s="82"/>
      <c r="B176" s="74"/>
      <c r="C176" s="75"/>
      <c r="D176" s="75"/>
      <c r="E176" s="75"/>
      <c r="F176" s="75"/>
      <c r="G176" s="75"/>
      <c r="H176" s="76" t="s">
        <v>173</v>
      </c>
      <c r="I176" s="76" t="e">
        <f>HLOOKUP(H176,atteintes!G175:AB176,2,FALSE)</f>
        <v>#N/A</v>
      </c>
      <c r="J176" s="76" t="s">
        <v>226</v>
      </c>
      <c r="K176" s="76" t="s">
        <v>226</v>
      </c>
      <c r="L176" s="76" t="s">
        <v>226</v>
      </c>
      <c r="M176" s="76" t="s">
        <v>226</v>
      </c>
      <c r="N176" s="76" t="s">
        <v>235</v>
      </c>
      <c r="O176" s="76" t="s">
        <v>107</v>
      </c>
      <c r="P176" s="72">
        <f>VLOOKUP($O176,'correspondance coefficients'!$B$3:$C$7,2,FALSE)</f>
        <v>1</v>
      </c>
      <c r="Q176" s="76" t="s">
        <v>119</v>
      </c>
      <c r="R176" s="72">
        <f>VLOOKUP($Q176,'correspondance coefficients'!$B$10:$C$13,2,FALSE)</f>
        <v>3</v>
      </c>
      <c r="S176" s="77"/>
      <c r="T176" s="76" t="s">
        <v>125</v>
      </c>
      <c r="U176" s="72">
        <f>VLOOKUP($T176,'correspondance coefficients'!$B$16:$C$19,2,FALSE)</f>
        <v>0.7</v>
      </c>
      <c r="V176" s="72">
        <f t="shared" si="2"/>
        <v>2.0999999999999996</v>
      </c>
      <c r="W176" s="82"/>
      <c r="X176" s="78"/>
      <c r="Y176" s="78"/>
      <c r="Z176" s="74"/>
      <c r="AA176" s="78"/>
      <c r="AB176" s="78"/>
      <c r="AC176" s="78"/>
      <c r="AD176" s="79"/>
    </row>
    <row r="177" spans="1:30" s="73" customFormat="1" x14ac:dyDescent="0.25">
      <c r="A177" s="82"/>
      <c r="B177" s="74"/>
      <c r="C177" s="75"/>
      <c r="D177" s="75"/>
      <c r="E177" s="75"/>
      <c r="F177" s="75"/>
      <c r="G177" s="75"/>
      <c r="H177" s="76" t="s">
        <v>173</v>
      </c>
      <c r="I177" s="76" t="e">
        <f>HLOOKUP(H177,atteintes!G176:AB177,2,FALSE)</f>
        <v>#N/A</v>
      </c>
      <c r="J177" s="76" t="s">
        <v>226</v>
      </c>
      <c r="K177" s="76" t="s">
        <v>226</v>
      </c>
      <c r="L177" s="76" t="s">
        <v>226</v>
      </c>
      <c r="M177" s="76" t="s">
        <v>226</v>
      </c>
      <c r="N177" s="76" t="s">
        <v>235</v>
      </c>
      <c r="O177" s="76" t="s">
        <v>107</v>
      </c>
      <c r="P177" s="72">
        <f>VLOOKUP($O177,'correspondance coefficients'!$B$3:$C$7,2,FALSE)</f>
        <v>1</v>
      </c>
      <c r="Q177" s="76" t="s">
        <v>119</v>
      </c>
      <c r="R177" s="72">
        <f>VLOOKUP($Q177,'correspondance coefficients'!$B$10:$C$13,2,FALSE)</f>
        <v>3</v>
      </c>
      <c r="S177" s="77"/>
      <c r="T177" s="76" t="s">
        <v>125</v>
      </c>
      <c r="U177" s="72">
        <f>VLOOKUP($T177,'correspondance coefficients'!$B$16:$C$19,2,FALSE)</f>
        <v>0.7</v>
      </c>
      <c r="V177" s="72">
        <f t="shared" si="2"/>
        <v>2.0999999999999996</v>
      </c>
      <c r="W177" s="82"/>
      <c r="X177" s="78"/>
      <c r="Y177" s="78"/>
      <c r="Z177" s="74"/>
      <c r="AA177" s="78"/>
      <c r="AB177" s="78"/>
      <c r="AC177" s="78"/>
      <c r="AD177" s="79"/>
    </row>
    <row r="178" spans="1:30" s="73" customFormat="1" x14ac:dyDescent="0.25">
      <c r="A178" s="82"/>
      <c r="B178" s="74"/>
      <c r="C178" s="75"/>
      <c r="D178" s="75"/>
      <c r="E178" s="75"/>
      <c r="F178" s="75"/>
      <c r="G178" s="75"/>
      <c r="H178" s="76" t="s">
        <v>173</v>
      </c>
      <c r="I178" s="76" t="e">
        <f>HLOOKUP(H178,atteintes!G177:AB178,2,FALSE)</f>
        <v>#N/A</v>
      </c>
      <c r="J178" s="76" t="s">
        <v>226</v>
      </c>
      <c r="K178" s="76" t="s">
        <v>226</v>
      </c>
      <c r="L178" s="76" t="s">
        <v>226</v>
      </c>
      <c r="M178" s="76" t="s">
        <v>226</v>
      </c>
      <c r="N178" s="76" t="s">
        <v>235</v>
      </c>
      <c r="O178" s="76" t="s">
        <v>107</v>
      </c>
      <c r="P178" s="72">
        <f>VLOOKUP($O178,'correspondance coefficients'!$B$3:$C$7,2,FALSE)</f>
        <v>1</v>
      </c>
      <c r="Q178" s="76" t="s">
        <v>119</v>
      </c>
      <c r="R178" s="72">
        <f>VLOOKUP($Q178,'correspondance coefficients'!$B$10:$C$13,2,FALSE)</f>
        <v>3</v>
      </c>
      <c r="S178" s="77"/>
      <c r="T178" s="76" t="s">
        <v>125</v>
      </c>
      <c r="U178" s="72">
        <f>VLOOKUP($T178,'correspondance coefficients'!$B$16:$C$19,2,FALSE)</f>
        <v>0.7</v>
      </c>
      <c r="V178" s="72">
        <f t="shared" si="2"/>
        <v>2.0999999999999996</v>
      </c>
      <c r="W178" s="82"/>
      <c r="X178" s="78"/>
      <c r="Y178" s="78"/>
      <c r="Z178" s="74"/>
      <c r="AA178" s="78"/>
      <c r="AB178" s="78"/>
      <c r="AC178" s="78"/>
      <c r="AD178" s="79"/>
    </row>
    <row r="179" spans="1:30" s="73" customFormat="1" x14ac:dyDescent="0.25">
      <c r="A179" s="82"/>
      <c r="B179" s="74"/>
      <c r="C179" s="75"/>
      <c r="D179" s="75"/>
      <c r="E179" s="75"/>
      <c r="F179" s="75"/>
      <c r="G179" s="75"/>
      <c r="H179" s="76" t="s">
        <v>173</v>
      </c>
      <c r="I179" s="76" t="e">
        <f>HLOOKUP(H179,atteintes!G178:AB179,2,FALSE)</f>
        <v>#N/A</v>
      </c>
      <c r="J179" s="76" t="s">
        <v>226</v>
      </c>
      <c r="K179" s="76" t="s">
        <v>226</v>
      </c>
      <c r="L179" s="76" t="s">
        <v>226</v>
      </c>
      <c r="M179" s="76" t="s">
        <v>226</v>
      </c>
      <c r="N179" s="76" t="s">
        <v>235</v>
      </c>
      <c r="O179" s="76" t="s">
        <v>107</v>
      </c>
      <c r="P179" s="72">
        <f>VLOOKUP($O179,'correspondance coefficients'!$B$3:$C$7,2,FALSE)</f>
        <v>1</v>
      </c>
      <c r="Q179" s="76" t="s">
        <v>119</v>
      </c>
      <c r="R179" s="72">
        <f>VLOOKUP($Q179,'correspondance coefficients'!$B$10:$C$13,2,FALSE)</f>
        <v>3</v>
      </c>
      <c r="S179" s="77"/>
      <c r="T179" s="76" t="s">
        <v>125</v>
      </c>
      <c r="U179" s="72">
        <f>VLOOKUP($T179,'correspondance coefficients'!$B$16:$C$19,2,FALSE)</f>
        <v>0.7</v>
      </c>
      <c r="V179" s="72">
        <f t="shared" si="2"/>
        <v>2.0999999999999996</v>
      </c>
      <c r="W179" s="82"/>
      <c r="X179" s="78"/>
      <c r="Y179" s="78"/>
      <c r="Z179" s="74"/>
      <c r="AA179" s="78"/>
      <c r="AB179" s="78"/>
      <c r="AC179" s="78"/>
      <c r="AD179" s="79"/>
    </row>
    <row r="180" spans="1:30" s="73" customFormat="1" x14ac:dyDescent="0.25">
      <c r="A180" s="82"/>
      <c r="B180" s="74"/>
      <c r="C180" s="75"/>
      <c r="D180" s="75"/>
      <c r="E180" s="75"/>
      <c r="F180" s="75"/>
      <c r="G180" s="75"/>
      <c r="H180" s="76" t="s">
        <v>173</v>
      </c>
      <c r="I180" s="76" t="e">
        <f>HLOOKUP(H180,atteintes!G179:AB180,2,FALSE)</f>
        <v>#N/A</v>
      </c>
      <c r="J180" s="76" t="s">
        <v>226</v>
      </c>
      <c r="K180" s="76" t="s">
        <v>226</v>
      </c>
      <c r="L180" s="76" t="s">
        <v>226</v>
      </c>
      <c r="M180" s="76" t="s">
        <v>226</v>
      </c>
      <c r="N180" s="76" t="s">
        <v>235</v>
      </c>
      <c r="O180" s="76" t="s">
        <v>107</v>
      </c>
      <c r="P180" s="72">
        <f>VLOOKUP($O180,'correspondance coefficients'!$B$3:$C$7,2,FALSE)</f>
        <v>1</v>
      </c>
      <c r="Q180" s="76" t="s">
        <v>119</v>
      </c>
      <c r="R180" s="72">
        <f>VLOOKUP($Q180,'correspondance coefficients'!$B$10:$C$13,2,FALSE)</f>
        <v>3</v>
      </c>
      <c r="S180" s="77"/>
      <c r="T180" s="76" t="s">
        <v>125</v>
      </c>
      <c r="U180" s="72">
        <f>VLOOKUP($T180,'correspondance coefficients'!$B$16:$C$19,2,FALSE)</f>
        <v>0.7</v>
      </c>
      <c r="V180" s="72">
        <f t="shared" si="2"/>
        <v>2.0999999999999996</v>
      </c>
      <c r="W180" s="82"/>
      <c r="X180" s="78"/>
      <c r="Y180" s="78"/>
      <c r="Z180" s="74"/>
      <c r="AA180" s="78"/>
      <c r="AB180" s="78"/>
      <c r="AC180" s="78"/>
      <c r="AD180" s="79"/>
    </row>
    <row r="181" spans="1:30" s="73" customFormat="1" x14ac:dyDescent="0.25">
      <c r="A181" s="82"/>
      <c r="B181" s="74"/>
      <c r="C181" s="75"/>
      <c r="D181" s="75"/>
      <c r="E181" s="75"/>
      <c r="F181" s="75"/>
      <c r="G181" s="75"/>
      <c r="H181" s="76" t="s">
        <v>173</v>
      </c>
      <c r="I181" s="76" t="e">
        <f>HLOOKUP(H181,atteintes!G180:AB181,2,FALSE)</f>
        <v>#N/A</v>
      </c>
      <c r="J181" s="76" t="s">
        <v>226</v>
      </c>
      <c r="K181" s="76" t="s">
        <v>226</v>
      </c>
      <c r="L181" s="76" t="s">
        <v>226</v>
      </c>
      <c r="M181" s="76" t="s">
        <v>226</v>
      </c>
      <c r="N181" s="76" t="s">
        <v>235</v>
      </c>
      <c r="O181" s="76" t="s">
        <v>107</v>
      </c>
      <c r="P181" s="72">
        <f>VLOOKUP($O181,'correspondance coefficients'!$B$3:$C$7,2,FALSE)</f>
        <v>1</v>
      </c>
      <c r="Q181" s="76" t="s">
        <v>119</v>
      </c>
      <c r="R181" s="72">
        <f>VLOOKUP($Q181,'correspondance coefficients'!$B$10:$C$13,2,FALSE)</f>
        <v>3</v>
      </c>
      <c r="S181" s="77"/>
      <c r="T181" s="76" t="s">
        <v>125</v>
      </c>
      <c r="U181" s="72">
        <f>VLOOKUP($T181,'correspondance coefficients'!$B$16:$C$19,2,FALSE)</f>
        <v>0.7</v>
      </c>
      <c r="V181" s="72">
        <f t="shared" si="2"/>
        <v>2.0999999999999996</v>
      </c>
      <c r="W181" s="82"/>
      <c r="X181" s="78"/>
      <c r="Y181" s="78"/>
      <c r="Z181" s="74"/>
      <c r="AA181" s="78"/>
      <c r="AB181" s="78"/>
      <c r="AC181" s="78"/>
      <c r="AD181" s="79"/>
    </row>
    <row r="182" spans="1:30" s="73" customFormat="1" x14ac:dyDescent="0.25">
      <c r="A182" s="82"/>
      <c r="B182" s="74"/>
      <c r="C182" s="75"/>
      <c r="D182" s="75"/>
      <c r="E182" s="75"/>
      <c r="F182" s="75"/>
      <c r="G182" s="75"/>
      <c r="H182" s="76" t="s">
        <v>173</v>
      </c>
      <c r="I182" s="76" t="e">
        <f>HLOOKUP(H182,atteintes!G181:AB182,2,FALSE)</f>
        <v>#N/A</v>
      </c>
      <c r="J182" s="76" t="s">
        <v>226</v>
      </c>
      <c r="K182" s="76" t="s">
        <v>226</v>
      </c>
      <c r="L182" s="76" t="s">
        <v>226</v>
      </c>
      <c r="M182" s="76" t="s">
        <v>226</v>
      </c>
      <c r="N182" s="76" t="s">
        <v>235</v>
      </c>
      <c r="O182" s="76" t="s">
        <v>107</v>
      </c>
      <c r="P182" s="72">
        <f>VLOOKUP($O182,'correspondance coefficients'!$B$3:$C$7,2,FALSE)</f>
        <v>1</v>
      </c>
      <c r="Q182" s="76" t="s">
        <v>119</v>
      </c>
      <c r="R182" s="72">
        <f>VLOOKUP($Q182,'correspondance coefficients'!$B$10:$C$13,2,FALSE)</f>
        <v>3</v>
      </c>
      <c r="S182" s="77"/>
      <c r="T182" s="76" t="s">
        <v>125</v>
      </c>
      <c r="U182" s="72">
        <f>VLOOKUP($T182,'correspondance coefficients'!$B$16:$C$19,2,FALSE)</f>
        <v>0.7</v>
      </c>
      <c r="V182" s="72">
        <f t="shared" si="2"/>
        <v>2.0999999999999996</v>
      </c>
      <c r="W182" s="82"/>
      <c r="X182" s="78"/>
      <c r="Y182" s="78"/>
      <c r="Z182" s="74"/>
      <c r="AA182" s="78"/>
      <c r="AB182" s="78"/>
      <c r="AC182" s="78"/>
      <c r="AD182" s="79"/>
    </row>
    <row r="183" spans="1:30" s="73" customFormat="1" x14ac:dyDescent="0.25">
      <c r="A183" s="82"/>
      <c r="B183" s="74"/>
      <c r="C183" s="75"/>
      <c r="D183" s="75"/>
      <c r="E183" s="75"/>
      <c r="F183" s="75"/>
      <c r="G183" s="75"/>
      <c r="H183" s="76" t="s">
        <v>173</v>
      </c>
      <c r="I183" s="76" t="e">
        <f>HLOOKUP(H183,atteintes!G182:AB183,2,FALSE)</f>
        <v>#N/A</v>
      </c>
      <c r="J183" s="76" t="s">
        <v>226</v>
      </c>
      <c r="K183" s="76" t="s">
        <v>226</v>
      </c>
      <c r="L183" s="76" t="s">
        <v>226</v>
      </c>
      <c r="M183" s="76" t="s">
        <v>226</v>
      </c>
      <c r="N183" s="76" t="s">
        <v>235</v>
      </c>
      <c r="O183" s="76" t="s">
        <v>107</v>
      </c>
      <c r="P183" s="72">
        <f>VLOOKUP($O183,'correspondance coefficients'!$B$3:$C$7,2,FALSE)</f>
        <v>1</v>
      </c>
      <c r="Q183" s="76" t="s">
        <v>119</v>
      </c>
      <c r="R183" s="72">
        <f>VLOOKUP($Q183,'correspondance coefficients'!$B$10:$C$13,2,FALSE)</f>
        <v>3</v>
      </c>
      <c r="S183" s="77"/>
      <c r="T183" s="76" t="s">
        <v>125</v>
      </c>
      <c r="U183" s="72">
        <f>VLOOKUP($T183,'correspondance coefficients'!$B$16:$C$19,2,FALSE)</f>
        <v>0.7</v>
      </c>
      <c r="V183" s="72">
        <f t="shared" si="2"/>
        <v>2.0999999999999996</v>
      </c>
      <c r="W183" s="82"/>
      <c r="X183" s="78"/>
      <c r="Y183" s="78"/>
      <c r="Z183" s="74"/>
      <c r="AA183" s="78"/>
      <c r="AB183" s="78"/>
      <c r="AC183" s="78"/>
      <c r="AD183" s="79"/>
    </row>
    <row r="184" spans="1:30" s="73" customFormat="1" x14ac:dyDescent="0.25">
      <c r="A184" s="82"/>
      <c r="B184" s="74"/>
      <c r="C184" s="75"/>
      <c r="D184" s="75"/>
      <c r="E184" s="75"/>
      <c r="F184" s="75"/>
      <c r="G184" s="75"/>
      <c r="H184" s="76" t="s">
        <v>173</v>
      </c>
      <c r="I184" s="76" t="e">
        <f>HLOOKUP(H184,atteintes!G183:AB184,2,FALSE)</f>
        <v>#N/A</v>
      </c>
      <c r="J184" s="76" t="s">
        <v>226</v>
      </c>
      <c r="K184" s="76" t="s">
        <v>226</v>
      </c>
      <c r="L184" s="76" t="s">
        <v>226</v>
      </c>
      <c r="M184" s="76" t="s">
        <v>226</v>
      </c>
      <c r="N184" s="76" t="s">
        <v>235</v>
      </c>
      <c r="O184" s="76" t="s">
        <v>107</v>
      </c>
      <c r="P184" s="72">
        <f>VLOOKUP($O184,'correspondance coefficients'!$B$3:$C$7,2,FALSE)</f>
        <v>1</v>
      </c>
      <c r="Q184" s="76" t="s">
        <v>119</v>
      </c>
      <c r="R184" s="72">
        <f>VLOOKUP($Q184,'correspondance coefficients'!$B$10:$C$13,2,FALSE)</f>
        <v>3</v>
      </c>
      <c r="S184" s="77"/>
      <c r="T184" s="76" t="s">
        <v>125</v>
      </c>
      <c r="U184" s="72">
        <f>VLOOKUP($T184,'correspondance coefficients'!$B$16:$C$19,2,FALSE)</f>
        <v>0.7</v>
      </c>
      <c r="V184" s="72">
        <f t="shared" si="2"/>
        <v>2.0999999999999996</v>
      </c>
      <c r="W184" s="82"/>
      <c r="X184" s="78"/>
      <c r="Y184" s="78"/>
      <c r="Z184" s="74"/>
      <c r="AA184" s="78"/>
      <c r="AB184" s="78"/>
      <c r="AC184" s="78"/>
      <c r="AD184" s="79"/>
    </row>
    <row r="185" spans="1:30" s="73" customFormat="1" x14ac:dyDescent="0.25">
      <c r="A185" s="82"/>
      <c r="B185" s="74"/>
      <c r="C185" s="75"/>
      <c r="D185" s="75"/>
      <c r="E185" s="75"/>
      <c r="F185" s="75"/>
      <c r="G185" s="75"/>
      <c r="H185" s="76" t="s">
        <v>173</v>
      </c>
      <c r="I185" s="76" t="e">
        <f>HLOOKUP(H185,atteintes!G184:AB185,2,FALSE)</f>
        <v>#N/A</v>
      </c>
      <c r="J185" s="76" t="s">
        <v>226</v>
      </c>
      <c r="K185" s="76" t="s">
        <v>226</v>
      </c>
      <c r="L185" s="76" t="s">
        <v>226</v>
      </c>
      <c r="M185" s="76" t="s">
        <v>226</v>
      </c>
      <c r="N185" s="76" t="s">
        <v>235</v>
      </c>
      <c r="O185" s="76" t="s">
        <v>107</v>
      </c>
      <c r="P185" s="72">
        <f>VLOOKUP($O185,'correspondance coefficients'!$B$3:$C$7,2,FALSE)</f>
        <v>1</v>
      </c>
      <c r="Q185" s="76" t="s">
        <v>119</v>
      </c>
      <c r="R185" s="72">
        <f>VLOOKUP($Q185,'correspondance coefficients'!$B$10:$C$13,2,FALSE)</f>
        <v>3</v>
      </c>
      <c r="S185" s="77"/>
      <c r="T185" s="76" t="s">
        <v>125</v>
      </c>
      <c r="U185" s="72">
        <f>VLOOKUP($T185,'correspondance coefficients'!$B$16:$C$19,2,FALSE)</f>
        <v>0.7</v>
      </c>
      <c r="V185" s="72">
        <f t="shared" si="2"/>
        <v>2.0999999999999996</v>
      </c>
      <c r="W185" s="82"/>
      <c r="X185" s="78"/>
      <c r="Y185" s="78"/>
      <c r="Z185" s="74"/>
      <c r="AA185" s="78"/>
      <c r="AB185" s="78"/>
      <c r="AC185" s="78"/>
      <c r="AD185" s="79"/>
    </row>
    <row r="186" spans="1:30" s="73" customFormat="1" x14ac:dyDescent="0.25">
      <c r="A186" s="82"/>
      <c r="B186" s="74"/>
      <c r="C186" s="75"/>
      <c r="D186" s="75"/>
      <c r="E186" s="75"/>
      <c r="F186" s="75"/>
      <c r="G186" s="75"/>
      <c r="H186" s="76" t="s">
        <v>173</v>
      </c>
      <c r="I186" s="76" t="e">
        <f>HLOOKUP(H186,atteintes!G185:AB186,2,FALSE)</f>
        <v>#N/A</v>
      </c>
      <c r="J186" s="76" t="s">
        <v>226</v>
      </c>
      <c r="K186" s="76" t="s">
        <v>226</v>
      </c>
      <c r="L186" s="76" t="s">
        <v>226</v>
      </c>
      <c r="M186" s="76" t="s">
        <v>226</v>
      </c>
      <c r="N186" s="76" t="s">
        <v>235</v>
      </c>
      <c r="O186" s="76" t="s">
        <v>107</v>
      </c>
      <c r="P186" s="72">
        <f>VLOOKUP($O186,'correspondance coefficients'!$B$3:$C$7,2,FALSE)</f>
        <v>1</v>
      </c>
      <c r="Q186" s="76" t="s">
        <v>119</v>
      </c>
      <c r="R186" s="72">
        <f>VLOOKUP($Q186,'correspondance coefficients'!$B$10:$C$13,2,FALSE)</f>
        <v>3</v>
      </c>
      <c r="S186" s="77"/>
      <c r="T186" s="76" t="s">
        <v>125</v>
      </c>
      <c r="U186" s="72">
        <f>VLOOKUP($T186,'correspondance coefficients'!$B$16:$C$19,2,FALSE)</f>
        <v>0.7</v>
      </c>
      <c r="V186" s="72">
        <f t="shared" si="2"/>
        <v>2.0999999999999996</v>
      </c>
      <c r="W186" s="82"/>
      <c r="X186" s="78"/>
      <c r="Y186" s="78"/>
      <c r="Z186" s="74"/>
      <c r="AA186" s="78"/>
      <c r="AB186" s="78"/>
      <c r="AC186" s="78"/>
      <c r="AD186" s="79"/>
    </row>
    <row r="187" spans="1:30" s="73" customFormat="1" x14ac:dyDescent="0.25">
      <c r="A187" s="82"/>
      <c r="B187" s="74"/>
      <c r="C187" s="75"/>
      <c r="D187" s="75"/>
      <c r="E187" s="75"/>
      <c r="F187" s="75"/>
      <c r="G187" s="75"/>
      <c r="H187" s="76" t="s">
        <v>173</v>
      </c>
      <c r="I187" s="76" t="e">
        <f>HLOOKUP(H187,atteintes!G186:AB187,2,FALSE)</f>
        <v>#N/A</v>
      </c>
      <c r="J187" s="76" t="s">
        <v>226</v>
      </c>
      <c r="K187" s="76" t="s">
        <v>226</v>
      </c>
      <c r="L187" s="76" t="s">
        <v>226</v>
      </c>
      <c r="M187" s="76" t="s">
        <v>226</v>
      </c>
      <c r="N187" s="76" t="s">
        <v>235</v>
      </c>
      <c r="O187" s="76" t="s">
        <v>107</v>
      </c>
      <c r="P187" s="72">
        <f>VLOOKUP($O187,'correspondance coefficients'!$B$3:$C$7,2,FALSE)</f>
        <v>1</v>
      </c>
      <c r="Q187" s="76" t="s">
        <v>119</v>
      </c>
      <c r="R187" s="72">
        <f>VLOOKUP($Q187,'correspondance coefficients'!$B$10:$C$13,2,FALSE)</f>
        <v>3</v>
      </c>
      <c r="S187" s="77"/>
      <c r="T187" s="76" t="s">
        <v>125</v>
      </c>
      <c r="U187" s="72">
        <f>VLOOKUP($T187,'correspondance coefficients'!$B$16:$C$19,2,FALSE)</f>
        <v>0.7</v>
      </c>
      <c r="V187" s="72">
        <f t="shared" si="2"/>
        <v>2.0999999999999996</v>
      </c>
      <c r="W187" s="82"/>
      <c r="X187" s="78"/>
      <c r="Y187" s="78"/>
      <c r="Z187" s="74"/>
      <c r="AA187" s="78"/>
      <c r="AB187" s="78"/>
      <c r="AC187" s="78"/>
      <c r="AD187" s="79"/>
    </row>
    <row r="188" spans="1:30" s="73" customFormat="1" x14ac:dyDescent="0.25">
      <c r="A188" s="82"/>
      <c r="B188" s="74"/>
      <c r="C188" s="75"/>
      <c r="D188" s="75"/>
      <c r="E188" s="75"/>
      <c r="F188" s="75"/>
      <c r="G188" s="75"/>
      <c r="H188" s="76" t="s">
        <v>173</v>
      </c>
      <c r="I188" s="76" t="e">
        <f>HLOOKUP(H188,atteintes!G187:AB188,2,FALSE)</f>
        <v>#N/A</v>
      </c>
      <c r="J188" s="76" t="s">
        <v>226</v>
      </c>
      <c r="K188" s="76" t="s">
        <v>226</v>
      </c>
      <c r="L188" s="76" t="s">
        <v>226</v>
      </c>
      <c r="M188" s="76" t="s">
        <v>226</v>
      </c>
      <c r="N188" s="76" t="s">
        <v>235</v>
      </c>
      <c r="O188" s="76" t="s">
        <v>107</v>
      </c>
      <c r="P188" s="72">
        <f>VLOOKUP($O188,'correspondance coefficients'!$B$3:$C$7,2,FALSE)</f>
        <v>1</v>
      </c>
      <c r="Q188" s="76" t="s">
        <v>119</v>
      </c>
      <c r="R188" s="72">
        <f>VLOOKUP($Q188,'correspondance coefficients'!$B$10:$C$13,2,FALSE)</f>
        <v>3</v>
      </c>
      <c r="S188" s="77"/>
      <c r="T188" s="76" t="s">
        <v>125</v>
      </c>
      <c r="U188" s="72">
        <f>VLOOKUP($T188,'correspondance coefficients'!$B$16:$C$19,2,FALSE)</f>
        <v>0.7</v>
      </c>
      <c r="V188" s="72">
        <f t="shared" si="2"/>
        <v>2.0999999999999996</v>
      </c>
      <c r="W188" s="82"/>
      <c r="X188" s="78"/>
      <c r="Y188" s="78"/>
      <c r="Z188" s="74"/>
      <c r="AA188" s="78"/>
      <c r="AB188" s="78"/>
      <c r="AC188" s="78"/>
      <c r="AD188" s="79"/>
    </row>
    <row r="189" spans="1:30" s="73" customFormat="1" x14ac:dyDescent="0.25">
      <c r="A189" s="82"/>
      <c r="B189" s="74"/>
      <c r="C189" s="75"/>
      <c r="D189" s="75"/>
      <c r="E189" s="75"/>
      <c r="F189" s="75"/>
      <c r="G189" s="75"/>
      <c r="H189" s="76" t="s">
        <v>173</v>
      </c>
      <c r="I189" s="76" t="e">
        <f>HLOOKUP(H189,atteintes!G188:AB189,2,FALSE)</f>
        <v>#N/A</v>
      </c>
      <c r="J189" s="76" t="s">
        <v>226</v>
      </c>
      <c r="K189" s="76" t="s">
        <v>226</v>
      </c>
      <c r="L189" s="76" t="s">
        <v>226</v>
      </c>
      <c r="M189" s="76" t="s">
        <v>226</v>
      </c>
      <c r="N189" s="76" t="s">
        <v>235</v>
      </c>
      <c r="O189" s="76" t="s">
        <v>107</v>
      </c>
      <c r="P189" s="72">
        <f>VLOOKUP($O189,'correspondance coefficients'!$B$3:$C$7,2,FALSE)</f>
        <v>1</v>
      </c>
      <c r="Q189" s="76" t="s">
        <v>119</v>
      </c>
      <c r="R189" s="72">
        <f>VLOOKUP($Q189,'correspondance coefficients'!$B$10:$C$13,2,FALSE)</f>
        <v>3</v>
      </c>
      <c r="S189" s="77"/>
      <c r="T189" s="76" t="s">
        <v>125</v>
      </c>
      <c r="U189" s="72">
        <f>VLOOKUP($T189,'correspondance coefficients'!$B$16:$C$19,2,FALSE)</f>
        <v>0.7</v>
      </c>
      <c r="V189" s="72">
        <f t="shared" si="2"/>
        <v>2.0999999999999996</v>
      </c>
      <c r="W189" s="82"/>
      <c r="X189" s="78"/>
      <c r="Y189" s="78"/>
      <c r="Z189" s="74"/>
      <c r="AA189" s="78"/>
      <c r="AB189" s="78"/>
      <c r="AC189" s="78"/>
      <c r="AD189" s="79"/>
    </row>
    <row r="190" spans="1:30" s="73" customFormat="1" x14ac:dyDescent="0.25">
      <c r="A190" s="82"/>
      <c r="B190" s="74"/>
      <c r="C190" s="75"/>
      <c r="D190" s="75"/>
      <c r="E190" s="75"/>
      <c r="F190" s="75"/>
      <c r="G190" s="75"/>
      <c r="H190" s="76" t="s">
        <v>173</v>
      </c>
      <c r="I190" s="76" t="e">
        <f>HLOOKUP(H190,atteintes!G189:AB190,2,FALSE)</f>
        <v>#N/A</v>
      </c>
      <c r="J190" s="76" t="s">
        <v>226</v>
      </c>
      <c r="K190" s="76" t="s">
        <v>226</v>
      </c>
      <c r="L190" s="76" t="s">
        <v>226</v>
      </c>
      <c r="M190" s="76" t="s">
        <v>226</v>
      </c>
      <c r="N190" s="76" t="s">
        <v>235</v>
      </c>
      <c r="O190" s="76" t="s">
        <v>107</v>
      </c>
      <c r="P190" s="72">
        <f>VLOOKUP($O190,'correspondance coefficients'!$B$3:$C$7,2,FALSE)</f>
        <v>1</v>
      </c>
      <c r="Q190" s="76" t="s">
        <v>119</v>
      </c>
      <c r="R190" s="72">
        <f>VLOOKUP($Q190,'correspondance coefficients'!$B$10:$C$13,2,FALSE)</f>
        <v>3</v>
      </c>
      <c r="S190" s="77"/>
      <c r="T190" s="76" t="s">
        <v>125</v>
      </c>
      <c r="U190" s="72">
        <f>VLOOKUP($T190,'correspondance coefficients'!$B$16:$C$19,2,FALSE)</f>
        <v>0.7</v>
      </c>
      <c r="V190" s="72">
        <f t="shared" si="2"/>
        <v>2.0999999999999996</v>
      </c>
      <c r="W190" s="82"/>
      <c r="X190" s="78"/>
      <c r="Y190" s="78"/>
      <c r="Z190" s="74"/>
      <c r="AA190" s="78"/>
      <c r="AB190" s="78"/>
      <c r="AC190" s="78"/>
      <c r="AD190" s="79"/>
    </row>
    <row r="191" spans="1:30" s="73" customFormat="1" x14ac:dyDescent="0.25">
      <c r="A191" s="82"/>
      <c r="B191" s="74"/>
      <c r="C191" s="75"/>
      <c r="D191" s="75"/>
      <c r="E191" s="75"/>
      <c r="F191" s="75"/>
      <c r="G191" s="75"/>
      <c r="H191" s="76" t="s">
        <v>173</v>
      </c>
      <c r="I191" s="76" t="e">
        <f>HLOOKUP(H191,atteintes!G190:AB191,2,FALSE)</f>
        <v>#N/A</v>
      </c>
      <c r="J191" s="76" t="s">
        <v>226</v>
      </c>
      <c r="K191" s="76" t="s">
        <v>226</v>
      </c>
      <c r="L191" s="76" t="s">
        <v>226</v>
      </c>
      <c r="M191" s="76" t="s">
        <v>226</v>
      </c>
      <c r="N191" s="76" t="s">
        <v>235</v>
      </c>
      <c r="O191" s="76" t="s">
        <v>107</v>
      </c>
      <c r="P191" s="72">
        <f>VLOOKUP($O191,'correspondance coefficients'!$B$3:$C$7,2,FALSE)</f>
        <v>1</v>
      </c>
      <c r="Q191" s="76" t="s">
        <v>119</v>
      </c>
      <c r="R191" s="72">
        <f>VLOOKUP($Q191,'correspondance coefficients'!$B$10:$C$13,2,FALSE)</f>
        <v>3</v>
      </c>
      <c r="S191" s="77"/>
      <c r="T191" s="76" t="s">
        <v>125</v>
      </c>
      <c r="U191" s="72">
        <f>VLOOKUP($T191,'correspondance coefficients'!$B$16:$C$19,2,FALSE)</f>
        <v>0.7</v>
      </c>
      <c r="V191" s="72">
        <f t="shared" si="2"/>
        <v>2.0999999999999996</v>
      </c>
      <c r="W191" s="82"/>
      <c r="X191" s="78"/>
      <c r="Y191" s="78"/>
      <c r="Z191" s="74"/>
      <c r="AA191" s="78"/>
      <c r="AB191" s="78"/>
      <c r="AC191" s="78"/>
      <c r="AD191" s="79"/>
    </row>
    <row r="192" spans="1:30" s="73" customFormat="1" x14ac:dyDescent="0.25">
      <c r="A192" s="82"/>
      <c r="B192" s="74"/>
      <c r="C192" s="75"/>
      <c r="D192" s="75"/>
      <c r="E192" s="75"/>
      <c r="F192" s="75"/>
      <c r="G192" s="75"/>
      <c r="H192" s="76" t="s">
        <v>173</v>
      </c>
      <c r="I192" s="76" t="e">
        <f>HLOOKUP(H192,atteintes!G191:AB192,2,FALSE)</f>
        <v>#N/A</v>
      </c>
      <c r="J192" s="76" t="s">
        <v>226</v>
      </c>
      <c r="K192" s="76" t="s">
        <v>226</v>
      </c>
      <c r="L192" s="76" t="s">
        <v>226</v>
      </c>
      <c r="M192" s="76" t="s">
        <v>226</v>
      </c>
      <c r="N192" s="76" t="s">
        <v>235</v>
      </c>
      <c r="O192" s="76" t="s">
        <v>107</v>
      </c>
      <c r="P192" s="72">
        <f>VLOOKUP($O192,'correspondance coefficients'!$B$3:$C$7,2,FALSE)</f>
        <v>1</v>
      </c>
      <c r="Q192" s="76" t="s">
        <v>119</v>
      </c>
      <c r="R192" s="72">
        <f>VLOOKUP($Q192,'correspondance coefficients'!$B$10:$C$13,2,FALSE)</f>
        <v>3</v>
      </c>
      <c r="S192" s="77"/>
      <c r="T192" s="76" t="s">
        <v>125</v>
      </c>
      <c r="U192" s="72">
        <f>VLOOKUP($T192,'correspondance coefficients'!$B$16:$C$19,2,FALSE)</f>
        <v>0.7</v>
      </c>
      <c r="V192" s="72">
        <f t="shared" si="2"/>
        <v>2.0999999999999996</v>
      </c>
      <c r="W192" s="82"/>
      <c r="X192" s="78"/>
      <c r="Y192" s="78"/>
      <c r="Z192" s="74"/>
      <c r="AA192" s="78"/>
      <c r="AB192" s="78"/>
      <c r="AC192" s="78"/>
      <c r="AD192" s="79"/>
    </row>
    <row r="193" spans="1:30" s="73" customFormat="1" x14ac:dyDescent="0.25">
      <c r="A193" s="82"/>
      <c r="B193" s="74"/>
      <c r="C193" s="75"/>
      <c r="D193" s="75"/>
      <c r="E193" s="75"/>
      <c r="F193" s="75"/>
      <c r="G193" s="75"/>
      <c r="H193" s="76" t="s">
        <v>173</v>
      </c>
      <c r="I193" s="76" t="e">
        <f>HLOOKUP(H193,atteintes!G192:AB193,2,FALSE)</f>
        <v>#N/A</v>
      </c>
      <c r="J193" s="76" t="s">
        <v>226</v>
      </c>
      <c r="K193" s="76" t="s">
        <v>226</v>
      </c>
      <c r="L193" s="76" t="s">
        <v>226</v>
      </c>
      <c r="M193" s="76" t="s">
        <v>226</v>
      </c>
      <c r="N193" s="76" t="s">
        <v>235</v>
      </c>
      <c r="O193" s="76" t="s">
        <v>107</v>
      </c>
      <c r="P193" s="72">
        <f>VLOOKUP($O193,'correspondance coefficients'!$B$3:$C$7,2,FALSE)</f>
        <v>1</v>
      </c>
      <c r="Q193" s="76" t="s">
        <v>119</v>
      </c>
      <c r="R193" s="72">
        <f>VLOOKUP($Q193,'correspondance coefficients'!$B$10:$C$13,2,FALSE)</f>
        <v>3</v>
      </c>
      <c r="S193" s="77"/>
      <c r="T193" s="76" t="s">
        <v>125</v>
      </c>
      <c r="U193" s="72">
        <f>VLOOKUP($T193,'correspondance coefficients'!$B$16:$C$19,2,FALSE)</f>
        <v>0.7</v>
      </c>
      <c r="V193" s="72">
        <f t="shared" si="2"/>
        <v>2.0999999999999996</v>
      </c>
      <c r="W193" s="82"/>
      <c r="X193" s="78"/>
      <c r="Y193" s="78"/>
      <c r="Z193" s="74"/>
      <c r="AA193" s="78"/>
      <c r="AB193" s="78"/>
      <c r="AC193" s="78"/>
      <c r="AD193" s="79"/>
    </row>
    <row r="194" spans="1:30" s="73" customFormat="1" x14ac:dyDescent="0.25">
      <c r="A194" s="82"/>
      <c r="B194" s="74"/>
      <c r="C194" s="75"/>
      <c r="D194" s="75"/>
      <c r="E194" s="75"/>
      <c r="F194" s="75"/>
      <c r="G194" s="75"/>
      <c r="H194" s="76" t="s">
        <v>173</v>
      </c>
      <c r="I194" s="76" t="e">
        <f>HLOOKUP(H194,atteintes!G193:AB194,2,FALSE)</f>
        <v>#N/A</v>
      </c>
      <c r="J194" s="76" t="s">
        <v>226</v>
      </c>
      <c r="K194" s="76" t="s">
        <v>226</v>
      </c>
      <c r="L194" s="76" t="s">
        <v>226</v>
      </c>
      <c r="M194" s="76" t="s">
        <v>226</v>
      </c>
      <c r="N194" s="76" t="s">
        <v>235</v>
      </c>
      <c r="O194" s="76" t="s">
        <v>107</v>
      </c>
      <c r="P194" s="72">
        <f>VLOOKUP($O194,'correspondance coefficients'!$B$3:$C$7,2,FALSE)</f>
        <v>1</v>
      </c>
      <c r="Q194" s="76" t="s">
        <v>119</v>
      </c>
      <c r="R194" s="72">
        <f>VLOOKUP($Q194,'correspondance coefficients'!$B$10:$C$13,2,FALSE)</f>
        <v>3</v>
      </c>
      <c r="S194" s="77"/>
      <c r="T194" s="76" t="s">
        <v>125</v>
      </c>
      <c r="U194" s="72">
        <f>VLOOKUP($T194,'correspondance coefficients'!$B$16:$C$19,2,FALSE)</f>
        <v>0.7</v>
      </c>
      <c r="V194" s="72">
        <f t="shared" si="2"/>
        <v>2.0999999999999996</v>
      </c>
      <c r="W194" s="82"/>
      <c r="X194" s="78"/>
      <c r="Y194" s="78"/>
      <c r="Z194" s="74"/>
      <c r="AA194" s="78"/>
      <c r="AB194" s="78"/>
      <c r="AC194" s="78"/>
      <c r="AD194" s="79"/>
    </row>
    <row r="195" spans="1:30" s="73" customFormat="1" x14ac:dyDescent="0.25">
      <c r="A195" s="82"/>
      <c r="B195" s="74"/>
      <c r="C195" s="75"/>
      <c r="D195" s="75"/>
      <c r="E195" s="75"/>
      <c r="F195" s="75"/>
      <c r="G195" s="75"/>
      <c r="H195" s="76" t="s">
        <v>173</v>
      </c>
      <c r="I195" s="76" t="e">
        <f>HLOOKUP(H195,atteintes!G194:AB195,2,FALSE)</f>
        <v>#N/A</v>
      </c>
      <c r="J195" s="76" t="s">
        <v>226</v>
      </c>
      <c r="K195" s="76" t="s">
        <v>226</v>
      </c>
      <c r="L195" s="76" t="s">
        <v>226</v>
      </c>
      <c r="M195" s="76" t="s">
        <v>226</v>
      </c>
      <c r="N195" s="76" t="s">
        <v>235</v>
      </c>
      <c r="O195" s="76" t="s">
        <v>107</v>
      </c>
      <c r="P195" s="72">
        <f>VLOOKUP($O195,'correspondance coefficients'!$B$3:$C$7,2,FALSE)</f>
        <v>1</v>
      </c>
      <c r="Q195" s="76" t="s">
        <v>119</v>
      </c>
      <c r="R195" s="72">
        <f>VLOOKUP($Q195,'correspondance coefficients'!$B$10:$C$13,2,FALSE)</f>
        <v>3</v>
      </c>
      <c r="S195" s="77"/>
      <c r="T195" s="76" t="s">
        <v>125</v>
      </c>
      <c r="U195" s="72">
        <f>VLOOKUP($T195,'correspondance coefficients'!$B$16:$C$19,2,FALSE)</f>
        <v>0.7</v>
      </c>
      <c r="V195" s="72">
        <f t="shared" si="2"/>
        <v>2.0999999999999996</v>
      </c>
      <c r="W195" s="82"/>
      <c r="X195" s="78"/>
      <c r="Y195" s="78"/>
      <c r="Z195" s="74"/>
      <c r="AA195" s="78"/>
      <c r="AB195" s="78"/>
      <c r="AC195" s="78"/>
      <c r="AD195" s="79"/>
    </row>
    <row r="196" spans="1:30" s="73" customFormat="1" x14ac:dyDescent="0.25">
      <c r="A196" s="82"/>
      <c r="B196" s="74"/>
      <c r="C196" s="75"/>
      <c r="D196" s="75"/>
      <c r="E196" s="75"/>
      <c r="F196" s="75"/>
      <c r="G196" s="75"/>
      <c r="H196" s="76" t="s">
        <v>173</v>
      </c>
      <c r="I196" s="76" t="e">
        <f>HLOOKUP(H196,atteintes!G195:AB196,2,FALSE)</f>
        <v>#N/A</v>
      </c>
      <c r="J196" s="76" t="s">
        <v>226</v>
      </c>
      <c r="K196" s="76" t="s">
        <v>226</v>
      </c>
      <c r="L196" s="76" t="s">
        <v>226</v>
      </c>
      <c r="M196" s="76" t="s">
        <v>226</v>
      </c>
      <c r="N196" s="76" t="s">
        <v>235</v>
      </c>
      <c r="O196" s="76" t="s">
        <v>107</v>
      </c>
      <c r="P196" s="72">
        <f>VLOOKUP($O196,'correspondance coefficients'!$B$3:$C$7,2,FALSE)</f>
        <v>1</v>
      </c>
      <c r="Q196" s="76" t="s">
        <v>119</v>
      </c>
      <c r="R196" s="72">
        <f>VLOOKUP($Q196,'correspondance coefficients'!$B$10:$C$13,2,FALSE)</f>
        <v>3</v>
      </c>
      <c r="S196" s="77"/>
      <c r="T196" s="76" t="s">
        <v>125</v>
      </c>
      <c r="U196" s="72">
        <f>VLOOKUP($T196,'correspondance coefficients'!$B$16:$C$19,2,FALSE)</f>
        <v>0.7</v>
      </c>
      <c r="V196" s="72">
        <f t="shared" ref="V196:V200" si="3">P196*R196*U196</f>
        <v>2.0999999999999996</v>
      </c>
      <c r="W196" s="82"/>
      <c r="X196" s="78"/>
      <c r="Y196" s="78"/>
      <c r="Z196" s="74"/>
      <c r="AA196" s="78"/>
      <c r="AB196" s="78"/>
      <c r="AC196" s="78"/>
      <c r="AD196" s="79"/>
    </row>
    <row r="197" spans="1:30" s="73" customFormat="1" x14ac:dyDescent="0.25">
      <c r="A197" s="82"/>
      <c r="B197" s="74"/>
      <c r="C197" s="75"/>
      <c r="D197" s="75"/>
      <c r="E197" s="75"/>
      <c r="F197" s="75"/>
      <c r="G197" s="75"/>
      <c r="H197" s="76" t="s">
        <v>173</v>
      </c>
      <c r="I197" s="76" t="e">
        <f>HLOOKUP(H197,atteintes!G196:AB197,2,FALSE)</f>
        <v>#N/A</v>
      </c>
      <c r="J197" s="76" t="s">
        <v>226</v>
      </c>
      <c r="K197" s="76" t="s">
        <v>226</v>
      </c>
      <c r="L197" s="76" t="s">
        <v>226</v>
      </c>
      <c r="M197" s="76" t="s">
        <v>226</v>
      </c>
      <c r="N197" s="76" t="s">
        <v>235</v>
      </c>
      <c r="O197" s="76" t="s">
        <v>107</v>
      </c>
      <c r="P197" s="72">
        <f>VLOOKUP($O197,'correspondance coefficients'!$B$3:$C$7,2,FALSE)</f>
        <v>1</v>
      </c>
      <c r="Q197" s="76" t="s">
        <v>119</v>
      </c>
      <c r="R197" s="72">
        <f>VLOOKUP($Q197,'correspondance coefficients'!$B$10:$C$13,2,FALSE)</f>
        <v>3</v>
      </c>
      <c r="S197" s="77"/>
      <c r="T197" s="76" t="s">
        <v>125</v>
      </c>
      <c r="U197" s="72">
        <f>VLOOKUP($T197,'correspondance coefficients'!$B$16:$C$19,2,FALSE)</f>
        <v>0.7</v>
      </c>
      <c r="V197" s="72">
        <f t="shared" si="3"/>
        <v>2.0999999999999996</v>
      </c>
      <c r="W197" s="82"/>
      <c r="X197" s="78"/>
      <c r="Y197" s="78"/>
      <c r="Z197" s="74"/>
      <c r="AA197" s="78"/>
      <c r="AB197" s="78"/>
      <c r="AC197" s="78"/>
      <c r="AD197" s="79"/>
    </row>
    <row r="198" spans="1:30" s="73" customFormat="1" x14ac:dyDescent="0.25">
      <c r="A198" s="82"/>
      <c r="B198" s="74"/>
      <c r="C198" s="75"/>
      <c r="D198" s="75"/>
      <c r="E198" s="75"/>
      <c r="F198" s="75"/>
      <c r="G198" s="75"/>
      <c r="H198" s="76" t="s">
        <v>173</v>
      </c>
      <c r="I198" s="76" t="e">
        <f>HLOOKUP(H198,atteintes!G197:AB198,2,FALSE)</f>
        <v>#N/A</v>
      </c>
      <c r="J198" s="76" t="s">
        <v>226</v>
      </c>
      <c r="K198" s="76" t="s">
        <v>226</v>
      </c>
      <c r="L198" s="76" t="s">
        <v>226</v>
      </c>
      <c r="M198" s="76" t="s">
        <v>226</v>
      </c>
      <c r="N198" s="76" t="s">
        <v>235</v>
      </c>
      <c r="O198" s="76" t="s">
        <v>107</v>
      </c>
      <c r="P198" s="72">
        <f>VLOOKUP($O198,'correspondance coefficients'!$B$3:$C$7,2,FALSE)</f>
        <v>1</v>
      </c>
      <c r="Q198" s="76" t="s">
        <v>119</v>
      </c>
      <c r="R198" s="72">
        <f>VLOOKUP($Q198,'correspondance coefficients'!$B$10:$C$13,2,FALSE)</f>
        <v>3</v>
      </c>
      <c r="S198" s="77"/>
      <c r="T198" s="76" t="s">
        <v>125</v>
      </c>
      <c r="U198" s="72">
        <f>VLOOKUP($T198,'correspondance coefficients'!$B$16:$C$19,2,FALSE)</f>
        <v>0.7</v>
      </c>
      <c r="V198" s="72">
        <f t="shared" si="3"/>
        <v>2.0999999999999996</v>
      </c>
      <c r="W198" s="82"/>
      <c r="X198" s="78"/>
      <c r="Y198" s="78"/>
      <c r="Z198" s="74"/>
      <c r="AA198" s="78"/>
      <c r="AB198" s="78"/>
      <c r="AC198" s="78"/>
      <c r="AD198" s="79"/>
    </row>
    <row r="199" spans="1:30" s="73" customFormat="1" x14ac:dyDescent="0.25">
      <c r="A199" s="82"/>
      <c r="B199" s="74"/>
      <c r="C199" s="75"/>
      <c r="D199" s="75"/>
      <c r="E199" s="75"/>
      <c r="F199" s="75"/>
      <c r="G199" s="75"/>
      <c r="H199" s="76" t="s">
        <v>173</v>
      </c>
      <c r="I199" s="76" t="e">
        <f>HLOOKUP(H199,atteintes!G198:AB199,2,FALSE)</f>
        <v>#N/A</v>
      </c>
      <c r="J199" s="76" t="s">
        <v>226</v>
      </c>
      <c r="K199" s="76" t="s">
        <v>226</v>
      </c>
      <c r="L199" s="76" t="s">
        <v>226</v>
      </c>
      <c r="M199" s="76" t="s">
        <v>226</v>
      </c>
      <c r="N199" s="76" t="s">
        <v>235</v>
      </c>
      <c r="O199" s="76" t="s">
        <v>107</v>
      </c>
      <c r="P199" s="72">
        <f>VLOOKUP($O199,'correspondance coefficients'!$B$3:$C$7,2,FALSE)</f>
        <v>1</v>
      </c>
      <c r="Q199" s="76" t="s">
        <v>119</v>
      </c>
      <c r="R199" s="72">
        <f>VLOOKUP($Q199,'correspondance coefficients'!$B$10:$C$13,2,FALSE)</f>
        <v>3</v>
      </c>
      <c r="S199" s="77"/>
      <c r="T199" s="76" t="s">
        <v>125</v>
      </c>
      <c r="U199" s="72">
        <f>VLOOKUP($T199,'correspondance coefficients'!$B$16:$C$19,2,FALSE)</f>
        <v>0.7</v>
      </c>
      <c r="V199" s="72">
        <f t="shared" si="3"/>
        <v>2.0999999999999996</v>
      </c>
      <c r="W199" s="82"/>
      <c r="X199" s="78"/>
      <c r="Y199" s="78"/>
      <c r="Z199" s="74"/>
      <c r="AA199" s="78"/>
      <c r="AB199" s="78"/>
      <c r="AC199" s="78"/>
      <c r="AD199" s="79"/>
    </row>
    <row r="200" spans="1:30" s="73" customFormat="1" x14ac:dyDescent="0.25">
      <c r="A200" s="82"/>
      <c r="B200" s="74"/>
      <c r="C200" s="75"/>
      <c r="D200" s="75"/>
      <c r="E200" s="75"/>
      <c r="F200" s="75"/>
      <c r="G200" s="75"/>
      <c r="H200" s="76" t="s">
        <v>173</v>
      </c>
      <c r="I200" s="76" t="e">
        <f>HLOOKUP(H200,atteintes!G199:AB200,2,FALSE)</f>
        <v>#N/A</v>
      </c>
      <c r="J200" s="76" t="s">
        <v>226</v>
      </c>
      <c r="K200" s="76" t="s">
        <v>226</v>
      </c>
      <c r="L200" s="76" t="s">
        <v>226</v>
      </c>
      <c r="M200" s="76" t="s">
        <v>226</v>
      </c>
      <c r="N200" s="76" t="s">
        <v>235</v>
      </c>
      <c r="O200" s="76" t="s">
        <v>107</v>
      </c>
      <c r="P200" s="72">
        <f>VLOOKUP($O200,'correspondance coefficients'!$B$3:$C$7,2,FALSE)</f>
        <v>1</v>
      </c>
      <c r="Q200" s="76" t="s">
        <v>119</v>
      </c>
      <c r="R200" s="72">
        <f>VLOOKUP($Q200,'correspondance coefficients'!$B$10:$C$13,2,FALSE)</f>
        <v>3</v>
      </c>
      <c r="S200" s="77"/>
      <c r="T200" s="76" t="s">
        <v>125</v>
      </c>
      <c r="U200" s="72">
        <f>VLOOKUP($T200,'correspondance coefficients'!$B$16:$C$19,2,FALSE)</f>
        <v>0.7</v>
      </c>
      <c r="V200" s="72">
        <f t="shared" si="3"/>
        <v>2.0999999999999996</v>
      </c>
      <c r="W200" s="82"/>
      <c r="X200" s="78"/>
      <c r="Y200" s="78"/>
      <c r="Z200" s="74"/>
      <c r="AA200" s="78"/>
      <c r="AB200" s="78"/>
      <c r="AC200" s="78"/>
      <c r="AD200" s="79"/>
    </row>
  </sheetData>
  <sheetProtection insertRows="0" selectLockedCells="1"/>
  <conditionalFormatting sqref="V3:V200">
    <cfRule type="cellIs" dxfId="5" priority="1" operator="greaterThan">
      <formula>8</formula>
    </cfRule>
    <cfRule type="cellIs" dxfId="4" priority="2" operator="between">
      <formula>3</formula>
      <formula>7.999999</formula>
    </cfRule>
    <cfRule type="cellIs" priority="3" operator="lessThan">
      <formula>3</formula>
    </cfRule>
    <cfRule type="cellIs" dxfId="3" priority="4" operator="equal">
      <formula>8</formula>
    </cfRule>
    <cfRule type="cellIs" dxfId="2" priority="5" operator="equal">
      <formula>3</formula>
    </cfRule>
  </conditionalFormatting>
  <dataValidations count="6">
    <dataValidation type="list" allowBlank="1" showInputMessage="1" showErrorMessage="1" sqref="H3:H200">
      <formula1>Listetypesderisques</formula1>
    </dataValidation>
    <dataValidation type="list" allowBlank="1" showInputMessage="1" showErrorMessage="1" sqref="J3:M200">
      <formula1>INDIRECT($I$3)</formula1>
    </dataValidation>
    <dataValidation type="list" allowBlank="1" showInputMessage="1" showErrorMessage="1" sqref="N3:N200">
      <formula1>Nbagentsconcernés</formula1>
    </dataValidation>
    <dataValidation type="list" allowBlank="1" showInputMessage="1" showErrorMessage="1" sqref="O3:O200">
      <formula1>Fréquence</formula1>
    </dataValidation>
    <dataValidation type="list" allowBlank="1" showInputMessage="1" showErrorMessage="1" sqref="Q3:Q200">
      <formula1>Gravité</formula1>
    </dataValidation>
    <dataValidation type="list" allowBlank="1" showInputMessage="1" showErrorMessage="1" sqref="T3:T200">
      <formula1>Maîtrise</formula1>
    </dataValidation>
  </dataValidations>
  <pageMargins left="0.70866141732283472" right="0.70866141732283472" top="0.74803149606299213" bottom="0.74803149606299213" header="0.31496062992125984" footer="0.31496062992125984"/>
  <pageSetup paperSize="8" scale="24" fitToWidth="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74"/>
  <sheetViews>
    <sheetView showGridLines="0" zoomScaleNormal="75" workbookViewId="0">
      <selection activeCell="A2" sqref="A2"/>
    </sheetView>
  </sheetViews>
  <sheetFormatPr baseColWidth="10" defaultRowHeight="15" x14ac:dyDescent="0.25"/>
  <cols>
    <col min="1" max="1" width="90.42578125" customWidth="1"/>
    <col min="2" max="2" width="33" customWidth="1"/>
  </cols>
  <sheetData>
    <row r="1" spans="1:2" x14ac:dyDescent="0.25">
      <c r="A1" s="51" t="s">
        <v>163</v>
      </c>
      <c r="B1" s="51" t="s">
        <v>195</v>
      </c>
    </row>
    <row r="2" spans="1:2" x14ac:dyDescent="0.25">
      <c r="A2" s="49" t="s">
        <v>145</v>
      </c>
      <c r="B2" s="50"/>
    </row>
    <row r="3" spans="1:2" x14ac:dyDescent="0.25">
      <c r="A3" s="49" t="s">
        <v>146</v>
      </c>
      <c r="B3" s="50"/>
    </row>
    <row r="4" spans="1:2" x14ac:dyDescent="0.25">
      <c r="A4" s="49" t="s">
        <v>147</v>
      </c>
      <c r="B4" s="50"/>
    </row>
    <row r="5" spans="1:2" x14ac:dyDescent="0.25">
      <c r="A5" s="49" t="s">
        <v>162</v>
      </c>
      <c r="B5" s="50"/>
    </row>
    <row r="6" spans="1:2" x14ac:dyDescent="0.25">
      <c r="A6" s="49" t="s">
        <v>148</v>
      </c>
      <c r="B6" s="50"/>
    </row>
    <row r="7" spans="1:2" x14ac:dyDescent="0.25">
      <c r="A7" s="49" t="s">
        <v>149</v>
      </c>
      <c r="B7" s="50"/>
    </row>
    <row r="8" spans="1:2" x14ac:dyDescent="0.25">
      <c r="A8" s="49" t="s">
        <v>150</v>
      </c>
      <c r="B8" s="50"/>
    </row>
    <row r="9" spans="1:2" x14ac:dyDescent="0.25">
      <c r="A9" s="49" t="s">
        <v>151</v>
      </c>
      <c r="B9" s="50"/>
    </row>
    <row r="10" spans="1:2" x14ac:dyDescent="0.25">
      <c r="A10" s="49" t="s">
        <v>152</v>
      </c>
      <c r="B10" s="50"/>
    </row>
    <row r="11" spans="1:2" x14ac:dyDescent="0.25">
      <c r="A11" s="49" t="s">
        <v>153</v>
      </c>
      <c r="B11" s="50"/>
    </row>
    <row r="12" spans="1:2" x14ac:dyDescent="0.25">
      <c r="A12" s="49" t="s">
        <v>154</v>
      </c>
      <c r="B12" s="50"/>
    </row>
    <row r="13" spans="1:2" x14ac:dyDescent="0.25">
      <c r="A13" s="49" t="s">
        <v>155</v>
      </c>
      <c r="B13" s="50"/>
    </row>
    <row r="14" spans="1:2" x14ac:dyDescent="0.25">
      <c r="A14" s="49" t="s">
        <v>156</v>
      </c>
      <c r="B14" s="50"/>
    </row>
    <row r="15" spans="1:2" x14ac:dyDescent="0.25">
      <c r="A15" s="49" t="s">
        <v>157</v>
      </c>
      <c r="B15" s="50"/>
    </row>
    <row r="16" spans="1:2" x14ac:dyDescent="0.25">
      <c r="A16" s="49" t="s">
        <v>158</v>
      </c>
      <c r="B16" s="50"/>
    </row>
    <row r="17" spans="1:2" x14ac:dyDescent="0.25">
      <c r="A17" s="49" t="s">
        <v>159</v>
      </c>
      <c r="B17" s="50"/>
    </row>
    <row r="18" spans="1:2" x14ac:dyDescent="0.25">
      <c r="A18" s="49" t="s">
        <v>160</v>
      </c>
      <c r="B18" s="50"/>
    </row>
    <row r="19" spans="1:2" x14ac:dyDescent="0.25">
      <c r="A19" s="49" t="s">
        <v>161</v>
      </c>
      <c r="B19" s="50"/>
    </row>
    <row r="20" spans="1:2" x14ac:dyDescent="0.25">
      <c r="A20" s="51" t="s">
        <v>144</v>
      </c>
      <c r="B20" s="52"/>
    </row>
    <row r="22" spans="1:2" x14ac:dyDescent="0.25">
      <c r="A22" s="38"/>
      <c r="B22" s="38"/>
    </row>
    <row r="23" spans="1:2" x14ac:dyDescent="0.25">
      <c r="A23" s="38"/>
      <c r="B23" s="38"/>
    </row>
    <row r="24" spans="1:2" x14ac:dyDescent="0.25">
      <c r="A24" s="38"/>
      <c r="B24" s="38"/>
    </row>
    <row r="25" spans="1:2" x14ac:dyDescent="0.25">
      <c r="A25" s="38"/>
      <c r="B25" s="38"/>
    </row>
    <row r="26" spans="1:2" x14ac:dyDescent="0.25">
      <c r="A26" s="38"/>
      <c r="B26" s="38"/>
    </row>
    <row r="27" spans="1:2" x14ac:dyDescent="0.25">
      <c r="A27" s="38"/>
      <c r="B27" s="38"/>
    </row>
    <row r="28" spans="1:2" x14ac:dyDescent="0.25">
      <c r="A28" s="38"/>
      <c r="B28" s="38"/>
    </row>
    <row r="29" spans="1:2" x14ac:dyDescent="0.25">
      <c r="A29" s="38"/>
      <c r="B29" s="38"/>
    </row>
    <row r="30" spans="1:2" x14ac:dyDescent="0.25">
      <c r="A30" s="38"/>
      <c r="B30" s="38"/>
    </row>
    <row r="31" spans="1:2" x14ac:dyDescent="0.25">
      <c r="A31" s="38"/>
      <c r="B31" s="38"/>
    </row>
    <row r="32" spans="1:2" x14ac:dyDescent="0.25">
      <c r="A32" s="38"/>
      <c r="B32" s="38"/>
    </row>
    <row r="33" spans="1:2" x14ac:dyDescent="0.25">
      <c r="A33" s="38"/>
      <c r="B33" s="38"/>
    </row>
    <row r="34" spans="1:2" x14ac:dyDescent="0.25">
      <c r="A34" s="38"/>
      <c r="B34" s="38"/>
    </row>
    <row r="35" spans="1:2" x14ac:dyDescent="0.25">
      <c r="A35" s="38"/>
      <c r="B35" s="38"/>
    </row>
    <row r="36" spans="1:2" x14ac:dyDescent="0.25">
      <c r="A36" s="38"/>
      <c r="B36" s="38"/>
    </row>
    <row r="37" spans="1:2" x14ac:dyDescent="0.25">
      <c r="A37" s="38"/>
      <c r="B37" s="38"/>
    </row>
    <row r="38" spans="1:2" x14ac:dyDescent="0.25">
      <c r="A38" s="38"/>
      <c r="B38" s="38"/>
    </row>
    <row r="39" spans="1:2" x14ac:dyDescent="0.25">
      <c r="A39" s="38"/>
      <c r="B39" s="38"/>
    </row>
    <row r="40" spans="1:2" x14ac:dyDescent="0.25">
      <c r="A40" s="38"/>
      <c r="B40" s="38"/>
    </row>
    <row r="41" spans="1:2" x14ac:dyDescent="0.25">
      <c r="A41" s="38"/>
      <c r="B41" s="38"/>
    </row>
    <row r="42" spans="1:2" x14ac:dyDescent="0.25">
      <c r="A42" s="38"/>
      <c r="B42" s="38"/>
    </row>
    <row r="43" spans="1:2" x14ac:dyDescent="0.25">
      <c r="A43" s="38"/>
      <c r="B43" s="38"/>
    </row>
    <row r="44" spans="1:2" x14ac:dyDescent="0.25">
      <c r="A44" s="38"/>
      <c r="B44" s="38"/>
    </row>
    <row r="45" spans="1:2" x14ac:dyDescent="0.25">
      <c r="A45" s="38"/>
      <c r="B45" s="38"/>
    </row>
    <row r="46" spans="1:2" x14ac:dyDescent="0.25">
      <c r="A46" s="38"/>
      <c r="B46" s="38"/>
    </row>
    <row r="47" spans="1:2" x14ac:dyDescent="0.25">
      <c r="A47" s="38"/>
      <c r="B47" s="38"/>
    </row>
    <row r="48" spans="1:2" x14ac:dyDescent="0.25">
      <c r="A48" s="38"/>
      <c r="B48" s="38"/>
    </row>
    <row r="49" spans="1:2" x14ac:dyDescent="0.25">
      <c r="A49" s="38"/>
      <c r="B49" s="38"/>
    </row>
    <row r="50" spans="1:2" x14ac:dyDescent="0.25">
      <c r="A50" s="38"/>
      <c r="B50" s="38"/>
    </row>
    <row r="51" spans="1:2" x14ac:dyDescent="0.25">
      <c r="A51" s="38"/>
      <c r="B51" s="38"/>
    </row>
    <row r="52" spans="1:2" x14ac:dyDescent="0.25">
      <c r="A52" s="38"/>
      <c r="B52" s="38"/>
    </row>
    <row r="53" spans="1:2" x14ac:dyDescent="0.25">
      <c r="A53" s="38"/>
      <c r="B53" s="38"/>
    </row>
    <row r="54" spans="1:2" x14ac:dyDescent="0.25">
      <c r="A54" s="38"/>
      <c r="B54" s="38"/>
    </row>
    <row r="55" spans="1:2" x14ac:dyDescent="0.25">
      <c r="A55" s="38"/>
      <c r="B55" s="38"/>
    </row>
    <row r="56" spans="1:2" x14ac:dyDescent="0.25">
      <c r="A56" s="38"/>
      <c r="B56" s="38"/>
    </row>
    <row r="57" spans="1:2" x14ac:dyDescent="0.25">
      <c r="A57" s="38"/>
      <c r="B57" s="38"/>
    </row>
    <row r="58" spans="1:2" x14ac:dyDescent="0.25">
      <c r="A58" s="38"/>
      <c r="B58" s="38"/>
    </row>
    <row r="59" spans="1:2" x14ac:dyDescent="0.25">
      <c r="A59" s="38"/>
      <c r="B59" s="38"/>
    </row>
    <row r="60" spans="1:2" x14ac:dyDescent="0.25">
      <c r="A60" s="38"/>
      <c r="B60" s="38"/>
    </row>
    <row r="61" spans="1:2" x14ac:dyDescent="0.25">
      <c r="A61" s="38"/>
      <c r="B61" s="38"/>
    </row>
    <row r="62" spans="1:2" x14ac:dyDescent="0.25">
      <c r="A62" s="38"/>
      <c r="B62" s="38"/>
    </row>
    <row r="63" spans="1:2" x14ac:dyDescent="0.25">
      <c r="A63" s="38"/>
      <c r="B63" s="38"/>
    </row>
    <row r="64" spans="1:2" x14ac:dyDescent="0.25">
      <c r="A64" s="38"/>
      <c r="B64" s="38"/>
    </row>
    <row r="65" spans="1:2" x14ac:dyDescent="0.25">
      <c r="A65" s="38"/>
      <c r="B65" s="38"/>
    </row>
    <row r="66" spans="1:2" x14ac:dyDescent="0.25">
      <c r="A66" s="38"/>
      <c r="B66" s="38"/>
    </row>
    <row r="67" spans="1:2" x14ac:dyDescent="0.25">
      <c r="A67" s="38"/>
      <c r="B67" s="38"/>
    </row>
    <row r="68" spans="1:2" x14ac:dyDescent="0.25">
      <c r="A68" s="38"/>
      <c r="B68" s="38"/>
    </row>
    <row r="69" spans="1:2" x14ac:dyDescent="0.25">
      <c r="A69" s="38"/>
      <c r="B69" s="38"/>
    </row>
    <row r="70" spans="1:2" x14ac:dyDescent="0.25">
      <c r="A70" s="38"/>
      <c r="B70" s="38"/>
    </row>
    <row r="71" spans="1:2" x14ac:dyDescent="0.25">
      <c r="A71" s="38"/>
      <c r="B71" s="38"/>
    </row>
    <row r="72" spans="1:2" x14ac:dyDescent="0.25">
      <c r="A72" s="38"/>
      <c r="B72" s="38"/>
    </row>
    <row r="73" spans="1:2" x14ac:dyDescent="0.25">
      <c r="A73" s="38"/>
      <c r="B73" s="38"/>
    </row>
    <row r="74" spans="1:2" x14ac:dyDescent="0.25">
      <c r="A74" s="38"/>
      <c r="B74" s="38"/>
    </row>
    <row r="75" spans="1:2" x14ac:dyDescent="0.25">
      <c r="A75" s="38"/>
      <c r="B75" s="38"/>
    </row>
    <row r="76" spans="1:2" x14ac:dyDescent="0.25">
      <c r="A76" s="38"/>
      <c r="B76" s="38"/>
    </row>
    <row r="77" spans="1:2" x14ac:dyDescent="0.25">
      <c r="A77" s="38"/>
      <c r="B77" s="38"/>
    </row>
    <row r="78" spans="1:2" x14ac:dyDescent="0.25">
      <c r="A78" s="38"/>
      <c r="B78" s="38"/>
    </row>
    <row r="79" spans="1:2" x14ac:dyDescent="0.25">
      <c r="A79" s="38"/>
      <c r="B79" s="38"/>
    </row>
    <row r="80" spans="1:2" x14ac:dyDescent="0.25">
      <c r="A80" s="38"/>
      <c r="B80" s="38"/>
    </row>
    <row r="81" spans="1:2" x14ac:dyDescent="0.25">
      <c r="A81" s="38"/>
      <c r="B81" s="38"/>
    </row>
    <row r="82" spans="1:2" x14ac:dyDescent="0.25">
      <c r="A82" s="38"/>
      <c r="B82" s="38"/>
    </row>
    <row r="83" spans="1:2" x14ac:dyDescent="0.25">
      <c r="A83" s="38"/>
      <c r="B83" s="38"/>
    </row>
    <row r="84" spans="1:2" x14ac:dyDescent="0.25">
      <c r="A84" s="38"/>
      <c r="B84" s="38"/>
    </row>
    <row r="85" spans="1:2" x14ac:dyDescent="0.25">
      <c r="A85" s="38"/>
      <c r="B85" s="38"/>
    </row>
    <row r="86" spans="1:2" x14ac:dyDescent="0.25">
      <c r="A86" s="38"/>
      <c r="B86" s="38"/>
    </row>
    <row r="87" spans="1:2" x14ac:dyDescent="0.25">
      <c r="A87" s="38"/>
      <c r="B87" s="38"/>
    </row>
    <row r="88" spans="1:2" x14ac:dyDescent="0.25">
      <c r="A88" s="38"/>
      <c r="B88" s="38"/>
    </row>
    <row r="89" spans="1:2" x14ac:dyDescent="0.25">
      <c r="A89" s="38"/>
      <c r="B89" s="38"/>
    </row>
    <row r="90" spans="1:2" x14ac:dyDescent="0.25">
      <c r="A90" s="38"/>
      <c r="B90" s="38"/>
    </row>
    <row r="91" spans="1:2" x14ac:dyDescent="0.25">
      <c r="A91" s="38"/>
      <c r="B91" s="38"/>
    </row>
    <row r="92" spans="1:2" x14ac:dyDescent="0.25">
      <c r="A92" s="38"/>
      <c r="B92" s="38"/>
    </row>
    <row r="93" spans="1:2" x14ac:dyDescent="0.25">
      <c r="A93" s="38"/>
      <c r="B93" s="38"/>
    </row>
    <row r="94" spans="1:2" x14ac:dyDescent="0.25">
      <c r="A94" s="38"/>
      <c r="B94" s="38"/>
    </row>
    <row r="95" spans="1:2" x14ac:dyDescent="0.25">
      <c r="A95" s="38"/>
      <c r="B95" s="38"/>
    </row>
    <row r="96" spans="1:2" x14ac:dyDescent="0.25">
      <c r="A96" s="38"/>
      <c r="B96" s="38"/>
    </row>
    <row r="97" spans="1:2" x14ac:dyDescent="0.25">
      <c r="A97" s="38"/>
      <c r="B97" s="38"/>
    </row>
    <row r="98" spans="1:2" x14ac:dyDescent="0.25">
      <c r="A98" s="38"/>
      <c r="B98" s="38"/>
    </row>
    <row r="99" spans="1:2" x14ac:dyDescent="0.25">
      <c r="A99" s="38"/>
      <c r="B99" s="38"/>
    </row>
    <row r="100" spans="1:2" x14ac:dyDescent="0.25">
      <c r="A100" s="38"/>
      <c r="B100" s="38"/>
    </row>
    <row r="101" spans="1:2" x14ac:dyDescent="0.25">
      <c r="A101" s="38"/>
      <c r="B101" s="38"/>
    </row>
    <row r="102" spans="1:2" x14ac:dyDescent="0.25">
      <c r="A102" s="38"/>
      <c r="B102" s="38"/>
    </row>
    <row r="103" spans="1:2" x14ac:dyDescent="0.25">
      <c r="A103" s="38"/>
      <c r="B103" s="38"/>
    </row>
    <row r="104" spans="1:2" x14ac:dyDescent="0.25">
      <c r="A104" s="38"/>
      <c r="B104" s="38"/>
    </row>
    <row r="105" spans="1:2" x14ac:dyDescent="0.25">
      <c r="A105" s="38"/>
      <c r="B105" s="38"/>
    </row>
    <row r="106" spans="1:2" x14ac:dyDescent="0.25">
      <c r="A106" s="38"/>
      <c r="B106" s="38"/>
    </row>
    <row r="107" spans="1:2" x14ac:dyDescent="0.25">
      <c r="A107" s="38"/>
      <c r="B107" s="38"/>
    </row>
    <row r="108" spans="1:2" x14ac:dyDescent="0.25">
      <c r="A108" s="38"/>
      <c r="B108" s="38"/>
    </row>
    <row r="109" spans="1:2" x14ac:dyDescent="0.25">
      <c r="A109" s="38"/>
      <c r="B109" s="38"/>
    </row>
    <row r="110" spans="1:2" x14ac:dyDescent="0.25">
      <c r="A110" s="38"/>
      <c r="B110" s="38"/>
    </row>
    <row r="111" spans="1:2" x14ac:dyDescent="0.25">
      <c r="A111" s="38"/>
      <c r="B111" s="38"/>
    </row>
    <row r="112" spans="1:2" x14ac:dyDescent="0.25">
      <c r="A112" s="38"/>
      <c r="B112" s="38"/>
    </row>
    <row r="113" spans="1:2" x14ac:dyDescent="0.25">
      <c r="A113" s="38"/>
      <c r="B113" s="38"/>
    </row>
    <row r="114" spans="1:2" x14ac:dyDescent="0.25">
      <c r="A114" s="38"/>
      <c r="B114" s="38"/>
    </row>
    <row r="115" spans="1:2" x14ac:dyDescent="0.25">
      <c r="A115" s="38"/>
      <c r="B115" s="38"/>
    </row>
    <row r="116" spans="1:2" x14ac:dyDescent="0.25">
      <c r="A116" s="38"/>
      <c r="B116" s="38"/>
    </row>
    <row r="117" spans="1:2" x14ac:dyDescent="0.25">
      <c r="A117" s="38"/>
      <c r="B117" s="38"/>
    </row>
    <row r="118" spans="1:2" x14ac:dyDescent="0.25">
      <c r="A118" s="38"/>
      <c r="B118" s="38"/>
    </row>
    <row r="119" spans="1:2" x14ac:dyDescent="0.25">
      <c r="A119" s="38"/>
      <c r="B119" s="38"/>
    </row>
    <row r="120" spans="1:2" x14ac:dyDescent="0.25">
      <c r="A120" s="38"/>
      <c r="B120" s="38"/>
    </row>
    <row r="121" spans="1:2" x14ac:dyDescent="0.25">
      <c r="A121" s="38"/>
      <c r="B121" s="38"/>
    </row>
    <row r="122" spans="1:2" x14ac:dyDescent="0.25">
      <c r="A122" s="38"/>
      <c r="B122" s="38"/>
    </row>
    <row r="123" spans="1:2" x14ac:dyDescent="0.25">
      <c r="A123" s="38"/>
      <c r="B123" s="38"/>
    </row>
    <row r="124" spans="1:2" x14ac:dyDescent="0.25">
      <c r="A124" s="38"/>
      <c r="B124" s="38"/>
    </row>
    <row r="125" spans="1:2" x14ac:dyDescent="0.25">
      <c r="A125" s="38"/>
      <c r="B125" s="38"/>
    </row>
    <row r="126" spans="1:2" x14ac:dyDescent="0.25">
      <c r="A126" s="38"/>
      <c r="B126" s="38"/>
    </row>
    <row r="127" spans="1:2" x14ac:dyDescent="0.25">
      <c r="A127" s="38"/>
      <c r="B127" s="38"/>
    </row>
    <row r="128" spans="1:2" x14ac:dyDescent="0.25">
      <c r="A128" s="38"/>
      <c r="B128" s="38"/>
    </row>
    <row r="129" spans="1:2" x14ac:dyDescent="0.25">
      <c r="A129" s="38"/>
      <c r="B129" s="38"/>
    </row>
    <row r="130" spans="1:2" x14ac:dyDescent="0.25">
      <c r="A130" s="38"/>
      <c r="B130" s="38"/>
    </row>
    <row r="131" spans="1:2" x14ac:dyDescent="0.25">
      <c r="A131" s="38"/>
      <c r="B131" s="38"/>
    </row>
    <row r="132" spans="1:2" x14ac:dyDescent="0.25">
      <c r="A132" s="38"/>
      <c r="B132" s="38"/>
    </row>
    <row r="133" spans="1:2" x14ac:dyDescent="0.25">
      <c r="A133" s="38"/>
      <c r="B133" s="38"/>
    </row>
    <row r="134" spans="1:2" x14ac:dyDescent="0.25">
      <c r="A134" s="38"/>
      <c r="B134" s="38"/>
    </row>
    <row r="135" spans="1:2" x14ac:dyDescent="0.25">
      <c r="A135" s="38"/>
      <c r="B135" s="38"/>
    </row>
    <row r="136" spans="1:2" x14ac:dyDescent="0.25">
      <c r="A136" s="38"/>
      <c r="B136" s="38"/>
    </row>
    <row r="137" spans="1:2" x14ac:dyDescent="0.25">
      <c r="A137" s="38"/>
      <c r="B137" s="38"/>
    </row>
    <row r="138" spans="1:2" x14ac:dyDescent="0.25">
      <c r="A138" s="38"/>
      <c r="B138" s="38"/>
    </row>
    <row r="139" spans="1:2" x14ac:dyDescent="0.25">
      <c r="A139" s="38"/>
      <c r="B139" s="38"/>
    </row>
    <row r="140" spans="1:2" x14ac:dyDescent="0.25">
      <c r="A140" s="38"/>
      <c r="B140" s="38"/>
    </row>
    <row r="141" spans="1:2" x14ac:dyDescent="0.25">
      <c r="A141" s="38"/>
      <c r="B141" s="38"/>
    </row>
    <row r="142" spans="1:2" x14ac:dyDescent="0.25">
      <c r="A142" s="38"/>
      <c r="B142" s="38"/>
    </row>
    <row r="143" spans="1:2" x14ac:dyDescent="0.25">
      <c r="A143" s="38"/>
      <c r="B143" s="38"/>
    </row>
    <row r="144" spans="1:2" x14ac:dyDescent="0.25">
      <c r="A144" s="38"/>
      <c r="B144" s="38"/>
    </row>
    <row r="145" spans="1:2" x14ac:dyDescent="0.25">
      <c r="A145" s="38"/>
      <c r="B145" s="38"/>
    </row>
    <row r="146" spans="1:2" x14ac:dyDescent="0.25">
      <c r="A146" s="38"/>
      <c r="B146" s="38"/>
    </row>
    <row r="147" spans="1:2" x14ac:dyDescent="0.25">
      <c r="A147" s="38"/>
      <c r="B147" s="38"/>
    </row>
    <row r="148" spans="1:2" x14ac:dyDescent="0.25">
      <c r="A148" s="38"/>
      <c r="B148" s="38"/>
    </row>
    <row r="149" spans="1:2" x14ac:dyDescent="0.25">
      <c r="A149" s="38"/>
      <c r="B149" s="38"/>
    </row>
    <row r="150" spans="1:2" x14ac:dyDescent="0.25">
      <c r="A150" s="38"/>
      <c r="B150" s="38"/>
    </row>
    <row r="151" spans="1:2" x14ac:dyDescent="0.25">
      <c r="A151" s="38"/>
      <c r="B151" s="38"/>
    </row>
    <row r="152" spans="1:2" x14ac:dyDescent="0.25">
      <c r="A152" s="38"/>
      <c r="B152" s="38"/>
    </row>
    <row r="153" spans="1:2" x14ac:dyDescent="0.25">
      <c r="A153" s="38"/>
      <c r="B153" s="38"/>
    </row>
    <row r="154" spans="1:2" x14ac:dyDescent="0.25">
      <c r="A154" s="38"/>
      <c r="B154" s="38"/>
    </row>
    <row r="155" spans="1:2" x14ac:dyDescent="0.25">
      <c r="A155" s="38"/>
      <c r="B155" s="38"/>
    </row>
    <row r="156" spans="1:2" x14ac:dyDescent="0.25">
      <c r="A156" s="38"/>
      <c r="B156" s="38"/>
    </row>
    <row r="157" spans="1:2" x14ac:dyDescent="0.25">
      <c r="A157" s="38"/>
      <c r="B157" s="38"/>
    </row>
    <row r="158" spans="1:2" x14ac:dyDescent="0.25">
      <c r="A158" s="38"/>
      <c r="B158" s="38"/>
    </row>
    <row r="159" spans="1:2" x14ac:dyDescent="0.25">
      <c r="A159" s="38"/>
      <c r="B159" s="38"/>
    </row>
    <row r="160" spans="1:2" x14ac:dyDescent="0.25">
      <c r="A160" s="38"/>
      <c r="B160" s="38"/>
    </row>
    <row r="161" spans="1:2" x14ac:dyDescent="0.25">
      <c r="A161" s="38"/>
      <c r="B161" s="38"/>
    </row>
    <row r="162" spans="1:2" x14ac:dyDescent="0.25">
      <c r="A162" s="38"/>
      <c r="B162" s="38"/>
    </row>
    <row r="163" spans="1:2" x14ac:dyDescent="0.25">
      <c r="A163" s="38"/>
      <c r="B163" s="38"/>
    </row>
    <row r="164" spans="1:2" x14ac:dyDescent="0.25">
      <c r="A164" s="38"/>
      <c r="B164" s="38"/>
    </row>
    <row r="165" spans="1:2" x14ac:dyDescent="0.25">
      <c r="A165" s="38"/>
      <c r="B165" s="38"/>
    </row>
    <row r="166" spans="1:2" x14ac:dyDescent="0.25">
      <c r="A166" s="38"/>
      <c r="B166" s="38"/>
    </row>
    <row r="167" spans="1:2" x14ac:dyDescent="0.25">
      <c r="A167" s="38"/>
      <c r="B167" s="38"/>
    </row>
    <row r="168" spans="1:2" x14ac:dyDescent="0.25">
      <c r="A168" s="38"/>
      <c r="B168" s="38"/>
    </row>
    <row r="169" spans="1:2" x14ac:dyDescent="0.25">
      <c r="A169" s="38"/>
      <c r="B169" s="38"/>
    </row>
    <row r="170" spans="1:2" x14ac:dyDescent="0.25">
      <c r="A170" s="38"/>
      <c r="B170" s="38"/>
    </row>
    <row r="171" spans="1:2" x14ac:dyDescent="0.25">
      <c r="A171" s="38"/>
      <c r="B171" s="38"/>
    </row>
    <row r="172" spans="1:2" x14ac:dyDescent="0.25">
      <c r="A172" s="38"/>
      <c r="B172" s="38"/>
    </row>
    <row r="173" spans="1:2" x14ac:dyDescent="0.25">
      <c r="A173" s="38"/>
      <c r="B173" s="38"/>
    </row>
    <row r="174" spans="1:2" x14ac:dyDescent="0.25">
      <c r="A174" s="38"/>
      <c r="B174" s="38"/>
    </row>
  </sheetData>
  <pageMargins left="0.7" right="0.7" top="0.75" bottom="0.75" header="0.3" footer="0.3"/>
  <pageSetup paperSize="9" scale="70" orientation="portrait" r:id="rId1"/>
  <headerFooter>
    <oddHeader>&amp;C&amp;"-,Gras"&amp;18DEMP 5 plomberie</oddHeader>
    <oddFooter>&amp;C&amp;F/&amp;A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68"/>
  <sheetViews>
    <sheetView zoomScaleNormal="100" workbookViewId="0">
      <selection activeCell="B1" sqref="B1"/>
    </sheetView>
  </sheetViews>
  <sheetFormatPr baseColWidth="10" defaultRowHeight="15" x14ac:dyDescent="0.25"/>
  <cols>
    <col min="1" max="1" width="17.5703125" style="34" customWidth="1"/>
    <col min="2" max="2" width="14.5703125" style="34" customWidth="1"/>
    <col min="3" max="3" width="7.28515625" customWidth="1"/>
    <col min="4" max="4" width="5" bestFit="1" customWidth="1"/>
    <col min="5" max="8" width="4" bestFit="1" customWidth="1"/>
    <col min="9" max="9" width="2" bestFit="1" customWidth="1"/>
    <col min="10" max="12" width="4" bestFit="1" customWidth="1"/>
    <col min="13" max="13" width="2" bestFit="1" customWidth="1"/>
    <col min="14" max="18" width="4" bestFit="1" customWidth="1"/>
    <col min="19" max="19" width="2" bestFit="1" customWidth="1"/>
    <col min="20" max="22" width="4" bestFit="1" customWidth="1"/>
    <col min="23" max="23" width="3" bestFit="1" customWidth="1"/>
    <col min="24" max="24" width="12.5703125" bestFit="1" customWidth="1"/>
    <col min="25" max="51" width="23.85546875" bestFit="1" customWidth="1"/>
    <col min="52" max="52" width="12.5703125" bestFit="1" customWidth="1"/>
  </cols>
  <sheetData>
    <row r="1" spans="1:2" s="33" customFormat="1" x14ac:dyDescent="0.25">
      <c r="A1" s="34"/>
      <c r="B1" s="37"/>
    </row>
    <row r="4" spans="1:2" x14ac:dyDescent="0.25">
      <c r="A4" s="35"/>
      <c r="B4" s="36"/>
    </row>
    <row r="5" spans="1:2" x14ac:dyDescent="0.25">
      <c r="A5" s="35"/>
      <c r="B5" s="36"/>
    </row>
    <row r="6" spans="1:2" x14ac:dyDescent="0.25">
      <c r="A6" s="35"/>
      <c r="B6" s="36"/>
    </row>
    <row r="7" spans="1:2" x14ac:dyDescent="0.25">
      <c r="A7" s="35"/>
      <c r="B7" s="36"/>
    </row>
    <row r="8" spans="1:2" x14ac:dyDescent="0.25">
      <c r="A8" s="35"/>
      <c r="B8" s="36"/>
    </row>
    <row r="9" spans="1:2" x14ac:dyDescent="0.25">
      <c r="A9" s="35"/>
      <c r="B9" s="36"/>
    </row>
    <row r="10" spans="1:2" x14ac:dyDescent="0.25">
      <c r="A10" s="35"/>
      <c r="B10" s="36"/>
    </row>
    <row r="11" spans="1:2" x14ac:dyDescent="0.25">
      <c r="A11" s="35"/>
      <c r="B11" s="36"/>
    </row>
    <row r="12" spans="1:2" x14ac:dyDescent="0.25">
      <c r="A12" s="35"/>
      <c r="B12" s="36"/>
    </row>
    <row r="13" spans="1:2" x14ac:dyDescent="0.25">
      <c r="A13" s="35"/>
      <c r="B13" s="36"/>
    </row>
    <row r="14" spans="1:2" x14ac:dyDescent="0.25">
      <c r="A14" s="35"/>
      <c r="B14" s="36"/>
    </row>
    <row r="15" spans="1:2" x14ac:dyDescent="0.25">
      <c r="A15" s="35"/>
      <c r="B15" s="36"/>
    </row>
    <row r="16" spans="1:2" x14ac:dyDescent="0.25">
      <c r="A16" s="35"/>
      <c r="B16" s="36"/>
    </row>
    <row r="17" spans="1:2" x14ac:dyDescent="0.25">
      <c r="A17" s="35"/>
      <c r="B17" s="36"/>
    </row>
    <row r="18" spans="1:2" x14ac:dyDescent="0.25">
      <c r="A18" s="35"/>
      <c r="B18" s="36"/>
    </row>
    <row r="19" spans="1:2" x14ac:dyDescent="0.25">
      <c r="A19" s="35"/>
      <c r="B19" s="36"/>
    </row>
    <row r="20" spans="1:2" x14ac:dyDescent="0.25">
      <c r="A20" s="35"/>
      <c r="B20" s="36"/>
    </row>
    <row r="21" spans="1:2" x14ac:dyDescent="0.25">
      <c r="A21" s="35"/>
      <c r="B21" s="36"/>
    </row>
    <row r="22" spans="1:2" x14ac:dyDescent="0.25">
      <c r="A22" s="35"/>
      <c r="B22" s="36"/>
    </row>
    <row r="23" spans="1:2" x14ac:dyDescent="0.25">
      <c r="A23" s="35"/>
      <c r="B23" s="36"/>
    </row>
    <row r="24" spans="1:2" x14ac:dyDescent="0.25">
      <c r="A24" s="35"/>
      <c r="B24" s="36"/>
    </row>
    <row r="25" spans="1:2" x14ac:dyDescent="0.25">
      <c r="A25" s="35"/>
      <c r="B25" s="36"/>
    </row>
    <row r="26" spans="1:2" x14ac:dyDescent="0.25">
      <c r="A26" s="35"/>
      <c r="B26" s="36"/>
    </row>
    <row r="27" spans="1:2" x14ac:dyDescent="0.25">
      <c r="A27" s="35"/>
      <c r="B27" s="36"/>
    </row>
    <row r="28" spans="1:2" x14ac:dyDescent="0.25">
      <c r="A28" s="35"/>
      <c r="B28" s="36"/>
    </row>
    <row r="29" spans="1:2" x14ac:dyDescent="0.25">
      <c r="A29" s="35"/>
      <c r="B29" s="36"/>
    </row>
    <row r="30" spans="1:2" x14ac:dyDescent="0.25">
      <c r="A30" s="35"/>
      <c r="B30" s="36"/>
    </row>
    <row r="31" spans="1:2" x14ac:dyDescent="0.25">
      <c r="A31" s="35"/>
      <c r="B31" s="36"/>
    </row>
    <row r="32" spans="1:2" x14ac:dyDescent="0.25">
      <c r="A32" s="35"/>
      <c r="B32" s="36"/>
    </row>
    <row r="33" spans="1:2" x14ac:dyDescent="0.25">
      <c r="A33" s="35"/>
      <c r="B33" s="36"/>
    </row>
    <row r="34" spans="1:2" x14ac:dyDescent="0.25">
      <c r="A34" s="35"/>
      <c r="B34" s="36"/>
    </row>
    <row r="35" spans="1:2" x14ac:dyDescent="0.25">
      <c r="A35" s="35"/>
      <c r="B35" s="36"/>
    </row>
    <row r="36" spans="1:2" x14ac:dyDescent="0.25">
      <c r="A36" s="35"/>
      <c r="B36" s="36"/>
    </row>
    <row r="37" spans="1:2" x14ac:dyDescent="0.25">
      <c r="A37" s="35"/>
      <c r="B37" s="36"/>
    </row>
    <row r="38" spans="1:2" x14ac:dyDescent="0.25">
      <c r="A38" s="35"/>
      <c r="B38" s="36"/>
    </row>
    <row r="39" spans="1:2" x14ac:dyDescent="0.25">
      <c r="A39" s="35"/>
      <c r="B39" s="36"/>
    </row>
    <row r="40" spans="1:2" x14ac:dyDescent="0.25">
      <c r="A40" s="35"/>
      <c r="B40" s="36"/>
    </row>
    <row r="41" spans="1:2" x14ac:dyDescent="0.25">
      <c r="A41" s="35"/>
      <c r="B41" s="36"/>
    </row>
    <row r="42" spans="1:2" x14ac:dyDescent="0.25">
      <c r="A42" s="35"/>
      <c r="B42" s="36"/>
    </row>
    <row r="43" spans="1:2" x14ac:dyDescent="0.25">
      <c r="A43" s="35"/>
      <c r="B43" s="36"/>
    </row>
    <row r="44" spans="1:2" x14ac:dyDescent="0.25">
      <c r="A44" s="35"/>
      <c r="B44" s="36"/>
    </row>
    <row r="45" spans="1:2" x14ac:dyDescent="0.25">
      <c r="A45" s="35"/>
      <c r="B45" s="36"/>
    </row>
    <row r="46" spans="1:2" x14ac:dyDescent="0.25">
      <c r="A46" s="35"/>
      <c r="B46" s="36"/>
    </row>
    <row r="47" spans="1:2" x14ac:dyDescent="0.25">
      <c r="A47" s="35"/>
      <c r="B47" s="36"/>
    </row>
    <row r="48" spans="1:2" x14ac:dyDescent="0.25">
      <c r="A48" s="35"/>
      <c r="B48" s="36"/>
    </row>
    <row r="49" spans="1:2" x14ac:dyDescent="0.25">
      <c r="A49" s="35"/>
      <c r="B49" s="36"/>
    </row>
    <row r="50" spans="1:2" x14ac:dyDescent="0.25">
      <c r="A50" s="35"/>
      <c r="B50" s="36"/>
    </row>
    <row r="51" spans="1:2" x14ac:dyDescent="0.25">
      <c r="A51" s="35"/>
      <c r="B51" s="36"/>
    </row>
    <row r="52" spans="1:2" x14ac:dyDescent="0.25">
      <c r="A52" s="35"/>
      <c r="B52" s="36"/>
    </row>
    <row r="53" spans="1:2" x14ac:dyDescent="0.25">
      <c r="A53" s="35"/>
      <c r="B53" s="36"/>
    </row>
    <row r="54" spans="1:2" x14ac:dyDescent="0.25">
      <c r="A54" s="35"/>
      <c r="B54" s="36"/>
    </row>
    <row r="55" spans="1:2" x14ac:dyDescent="0.25">
      <c r="A55" s="35"/>
      <c r="B55" s="36"/>
    </row>
    <row r="56" spans="1:2" x14ac:dyDescent="0.25">
      <c r="A56" s="35"/>
      <c r="B56" s="36"/>
    </row>
    <row r="57" spans="1:2" x14ac:dyDescent="0.25">
      <c r="A57" s="35"/>
      <c r="B57" s="36"/>
    </row>
    <row r="58" spans="1:2" x14ac:dyDescent="0.25">
      <c r="A58" s="35"/>
      <c r="B58" s="36"/>
    </row>
    <row r="59" spans="1:2" x14ac:dyDescent="0.25">
      <c r="A59" s="35"/>
      <c r="B59" s="36"/>
    </row>
    <row r="60" spans="1:2" x14ac:dyDescent="0.25">
      <c r="A60" s="35"/>
      <c r="B60" s="36"/>
    </row>
    <row r="61" spans="1:2" x14ac:dyDescent="0.25">
      <c r="A61" s="35"/>
      <c r="B61" s="36"/>
    </row>
    <row r="62" spans="1:2" x14ac:dyDescent="0.25">
      <c r="A62" s="35"/>
      <c r="B62" s="36"/>
    </row>
    <row r="63" spans="1:2" x14ac:dyDescent="0.25">
      <c r="A63" s="35"/>
      <c r="B63" s="36"/>
    </row>
    <row r="64" spans="1:2" x14ac:dyDescent="0.25">
      <c r="A64" s="35"/>
      <c r="B64" s="36"/>
    </row>
    <row r="65" spans="1:2" x14ac:dyDescent="0.25">
      <c r="A65" s="35"/>
      <c r="B65" s="36"/>
    </row>
    <row r="66" spans="1:2" x14ac:dyDescent="0.25">
      <c r="A66" s="35"/>
      <c r="B66" s="36"/>
    </row>
    <row r="67" spans="1:2" x14ac:dyDescent="0.25">
      <c r="A67" s="35"/>
      <c r="B67" s="36"/>
    </row>
    <row r="68" spans="1:2" x14ac:dyDescent="0.25">
      <c r="A68" s="35"/>
      <c r="B68" s="36"/>
    </row>
    <row r="69" spans="1:2" x14ac:dyDescent="0.25">
      <c r="A69" s="35"/>
      <c r="B69" s="36"/>
    </row>
    <row r="70" spans="1:2" x14ac:dyDescent="0.25">
      <c r="A70" s="35"/>
      <c r="B70" s="36"/>
    </row>
    <row r="71" spans="1:2" x14ac:dyDescent="0.25">
      <c r="A71" s="35"/>
      <c r="B71" s="36"/>
    </row>
    <row r="72" spans="1:2" x14ac:dyDescent="0.25">
      <c r="A72" s="35"/>
      <c r="B72" s="36"/>
    </row>
    <row r="73" spans="1:2" x14ac:dyDescent="0.25">
      <c r="A73" s="35"/>
      <c r="B73" s="36"/>
    </row>
    <row r="74" spans="1:2" x14ac:dyDescent="0.25">
      <c r="A74" s="35"/>
      <c r="B74" s="36"/>
    </row>
    <row r="75" spans="1:2" x14ac:dyDescent="0.25">
      <c r="A75" s="35"/>
      <c r="B75" s="36"/>
    </row>
    <row r="76" spans="1:2" x14ac:dyDescent="0.25">
      <c r="A76" s="35"/>
      <c r="B76" s="36"/>
    </row>
    <row r="77" spans="1:2" x14ac:dyDescent="0.25">
      <c r="A77" s="35"/>
      <c r="B77" s="36"/>
    </row>
    <row r="78" spans="1:2" x14ac:dyDescent="0.25">
      <c r="A78" s="35"/>
      <c r="B78" s="36"/>
    </row>
    <row r="79" spans="1:2" x14ac:dyDescent="0.25">
      <c r="A79" s="35"/>
      <c r="B79" s="36"/>
    </row>
    <row r="80" spans="1:2" x14ac:dyDescent="0.25">
      <c r="A80" s="35"/>
      <c r="B80" s="36"/>
    </row>
    <row r="81" spans="1:2" x14ac:dyDescent="0.25">
      <c r="A81" s="35"/>
      <c r="B81" s="36"/>
    </row>
    <row r="82" spans="1:2" x14ac:dyDescent="0.25">
      <c r="A82" s="35"/>
      <c r="B82" s="36"/>
    </row>
    <row r="83" spans="1:2" x14ac:dyDescent="0.25">
      <c r="A83" s="35"/>
      <c r="B83" s="36"/>
    </row>
    <row r="84" spans="1:2" x14ac:dyDescent="0.25">
      <c r="A84" s="35"/>
      <c r="B84" s="36"/>
    </row>
    <row r="85" spans="1:2" x14ac:dyDescent="0.25">
      <c r="A85" s="35"/>
      <c r="B85" s="36"/>
    </row>
    <row r="86" spans="1:2" x14ac:dyDescent="0.25">
      <c r="A86" s="35"/>
      <c r="B86" s="36"/>
    </row>
    <row r="87" spans="1:2" x14ac:dyDescent="0.25">
      <c r="A87" s="35"/>
      <c r="B87" s="36"/>
    </row>
    <row r="88" spans="1:2" x14ac:dyDescent="0.25">
      <c r="A88" s="35"/>
      <c r="B88" s="36"/>
    </row>
    <row r="89" spans="1:2" x14ac:dyDescent="0.25">
      <c r="A89" s="35"/>
      <c r="B89" s="36"/>
    </row>
    <row r="90" spans="1:2" x14ac:dyDescent="0.25">
      <c r="A90" s="35"/>
      <c r="B90" s="36"/>
    </row>
    <row r="91" spans="1:2" x14ac:dyDescent="0.25">
      <c r="A91" s="35"/>
      <c r="B91" s="36"/>
    </row>
    <row r="92" spans="1:2" x14ac:dyDescent="0.25">
      <c r="A92" s="35"/>
      <c r="B92" s="36"/>
    </row>
    <row r="93" spans="1:2" x14ac:dyDescent="0.25">
      <c r="A93" s="35"/>
      <c r="B93" s="36"/>
    </row>
    <row r="94" spans="1:2" x14ac:dyDescent="0.25">
      <c r="A94" s="35"/>
      <c r="B94" s="36"/>
    </row>
    <row r="95" spans="1:2" x14ac:dyDescent="0.25">
      <c r="A95" s="35"/>
      <c r="B95" s="36"/>
    </row>
    <row r="96" spans="1:2" x14ac:dyDescent="0.25">
      <c r="A96" s="35"/>
      <c r="B96" s="36"/>
    </row>
    <row r="97" spans="1:2" x14ac:dyDescent="0.25">
      <c r="A97" s="35"/>
      <c r="B97" s="36"/>
    </row>
    <row r="98" spans="1:2" x14ac:dyDescent="0.25">
      <c r="A98" s="35"/>
      <c r="B98" s="36"/>
    </row>
    <row r="99" spans="1:2" x14ac:dyDescent="0.25">
      <c r="A99" s="35"/>
      <c r="B99" s="36"/>
    </row>
    <row r="100" spans="1:2" x14ac:dyDescent="0.25">
      <c r="A100" s="35"/>
      <c r="B100" s="36"/>
    </row>
    <row r="101" spans="1:2" x14ac:dyDescent="0.25">
      <c r="A101" s="35"/>
      <c r="B101" s="36"/>
    </row>
    <row r="102" spans="1:2" x14ac:dyDescent="0.25">
      <c r="A102" s="35"/>
      <c r="B102" s="36"/>
    </row>
    <row r="103" spans="1:2" x14ac:dyDescent="0.25">
      <c r="A103" s="35"/>
      <c r="B103" s="36"/>
    </row>
    <row r="104" spans="1:2" x14ac:dyDescent="0.25">
      <c r="A104" s="35"/>
      <c r="B104" s="36"/>
    </row>
    <row r="105" spans="1:2" x14ac:dyDescent="0.25">
      <c r="A105" s="35"/>
      <c r="B105" s="36"/>
    </row>
    <row r="106" spans="1:2" x14ac:dyDescent="0.25">
      <c r="A106" s="35"/>
      <c r="B106" s="36"/>
    </row>
    <row r="107" spans="1:2" x14ac:dyDescent="0.25">
      <c r="A107" s="35"/>
      <c r="B107" s="36"/>
    </row>
    <row r="108" spans="1:2" x14ac:dyDescent="0.25">
      <c r="A108" s="35"/>
      <c r="B108" s="36"/>
    </row>
    <row r="109" spans="1:2" x14ac:dyDescent="0.25">
      <c r="A109" s="35"/>
      <c r="B109" s="36"/>
    </row>
    <row r="110" spans="1:2" x14ac:dyDescent="0.25">
      <c r="A110" s="35"/>
      <c r="B110" s="36"/>
    </row>
    <row r="111" spans="1:2" x14ac:dyDescent="0.25">
      <c r="A111" s="35"/>
      <c r="B111" s="36"/>
    </row>
    <row r="112" spans="1:2" x14ac:dyDescent="0.25">
      <c r="A112" s="35"/>
      <c r="B112" s="36"/>
    </row>
    <row r="113" spans="1:2" x14ac:dyDescent="0.25">
      <c r="A113" s="35"/>
      <c r="B113" s="36"/>
    </row>
    <row r="114" spans="1:2" x14ac:dyDescent="0.25">
      <c r="A114" s="35"/>
      <c r="B114" s="36"/>
    </row>
    <row r="115" spans="1:2" x14ac:dyDescent="0.25">
      <c r="A115" s="35"/>
      <c r="B115" s="36"/>
    </row>
    <row r="116" spans="1:2" x14ac:dyDescent="0.25">
      <c r="A116" s="35"/>
      <c r="B116" s="36"/>
    </row>
    <row r="117" spans="1:2" x14ac:dyDescent="0.25">
      <c r="A117" s="35"/>
      <c r="B117" s="36"/>
    </row>
    <row r="118" spans="1:2" x14ac:dyDescent="0.25">
      <c r="A118" s="35"/>
      <c r="B118" s="36"/>
    </row>
    <row r="119" spans="1:2" x14ac:dyDescent="0.25">
      <c r="A119" s="35"/>
      <c r="B119" s="36"/>
    </row>
    <row r="120" spans="1:2" x14ac:dyDescent="0.25">
      <c r="A120" s="35"/>
      <c r="B120" s="36"/>
    </row>
    <row r="121" spans="1:2" x14ac:dyDescent="0.25">
      <c r="A121" s="35"/>
      <c r="B121" s="36"/>
    </row>
    <row r="122" spans="1:2" x14ac:dyDescent="0.25">
      <c r="A122" s="35"/>
      <c r="B122" s="36"/>
    </row>
    <row r="123" spans="1:2" x14ac:dyDescent="0.25">
      <c r="A123" s="35"/>
      <c r="B123" s="36"/>
    </row>
    <row r="124" spans="1:2" x14ac:dyDescent="0.25">
      <c r="A124" s="35"/>
      <c r="B124" s="36"/>
    </row>
    <row r="125" spans="1:2" x14ac:dyDescent="0.25">
      <c r="A125" s="35"/>
      <c r="B125" s="36"/>
    </row>
    <row r="126" spans="1:2" x14ac:dyDescent="0.25">
      <c r="A126" s="35"/>
      <c r="B126" s="36"/>
    </row>
    <row r="127" spans="1:2" x14ac:dyDescent="0.25">
      <c r="A127" s="35"/>
      <c r="B127" s="36"/>
    </row>
    <row r="128" spans="1:2" x14ac:dyDescent="0.25">
      <c r="A128" s="35"/>
      <c r="B128" s="36"/>
    </row>
    <row r="129" spans="1:2" x14ac:dyDescent="0.25">
      <c r="A129" s="35"/>
      <c r="B129" s="36"/>
    </row>
    <row r="130" spans="1:2" x14ac:dyDescent="0.25">
      <c r="A130" s="35"/>
      <c r="B130" s="36"/>
    </row>
    <row r="131" spans="1:2" x14ac:dyDescent="0.25">
      <c r="A131" s="35"/>
      <c r="B131" s="36"/>
    </row>
    <row r="132" spans="1:2" x14ac:dyDescent="0.25">
      <c r="A132" s="35"/>
      <c r="B132" s="36"/>
    </row>
    <row r="133" spans="1:2" x14ac:dyDescent="0.25">
      <c r="A133" s="35"/>
      <c r="B133" s="36"/>
    </row>
    <row r="134" spans="1:2" x14ac:dyDescent="0.25">
      <c r="A134" s="35"/>
      <c r="B134" s="36"/>
    </row>
    <row r="135" spans="1:2" x14ac:dyDescent="0.25">
      <c r="A135" s="35"/>
      <c r="B135" s="36"/>
    </row>
    <row r="136" spans="1:2" x14ac:dyDescent="0.25">
      <c r="A136" s="35"/>
      <c r="B136" s="36"/>
    </row>
    <row r="137" spans="1:2" x14ac:dyDescent="0.25">
      <c r="A137" s="35"/>
      <c r="B137" s="36"/>
    </row>
    <row r="138" spans="1:2" x14ac:dyDescent="0.25">
      <c r="A138" s="35"/>
      <c r="B138" s="36"/>
    </row>
    <row r="139" spans="1:2" x14ac:dyDescent="0.25">
      <c r="A139" s="35"/>
      <c r="B139" s="36"/>
    </row>
    <row r="140" spans="1:2" x14ac:dyDescent="0.25">
      <c r="A140" s="35"/>
      <c r="B140" s="36"/>
    </row>
    <row r="141" spans="1:2" x14ac:dyDescent="0.25">
      <c r="A141" s="35"/>
      <c r="B141" s="36"/>
    </row>
    <row r="142" spans="1:2" x14ac:dyDescent="0.25">
      <c r="A142" s="35"/>
      <c r="B142" s="36"/>
    </row>
    <row r="143" spans="1:2" x14ac:dyDescent="0.25">
      <c r="A143" s="35"/>
      <c r="B143" s="36"/>
    </row>
    <row r="144" spans="1:2" x14ac:dyDescent="0.25">
      <c r="A144" s="35"/>
      <c r="B144" s="36"/>
    </row>
    <row r="145" spans="1:2" x14ac:dyDescent="0.25">
      <c r="A145" s="35"/>
      <c r="B145" s="36"/>
    </row>
    <row r="146" spans="1:2" x14ac:dyDescent="0.25">
      <c r="A146" s="35"/>
      <c r="B146" s="36"/>
    </row>
    <row r="147" spans="1:2" x14ac:dyDescent="0.25">
      <c r="A147" s="35"/>
      <c r="B147" s="36"/>
    </row>
    <row r="148" spans="1:2" x14ac:dyDescent="0.25">
      <c r="A148" s="35"/>
      <c r="B148" s="36"/>
    </row>
    <row r="149" spans="1:2" x14ac:dyDescent="0.25">
      <c r="A149" s="35"/>
      <c r="B149" s="36"/>
    </row>
    <row r="150" spans="1:2" x14ac:dyDescent="0.25">
      <c r="A150" s="35"/>
      <c r="B150" s="36"/>
    </row>
    <row r="151" spans="1:2" x14ac:dyDescent="0.25">
      <c r="A151" s="35"/>
      <c r="B151" s="36"/>
    </row>
    <row r="152" spans="1:2" x14ac:dyDescent="0.25">
      <c r="A152" s="35"/>
      <c r="B152" s="36"/>
    </row>
    <row r="153" spans="1:2" x14ac:dyDescent="0.25">
      <c r="A153" s="35"/>
      <c r="B153" s="36"/>
    </row>
    <row r="154" spans="1:2" x14ac:dyDescent="0.25">
      <c r="A154" s="35"/>
      <c r="B154" s="36"/>
    </row>
    <row r="155" spans="1:2" x14ac:dyDescent="0.25">
      <c r="A155" s="35"/>
      <c r="B155" s="36"/>
    </row>
    <row r="156" spans="1:2" x14ac:dyDescent="0.25">
      <c r="A156" s="35"/>
      <c r="B156" s="36"/>
    </row>
    <row r="157" spans="1:2" x14ac:dyDescent="0.25">
      <c r="A157" s="35"/>
      <c r="B157" s="36"/>
    </row>
    <row r="158" spans="1:2" x14ac:dyDescent="0.25">
      <c r="A158" s="35"/>
      <c r="B158" s="36"/>
    </row>
    <row r="159" spans="1:2" x14ac:dyDescent="0.25">
      <c r="A159" s="35"/>
      <c r="B159" s="36"/>
    </row>
    <row r="160" spans="1:2" x14ac:dyDescent="0.25">
      <c r="A160" s="35"/>
      <c r="B160" s="36"/>
    </row>
    <row r="161" spans="1:2" x14ac:dyDescent="0.25">
      <c r="A161" s="35"/>
      <c r="B161" s="36"/>
    </row>
    <row r="162" spans="1:2" x14ac:dyDescent="0.25">
      <c r="A162" s="35"/>
      <c r="B162" s="36"/>
    </row>
    <row r="163" spans="1:2" x14ac:dyDescent="0.25">
      <c r="A163" s="35"/>
      <c r="B163" s="36"/>
    </row>
    <row r="164" spans="1:2" x14ac:dyDescent="0.25">
      <c r="A164" s="35"/>
      <c r="B164" s="36"/>
    </row>
    <row r="165" spans="1:2" x14ac:dyDescent="0.25">
      <c r="A165" s="35"/>
      <c r="B165" s="36"/>
    </row>
    <row r="166" spans="1:2" x14ac:dyDescent="0.25">
      <c r="A166" s="35"/>
      <c r="B166" s="36"/>
    </row>
    <row r="167" spans="1:2" x14ac:dyDescent="0.25">
      <c r="A167" s="35"/>
      <c r="B167" s="36"/>
    </row>
    <row r="168" spans="1:2" x14ac:dyDescent="0.25">
      <c r="A168" s="35"/>
      <c r="B168" s="36"/>
    </row>
    <row r="169" spans="1:2" x14ac:dyDescent="0.25">
      <c r="A169" s="35"/>
      <c r="B169" s="36"/>
    </row>
    <row r="170" spans="1:2" x14ac:dyDescent="0.25">
      <c r="A170" s="35"/>
      <c r="B170" s="36"/>
    </row>
    <row r="171" spans="1:2" x14ac:dyDescent="0.25">
      <c r="A171" s="35"/>
      <c r="B171" s="36"/>
    </row>
    <row r="172" spans="1:2" x14ac:dyDescent="0.25">
      <c r="A172" s="35"/>
      <c r="B172" s="36"/>
    </row>
    <row r="173" spans="1:2" x14ac:dyDescent="0.25">
      <c r="A173" s="35"/>
      <c r="B173" s="36"/>
    </row>
    <row r="174" spans="1:2" x14ac:dyDescent="0.25">
      <c r="A174" s="35"/>
      <c r="B174" s="36"/>
    </row>
    <row r="175" spans="1:2" x14ac:dyDescent="0.25">
      <c r="A175" s="35"/>
      <c r="B175" s="36"/>
    </row>
    <row r="176" spans="1:2" x14ac:dyDescent="0.25">
      <c r="A176" s="35"/>
      <c r="B176" s="36"/>
    </row>
    <row r="177" spans="1:2" x14ac:dyDescent="0.25">
      <c r="A177" s="35"/>
      <c r="B177" s="36"/>
    </row>
    <row r="178" spans="1:2" x14ac:dyDescent="0.25">
      <c r="A178" s="35"/>
      <c r="B178" s="36"/>
    </row>
    <row r="179" spans="1:2" x14ac:dyDescent="0.25">
      <c r="A179" s="35"/>
      <c r="B179" s="36"/>
    </row>
    <row r="180" spans="1:2" x14ac:dyDescent="0.25">
      <c r="A180" s="35"/>
      <c r="B180" s="36"/>
    </row>
    <row r="181" spans="1:2" x14ac:dyDescent="0.25">
      <c r="A181" s="35"/>
      <c r="B181" s="36"/>
    </row>
    <row r="182" spans="1:2" x14ac:dyDescent="0.25">
      <c r="A182" s="35"/>
      <c r="B182" s="36"/>
    </row>
    <row r="183" spans="1:2" x14ac:dyDescent="0.25">
      <c r="A183" s="35"/>
      <c r="B183" s="36"/>
    </row>
    <row r="184" spans="1:2" x14ac:dyDescent="0.25">
      <c r="A184" s="35"/>
      <c r="B184" s="36"/>
    </row>
    <row r="185" spans="1:2" x14ac:dyDescent="0.25">
      <c r="A185" s="35"/>
      <c r="B185" s="36"/>
    </row>
    <row r="186" spans="1:2" x14ac:dyDescent="0.25">
      <c r="A186" s="35"/>
      <c r="B186" s="36"/>
    </row>
    <row r="187" spans="1:2" x14ac:dyDescent="0.25">
      <c r="A187" s="35"/>
      <c r="B187" s="36"/>
    </row>
    <row r="188" spans="1:2" x14ac:dyDescent="0.25">
      <c r="A188" s="35"/>
      <c r="B188" s="36"/>
    </row>
    <row r="189" spans="1:2" x14ac:dyDescent="0.25">
      <c r="A189" s="35"/>
      <c r="B189" s="36"/>
    </row>
    <row r="190" spans="1:2" x14ac:dyDescent="0.25">
      <c r="A190" s="35"/>
      <c r="B190" s="36"/>
    </row>
    <row r="191" spans="1:2" x14ac:dyDescent="0.25">
      <c r="A191" s="35"/>
      <c r="B191" s="36"/>
    </row>
    <row r="192" spans="1:2" x14ac:dyDescent="0.25">
      <c r="A192" s="35"/>
      <c r="B192" s="36"/>
    </row>
    <row r="193" spans="1:2" x14ac:dyDescent="0.25">
      <c r="A193" s="35"/>
      <c r="B193" s="36"/>
    </row>
    <row r="194" spans="1:2" x14ac:dyDescent="0.25">
      <c r="A194" s="35"/>
      <c r="B194" s="36"/>
    </row>
    <row r="195" spans="1:2" x14ac:dyDescent="0.25">
      <c r="A195" s="35"/>
      <c r="B195" s="36"/>
    </row>
    <row r="196" spans="1:2" x14ac:dyDescent="0.25">
      <c r="A196" s="35"/>
      <c r="B196" s="36"/>
    </row>
    <row r="197" spans="1:2" x14ac:dyDescent="0.25">
      <c r="A197" s="35"/>
      <c r="B197" s="36"/>
    </row>
    <row r="198" spans="1:2" x14ac:dyDescent="0.25">
      <c r="A198" s="35"/>
      <c r="B198" s="36"/>
    </row>
    <row r="199" spans="1:2" x14ac:dyDescent="0.25">
      <c r="A199" s="35"/>
      <c r="B199" s="36"/>
    </row>
    <row r="200" spans="1:2" x14ac:dyDescent="0.25">
      <c r="A200" s="35"/>
      <c r="B200" s="36"/>
    </row>
    <row r="201" spans="1:2" x14ac:dyDescent="0.25">
      <c r="A201" s="35"/>
      <c r="B201" s="36"/>
    </row>
    <row r="202" spans="1:2" x14ac:dyDescent="0.25">
      <c r="A202" s="35"/>
      <c r="B202" s="36"/>
    </row>
    <row r="203" spans="1:2" x14ac:dyDescent="0.25">
      <c r="A203" s="35"/>
      <c r="B203" s="36"/>
    </row>
    <row r="204" spans="1:2" x14ac:dyDescent="0.25">
      <c r="A204" s="35"/>
      <c r="B204" s="36"/>
    </row>
    <row r="205" spans="1:2" x14ac:dyDescent="0.25">
      <c r="A205" s="35"/>
      <c r="B205" s="36"/>
    </row>
    <row r="206" spans="1:2" x14ac:dyDescent="0.25">
      <c r="A206" s="35"/>
      <c r="B206" s="36"/>
    </row>
    <row r="207" spans="1:2" x14ac:dyDescent="0.25">
      <c r="A207" s="35"/>
      <c r="B207" s="36"/>
    </row>
    <row r="208" spans="1:2" x14ac:dyDescent="0.25">
      <c r="A208" s="35"/>
      <c r="B208" s="36"/>
    </row>
    <row r="209" spans="1:2" x14ac:dyDescent="0.25">
      <c r="A209" s="35"/>
      <c r="B209" s="36"/>
    </row>
    <row r="210" spans="1:2" x14ac:dyDescent="0.25">
      <c r="A210" s="35"/>
      <c r="B210" s="36"/>
    </row>
    <row r="211" spans="1:2" x14ac:dyDescent="0.25">
      <c r="A211" s="35"/>
      <c r="B211" s="36"/>
    </row>
    <row r="212" spans="1:2" x14ac:dyDescent="0.25">
      <c r="A212" s="35"/>
      <c r="B212" s="36"/>
    </row>
    <row r="213" spans="1:2" x14ac:dyDescent="0.25">
      <c r="A213" s="35"/>
      <c r="B213" s="36"/>
    </row>
    <row r="214" spans="1:2" x14ac:dyDescent="0.25">
      <c r="A214" s="35"/>
      <c r="B214" s="36"/>
    </row>
    <row r="215" spans="1:2" x14ac:dyDescent="0.25">
      <c r="A215" s="35"/>
      <c r="B215" s="36"/>
    </row>
    <row r="216" spans="1:2" x14ac:dyDescent="0.25">
      <c r="A216" s="35"/>
      <c r="B216" s="36"/>
    </row>
    <row r="217" spans="1:2" x14ac:dyDescent="0.25">
      <c r="A217" s="35"/>
      <c r="B217" s="36"/>
    </row>
    <row r="218" spans="1:2" x14ac:dyDescent="0.25">
      <c r="A218" s="35"/>
      <c r="B218" s="36"/>
    </row>
    <row r="219" spans="1:2" x14ac:dyDescent="0.25">
      <c r="A219" s="35"/>
      <c r="B219" s="36"/>
    </row>
    <row r="220" spans="1:2" x14ac:dyDescent="0.25">
      <c r="A220" s="35"/>
      <c r="B220" s="36"/>
    </row>
    <row r="221" spans="1:2" x14ac:dyDescent="0.25">
      <c r="A221" s="35"/>
      <c r="B221" s="36"/>
    </row>
    <row r="222" spans="1:2" x14ac:dyDescent="0.25">
      <c r="A222" s="35"/>
      <c r="B222" s="36"/>
    </row>
    <row r="223" spans="1:2" x14ac:dyDescent="0.25">
      <c r="A223" s="35"/>
      <c r="B223" s="36"/>
    </row>
    <row r="224" spans="1:2" x14ac:dyDescent="0.25">
      <c r="A224" s="35"/>
      <c r="B224" s="36"/>
    </row>
    <row r="225" spans="1:2" x14ac:dyDescent="0.25">
      <c r="A225" s="35"/>
      <c r="B225" s="36"/>
    </row>
    <row r="226" spans="1:2" x14ac:dyDescent="0.25">
      <c r="A226" s="35"/>
      <c r="B226" s="36"/>
    </row>
    <row r="227" spans="1:2" x14ac:dyDescent="0.25">
      <c r="A227" s="35"/>
      <c r="B227" s="36"/>
    </row>
    <row r="228" spans="1:2" x14ac:dyDescent="0.25">
      <c r="A228" s="35"/>
      <c r="B228" s="36"/>
    </row>
    <row r="229" spans="1:2" x14ac:dyDescent="0.25">
      <c r="A229" s="35"/>
      <c r="B229" s="36"/>
    </row>
    <row r="230" spans="1:2" x14ac:dyDescent="0.25">
      <c r="A230" s="35"/>
      <c r="B230" s="36"/>
    </row>
    <row r="231" spans="1:2" x14ac:dyDescent="0.25">
      <c r="A231" s="35"/>
      <c r="B231" s="36"/>
    </row>
    <row r="232" spans="1:2" x14ac:dyDescent="0.25">
      <c r="A232" s="35"/>
      <c r="B232" s="36"/>
    </row>
    <row r="233" spans="1:2" x14ac:dyDescent="0.25">
      <c r="A233" s="35"/>
      <c r="B233" s="36"/>
    </row>
    <row r="234" spans="1:2" x14ac:dyDescent="0.25">
      <c r="A234" s="35"/>
      <c r="B234" s="36"/>
    </row>
    <row r="235" spans="1:2" x14ac:dyDescent="0.25">
      <c r="A235" s="35"/>
      <c r="B235" s="36"/>
    </row>
    <row r="236" spans="1:2" x14ac:dyDescent="0.25">
      <c r="A236" s="35"/>
      <c r="B236" s="36"/>
    </row>
    <row r="237" spans="1:2" x14ac:dyDescent="0.25">
      <c r="A237" s="35"/>
      <c r="B237" s="36"/>
    </row>
    <row r="238" spans="1:2" x14ac:dyDescent="0.25">
      <c r="A238" s="35"/>
      <c r="B238" s="36"/>
    </row>
    <row r="239" spans="1:2" x14ac:dyDescent="0.25">
      <c r="A239" s="35"/>
      <c r="B239" s="36"/>
    </row>
    <row r="240" spans="1:2" x14ac:dyDescent="0.25">
      <c r="A240" s="35"/>
      <c r="B240" s="36"/>
    </row>
    <row r="241" spans="1:2" x14ac:dyDescent="0.25">
      <c r="A241" s="35"/>
      <c r="B241" s="36"/>
    </row>
    <row r="242" spans="1:2" x14ac:dyDescent="0.25">
      <c r="A242" s="35"/>
      <c r="B242" s="36"/>
    </row>
    <row r="243" spans="1:2" x14ac:dyDescent="0.25">
      <c r="A243" s="35"/>
      <c r="B243" s="36"/>
    </row>
    <row r="244" spans="1:2" x14ac:dyDescent="0.25">
      <c r="A244" s="35"/>
      <c r="B244" s="36"/>
    </row>
    <row r="245" spans="1:2" x14ac:dyDescent="0.25">
      <c r="A245" s="35"/>
      <c r="B245" s="36"/>
    </row>
    <row r="246" spans="1:2" x14ac:dyDescent="0.25">
      <c r="A246" s="35"/>
      <c r="B246" s="36"/>
    </row>
    <row r="247" spans="1:2" x14ac:dyDescent="0.25">
      <c r="A247" s="35"/>
      <c r="B247" s="36"/>
    </row>
    <row r="248" spans="1:2" x14ac:dyDescent="0.25">
      <c r="A248" s="35"/>
      <c r="B248" s="36"/>
    </row>
    <row r="249" spans="1:2" x14ac:dyDescent="0.25">
      <c r="A249" s="35"/>
      <c r="B249" s="36"/>
    </row>
    <row r="250" spans="1:2" x14ac:dyDescent="0.25">
      <c r="A250" s="35"/>
      <c r="B250" s="36"/>
    </row>
    <row r="251" spans="1:2" x14ac:dyDescent="0.25">
      <c r="A251" s="35"/>
      <c r="B251" s="36"/>
    </row>
    <row r="252" spans="1:2" x14ac:dyDescent="0.25">
      <c r="A252" s="35"/>
      <c r="B252" s="36"/>
    </row>
    <row r="253" spans="1:2" x14ac:dyDescent="0.25">
      <c r="A253" s="35"/>
      <c r="B253" s="36"/>
    </row>
    <row r="254" spans="1:2" x14ac:dyDescent="0.25">
      <c r="A254" s="35"/>
      <c r="B254" s="36"/>
    </row>
    <row r="255" spans="1:2" x14ac:dyDescent="0.25">
      <c r="A255" s="35"/>
      <c r="B255" s="36"/>
    </row>
    <row r="256" spans="1:2" x14ac:dyDescent="0.25">
      <c r="A256" s="35"/>
      <c r="B256" s="36"/>
    </row>
    <row r="257" spans="1:2" x14ac:dyDescent="0.25">
      <c r="A257" s="35"/>
      <c r="B257" s="36"/>
    </row>
    <row r="258" spans="1:2" x14ac:dyDescent="0.25">
      <c r="A258" s="35"/>
      <c r="B258" s="36"/>
    </row>
    <row r="259" spans="1:2" x14ac:dyDescent="0.25">
      <c r="A259" s="35"/>
      <c r="B259" s="36"/>
    </row>
    <row r="260" spans="1:2" x14ac:dyDescent="0.25">
      <c r="A260" s="35"/>
      <c r="B260" s="36"/>
    </row>
    <row r="261" spans="1:2" x14ac:dyDescent="0.25">
      <c r="A261" s="35"/>
      <c r="B261" s="36"/>
    </row>
    <row r="262" spans="1:2" x14ac:dyDescent="0.25">
      <c r="A262" s="35"/>
      <c r="B262" s="36"/>
    </row>
    <row r="263" spans="1:2" x14ac:dyDescent="0.25">
      <c r="A263" s="35"/>
      <c r="B263" s="36"/>
    </row>
    <row r="264" spans="1:2" x14ac:dyDescent="0.25">
      <c r="A264" s="35"/>
      <c r="B264" s="36"/>
    </row>
    <row r="265" spans="1:2" x14ac:dyDescent="0.25">
      <c r="A265" s="35"/>
      <c r="B265" s="36"/>
    </row>
    <row r="266" spans="1:2" x14ac:dyDescent="0.25">
      <c r="A266" s="35"/>
      <c r="B266" s="36"/>
    </row>
    <row r="267" spans="1:2" x14ac:dyDescent="0.25">
      <c r="A267" s="35"/>
      <c r="B267" s="36"/>
    </row>
    <row r="268" spans="1:2" x14ac:dyDescent="0.25">
      <c r="A268" s="35"/>
      <c r="B268" s="36"/>
    </row>
    <row r="269" spans="1:2" x14ac:dyDescent="0.25">
      <c r="A269" s="35"/>
      <c r="B269" s="36"/>
    </row>
    <row r="270" spans="1:2" x14ac:dyDescent="0.25">
      <c r="A270" s="35"/>
      <c r="B270" s="36"/>
    </row>
    <row r="271" spans="1:2" x14ac:dyDescent="0.25">
      <c r="A271" s="35"/>
      <c r="B271" s="36"/>
    </row>
    <row r="272" spans="1:2" x14ac:dyDescent="0.25">
      <c r="A272" s="35"/>
      <c r="B272" s="36"/>
    </row>
    <row r="273" spans="1:2" x14ac:dyDescent="0.25">
      <c r="A273" s="35"/>
      <c r="B273" s="36"/>
    </row>
    <row r="274" spans="1:2" x14ac:dyDescent="0.25">
      <c r="A274" s="35"/>
      <c r="B274" s="36"/>
    </row>
    <row r="275" spans="1:2" x14ac:dyDescent="0.25">
      <c r="A275" s="35"/>
      <c r="B275" s="36"/>
    </row>
    <row r="276" spans="1:2" x14ac:dyDescent="0.25">
      <c r="A276" s="35"/>
      <c r="B276" s="36"/>
    </row>
    <row r="277" spans="1:2" x14ac:dyDescent="0.25">
      <c r="A277" s="35"/>
      <c r="B277" s="36"/>
    </row>
    <row r="278" spans="1:2" x14ac:dyDescent="0.25">
      <c r="A278" s="35"/>
      <c r="B278" s="36"/>
    </row>
    <row r="279" spans="1:2" x14ac:dyDescent="0.25">
      <c r="A279" s="35"/>
      <c r="B279" s="36"/>
    </row>
    <row r="280" spans="1:2" x14ac:dyDescent="0.25">
      <c r="A280" s="35"/>
      <c r="B280" s="36"/>
    </row>
    <row r="281" spans="1:2" x14ac:dyDescent="0.25">
      <c r="A281" s="35"/>
      <c r="B281" s="36"/>
    </row>
    <row r="282" spans="1:2" x14ac:dyDescent="0.25">
      <c r="A282" s="35"/>
      <c r="B282" s="36"/>
    </row>
    <row r="283" spans="1:2" x14ac:dyDescent="0.25">
      <c r="A283" s="35"/>
      <c r="B283" s="36"/>
    </row>
    <row r="284" spans="1:2" x14ac:dyDescent="0.25">
      <c r="A284" s="35"/>
      <c r="B284" s="36"/>
    </row>
    <row r="285" spans="1:2" x14ac:dyDescent="0.25">
      <c r="A285" s="35"/>
      <c r="B285" s="36"/>
    </row>
    <row r="286" spans="1:2" x14ac:dyDescent="0.25">
      <c r="A286" s="35"/>
      <c r="B286" s="36"/>
    </row>
    <row r="287" spans="1:2" x14ac:dyDescent="0.25">
      <c r="A287" s="35"/>
      <c r="B287" s="36"/>
    </row>
    <row r="288" spans="1:2" x14ac:dyDescent="0.25">
      <c r="A288" s="35"/>
      <c r="B288" s="36"/>
    </row>
    <row r="289" spans="1:2" x14ac:dyDescent="0.25">
      <c r="A289" s="35"/>
      <c r="B289" s="36"/>
    </row>
    <row r="290" spans="1:2" x14ac:dyDescent="0.25">
      <c r="A290" s="35"/>
      <c r="B290" s="36"/>
    </row>
    <row r="291" spans="1:2" x14ac:dyDescent="0.25">
      <c r="A291" s="35"/>
      <c r="B291" s="36"/>
    </row>
    <row r="292" spans="1:2" x14ac:dyDescent="0.25">
      <c r="A292" s="35"/>
      <c r="B292" s="36"/>
    </row>
    <row r="293" spans="1:2" x14ac:dyDescent="0.25">
      <c r="A293" s="35"/>
      <c r="B293" s="36"/>
    </row>
    <row r="294" spans="1:2" x14ac:dyDescent="0.25">
      <c r="A294" s="35"/>
      <c r="B294" s="36"/>
    </row>
    <row r="295" spans="1:2" x14ac:dyDescent="0.25">
      <c r="A295" s="35"/>
      <c r="B295" s="36"/>
    </row>
    <row r="296" spans="1:2" x14ac:dyDescent="0.25">
      <c r="A296" s="35"/>
      <c r="B296" s="36"/>
    </row>
    <row r="297" spans="1:2" x14ac:dyDescent="0.25">
      <c r="A297" s="35"/>
      <c r="B297" s="36"/>
    </row>
    <row r="298" spans="1:2" x14ac:dyDescent="0.25">
      <c r="A298" s="35"/>
      <c r="B298" s="36"/>
    </row>
    <row r="299" spans="1:2" x14ac:dyDescent="0.25">
      <c r="A299" s="35"/>
      <c r="B299" s="36"/>
    </row>
    <row r="300" spans="1:2" x14ac:dyDescent="0.25">
      <c r="A300" s="35"/>
      <c r="B300" s="36"/>
    </row>
    <row r="301" spans="1:2" x14ac:dyDescent="0.25">
      <c r="A301" s="35"/>
      <c r="B301" s="36"/>
    </row>
    <row r="302" spans="1:2" x14ac:dyDescent="0.25">
      <c r="A302" s="35"/>
      <c r="B302" s="36"/>
    </row>
    <row r="303" spans="1:2" x14ac:dyDescent="0.25">
      <c r="A303" s="35"/>
      <c r="B303" s="36"/>
    </row>
    <row r="304" spans="1:2" x14ac:dyDescent="0.25">
      <c r="A304" s="35"/>
      <c r="B304" s="36"/>
    </row>
    <row r="305" spans="1:2" x14ac:dyDescent="0.25">
      <c r="A305" s="35"/>
      <c r="B305" s="36"/>
    </row>
    <row r="306" spans="1:2" x14ac:dyDescent="0.25">
      <c r="A306" s="35"/>
      <c r="B306" s="36"/>
    </row>
    <row r="307" spans="1:2" x14ac:dyDescent="0.25">
      <c r="A307" s="35"/>
      <c r="B307" s="36"/>
    </row>
    <row r="308" spans="1:2" x14ac:dyDescent="0.25">
      <c r="A308" s="35"/>
      <c r="B308" s="36"/>
    </row>
    <row r="309" spans="1:2" x14ac:dyDescent="0.25">
      <c r="A309" s="35"/>
      <c r="B309" s="36"/>
    </row>
    <row r="310" spans="1:2" x14ac:dyDescent="0.25">
      <c r="A310" s="35"/>
      <c r="B310" s="36"/>
    </row>
    <row r="311" spans="1:2" x14ac:dyDescent="0.25">
      <c r="A311" s="35"/>
      <c r="B311" s="36"/>
    </row>
    <row r="312" spans="1:2" x14ac:dyDescent="0.25">
      <c r="A312" s="35"/>
      <c r="B312" s="36"/>
    </row>
    <row r="313" spans="1:2" x14ac:dyDescent="0.25">
      <c r="A313" s="35"/>
      <c r="B313" s="36"/>
    </row>
    <row r="314" spans="1:2" x14ac:dyDescent="0.25">
      <c r="A314" s="35"/>
      <c r="B314" s="36"/>
    </row>
    <row r="315" spans="1:2" x14ac:dyDescent="0.25">
      <c r="A315" s="35"/>
      <c r="B315" s="36"/>
    </row>
    <row r="316" spans="1:2" x14ac:dyDescent="0.25">
      <c r="A316" s="35"/>
      <c r="B316" s="36"/>
    </row>
    <row r="317" spans="1:2" x14ac:dyDescent="0.25">
      <c r="A317" s="35"/>
      <c r="B317" s="36"/>
    </row>
    <row r="318" spans="1:2" x14ac:dyDescent="0.25">
      <c r="A318" s="35"/>
      <c r="B318" s="36"/>
    </row>
    <row r="319" spans="1:2" x14ac:dyDescent="0.25">
      <c r="A319" s="35"/>
      <c r="B319" s="36"/>
    </row>
    <row r="320" spans="1:2" x14ac:dyDescent="0.25">
      <c r="A320" s="35"/>
      <c r="B320" s="36"/>
    </row>
    <row r="321" spans="1:2" x14ac:dyDescent="0.25">
      <c r="A321" s="35"/>
      <c r="B321" s="36"/>
    </row>
    <row r="322" spans="1:2" x14ac:dyDescent="0.25">
      <c r="A322" s="35"/>
      <c r="B322" s="36"/>
    </row>
    <row r="323" spans="1:2" x14ac:dyDescent="0.25">
      <c r="A323" s="35"/>
      <c r="B323" s="36"/>
    </row>
    <row r="324" spans="1:2" x14ac:dyDescent="0.25">
      <c r="A324" s="35"/>
      <c r="B324" s="36"/>
    </row>
    <row r="325" spans="1:2" x14ac:dyDescent="0.25">
      <c r="A325" s="35"/>
      <c r="B325" s="36"/>
    </row>
    <row r="326" spans="1:2" x14ac:dyDescent="0.25">
      <c r="A326" s="35"/>
      <c r="B326" s="36"/>
    </row>
    <row r="327" spans="1:2" x14ac:dyDescent="0.25">
      <c r="A327" s="35"/>
      <c r="B327" s="36"/>
    </row>
    <row r="328" spans="1:2" x14ac:dyDescent="0.25">
      <c r="A328" s="35"/>
      <c r="B328" s="36"/>
    </row>
    <row r="329" spans="1:2" x14ac:dyDescent="0.25">
      <c r="A329" s="35"/>
      <c r="B329" s="36"/>
    </row>
    <row r="330" spans="1:2" x14ac:dyDescent="0.25">
      <c r="A330" s="35"/>
      <c r="B330" s="36"/>
    </row>
    <row r="331" spans="1:2" x14ac:dyDescent="0.25">
      <c r="A331" s="35"/>
      <c r="B331" s="36"/>
    </row>
    <row r="332" spans="1:2" x14ac:dyDescent="0.25">
      <c r="A332" s="35"/>
      <c r="B332" s="36"/>
    </row>
    <row r="333" spans="1:2" x14ac:dyDescent="0.25">
      <c r="A333" s="35"/>
      <c r="B333" s="36"/>
    </row>
    <row r="334" spans="1:2" x14ac:dyDescent="0.25">
      <c r="A334" s="35"/>
      <c r="B334" s="36"/>
    </row>
    <row r="335" spans="1:2" x14ac:dyDescent="0.25">
      <c r="A335" s="35"/>
      <c r="B335" s="36"/>
    </row>
    <row r="336" spans="1:2" x14ac:dyDescent="0.25">
      <c r="A336" s="35"/>
      <c r="B336" s="36"/>
    </row>
    <row r="337" spans="1:2" x14ac:dyDescent="0.25">
      <c r="A337" s="35"/>
      <c r="B337" s="36"/>
    </row>
    <row r="338" spans="1:2" x14ac:dyDescent="0.25">
      <c r="A338" s="35"/>
      <c r="B338" s="36"/>
    </row>
    <row r="339" spans="1:2" x14ac:dyDescent="0.25">
      <c r="A339" s="35"/>
      <c r="B339" s="36"/>
    </row>
    <row r="340" spans="1:2" x14ac:dyDescent="0.25">
      <c r="A340" s="35"/>
      <c r="B340" s="36"/>
    </row>
    <row r="341" spans="1:2" x14ac:dyDescent="0.25">
      <c r="A341" s="35"/>
      <c r="B341" s="36"/>
    </row>
    <row r="342" spans="1:2" x14ac:dyDescent="0.25">
      <c r="A342" s="35"/>
      <c r="B342" s="36"/>
    </row>
    <row r="343" spans="1:2" x14ac:dyDescent="0.25">
      <c r="A343" s="35"/>
      <c r="B343" s="36"/>
    </row>
    <row r="344" spans="1:2" x14ac:dyDescent="0.25">
      <c r="A344" s="35"/>
      <c r="B344" s="36"/>
    </row>
    <row r="345" spans="1:2" x14ac:dyDescent="0.25">
      <c r="A345" s="35"/>
      <c r="B345" s="36"/>
    </row>
    <row r="346" spans="1:2" x14ac:dyDescent="0.25">
      <c r="A346" s="35"/>
      <c r="B346" s="36"/>
    </row>
    <row r="347" spans="1:2" x14ac:dyDescent="0.25">
      <c r="A347" s="35"/>
      <c r="B347" s="36"/>
    </row>
    <row r="348" spans="1:2" x14ac:dyDescent="0.25">
      <c r="A348" s="35"/>
      <c r="B348" s="36"/>
    </row>
    <row r="349" spans="1:2" x14ac:dyDescent="0.25">
      <c r="A349" s="35"/>
      <c r="B349" s="36"/>
    </row>
    <row r="350" spans="1:2" x14ac:dyDescent="0.25">
      <c r="A350" s="35"/>
      <c r="B350" s="36"/>
    </row>
    <row r="351" spans="1:2" x14ac:dyDescent="0.25">
      <c r="A351" s="35"/>
      <c r="B351" s="36"/>
    </row>
    <row r="352" spans="1:2" x14ac:dyDescent="0.25">
      <c r="A352" s="35"/>
      <c r="B352" s="36"/>
    </row>
    <row r="353" spans="1:2" x14ac:dyDescent="0.25">
      <c r="A353" s="35"/>
      <c r="B353" s="36"/>
    </row>
    <row r="354" spans="1:2" x14ac:dyDescent="0.25">
      <c r="A354" s="35"/>
      <c r="B354" s="36"/>
    </row>
    <row r="355" spans="1:2" x14ac:dyDescent="0.25">
      <c r="A355" s="35"/>
      <c r="B355" s="36"/>
    </row>
    <row r="356" spans="1:2" x14ac:dyDescent="0.25">
      <c r="A356" s="35"/>
      <c r="B356" s="36"/>
    </row>
    <row r="357" spans="1:2" x14ac:dyDescent="0.25">
      <c r="A357" s="35"/>
      <c r="B357" s="36"/>
    </row>
    <row r="358" spans="1:2" x14ac:dyDescent="0.25">
      <c r="A358" s="35"/>
      <c r="B358" s="36"/>
    </row>
    <row r="359" spans="1:2" x14ac:dyDescent="0.25">
      <c r="A359" s="35"/>
      <c r="B359" s="36"/>
    </row>
    <row r="360" spans="1:2" x14ac:dyDescent="0.25">
      <c r="A360" s="35"/>
      <c r="B360" s="36"/>
    </row>
    <row r="361" spans="1:2" x14ac:dyDescent="0.25">
      <c r="A361" s="35"/>
      <c r="B361" s="36"/>
    </row>
    <row r="362" spans="1:2" x14ac:dyDescent="0.25">
      <c r="A362" s="35"/>
      <c r="B362" s="36"/>
    </row>
    <row r="363" spans="1:2" x14ac:dyDescent="0.25">
      <c r="A363" s="35"/>
      <c r="B363" s="36"/>
    </row>
    <row r="364" spans="1:2" x14ac:dyDescent="0.25">
      <c r="A364" s="35"/>
      <c r="B364" s="36"/>
    </row>
    <row r="365" spans="1:2" x14ac:dyDescent="0.25">
      <c r="A365" s="35"/>
      <c r="B365" s="36"/>
    </row>
    <row r="366" spans="1:2" x14ac:dyDescent="0.25">
      <c r="A366" s="35"/>
      <c r="B366" s="36"/>
    </row>
    <row r="367" spans="1:2" x14ac:dyDescent="0.25">
      <c r="A367" s="35"/>
      <c r="B367" s="36"/>
    </row>
    <row r="368" spans="1:2" x14ac:dyDescent="0.25">
      <c r="A368" s="35"/>
      <c r="B368" s="36"/>
    </row>
    <row r="369" spans="1:2" x14ac:dyDescent="0.25">
      <c r="A369" s="35"/>
      <c r="B369" s="36"/>
    </row>
    <row r="370" spans="1:2" x14ac:dyDescent="0.25">
      <c r="A370" s="35"/>
      <c r="B370" s="36"/>
    </row>
    <row r="371" spans="1:2" x14ac:dyDescent="0.25">
      <c r="A371" s="35"/>
      <c r="B371" s="36"/>
    </row>
    <row r="372" spans="1:2" x14ac:dyDescent="0.25">
      <c r="A372" s="35"/>
      <c r="B372" s="36"/>
    </row>
    <row r="373" spans="1:2" x14ac:dyDescent="0.25">
      <c r="A373" s="35"/>
      <c r="B373" s="36"/>
    </row>
    <row r="374" spans="1:2" x14ac:dyDescent="0.25">
      <c r="A374" s="35"/>
      <c r="B374" s="36"/>
    </row>
    <row r="375" spans="1:2" x14ac:dyDescent="0.25">
      <c r="A375" s="35"/>
      <c r="B375" s="36"/>
    </row>
    <row r="376" spans="1:2" x14ac:dyDescent="0.25">
      <c r="A376" s="35"/>
      <c r="B376" s="36"/>
    </row>
    <row r="377" spans="1:2" x14ac:dyDescent="0.25">
      <c r="A377" s="35"/>
      <c r="B377" s="36"/>
    </row>
    <row r="378" spans="1:2" x14ac:dyDescent="0.25">
      <c r="A378" s="35"/>
      <c r="B378" s="36"/>
    </row>
    <row r="379" spans="1:2" x14ac:dyDescent="0.25">
      <c r="A379" s="35"/>
      <c r="B379" s="36"/>
    </row>
    <row r="380" spans="1:2" x14ac:dyDescent="0.25">
      <c r="A380" s="35"/>
      <c r="B380" s="36"/>
    </row>
    <row r="381" spans="1:2" x14ac:dyDescent="0.25">
      <c r="A381" s="35"/>
      <c r="B381" s="36"/>
    </row>
    <row r="382" spans="1:2" x14ac:dyDescent="0.25">
      <c r="A382" s="35"/>
      <c r="B382" s="36"/>
    </row>
    <row r="383" spans="1:2" x14ac:dyDescent="0.25">
      <c r="A383" s="35"/>
      <c r="B383" s="36"/>
    </row>
    <row r="384" spans="1:2" x14ac:dyDescent="0.25">
      <c r="A384" s="35"/>
      <c r="B384" s="36"/>
    </row>
    <row r="385" spans="1:2" x14ac:dyDescent="0.25">
      <c r="A385" s="35"/>
      <c r="B385" s="36"/>
    </row>
    <row r="386" spans="1:2" x14ac:dyDescent="0.25">
      <c r="A386" s="35"/>
      <c r="B386" s="36"/>
    </row>
    <row r="387" spans="1:2" x14ac:dyDescent="0.25">
      <c r="A387" s="35"/>
      <c r="B387" s="36"/>
    </row>
    <row r="388" spans="1:2" x14ac:dyDescent="0.25">
      <c r="A388" s="35"/>
      <c r="B388" s="36"/>
    </row>
    <row r="389" spans="1:2" x14ac:dyDescent="0.25">
      <c r="A389" s="35"/>
      <c r="B389" s="36"/>
    </row>
    <row r="390" spans="1:2" x14ac:dyDescent="0.25">
      <c r="A390" s="35"/>
      <c r="B390" s="36"/>
    </row>
    <row r="391" spans="1:2" x14ac:dyDescent="0.25">
      <c r="A391" s="35"/>
      <c r="B391" s="36"/>
    </row>
    <row r="392" spans="1:2" x14ac:dyDescent="0.25">
      <c r="A392" s="35"/>
      <c r="B392" s="36"/>
    </row>
    <row r="393" spans="1:2" x14ac:dyDescent="0.25">
      <c r="A393" s="35"/>
      <c r="B393" s="36"/>
    </row>
    <row r="394" spans="1:2" x14ac:dyDescent="0.25">
      <c r="A394" s="35"/>
      <c r="B394" s="36"/>
    </row>
    <row r="395" spans="1:2" x14ac:dyDescent="0.25">
      <c r="A395" s="35"/>
      <c r="B395" s="36"/>
    </row>
    <row r="396" spans="1:2" x14ac:dyDescent="0.25">
      <c r="A396" s="35"/>
      <c r="B396" s="36"/>
    </row>
    <row r="397" spans="1:2" x14ac:dyDescent="0.25">
      <c r="A397" s="35"/>
      <c r="B397" s="36"/>
    </row>
    <row r="398" spans="1:2" x14ac:dyDescent="0.25">
      <c r="A398" s="35"/>
      <c r="B398" s="36"/>
    </row>
    <row r="399" spans="1:2" x14ac:dyDescent="0.25">
      <c r="A399" s="35"/>
      <c r="B399" s="36"/>
    </row>
    <row r="400" spans="1:2" x14ac:dyDescent="0.25">
      <c r="A400" s="35"/>
      <c r="B400" s="36"/>
    </row>
    <row r="401" spans="1:2" x14ac:dyDescent="0.25">
      <c r="A401" s="35"/>
      <c r="B401" s="36"/>
    </row>
    <row r="402" spans="1:2" x14ac:dyDescent="0.25">
      <c r="A402" s="35"/>
      <c r="B402" s="36"/>
    </row>
    <row r="403" spans="1:2" x14ac:dyDescent="0.25">
      <c r="A403" s="35"/>
      <c r="B403" s="36"/>
    </row>
    <row r="404" spans="1:2" x14ac:dyDescent="0.25">
      <c r="A404" s="35"/>
      <c r="B404" s="36"/>
    </row>
    <row r="405" spans="1:2" x14ac:dyDescent="0.25">
      <c r="A405" s="35"/>
      <c r="B405" s="36"/>
    </row>
    <row r="406" spans="1:2" x14ac:dyDescent="0.25">
      <c r="A406" s="35"/>
      <c r="B406" s="36"/>
    </row>
    <row r="407" spans="1:2" x14ac:dyDescent="0.25">
      <c r="A407" s="35"/>
      <c r="B407" s="36"/>
    </row>
    <row r="408" spans="1:2" x14ac:dyDescent="0.25">
      <c r="A408" s="35"/>
      <c r="B408" s="36"/>
    </row>
    <row r="409" spans="1:2" x14ac:dyDescent="0.25">
      <c r="A409" s="35"/>
      <c r="B409" s="36"/>
    </row>
    <row r="410" spans="1:2" x14ac:dyDescent="0.25">
      <c r="A410" s="35"/>
      <c r="B410" s="36"/>
    </row>
    <row r="411" spans="1:2" x14ac:dyDescent="0.25">
      <c r="A411" s="35"/>
      <c r="B411" s="36"/>
    </row>
    <row r="412" spans="1:2" x14ac:dyDescent="0.25">
      <c r="A412" s="35"/>
      <c r="B412" s="36"/>
    </row>
    <row r="413" spans="1:2" x14ac:dyDescent="0.25">
      <c r="A413" s="35"/>
      <c r="B413" s="36"/>
    </row>
    <row r="414" spans="1:2" x14ac:dyDescent="0.25">
      <c r="A414" s="35"/>
      <c r="B414" s="36"/>
    </row>
    <row r="415" spans="1:2" x14ac:dyDescent="0.25">
      <c r="A415" s="35"/>
      <c r="B415" s="36"/>
    </row>
    <row r="416" spans="1:2" x14ac:dyDescent="0.25">
      <c r="A416" s="35"/>
      <c r="B416" s="36"/>
    </row>
    <row r="417" spans="1:2" x14ac:dyDescent="0.25">
      <c r="A417" s="35"/>
      <c r="B417" s="36"/>
    </row>
    <row r="418" spans="1:2" x14ac:dyDescent="0.25">
      <c r="A418" s="35"/>
      <c r="B418" s="36"/>
    </row>
    <row r="419" spans="1:2" x14ac:dyDescent="0.25">
      <c r="A419" s="35"/>
      <c r="B419" s="36"/>
    </row>
    <row r="420" spans="1:2" x14ac:dyDescent="0.25">
      <c r="A420" s="35"/>
      <c r="B420" s="36"/>
    </row>
    <row r="421" spans="1:2" x14ac:dyDescent="0.25">
      <c r="A421" s="35"/>
      <c r="B421" s="36"/>
    </row>
    <row r="422" spans="1:2" x14ac:dyDescent="0.25">
      <c r="A422" s="35"/>
      <c r="B422" s="36"/>
    </row>
    <row r="423" spans="1:2" x14ac:dyDescent="0.25">
      <c r="A423" s="35"/>
      <c r="B423" s="36"/>
    </row>
    <row r="424" spans="1:2" x14ac:dyDescent="0.25">
      <c r="A424" s="35"/>
      <c r="B424" s="36"/>
    </row>
    <row r="425" spans="1:2" x14ac:dyDescent="0.25">
      <c r="A425" s="35"/>
      <c r="B425" s="36"/>
    </row>
    <row r="426" spans="1:2" x14ac:dyDescent="0.25">
      <c r="A426" s="35"/>
      <c r="B426" s="36"/>
    </row>
    <row r="427" spans="1:2" x14ac:dyDescent="0.25">
      <c r="A427" s="35"/>
      <c r="B427" s="36"/>
    </row>
    <row r="428" spans="1:2" x14ac:dyDescent="0.25">
      <c r="A428" s="35"/>
      <c r="B428" s="36"/>
    </row>
    <row r="429" spans="1:2" x14ac:dyDescent="0.25">
      <c r="A429" s="35"/>
      <c r="B429" s="36"/>
    </row>
    <row r="430" spans="1:2" x14ac:dyDescent="0.25">
      <c r="A430" s="35"/>
      <c r="B430" s="36"/>
    </row>
    <row r="431" spans="1:2" x14ac:dyDescent="0.25">
      <c r="A431" s="35"/>
      <c r="B431" s="36"/>
    </row>
    <row r="432" spans="1:2" x14ac:dyDescent="0.25">
      <c r="A432" s="35"/>
      <c r="B432" s="36"/>
    </row>
    <row r="433" spans="1:2" x14ac:dyDescent="0.25">
      <c r="A433" s="35"/>
      <c r="B433" s="36"/>
    </row>
    <row r="434" spans="1:2" x14ac:dyDescent="0.25">
      <c r="A434" s="35"/>
      <c r="B434" s="36"/>
    </row>
    <row r="435" spans="1:2" x14ac:dyDescent="0.25">
      <c r="A435" s="35"/>
      <c r="B435" s="36"/>
    </row>
    <row r="436" spans="1:2" x14ac:dyDescent="0.25">
      <c r="A436" s="35"/>
      <c r="B436" s="36"/>
    </row>
    <row r="437" spans="1:2" x14ac:dyDescent="0.25">
      <c r="A437" s="35"/>
      <c r="B437" s="36"/>
    </row>
    <row r="438" spans="1:2" x14ac:dyDescent="0.25">
      <c r="A438" s="35"/>
      <c r="B438" s="36"/>
    </row>
    <row r="439" spans="1:2" x14ac:dyDescent="0.25">
      <c r="A439" s="35"/>
      <c r="B439" s="36"/>
    </row>
    <row r="440" spans="1:2" x14ac:dyDescent="0.25">
      <c r="A440" s="35"/>
      <c r="B440" s="36"/>
    </row>
    <row r="441" spans="1:2" x14ac:dyDescent="0.25">
      <c r="A441" s="35"/>
      <c r="B441" s="36"/>
    </row>
    <row r="442" spans="1:2" x14ac:dyDescent="0.25">
      <c r="A442" s="35"/>
      <c r="B442" s="36"/>
    </row>
    <row r="443" spans="1:2" x14ac:dyDescent="0.25">
      <c r="A443" s="35"/>
      <c r="B443" s="36"/>
    </row>
    <row r="444" spans="1:2" x14ac:dyDescent="0.25">
      <c r="A444" s="35"/>
      <c r="B444" s="36"/>
    </row>
    <row r="445" spans="1:2" x14ac:dyDescent="0.25">
      <c r="A445" s="35"/>
      <c r="B445" s="36"/>
    </row>
    <row r="446" spans="1:2" x14ac:dyDescent="0.25">
      <c r="A446" s="35"/>
      <c r="B446" s="36"/>
    </row>
    <row r="447" spans="1:2" x14ac:dyDescent="0.25">
      <c r="A447" s="35"/>
      <c r="B447" s="36"/>
    </row>
    <row r="448" spans="1:2" x14ac:dyDescent="0.25">
      <c r="A448" s="35"/>
      <c r="B448" s="36"/>
    </row>
    <row r="449" spans="1:2" x14ac:dyDescent="0.25">
      <c r="A449" s="35"/>
      <c r="B449" s="36"/>
    </row>
    <row r="450" spans="1:2" x14ac:dyDescent="0.25">
      <c r="A450" s="35"/>
      <c r="B450" s="36"/>
    </row>
    <row r="451" spans="1:2" x14ac:dyDescent="0.25">
      <c r="A451" s="35"/>
      <c r="B451" s="36"/>
    </row>
    <row r="452" spans="1:2" x14ac:dyDescent="0.25">
      <c r="A452" s="35"/>
      <c r="B452" s="36"/>
    </row>
    <row r="453" spans="1:2" x14ac:dyDescent="0.25">
      <c r="A453" s="35"/>
      <c r="B453" s="36"/>
    </row>
    <row r="454" spans="1:2" x14ac:dyDescent="0.25">
      <c r="A454" s="35"/>
      <c r="B454" s="36"/>
    </row>
    <row r="455" spans="1:2" x14ac:dyDescent="0.25">
      <c r="A455" s="35"/>
      <c r="B455" s="36"/>
    </row>
    <row r="456" spans="1:2" x14ac:dyDescent="0.25">
      <c r="A456" s="35"/>
      <c r="B456" s="36"/>
    </row>
    <row r="457" spans="1:2" x14ac:dyDescent="0.25">
      <c r="A457" s="35"/>
      <c r="B457" s="36"/>
    </row>
    <row r="458" spans="1:2" x14ac:dyDescent="0.25">
      <c r="A458" s="35"/>
      <c r="B458" s="36"/>
    </row>
    <row r="459" spans="1:2" x14ac:dyDescent="0.25">
      <c r="A459" s="35"/>
      <c r="B459" s="36"/>
    </row>
    <row r="460" spans="1:2" x14ac:dyDescent="0.25">
      <c r="A460" s="35"/>
      <c r="B460" s="36"/>
    </row>
    <row r="461" spans="1:2" x14ac:dyDescent="0.25">
      <c r="A461" s="35"/>
      <c r="B461" s="36"/>
    </row>
    <row r="462" spans="1:2" x14ac:dyDescent="0.25">
      <c r="A462" s="35"/>
      <c r="B462" s="36"/>
    </row>
    <row r="463" spans="1:2" x14ac:dyDescent="0.25">
      <c r="A463" s="35"/>
      <c r="B463" s="36"/>
    </row>
    <row r="464" spans="1:2" x14ac:dyDescent="0.25">
      <c r="A464" s="35"/>
      <c r="B464" s="36"/>
    </row>
    <row r="465" spans="1:2" x14ac:dyDescent="0.25">
      <c r="A465" s="35"/>
      <c r="B465" s="36"/>
    </row>
    <row r="466" spans="1:2" x14ac:dyDescent="0.25">
      <c r="A466" s="35"/>
      <c r="B466" s="36"/>
    </row>
    <row r="467" spans="1:2" x14ac:dyDescent="0.25">
      <c r="A467" s="35"/>
      <c r="B467" s="36"/>
    </row>
    <row r="468" spans="1:2" x14ac:dyDescent="0.25">
      <c r="A468" s="35"/>
      <c r="B468" s="36"/>
    </row>
    <row r="469" spans="1:2" x14ac:dyDescent="0.25">
      <c r="A469" s="35"/>
      <c r="B469" s="36"/>
    </row>
    <row r="470" spans="1:2" x14ac:dyDescent="0.25">
      <c r="A470" s="35"/>
      <c r="B470" s="36"/>
    </row>
    <row r="471" spans="1:2" x14ac:dyDescent="0.25">
      <c r="A471" s="35"/>
      <c r="B471" s="36"/>
    </row>
    <row r="472" spans="1:2" x14ac:dyDescent="0.25">
      <c r="A472" s="35"/>
      <c r="B472" s="36"/>
    </row>
    <row r="473" spans="1:2" x14ac:dyDescent="0.25">
      <c r="A473" s="35"/>
      <c r="B473" s="36"/>
    </row>
    <row r="474" spans="1:2" x14ac:dyDescent="0.25">
      <c r="A474" s="35"/>
      <c r="B474" s="36"/>
    </row>
    <row r="475" spans="1:2" x14ac:dyDescent="0.25">
      <c r="A475" s="35"/>
      <c r="B475" s="36"/>
    </row>
    <row r="476" spans="1:2" x14ac:dyDescent="0.25">
      <c r="A476" s="35"/>
      <c r="B476" s="36"/>
    </row>
    <row r="477" spans="1:2" x14ac:dyDescent="0.25">
      <c r="A477" s="35"/>
      <c r="B477" s="36"/>
    </row>
    <row r="478" spans="1:2" x14ac:dyDescent="0.25">
      <c r="A478" s="35"/>
      <c r="B478" s="36"/>
    </row>
    <row r="479" spans="1:2" x14ac:dyDescent="0.25">
      <c r="A479" s="35"/>
      <c r="B479" s="36"/>
    </row>
    <row r="480" spans="1:2" x14ac:dyDescent="0.25">
      <c r="A480" s="35"/>
      <c r="B480" s="36"/>
    </row>
    <row r="481" spans="1:2" x14ac:dyDescent="0.25">
      <c r="A481" s="35"/>
      <c r="B481" s="36"/>
    </row>
    <row r="482" spans="1:2" x14ac:dyDescent="0.25">
      <c r="A482" s="35"/>
      <c r="B482" s="36"/>
    </row>
    <row r="483" spans="1:2" x14ac:dyDescent="0.25">
      <c r="A483" s="35"/>
      <c r="B483" s="36"/>
    </row>
    <row r="484" spans="1:2" x14ac:dyDescent="0.25">
      <c r="A484" s="35"/>
      <c r="B484" s="36"/>
    </row>
    <row r="485" spans="1:2" x14ac:dyDescent="0.25">
      <c r="A485" s="35"/>
      <c r="B485" s="36"/>
    </row>
    <row r="486" spans="1:2" x14ac:dyDescent="0.25">
      <c r="A486" s="35"/>
      <c r="B486" s="36"/>
    </row>
    <row r="487" spans="1:2" x14ac:dyDescent="0.25">
      <c r="A487" s="35"/>
      <c r="B487" s="36"/>
    </row>
    <row r="488" spans="1:2" x14ac:dyDescent="0.25">
      <c r="A488" s="35"/>
      <c r="B488" s="36"/>
    </row>
    <row r="489" spans="1:2" x14ac:dyDescent="0.25">
      <c r="A489" s="35"/>
      <c r="B489" s="36"/>
    </row>
    <row r="490" spans="1:2" x14ac:dyDescent="0.25">
      <c r="A490" s="35"/>
      <c r="B490" s="36"/>
    </row>
    <row r="491" spans="1:2" x14ac:dyDescent="0.25">
      <c r="A491" s="35"/>
      <c r="B491" s="36"/>
    </row>
    <row r="492" spans="1:2" x14ac:dyDescent="0.25">
      <c r="A492" s="35"/>
      <c r="B492" s="36"/>
    </row>
    <row r="493" spans="1:2" x14ac:dyDescent="0.25">
      <c r="A493" s="35"/>
      <c r="B493" s="36"/>
    </row>
    <row r="494" spans="1:2" x14ac:dyDescent="0.25">
      <c r="A494" s="35"/>
      <c r="B494" s="36"/>
    </row>
    <row r="495" spans="1:2" x14ac:dyDescent="0.25">
      <c r="A495" s="35"/>
      <c r="B495" s="36"/>
    </row>
    <row r="496" spans="1:2" x14ac:dyDescent="0.25">
      <c r="A496" s="35"/>
      <c r="B496" s="36"/>
    </row>
    <row r="497" spans="1:2" x14ac:dyDescent="0.25">
      <c r="A497" s="35"/>
      <c r="B497" s="36"/>
    </row>
    <row r="498" spans="1:2" x14ac:dyDescent="0.25">
      <c r="A498" s="35"/>
      <c r="B498" s="36"/>
    </row>
    <row r="499" spans="1:2" x14ac:dyDescent="0.25">
      <c r="A499" s="35"/>
      <c r="B499" s="36"/>
    </row>
    <row r="500" spans="1:2" x14ac:dyDescent="0.25">
      <c r="A500" s="35"/>
      <c r="B500" s="36"/>
    </row>
    <row r="501" spans="1:2" x14ac:dyDescent="0.25">
      <c r="A501" s="35"/>
      <c r="B501" s="36"/>
    </row>
    <row r="502" spans="1:2" x14ac:dyDescent="0.25">
      <c r="A502" s="35"/>
      <c r="B502" s="36"/>
    </row>
    <row r="503" spans="1:2" x14ac:dyDescent="0.25">
      <c r="A503" s="35"/>
      <c r="B503" s="36"/>
    </row>
    <row r="504" spans="1:2" x14ac:dyDescent="0.25">
      <c r="A504" s="35"/>
      <c r="B504" s="36"/>
    </row>
    <row r="505" spans="1:2" x14ac:dyDescent="0.25">
      <c r="A505" s="35"/>
      <c r="B505" s="36"/>
    </row>
    <row r="506" spans="1:2" x14ac:dyDescent="0.25">
      <c r="A506" s="35"/>
      <c r="B506" s="36"/>
    </row>
    <row r="507" spans="1:2" x14ac:dyDescent="0.25">
      <c r="A507" s="35"/>
      <c r="B507" s="36"/>
    </row>
    <row r="508" spans="1:2" x14ac:dyDescent="0.25">
      <c r="A508" s="35"/>
      <c r="B508" s="36"/>
    </row>
    <row r="509" spans="1:2" x14ac:dyDescent="0.25">
      <c r="A509" s="35"/>
      <c r="B509" s="36"/>
    </row>
    <row r="510" spans="1:2" x14ac:dyDescent="0.25">
      <c r="A510" s="35"/>
      <c r="B510" s="36"/>
    </row>
    <row r="511" spans="1:2" x14ac:dyDescent="0.25">
      <c r="A511" s="35"/>
      <c r="B511" s="36"/>
    </row>
    <row r="512" spans="1:2" x14ac:dyDescent="0.25">
      <c r="A512" s="35"/>
      <c r="B512" s="36"/>
    </row>
    <row r="513" spans="1:2" x14ac:dyDescent="0.25">
      <c r="A513" s="35"/>
      <c r="B513" s="36"/>
    </row>
    <row r="514" spans="1:2" x14ac:dyDescent="0.25">
      <c r="A514" s="35"/>
      <c r="B514" s="36"/>
    </row>
    <row r="515" spans="1:2" x14ac:dyDescent="0.25">
      <c r="A515" s="35"/>
      <c r="B515" s="36"/>
    </row>
    <row r="516" spans="1:2" x14ac:dyDescent="0.25">
      <c r="A516" s="35"/>
      <c r="B516" s="36"/>
    </row>
    <row r="517" spans="1:2" x14ac:dyDescent="0.25">
      <c r="A517" s="35"/>
      <c r="B517" s="36"/>
    </row>
    <row r="518" spans="1:2" x14ac:dyDescent="0.25">
      <c r="A518" s="35"/>
      <c r="B518" s="36"/>
    </row>
    <row r="519" spans="1:2" x14ac:dyDescent="0.25">
      <c r="A519" s="35"/>
      <c r="B519" s="36"/>
    </row>
    <row r="520" spans="1:2" x14ac:dyDescent="0.25">
      <c r="A520" s="35"/>
      <c r="B520" s="36"/>
    </row>
    <row r="521" spans="1:2" x14ac:dyDescent="0.25">
      <c r="A521" s="35"/>
      <c r="B521" s="36"/>
    </row>
    <row r="522" spans="1:2" x14ac:dyDescent="0.25">
      <c r="A522" s="35"/>
      <c r="B522" s="36"/>
    </row>
    <row r="523" spans="1:2" x14ac:dyDescent="0.25">
      <c r="A523" s="35"/>
      <c r="B523" s="36"/>
    </row>
    <row r="524" spans="1:2" x14ac:dyDescent="0.25">
      <c r="A524" s="35"/>
      <c r="B524" s="36"/>
    </row>
    <row r="525" spans="1:2" x14ac:dyDescent="0.25">
      <c r="A525" s="35"/>
      <c r="B525" s="36"/>
    </row>
    <row r="526" spans="1:2" x14ac:dyDescent="0.25">
      <c r="A526" s="35"/>
      <c r="B526" s="36"/>
    </row>
    <row r="527" spans="1:2" x14ac:dyDescent="0.25">
      <c r="A527" s="35"/>
      <c r="B527" s="36"/>
    </row>
    <row r="528" spans="1:2" x14ac:dyDescent="0.25">
      <c r="A528" s="35"/>
      <c r="B528" s="36"/>
    </row>
    <row r="529" spans="1:2" x14ac:dyDescent="0.25">
      <c r="A529" s="35"/>
      <c r="B529" s="36"/>
    </row>
    <row r="530" spans="1:2" x14ac:dyDescent="0.25">
      <c r="A530" s="35"/>
      <c r="B530" s="36"/>
    </row>
    <row r="531" spans="1:2" x14ac:dyDescent="0.25">
      <c r="A531" s="35"/>
      <c r="B531" s="36"/>
    </row>
    <row r="532" spans="1:2" x14ac:dyDescent="0.25">
      <c r="A532" s="35"/>
      <c r="B532" s="36"/>
    </row>
    <row r="533" spans="1:2" x14ac:dyDescent="0.25">
      <c r="A533" s="35"/>
      <c r="B533" s="36"/>
    </row>
    <row r="534" spans="1:2" x14ac:dyDescent="0.25">
      <c r="A534" s="35"/>
      <c r="B534" s="36"/>
    </row>
    <row r="535" spans="1:2" x14ac:dyDescent="0.25">
      <c r="A535" s="35"/>
      <c r="B535" s="36"/>
    </row>
    <row r="536" spans="1:2" x14ac:dyDescent="0.25">
      <c r="A536" s="35"/>
      <c r="B536" s="36"/>
    </row>
    <row r="537" spans="1:2" x14ac:dyDescent="0.25">
      <c r="A537" s="35"/>
      <c r="B537" s="36"/>
    </row>
    <row r="538" spans="1:2" x14ac:dyDescent="0.25">
      <c r="A538" s="35"/>
      <c r="B538" s="36"/>
    </row>
    <row r="539" spans="1:2" x14ac:dyDescent="0.25">
      <c r="A539" s="35"/>
      <c r="B539" s="36"/>
    </row>
    <row r="540" spans="1:2" x14ac:dyDescent="0.25">
      <c r="A540" s="35"/>
      <c r="B540" s="36"/>
    </row>
    <row r="541" spans="1:2" x14ac:dyDescent="0.25">
      <c r="A541" s="35"/>
      <c r="B541" s="36"/>
    </row>
    <row r="542" spans="1:2" x14ac:dyDescent="0.25">
      <c r="A542" s="35"/>
      <c r="B542" s="36"/>
    </row>
    <row r="543" spans="1:2" x14ac:dyDescent="0.25">
      <c r="A543" s="35"/>
      <c r="B543" s="36"/>
    </row>
    <row r="544" spans="1:2" x14ac:dyDescent="0.25">
      <c r="A544" s="35"/>
      <c r="B544" s="36"/>
    </row>
    <row r="545" spans="1:2" x14ac:dyDescent="0.25">
      <c r="A545" s="35"/>
      <c r="B545" s="36"/>
    </row>
    <row r="546" spans="1:2" x14ac:dyDescent="0.25">
      <c r="A546" s="35"/>
      <c r="B546" s="36"/>
    </row>
    <row r="547" spans="1:2" x14ac:dyDescent="0.25">
      <c r="A547" s="35"/>
      <c r="B547" s="36"/>
    </row>
    <row r="548" spans="1:2" x14ac:dyDescent="0.25">
      <c r="A548" s="35"/>
      <c r="B548" s="36"/>
    </row>
    <row r="549" spans="1:2" x14ac:dyDescent="0.25">
      <c r="A549" s="35"/>
      <c r="B549" s="36"/>
    </row>
    <row r="550" spans="1:2" x14ac:dyDescent="0.25">
      <c r="A550" s="35"/>
      <c r="B550" s="36"/>
    </row>
    <row r="551" spans="1:2" x14ac:dyDescent="0.25">
      <c r="A551" s="35"/>
      <c r="B551" s="36"/>
    </row>
    <row r="552" spans="1:2" x14ac:dyDescent="0.25">
      <c r="A552" s="35"/>
      <c r="B552" s="36"/>
    </row>
    <row r="553" spans="1:2" x14ac:dyDescent="0.25">
      <c r="A553" s="35"/>
      <c r="B553" s="36"/>
    </row>
    <row r="554" spans="1:2" x14ac:dyDescent="0.25">
      <c r="A554" s="35"/>
      <c r="B554" s="36"/>
    </row>
    <row r="555" spans="1:2" x14ac:dyDescent="0.25">
      <c r="A555" s="35"/>
      <c r="B555" s="36"/>
    </row>
    <row r="556" spans="1:2" x14ac:dyDescent="0.25">
      <c r="A556" s="35"/>
      <c r="B556" s="36"/>
    </row>
    <row r="557" spans="1:2" x14ac:dyDescent="0.25">
      <c r="A557" s="35"/>
      <c r="B557" s="36"/>
    </row>
    <row r="558" spans="1:2" x14ac:dyDescent="0.25">
      <c r="A558" s="35"/>
      <c r="B558" s="36"/>
    </row>
    <row r="559" spans="1:2" x14ac:dyDescent="0.25">
      <c r="A559" s="35"/>
      <c r="B559" s="36"/>
    </row>
    <row r="560" spans="1:2" x14ac:dyDescent="0.25">
      <c r="A560" s="35"/>
      <c r="B560" s="36"/>
    </row>
    <row r="561" spans="1:2" x14ac:dyDescent="0.25">
      <c r="A561" s="35"/>
      <c r="B561" s="36"/>
    </row>
    <row r="562" spans="1:2" x14ac:dyDescent="0.25">
      <c r="A562" s="35"/>
      <c r="B562" s="36"/>
    </row>
    <row r="563" spans="1:2" x14ac:dyDescent="0.25">
      <c r="A563" s="35"/>
      <c r="B563" s="36"/>
    </row>
    <row r="564" spans="1:2" x14ac:dyDescent="0.25">
      <c r="A564" s="35"/>
      <c r="B564" s="36"/>
    </row>
    <row r="565" spans="1:2" x14ac:dyDescent="0.25">
      <c r="A565" s="35"/>
      <c r="B565" s="36"/>
    </row>
    <row r="566" spans="1:2" x14ac:dyDescent="0.25">
      <c r="A566" s="35"/>
      <c r="B566" s="36"/>
    </row>
    <row r="567" spans="1:2" x14ac:dyDescent="0.25">
      <c r="A567" s="35"/>
      <c r="B567" s="36"/>
    </row>
    <row r="568" spans="1:2" x14ac:dyDescent="0.25">
      <c r="A568" s="35"/>
      <c r="B568" s="36"/>
    </row>
    <row r="569" spans="1:2" x14ac:dyDescent="0.25">
      <c r="A569" s="35"/>
      <c r="B569" s="36"/>
    </row>
    <row r="570" spans="1:2" x14ac:dyDescent="0.25">
      <c r="A570" s="35"/>
      <c r="B570" s="36"/>
    </row>
    <row r="571" spans="1:2" x14ac:dyDescent="0.25">
      <c r="A571" s="35"/>
      <c r="B571" s="36"/>
    </row>
    <row r="572" spans="1:2" x14ac:dyDescent="0.25">
      <c r="A572" s="35"/>
      <c r="B572" s="36"/>
    </row>
    <row r="573" spans="1:2" x14ac:dyDescent="0.25">
      <c r="A573" s="35"/>
      <c r="B573" s="36"/>
    </row>
    <row r="574" spans="1:2" x14ac:dyDescent="0.25">
      <c r="A574" s="35"/>
      <c r="B574" s="36"/>
    </row>
    <row r="575" spans="1:2" x14ac:dyDescent="0.25">
      <c r="A575" s="35"/>
      <c r="B575" s="36"/>
    </row>
    <row r="576" spans="1:2" x14ac:dyDescent="0.25">
      <c r="A576" s="35"/>
      <c r="B576" s="36"/>
    </row>
    <row r="577" spans="1:2" x14ac:dyDescent="0.25">
      <c r="A577" s="35"/>
      <c r="B577" s="36"/>
    </row>
    <row r="578" spans="1:2" x14ac:dyDescent="0.25">
      <c r="A578" s="35"/>
      <c r="B578" s="36"/>
    </row>
    <row r="579" spans="1:2" x14ac:dyDescent="0.25">
      <c r="A579" s="35"/>
      <c r="B579" s="36"/>
    </row>
    <row r="580" spans="1:2" x14ac:dyDescent="0.25">
      <c r="A580" s="35"/>
      <c r="B580" s="36"/>
    </row>
    <row r="581" spans="1:2" x14ac:dyDescent="0.25">
      <c r="A581" s="35"/>
      <c r="B581" s="36"/>
    </row>
    <row r="582" spans="1:2" x14ac:dyDescent="0.25">
      <c r="A582" s="35"/>
      <c r="B582" s="36"/>
    </row>
    <row r="583" spans="1:2" x14ac:dyDescent="0.25">
      <c r="A583" s="35"/>
      <c r="B583" s="36"/>
    </row>
    <row r="584" spans="1:2" x14ac:dyDescent="0.25">
      <c r="A584" s="35"/>
      <c r="B584" s="36"/>
    </row>
    <row r="585" spans="1:2" x14ac:dyDescent="0.25">
      <c r="A585" s="35"/>
      <c r="B585" s="36"/>
    </row>
    <row r="586" spans="1:2" x14ac:dyDescent="0.25">
      <c r="A586" s="35"/>
      <c r="B586" s="36"/>
    </row>
    <row r="587" spans="1:2" x14ac:dyDescent="0.25">
      <c r="A587" s="35"/>
      <c r="B587" s="36"/>
    </row>
    <row r="588" spans="1:2" x14ac:dyDescent="0.25">
      <c r="A588" s="35"/>
      <c r="B588" s="36"/>
    </row>
    <row r="589" spans="1:2" x14ac:dyDescent="0.25">
      <c r="A589" s="35"/>
      <c r="B589" s="36"/>
    </row>
    <row r="590" spans="1:2" x14ac:dyDescent="0.25">
      <c r="A590" s="35"/>
      <c r="B590" s="36"/>
    </row>
    <row r="591" spans="1:2" x14ac:dyDescent="0.25">
      <c r="A591" s="35"/>
      <c r="B591" s="36"/>
    </row>
    <row r="592" spans="1:2" x14ac:dyDescent="0.25">
      <c r="A592" s="35"/>
      <c r="B592" s="36"/>
    </row>
    <row r="593" spans="1:2" x14ac:dyDescent="0.25">
      <c r="A593" s="35"/>
      <c r="B593" s="36"/>
    </row>
    <row r="594" spans="1:2" x14ac:dyDescent="0.25">
      <c r="A594" s="35"/>
      <c r="B594" s="36"/>
    </row>
    <row r="595" spans="1:2" x14ac:dyDescent="0.25">
      <c r="A595" s="35"/>
      <c r="B595" s="36"/>
    </row>
    <row r="596" spans="1:2" x14ac:dyDescent="0.25">
      <c r="A596" s="35"/>
      <c r="B596" s="36"/>
    </row>
    <row r="597" spans="1:2" x14ac:dyDescent="0.25">
      <c r="A597" s="35"/>
      <c r="B597" s="36"/>
    </row>
    <row r="598" spans="1:2" x14ac:dyDescent="0.25">
      <c r="A598" s="35"/>
      <c r="B598" s="36"/>
    </row>
    <row r="599" spans="1:2" x14ac:dyDescent="0.25">
      <c r="A599" s="35"/>
      <c r="B599" s="36"/>
    </row>
    <row r="600" spans="1:2" x14ac:dyDescent="0.25">
      <c r="A600" s="35"/>
      <c r="B600" s="36"/>
    </row>
    <row r="601" spans="1:2" x14ac:dyDescent="0.25">
      <c r="A601" s="35"/>
      <c r="B601" s="36"/>
    </row>
    <row r="602" spans="1:2" x14ac:dyDescent="0.25">
      <c r="A602" s="35"/>
      <c r="B602" s="36"/>
    </row>
    <row r="603" spans="1:2" x14ac:dyDescent="0.25">
      <c r="A603" s="35"/>
      <c r="B603" s="36"/>
    </row>
    <row r="604" spans="1:2" x14ac:dyDescent="0.25">
      <c r="A604" s="35"/>
      <c r="B604" s="36"/>
    </row>
    <row r="605" spans="1:2" x14ac:dyDescent="0.25">
      <c r="A605" s="35"/>
      <c r="B605" s="36"/>
    </row>
    <row r="606" spans="1:2" x14ac:dyDescent="0.25">
      <c r="A606" s="35"/>
      <c r="B606" s="36"/>
    </row>
    <row r="607" spans="1:2" x14ac:dyDescent="0.25">
      <c r="A607" s="35"/>
      <c r="B607" s="36"/>
    </row>
    <row r="608" spans="1:2" x14ac:dyDescent="0.25">
      <c r="A608" s="35"/>
      <c r="B608" s="36"/>
    </row>
    <row r="609" spans="1:2" x14ac:dyDescent="0.25">
      <c r="A609" s="35"/>
      <c r="B609" s="36"/>
    </row>
    <row r="610" spans="1:2" x14ac:dyDescent="0.25">
      <c r="A610" s="35"/>
      <c r="B610" s="36"/>
    </row>
    <row r="611" spans="1:2" x14ac:dyDescent="0.25">
      <c r="A611" s="35"/>
      <c r="B611" s="36"/>
    </row>
    <row r="612" spans="1:2" x14ac:dyDescent="0.25">
      <c r="A612" s="35"/>
      <c r="B612" s="36"/>
    </row>
    <row r="613" spans="1:2" x14ac:dyDescent="0.25">
      <c r="A613" s="35"/>
      <c r="B613" s="36"/>
    </row>
    <row r="614" spans="1:2" x14ac:dyDescent="0.25">
      <c r="A614" s="35"/>
      <c r="B614" s="36"/>
    </row>
    <row r="615" spans="1:2" x14ac:dyDescent="0.25">
      <c r="A615" s="35"/>
      <c r="B615" s="36"/>
    </row>
    <row r="616" spans="1:2" x14ac:dyDescent="0.25">
      <c r="A616" s="35"/>
      <c r="B616" s="36"/>
    </row>
    <row r="617" spans="1:2" x14ac:dyDescent="0.25">
      <c r="A617" s="35"/>
      <c r="B617" s="36"/>
    </row>
    <row r="618" spans="1:2" x14ac:dyDescent="0.25">
      <c r="A618" s="35"/>
      <c r="B618" s="36"/>
    </row>
    <row r="619" spans="1:2" x14ac:dyDescent="0.25">
      <c r="A619" s="35"/>
      <c r="B619" s="36"/>
    </row>
    <row r="620" spans="1:2" x14ac:dyDescent="0.25">
      <c r="A620" s="35"/>
      <c r="B620" s="36"/>
    </row>
    <row r="621" spans="1:2" x14ac:dyDescent="0.25">
      <c r="A621" s="35"/>
      <c r="B621" s="36"/>
    </row>
    <row r="622" spans="1:2" x14ac:dyDescent="0.25">
      <c r="A622" s="35"/>
      <c r="B622" s="36"/>
    </row>
    <row r="623" spans="1:2" x14ac:dyDescent="0.25">
      <c r="A623" s="35"/>
      <c r="B623" s="36"/>
    </row>
    <row r="624" spans="1:2" x14ac:dyDescent="0.25">
      <c r="A624" s="35"/>
      <c r="B624" s="36"/>
    </row>
    <row r="625" spans="1:2" x14ac:dyDescent="0.25">
      <c r="A625" s="35"/>
      <c r="B625" s="36"/>
    </row>
    <row r="626" spans="1:2" x14ac:dyDescent="0.25">
      <c r="A626" s="35"/>
      <c r="B626" s="36"/>
    </row>
    <row r="627" spans="1:2" x14ac:dyDescent="0.25">
      <c r="A627" s="35"/>
      <c r="B627" s="36"/>
    </row>
    <row r="628" spans="1:2" x14ac:dyDescent="0.25">
      <c r="A628" s="35"/>
      <c r="B628" s="36"/>
    </row>
    <row r="629" spans="1:2" x14ac:dyDescent="0.25">
      <c r="A629" s="35"/>
      <c r="B629" s="36"/>
    </row>
    <row r="630" spans="1:2" x14ac:dyDescent="0.25">
      <c r="A630" s="35"/>
      <c r="B630" s="36"/>
    </row>
    <row r="631" spans="1:2" x14ac:dyDescent="0.25">
      <c r="A631" s="35"/>
      <c r="B631" s="36"/>
    </row>
    <row r="632" spans="1:2" x14ac:dyDescent="0.25">
      <c r="A632" s="35"/>
      <c r="B632" s="36"/>
    </row>
    <row r="633" spans="1:2" x14ac:dyDescent="0.25">
      <c r="A633" s="35"/>
      <c r="B633" s="36"/>
    </row>
    <row r="634" spans="1:2" x14ac:dyDescent="0.25">
      <c r="A634" s="35"/>
      <c r="B634" s="36"/>
    </row>
    <row r="635" spans="1:2" x14ac:dyDescent="0.25">
      <c r="A635" s="35"/>
      <c r="B635" s="36"/>
    </row>
    <row r="636" spans="1:2" x14ac:dyDescent="0.25">
      <c r="A636" s="35"/>
      <c r="B636" s="36"/>
    </row>
    <row r="637" spans="1:2" x14ac:dyDescent="0.25">
      <c r="A637" s="35"/>
      <c r="B637" s="36"/>
    </row>
    <row r="638" spans="1:2" x14ac:dyDescent="0.25">
      <c r="A638" s="35"/>
      <c r="B638" s="36"/>
    </row>
    <row r="639" spans="1:2" x14ac:dyDescent="0.25">
      <c r="A639" s="35"/>
      <c r="B639" s="36"/>
    </row>
    <row r="640" spans="1:2" x14ac:dyDescent="0.25">
      <c r="A640" s="35"/>
      <c r="B640" s="36"/>
    </row>
    <row r="641" spans="1:2" x14ac:dyDescent="0.25">
      <c r="A641" s="35"/>
      <c r="B641" s="36"/>
    </row>
    <row r="642" spans="1:2" x14ac:dyDescent="0.25">
      <c r="A642" s="35"/>
      <c r="B642" s="36"/>
    </row>
    <row r="643" spans="1:2" x14ac:dyDescent="0.25">
      <c r="A643" s="35"/>
      <c r="B643" s="36"/>
    </row>
    <row r="644" spans="1:2" x14ac:dyDescent="0.25">
      <c r="A644" s="35"/>
      <c r="B644" s="36"/>
    </row>
    <row r="645" spans="1:2" x14ac:dyDescent="0.25">
      <c r="A645" s="35"/>
      <c r="B645" s="36"/>
    </row>
    <row r="646" spans="1:2" x14ac:dyDescent="0.25">
      <c r="A646" s="35"/>
      <c r="B646" s="36"/>
    </row>
    <row r="647" spans="1:2" x14ac:dyDescent="0.25">
      <c r="A647" s="35"/>
      <c r="B647" s="36"/>
    </row>
    <row r="648" spans="1:2" x14ac:dyDescent="0.25">
      <c r="A648" s="35"/>
      <c r="B648" s="36"/>
    </row>
    <row r="649" spans="1:2" x14ac:dyDescent="0.25">
      <c r="A649" s="35"/>
      <c r="B649" s="36"/>
    </row>
    <row r="650" spans="1:2" x14ac:dyDescent="0.25">
      <c r="A650" s="35"/>
      <c r="B650" s="36"/>
    </row>
    <row r="651" spans="1:2" x14ac:dyDescent="0.25">
      <c r="A651" s="35"/>
      <c r="B651" s="36"/>
    </row>
    <row r="652" spans="1:2" x14ac:dyDescent="0.25">
      <c r="A652" s="35"/>
      <c r="B652" s="36"/>
    </row>
    <row r="653" spans="1:2" x14ac:dyDescent="0.25">
      <c r="A653" s="35"/>
      <c r="B653" s="36"/>
    </row>
    <row r="654" spans="1:2" x14ac:dyDescent="0.25">
      <c r="A654" s="35"/>
      <c r="B654" s="36"/>
    </row>
    <row r="655" spans="1:2" x14ac:dyDescent="0.25">
      <c r="A655" s="35"/>
      <c r="B655" s="36"/>
    </row>
    <row r="656" spans="1:2" x14ac:dyDescent="0.25">
      <c r="A656" s="35"/>
      <c r="B656" s="36"/>
    </row>
    <row r="657" spans="1:2" x14ac:dyDescent="0.25">
      <c r="A657" s="35"/>
      <c r="B657" s="36"/>
    </row>
    <row r="658" spans="1:2" x14ac:dyDescent="0.25">
      <c r="A658" s="35"/>
      <c r="B658" s="36"/>
    </row>
    <row r="659" spans="1:2" x14ac:dyDescent="0.25">
      <c r="A659" s="35"/>
      <c r="B659" s="36"/>
    </row>
    <row r="660" spans="1:2" x14ac:dyDescent="0.25">
      <c r="A660" s="35"/>
      <c r="B660" s="36"/>
    </row>
    <row r="661" spans="1:2" x14ac:dyDescent="0.25">
      <c r="A661" s="35"/>
      <c r="B661" s="36"/>
    </row>
    <row r="662" spans="1:2" x14ac:dyDescent="0.25">
      <c r="A662" s="35"/>
      <c r="B662" s="36"/>
    </row>
    <row r="663" spans="1:2" x14ac:dyDescent="0.25">
      <c r="A663" s="35"/>
      <c r="B663" s="36"/>
    </row>
    <row r="664" spans="1:2" x14ac:dyDescent="0.25">
      <c r="A664" s="35"/>
      <c r="B664" s="36"/>
    </row>
    <row r="665" spans="1:2" x14ac:dyDescent="0.25">
      <c r="A665" s="35"/>
      <c r="B665" s="36"/>
    </row>
    <row r="666" spans="1:2" x14ac:dyDescent="0.25">
      <c r="A666" s="35"/>
      <c r="B666" s="36"/>
    </row>
    <row r="667" spans="1:2" x14ac:dyDescent="0.25">
      <c r="A667" s="35"/>
      <c r="B667" s="36"/>
    </row>
    <row r="668" spans="1:2" x14ac:dyDescent="0.25">
      <c r="A668" s="35"/>
      <c r="B668" s="36"/>
    </row>
  </sheetData>
  <conditionalFormatting sqref="B4 B12 B20 B28 B36 B44 B52 B60 B68 B76 B84 B92 B100 B108 B116 B124 B132 B140 B148 B156 B164 B172 B180 B188 B196 B204 B212 B220 B228 B236 B244 B252 B260 B268 B276 B284 B292 B300 B308 B316 B324 B332 B340 B348 B356 B364 B372 B380 B388 B396 B404 B412 B420 B428 B436 B444 B452 B460 B468 B476 B484 B492 B500 B508 B516 B524 B532 B540 B548 B556 B564 B572 B580 B588 B596 B604 B612 B620 B628 B636 B644 B652 B660">
    <cfRule type="cellIs" priority="3" operator="between">
      <formula>0</formula>
      <formula>3</formula>
    </cfRule>
  </conditionalFormatting>
  <conditionalFormatting sqref="B4 B12 B20 B28 B36 B44 B52 B60 B68 B76 B84 B92 B100 B108 B116 B124 B132 B140 B148 B156 B164 B172 B180 B188 B196 B204 B212 B220 B228 B236 B244 B252 B260 B268 B276 B284 B292 B300 B308 B316 B324 B332 B340 B348 B356 B364 B372 B380 B388 B396 B404 B412 B420 B428 B436 B444 B452 B460 B468 B476 B484 B492 B500 B508 B516 B524 B532 B540 B548 B556 B564 B572 B580 B588 B596 B604 B612 B620 B628 B636 B644 B652 B660">
    <cfRule type="cellIs" dxfId="1" priority="2" operator="between">
      <formula>3</formula>
      <formula>8</formula>
    </cfRule>
  </conditionalFormatting>
  <conditionalFormatting sqref="B4 B12 B20 B28 B36 B44 B52 B60 B68 B76 B84 B92 B100 B108 B116 B124 B132 B140 B148 B156 B164 B172 B180 B188 B196 B204 B212 B220 B228 B236 B244 B252 B260 B268 B276 B284 B292 B300 B308 B316 B324 B332 B340 B348 B356 B364 B372 B380 B388 B396 B404 B412 B420 B428 B436 B444 B452 B460 B468 B476 B484 B492 B500 B508 B516 B524 B532 B540 B548 B556 B564 B572 B580 B588 B596 B604 B612 B620 B628 B636 B644 B652 B660">
    <cfRule type="cellIs" dxfId="0" priority="1" operator="between">
      <formula>8</formula>
      <formula>16</formula>
    </cfRule>
  </conditionalFormatting>
  <printOptions horizontalCentered="1" verticalCentered="1"/>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G33" sqref="G33"/>
    </sheetView>
  </sheetViews>
  <sheetFormatPr baseColWidth="10" defaultRowHeight="15" x14ac:dyDescent="0.25"/>
  <cols>
    <col min="3" max="3" width="18" customWidth="1"/>
  </cols>
  <sheetData>
    <row r="1" spans="1:3" x14ac:dyDescent="0.25">
      <c r="A1" s="80" t="s">
        <v>141</v>
      </c>
    </row>
    <row r="3" spans="1:3" x14ac:dyDescent="0.25">
      <c r="A3" s="1" t="s">
        <v>142</v>
      </c>
      <c r="B3" s="32"/>
      <c r="C3" s="1"/>
    </row>
    <row r="4" spans="1:3" x14ac:dyDescent="0.25">
      <c r="A4" s="1"/>
      <c r="B4" s="1"/>
      <c r="C4" s="1"/>
    </row>
    <row r="5" spans="1:3" x14ac:dyDescent="0.25">
      <c r="A5" s="1"/>
      <c r="B5" s="1"/>
      <c r="C5" s="1"/>
    </row>
    <row r="6" spans="1:3" x14ac:dyDescent="0.25">
      <c r="A6" s="1"/>
      <c r="B6" s="1"/>
      <c r="C6" s="1"/>
    </row>
    <row r="7" spans="1:3" x14ac:dyDescent="0.25">
      <c r="A7" s="1"/>
      <c r="B7" s="1"/>
      <c r="C7" s="1"/>
    </row>
    <row r="8" spans="1:3" x14ac:dyDescent="0.25">
      <c r="A8" s="1"/>
      <c r="B8" s="1"/>
      <c r="C8" s="1"/>
    </row>
    <row r="9" spans="1:3" x14ac:dyDescent="0.25">
      <c r="A9" s="1"/>
      <c r="B9" s="1"/>
      <c r="C9" s="1"/>
    </row>
    <row r="10" spans="1:3" x14ac:dyDescent="0.25">
      <c r="A10" s="1"/>
      <c r="B10" s="1"/>
      <c r="C10" s="1"/>
    </row>
    <row r="11" spans="1:3" x14ac:dyDescent="0.25">
      <c r="A11" s="1"/>
      <c r="B11" s="1"/>
      <c r="C11" s="1"/>
    </row>
    <row r="12" spans="1:3" x14ac:dyDescent="0.25">
      <c r="A12" s="1"/>
      <c r="B12" s="1"/>
      <c r="C12" s="1"/>
    </row>
    <row r="13" spans="1:3" x14ac:dyDescent="0.25">
      <c r="A13" s="1"/>
      <c r="B13" s="1"/>
      <c r="C13" s="1"/>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17" sqref="A17"/>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showGridLines="0" workbookViewId="0">
      <selection activeCell="D22" sqref="D22"/>
    </sheetView>
  </sheetViews>
  <sheetFormatPr baseColWidth="10" defaultRowHeight="15" x14ac:dyDescent="0.25"/>
  <cols>
    <col min="1" max="1" width="2.140625" customWidth="1"/>
    <col min="2" max="2" width="28.42578125" customWidth="1"/>
    <col min="4" max="4" width="57.140625" customWidth="1"/>
    <col min="5" max="6" width="11.42578125" hidden="1" customWidth="1"/>
  </cols>
  <sheetData>
    <row r="1" spans="1:9" ht="15.75" thickBot="1" x14ac:dyDescent="0.3">
      <c r="B1" s="10"/>
      <c r="C1" s="10"/>
      <c r="D1" s="10"/>
      <c r="E1" s="10"/>
      <c r="F1" s="10"/>
      <c r="G1" s="10"/>
      <c r="H1" s="10"/>
    </row>
    <row r="2" spans="1:9" x14ac:dyDescent="0.25">
      <c r="A2" s="2"/>
      <c r="B2" s="99" t="s">
        <v>133</v>
      </c>
      <c r="C2" s="100"/>
      <c r="D2" s="100"/>
      <c r="E2" s="100"/>
      <c r="F2" s="100"/>
      <c r="G2" s="11"/>
      <c r="H2" s="12"/>
      <c r="I2" s="2"/>
    </row>
    <row r="3" spans="1:9" x14ac:dyDescent="0.25">
      <c r="A3" s="2"/>
      <c r="B3" s="18" t="s">
        <v>243</v>
      </c>
      <c r="C3" s="19">
        <v>0</v>
      </c>
      <c r="D3" s="19" t="s">
        <v>129</v>
      </c>
      <c r="E3" s="15"/>
      <c r="F3" s="15"/>
      <c r="G3" s="16"/>
      <c r="H3" s="17"/>
      <c r="I3" s="2"/>
    </row>
    <row r="4" spans="1:9" x14ac:dyDescent="0.25">
      <c r="A4" s="5"/>
      <c r="B4" s="18" t="s">
        <v>107</v>
      </c>
      <c r="C4" s="19">
        <v>1</v>
      </c>
      <c r="D4" s="19" t="s">
        <v>108</v>
      </c>
      <c r="E4" s="19"/>
      <c r="F4" s="19"/>
      <c r="G4" s="13"/>
      <c r="H4" s="14"/>
      <c r="I4" s="5"/>
    </row>
    <row r="5" spans="1:9" x14ac:dyDescent="0.25">
      <c r="A5" s="5"/>
      <c r="B5" s="18" t="s">
        <v>109</v>
      </c>
      <c r="C5" s="19">
        <v>2</v>
      </c>
      <c r="D5" s="19" t="s">
        <v>110</v>
      </c>
      <c r="E5" s="19"/>
      <c r="F5" s="19"/>
      <c r="G5" s="13"/>
      <c r="H5" s="14"/>
      <c r="I5" s="5"/>
    </row>
    <row r="6" spans="1:9" x14ac:dyDescent="0.25">
      <c r="A6" s="5"/>
      <c r="B6" s="20" t="s">
        <v>111</v>
      </c>
      <c r="C6" s="21">
        <v>3</v>
      </c>
      <c r="D6" s="21" t="s">
        <v>112</v>
      </c>
      <c r="E6" s="21"/>
      <c r="F6" s="21"/>
      <c r="G6" s="3"/>
      <c r="H6" s="6"/>
      <c r="I6" s="5"/>
    </row>
    <row r="7" spans="1:9" ht="15.75" thickBot="1" x14ac:dyDescent="0.3">
      <c r="A7" s="5"/>
      <c r="B7" s="22" t="s">
        <v>113</v>
      </c>
      <c r="C7" s="23">
        <v>4</v>
      </c>
      <c r="D7" s="23" t="s">
        <v>114</v>
      </c>
      <c r="E7" s="23"/>
      <c r="F7" s="23"/>
      <c r="G7" s="4"/>
      <c r="H7" s="7"/>
      <c r="I7" s="5"/>
    </row>
    <row r="8" spans="1:9" ht="15.75" thickBot="1" x14ac:dyDescent="0.3">
      <c r="A8" s="5"/>
      <c r="B8" s="24"/>
      <c r="C8" s="24"/>
      <c r="D8" s="24"/>
      <c r="E8" s="24"/>
      <c r="F8" s="24"/>
      <c r="G8" s="5"/>
      <c r="H8" s="5"/>
      <c r="I8" s="5"/>
    </row>
    <row r="9" spans="1:9" x14ac:dyDescent="0.25">
      <c r="A9" s="5"/>
      <c r="B9" s="25" t="s">
        <v>134</v>
      </c>
      <c r="C9" s="26"/>
      <c r="D9" s="26"/>
      <c r="E9" s="26"/>
      <c r="F9" s="26"/>
      <c r="G9" s="8"/>
      <c r="H9" s="9"/>
      <c r="I9" s="5"/>
    </row>
    <row r="10" spans="1:9" x14ac:dyDescent="0.25">
      <c r="A10" s="5"/>
      <c r="B10" s="20" t="s">
        <v>115</v>
      </c>
      <c r="C10" s="21">
        <v>1</v>
      </c>
      <c r="D10" s="21" t="s">
        <v>116</v>
      </c>
      <c r="E10" s="21"/>
      <c r="F10" s="21"/>
      <c r="G10" s="3"/>
      <c r="H10" s="6"/>
      <c r="I10" s="5"/>
    </row>
    <row r="11" spans="1:9" x14ac:dyDescent="0.25">
      <c r="A11" s="5"/>
      <c r="B11" s="20" t="s">
        <v>117</v>
      </c>
      <c r="C11" s="21">
        <v>2</v>
      </c>
      <c r="D11" s="21" t="s">
        <v>118</v>
      </c>
      <c r="E11" s="21"/>
      <c r="F11" s="21"/>
      <c r="G11" s="3"/>
      <c r="H11" s="6"/>
      <c r="I11" s="5"/>
    </row>
    <row r="12" spans="1:9" x14ac:dyDescent="0.25">
      <c r="A12" s="5"/>
      <c r="B12" s="20" t="s">
        <v>119</v>
      </c>
      <c r="C12" s="21">
        <v>3</v>
      </c>
      <c r="D12" s="21" t="s">
        <v>120</v>
      </c>
      <c r="E12" s="21"/>
      <c r="F12" s="21"/>
      <c r="G12" s="3"/>
      <c r="H12" s="6"/>
      <c r="I12" s="5"/>
    </row>
    <row r="13" spans="1:9" ht="26.25" thickBot="1" x14ac:dyDescent="0.3">
      <c r="A13" s="5"/>
      <c r="B13" s="22" t="s">
        <v>121</v>
      </c>
      <c r="C13" s="23">
        <v>4</v>
      </c>
      <c r="D13" s="23" t="s">
        <v>122</v>
      </c>
      <c r="E13" s="23"/>
      <c r="F13" s="23"/>
      <c r="G13" s="4"/>
      <c r="H13" s="7"/>
      <c r="I13" s="5"/>
    </row>
    <row r="14" spans="1:9" ht="15.75" thickBot="1" x14ac:dyDescent="0.3">
      <c r="A14" s="5"/>
      <c r="B14" s="24"/>
      <c r="C14" s="24"/>
      <c r="D14" s="24"/>
      <c r="E14" s="24"/>
      <c r="F14" s="24"/>
      <c r="G14" s="5"/>
      <c r="H14" s="5"/>
      <c r="I14" s="5"/>
    </row>
    <row r="15" spans="1:9" x14ac:dyDescent="0.25">
      <c r="A15" s="5"/>
      <c r="B15" s="25" t="s">
        <v>135</v>
      </c>
      <c r="C15" s="26"/>
      <c r="D15" s="26"/>
      <c r="E15" s="26"/>
      <c r="F15" s="26"/>
      <c r="G15" s="8"/>
      <c r="H15" s="9"/>
      <c r="I15" s="5"/>
    </row>
    <row r="16" spans="1:9" ht="25.5" x14ac:dyDescent="0.25">
      <c r="A16" s="5"/>
      <c r="B16" s="20" t="s">
        <v>123</v>
      </c>
      <c r="C16" s="21">
        <v>0.05</v>
      </c>
      <c r="D16" s="21"/>
      <c r="E16" s="21"/>
      <c r="F16" s="21"/>
      <c r="G16" s="3"/>
      <c r="H16" s="6"/>
      <c r="I16" s="5"/>
    </row>
    <row r="17" spans="1:9" ht="25.5" x14ac:dyDescent="0.25">
      <c r="A17" s="5"/>
      <c r="B17" s="20" t="s">
        <v>124</v>
      </c>
      <c r="C17" s="21">
        <v>0.3</v>
      </c>
      <c r="D17" s="21"/>
      <c r="E17" s="21"/>
      <c r="F17" s="21"/>
      <c r="G17" s="3"/>
      <c r="H17" s="6"/>
      <c r="I17" s="5"/>
    </row>
    <row r="18" spans="1:9" ht="25.5" x14ac:dyDescent="0.25">
      <c r="A18" s="5"/>
      <c r="B18" s="20" t="s">
        <v>125</v>
      </c>
      <c r="C18" s="21">
        <v>0.7</v>
      </c>
      <c r="D18" s="21"/>
      <c r="E18" s="21"/>
      <c r="F18" s="21"/>
      <c r="G18" s="3"/>
      <c r="H18" s="6"/>
      <c r="I18" s="5"/>
    </row>
    <row r="19" spans="1:9" ht="15.75" thickBot="1" x14ac:dyDescent="0.3">
      <c r="A19" s="5"/>
      <c r="B19" s="22" t="s">
        <v>126</v>
      </c>
      <c r="C19" s="23">
        <v>1</v>
      </c>
      <c r="D19" s="23"/>
      <c r="E19" s="23"/>
      <c r="F19" s="23"/>
      <c r="G19" s="4"/>
      <c r="H19" s="7"/>
      <c r="I19" s="5"/>
    </row>
    <row r="20" spans="1:9" ht="15.75" thickBot="1" x14ac:dyDescent="0.3">
      <c r="A20" s="5"/>
      <c r="B20" s="5"/>
      <c r="C20" s="5"/>
      <c r="D20" s="5"/>
      <c r="E20" s="5"/>
      <c r="F20" s="5"/>
      <c r="G20" s="5"/>
      <c r="H20" s="5"/>
      <c r="I20" s="5"/>
    </row>
    <row r="21" spans="1:9" x14ac:dyDescent="0.25">
      <c r="A21" s="5"/>
      <c r="B21" s="27" t="s">
        <v>136</v>
      </c>
      <c r="C21" s="5"/>
      <c r="D21" s="5"/>
      <c r="E21" s="5"/>
      <c r="F21" s="5"/>
      <c r="G21" s="5"/>
      <c r="H21" s="5"/>
      <c r="I21" s="5"/>
    </row>
    <row r="22" spans="1:9" x14ac:dyDescent="0.25">
      <c r="A22" s="5"/>
      <c r="B22" s="29" t="s">
        <v>137</v>
      </c>
      <c r="C22" s="5"/>
      <c r="D22" s="5"/>
      <c r="E22" s="5"/>
      <c r="F22" s="5"/>
      <c r="G22" s="5"/>
      <c r="H22" s="5"/>
      <c r="I22" s="5"/>
    </row>
    <row r="23" spans="1:9" x14ac:dyDescent="0.25">
      <c r="A23" s="5"/>
      <c r="B23" s="30" t="s">
        <v>138</v>
      </c>
      <c r="C23" s="5"/>
      <c r="D23" s="5"/>
      <c r="E23" s="5"/>
      <c r="F23" s="5"/>
      <c r="G23" s="5"/>
      <c r="H23" s="5"/>
      <c r="I23" s="5"/>
    </row>
    <row r="24" spans="1:9" ht="15.75" thickBot="1" x14ac:dyDescent="0.3">
      <c r="A24" s="5"/>
      <c r="B24" s="28" t="s">
        <v>139</v>
      </c>
      <c r="C24" s="5"/>
      <c r="D24" s="5"/>
      <c r="E24" s="5"/>
      <c r="F24" s="5"/>
      <c r="G24" s="5"/>
      <c r="H24" s="5"/>
      <c r="I24" s="5"/>
    </row>
    <row r="26" spans="1:9" x14ac:dyDescent="0.25">
      <c r="B26" s="60" t="s">
        <v>207</v>
      </c>
    </row>
    <row r="27" spans="1:9" x14ac:dyDescent="0.25">
      <c r="B27" s="1" t="s">
        <v>235</v>
      </c>
    </row>
    <row r="28" spans="1:9" x14ac:dyDescent="0.25">
      <c r="B28" s="1" t="s">
        <v>236</v>
      </c>
    </row>
    <row r="29" spans="1:9" x14ac:dyDescent="0.25">
      <c r="B29" s="1" t="s">
        <v>237</v>
      </c>
    </row>
  </sheetData>
  <mergeCells count="1">
    <mergeCell ref="B2:F2"/>
  </mergeCells>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B97"/>
  <sheetViews>
    <sheetView showGridLines="0" workbookViewId="0">
      <selection activeCell="Y6" sqref="Y6"/>
    </sheetView>
  </sheetViews>
  <sheetFormatPr baseColWidth="10" defaultRowHeight="15" x14ac:dyDescent="0.25"/>
  <cols>
    <col min="1" max="1" width="93.5703125" bestFit="1" customWidth="1"/>
    <col min="2" max="2" width="51.7109375" bestFit="1" customWidth="1"/>
    <col min="3" max="3" width="5.7109375" bestFit="1" customWidth="1"/>
    <col min="5" max="5" width="53.140625" bestFit="1" customWidth="1"/>
  </cols>
  <sheetData>
    <row r="2" spans="1:28" ht="56.25" x14ac:dyDescent="0.25">
      <c r="A2" s="64" t="s">
        <v>26</v>
      </c>
      <c r="B2" s="64" t="s">
        <v>27</v>
      </c>
      <c r="C2" s="64" t="s">
        <v>196</v>
      </c>
      <c r="G2" s="67" t="s">
        <v>173</v>
      </c>
      <c r="H2" s="67" t="s">
        <v>174</v>
      </c>
      <c r="I2" s="67" t="s">
        <v>175</v>
      </c>
      <c r="J2" s="67" t="s">
        <v>176</v>
      </c>
      <c r="K2" s="67" t="s">
        <v>177</v>
      </c>
      <c r="L2" s="67" t="s">
        <v>178</v>
      </c>
      <c r="M2" s="67" t="s">
        <v>179</v>
      </c>
      <c r="N2" s="67" t="s">
        <v>180</v>
      </c>
      <c r="O2" s="67" t="s">
        <v>181</v>
      </c>
      <c r="P2" s="67" t="s">
        <v>182</v>
      </c>
      <c r="Q2" s="67" t="s">
        <v>183</v>
      </c>
      <c r="R2" s="67" t="s">
        <v>184</v>
      </c>
      <c r="S2" s="67" t="s">
        <v>185</v>
      </c>
      <c r="T2" s="67" t="s">
        <v>186</v>
      </c>
      <c r="U2" s="67" t="s">
        <v>187</v>
      </c>
      <c r="V2" s="67" t="s">
        <v>188</v>
      </c>
      <c r="W2" s="67" t="s">
        <v>189</v>
      </c>
      <c r="X2" s="67" t="s">
        <v>190</v>
      </c>
      <c r="Y2" s="67" t="s">
        <v>191</v>
      </c>
      <c r="Z2" s="67" t="s">
        <v>192</v>
      </c>
      <c r="AA2" s="67" t="s">
        <v>193</v>
      </c>
      <c r="AB2" s="67" t="s">
        <v>194</v>
      </c>
    </row>
    <row r="3" spans="1:28" ht="15.75" thickBot="1" x14ac:dyDescent="0.3">
      <c r="A3" s="101" t="s">
        <v>1</v>
      </c>
      <c r="B3" s="65" t="s">
        <v>10</v>
      </c>
      <c r="C3" s="66" t="s">
        <v>59</v>
      </c>
      <c r="G3" t="s">
        <v>208</v>
      </c>
      <c r="H3" t="s">
        <v>209</v>
      </c>
      <c r="I3" t="s">
        <v>210</v>
      </c>
      <c r="J3" t="s">
        <v>211</v>
      </c>
      <c r="K3" t="s">
        <v>211</v>
      </c>
      <c r="L3" t="s">
        <v>211</v>
      </c>
      <c r="M3" t="s">
        <v>211</v>
      </c>
      <c r="N3" t="s">
        <v>211</v>
      </c>
      <c r="O3" t="s">
        <v>212</v>
      </c>
      <c r="P3" t="s">
        <v>213</v>
      </c>
      <c r="Q3" t="s">
        <v>214</v>
      </c>
      <c r="R3" t="s">
        <v>215</v>
      </c>
      <c r="S3" t="s">
        <v>216</v>
      </c>
      <c r="T3" t="s">
        <v>217</v>
      </c>
      <c r="U3" t="s">
        <v>218</v>
      </c>
      <c r="V3" t="s">
        <v>219</v>
      </c>
      <c r="W3" t="s">
        <v>220</v>
      </c>
      <c r="X3" t="s">
        <v>221</v>
      </c>
      <c r="Y3" t="s">
        <v>222</v>
      </c>
      <c r="Z3" t="s">
        <v>223</v>
      </c>
      <c r="AA3" t="s">
        <v>224</v>
      </c>
      <c r="AB3" t="s">
        <v>225</v>
      </c>
    </row>
    <row r="4" spans="1:28" x14ac:dyDescent="0.25">
      <c r="A4" s="101"/>
      <c r="B4" s="65" t="s">
        <v>11</v>
      </c>
      <c r="C4" s="66" t="s">
        <v>60</v>
      </c>
      <c r="E4" s="43" t="s">
        <v>173</v>
      </c>
      <c r="G4" s="69"/>
      <c r="H4" s="69"/>
      <c r="I4" s="69"/>
      <c r="J4" s="69"/>
      <c r="K4" s="69"/>
      <c r="L4" s="69"/>
      <c r="M4" s="69"/>
      <c r="N4" s="69"/>
      <c r="O4" s="69"/>
      <c r="P4" s="69"/>
      <c r="Q4" s="69"/>
      <c r="R4" s="69"/>
      <c r="S4" s="69"/>
      <c r="T4" s="69"/>
      <c r="U4" s="69"/>
      <c r="V4" s="69"/>
      <c r="W4" s="69"/>
      <c r="X4" s="69"/>
      <c r="Y4" s="69"/>
      <c r="Z4" s="69"/>
      <c r="AA4" s="69"/>
      <c r="AB4" s="69"/>
    </row>
    <row r="5" spans="1:28" x14ac:dyDescent="0.25">
      <c r="A5" s="101"/>
      <c r="B5" s="65" t="s">
        <v>12</v>
      </c>
      <c r="C5" s="66" t="s">
        <v>61</v>
      </c>
      <c r="E5" s="44" t="s">
        <v>174</v>
      </c>
      <c r="G5" t="s">
        <v>208</v>
      </c>
      <c r="H5" t="s">
        <v>209</v>
      </c>
      <c r="I5" t="s">
        <v>210</v>
      </c>
      <c r="J5" t="s">
        <v>211</v>
      </c>
      <c r="K5" t="s">
        <v>211</v>
      </c>
      <c r="L5" t="s">
        <v>211</v>
      </c>
      <c r="M5" t="s">
        <v>211</v>
      </c>
      <c r="N5" t="s">
        <v>211</v>
      </c>
      <c r="O5" t="s">
        <v>212</v>
      </c>
      <c r="P5" t="s">
        <v>213</v>
      </c>
      <c r="Q5" t="s">
        <v>214</v>
      </c>
      <c r="R5" t="s">
        <v>215</v>
      </c>
      <c r="S5" t="s">
        <v>216</v>
      </c>
      <c r="T5" t="s">
        <v>217</v>
      </c>
      <c r="U5" t="s">
        <v>218</v>
      </c>
      <c r="V5" t="s">
        <v>219</v>
      </c>
      <c r="W5" t="s">
        <v>220</v>
      </c>
      <c r="X5" t="s">
        <v>221</v>
      </c>
      <c r="Y5" t="s">
        <v>222</v>
      </c>
      <c r="Z5" t="s">
        <v>223</v>
      </c>
      <c r="AA5" t="s">
        <v>224</v>
      </c>
      <c r="AB5" t="s">
        <v>225</v>
      </c>
    </row>
    <row r="6" spans="1:28" ht="22.5" x14ac:dyDescent="0.25">
      <c r="A6" s="101"/>
      <c r="B6" s="65" t="s">
        <v>13</v>
      </c>
      <c r="C6" s="66" t="s">
        <v>62</v>
      </c>
      <c r="E6" s="44" t="s">
        <v>175</v>
      </c>
      <c r="G6" s="70" t="s">
        <v>226</v>
      </c>
      <c r="H6" s="70" t="s">
        <v>226</v>
      </c>
      <c r="I6" s="70" t="s">
        <v>226</v>
      </c>
      <c r="J6" s="70" t="s">
        <v>226</v>
      </c>
      <c r="K6" s="70" t="s">
        <v>226</v>
      </c>
      <c r="L6" s="70" t="s">
        <v>226</v>
      </c>
      <c r="M6" s="70" t="s">
        <v>226</v>
      </c>
      <c r="N6" s="70" t="s">
        <v>226</v>
      </c>
      <c r="O6" s="70" t="s">
        <v>226</v>
      </c>
      <c r="P6" s="70" t="s">
        <v>226</v>
      </c>
      <c r="Q6" s="70" t="s">
        <v>226</v>
      </c>
      <c r="R6" s="70" t="s">
        <v>226</v>
      </c>
      <c r="S6" s="70" t="s">
        <v>226</v>
      </c>
      <c r="T6" s="70" t="s">
        <v>226</v>
      </c>
      <c r="U6" s="70" t="s">
        <v>226</v>
      </c>
      <c r="V6" s="70" t="s">
        <v>226</v>
      </c>
      <c r="W6" s="70" t="s">
        <v>226</v>
      </c>
      <c r="X6" s="70" t="s">
        <v>226</v>
      </c>
      <c r="Y6" s="63" t="s">
        <v>52</v>
      </c>
      <c r="Z6" s="63" t="s">
        <v>10</v>
      </c>
      <c r="AA6" s="70" t="s">
        <v>226</v>
      </c>
      <c r="AB6" s="70" t="s">
        <v>226</v>
      </c>
    </row>
    <row r="7" spans="1:28" ht="33.75" x14ac:dyDescent="0.25">
      <c r="A7" s="101" t="s">
        <v>28</v>
      </c>
      <c r="B7" s="65" t="s">
        <v>14</v>
      </c>
      <c r="C7" s="66" t="s">
        <v>63</v>
      </c>
      <c r="E7" s="44" t="s">
        <v>176</v>
      </c>
      <c r="G7" s="62" t="s">
        <v>13</v>
      </c>
      <c r="H7" s="62" t="s">
        <v>21</v>
      </c>
      <c r="I7" s="62" t="s">
        <v>22</v>
      </c>
      <c r="J7" s="62" t="s">
        <v>34</v>
      </c>
      <c r="K7" s="62" t="s">
        <v>34</v>
      </c>
      <c r="L7" s="62" t="s">
        <v>34</v>
      </c>
      <c r="M7" s="62" t="s">
        <v>34</v>
      </c>
      <c r="N7" s="62" t="s">
        <v>34</v>
      </c>
      <c r="O7" s="62" t="s">
        <v>44</v>
      </c>
      <c r="P7" s="62" t="s">
        <v>13</v>
      </c>
      <c r="Q7" s="62" t="s">
        <v>44</v>
      </c>
      <c r="R7" s="62" t="s">
        <v>34</v>
      </c>
      <c r="S7" s="62" t="s">
        <v>41</v>
      </c>
      <c r="T7" s="62" t="s">
        <v>44</v>
      </c>
      <c r="U7" s="62" t="s">
        <v>44</v>
      </c>
      <c r="V7" s="62" t="s">
        <v>97</v>
      </c>
      <c r="W7" s="62" t="s">
        <v>100</v>
      </c>
      <c r="X7" s="62" t="s">
        <v>97</v>
      </c>
      <c r="Y7" s="71"/>
      <c r="Z7" s="70" t="s">
        <v>226</v>
      </c>
      <c r="AA7" s="62" t="s">
        <v>99</v>
      </c>
      <c r="AB7" s="62" t="s">
        <v>34</v>
      </c>
    </row>
    <row r="8" spans="1:28" ht="45" x14ac:dyDescent="0.25">
      <c r="A8" s="101"/>
      <c r="B8" s="65" t="s">
        <v>15</v>
      </c>
      <c r="C8" s="66" t="s">
        <v>64</v>
      </c>
      <c r="E8" s="44" t="s">
        <v>177</v>
      </c>
      <c r="G8" s="62" t="s">
        <v>11</v>
      </c>
      <c r="H8" s="62" t="s">
        <v>15</v>
      </c>
      <c r="I8" s="62" t="s">
        <v>25</v>
      </c>
      <c r="J8" s="62" t="s">
        <v>35</v>
      </c>
      <c r="K8" s="62" t="s">
        <v>35</v>
      </c>
      <c r="L8" s="62" t="s">
        <v>35</v>
      </c>
      <c r="M8" s="62" t="s">
        <v>35</v>
      </c>
      <c r="N8" s="62" t="s">
        <v>35</v>
      </c>
      <c r="O8" s="62" t="s">
        <v>45</v>
      </c>
      <c r="P8" s="62" t="s">
        <v>44</v>
      </c>
      <c r="Q8" s="62" t="s">
        <v>25</v>
      </c>
      <c r="R8" s="62" t="s">
        <v>25</v>
      </c>
      <c r="S8" s="62" t="s">
        <v>56</v>
      </c>
      <c r="T8" s="62" t="s">
        <v>25</v>
      </c>
      <c r="U8" s="62" t="s">
        <v>25</v>
      </c>
      <c r="V8" s="62" t="s">
        <v>44</v>
      </c>
      <c r="W8" s="62" t="s">
        <v>99</v>
      </c>
      <c r="X8" s="62" t="s">
        <v>44</v>
      </c>
      <c r="Y8" s="61"/>
      <c r="Z8" s="62" t="s">
        <v>34</v>
      </c>
      <c r="AA8" s="62" t="s">
        <v>102</v>
      </c>
      <c r="AB8" s="62" t="s">
        <v>46</v>
      </c>
    </row>
    <row r="9" spans="1:28" ht="33.75" x14ac:dyDescent="0.25">
      <c r="A9" s="101"/>
      <c r="B9" s="65" t="s">
        <v>16</v>
      </c>
      <c r="C9" s="66" t="s">
        <v>65</v>
      </c>
      <c r="E9" s="44" t="s">
        <v>178</v>
      </c>
      <c r="G9" s="62" t="s">
        <v>10</v>
      </c>
      <c r="H9" s="62" t="s">
        <v>14</v>
      </c>
      <c r="I9" s="62" t="s">
        <v>23</v>
      </c>
      <c r="J9" s="62" t="s">
        <v>37</v>
      </c>
      <c r="K9" s="62" t="s">
        <v>37</v>
      </c>
      <c r="L9" s="62" t="s">
        <v>37</v>
      </c>
      <c r="M9" s="62" t="s">
        <v>37</v>
      </c>
      <c r="N9" s="62" t="s">
        <v>37</v>
      </c>
      <c r="O9" s="62" t="s">
        <v>46</v>
      </c>
      <c r="P9" s="62" t="s">
        <v>25</v>
      </c>
      <c r="Q9" s="62" t="s">
        <v>46</v>
      </c>
      <c r="R9" s="62" t="s">
        <v>54</v>
      </c>
      <c r="S9" s="62" t="s">
        <v>10</v>
      </c>
      <c r="T9" s="62" t="s">
        <v>47</v>
      </c>
      <c r="U9" s="62" t="s">
        <v>46</v>
      </c>
      <c r="V9" s="62" t="s">
        <v>10</v>
      </c>
      <c r="W9" s="62" t="s">
        <v>33</v>
      </c>
      <c r="X9" s="62" t="s">
        <v>10</v>
      </c>
      <c r="Y9" s="61"/>
      <c r="Z9" s="62" t="s">
        <v>101</v>
      </c>
      <c r="AA9" s="62" t="s">
        <v>104</v>
      </c>
      <c r="AB9" s="62" t="s">
        <v>105</v>
      </c>
    </row>
    <row r="10" spans="1:28" ht="33.75" x14ac:dyDescent="0.25">
      <c r="A10" s="101"/>
      <c r="B10" s="65" t="s">
        <v>17</v>
      </c>
      <c r="C10" s="66" t="s">
        <v>66</v>
      </c>
      <c r="E10" s="44" t="s">
        <v>179</v>
      </c>
      <c r="G10" s="62" t="s">
        <v>12</v>
      </c>
      <c r="H10" s="62" t="s">
        <v>16</v>
      </c>
      <c r="I10" s="62" t="s">
        <v>24</v>
      </c>
      <c r="J10" s="62" t="s">
        <v>32</v>
      </c>
      <c r="K10" s="62" t="s">
        <v>32</v>
      </c>
      <c r="L10" s="62" t="s">
        <v>32</v>
      </c>
      <c r="M10" s="62" t="s">
        <v>32</v>
      </c>
      <c r="N10" s="62" t="s">
        <v>32</v>
      </c>
      <c r="O10" s="62" t="s">
        <v>47</v>
      </c>
      <c r="P10" s="62" t="s">
        <v>45</v>
      </c>
      <c r="Q10" s="62" t="s">
        <v>47</v>
      </c>
      <c r="R10" s="62" t="s">
        <v>49</v>
      </c>
      <c r="S10" s="61"/>
      <c r="T10" s="62" t="s">
        <v>10</v>
      </c>
      <c r="U10" s="62" t="s">
        <v>47</v>
      </c>
      <c r="V10" s="61"/>
      <c r="W10" s="62" t="s">
        <v>31</v>
      </c>
      <c r="X10" s="62" t="s">
        <v>33</v>
      </c>
      <c r="Y10" s="61"/>
      <c r="Z10" s="61"/>
      <c r="AA10" s="62" t="s">
        <v>33</v>
      </c>
      <c r="AB10" s="62" t="s">
        <v>10</v>
      </c>
    </row>
    <row r="11" spans="1:28" ht="33.75" x14ac:dyDescent="0.25">
      <c r="A11" s="101"/>
      <c r="B11" s="65" t="s">
        <v>18</v>
      </c>
      <c r="C11" s="66" t="s">
        <v>67</v>
      </c>
      <c r="E11" s="44" t="s">
        <v>180</v>
      </c>
      <c r="G11" s="71"/>
      <c r="H11" s="62" t="s">
        <v>17</v>
      </c>
      <c r="I11" s="71"/>
      <c r="J11" s="62" t="s">
        <v>41</v>
      </c>
      <c r="K11" s="62" t="s">
        <v>41</v>
      </c>
      <c r="L11" s="62" t="s">
        <v>41</v>
      </c>
      <c r="M11" s="62" t="s">
        <v>41</v>
      </c>
      <c r="N11" s="62" t="s">
        <v>41</v>
      </c>
      <c r="O11" s="62" t="s">
        <v>49</v>
      </c>
      <c r="P11" s="62" t="s">
        <v>48</v>
      </c>
      <c r="Q11" s="62" t="s">
        <v>10</v>
      </c>
      <c r="R11" s="62" t="s">
        <v>38</v>
      </c>
      <c r="S11" s="71"/>
      <c r="T11" s="62" t="s">
        <v>52</v>
      </c>
      <c r="U11" s="62" t="s">
        <v>49</v>
      </c>
      <c r="V11" s="71"/>
      <c r="W11" s="71"/>
      <c r="X11" s="71"/>
      <c r="Y11" s="68"/>
      <c r="Z11" s="71"/>
      <c r="AA11" s="62" t="s">
        <v>103</v>
      </c>
      <c r="AB11" s="62" t="s">
        <v>106</v>
      </c>
    </row>
    <row r="12" spans="1:28" ht="45" x14ac:dyDescent="0.25">
      <c r="A12" s="101"/>
      <c r="B12" s="65" t="s">
        <v>19</v>
      </c>
      <c r="C12" s="66" t="s">
        <v>68</v>
      </c>
      <c r="E12" s="44" t="s">
        <v>181</v>
      </c>
      <c r="G12" s="61"/>
      <c r="H12" s="62" t="s">
        <v>20</v>
      </c>
      <c r="I12" s="61"/>
      <c r="J12" s="62" t="s">
        <v>40</v>
      </c>
      <c r="K12" s="62" t="s">
        <v>40</v>
      </c>
      <c r="L12" s="62" t="s">
        <v>40</v>
      </c>
      <c r="M12" s="62" t="s">
        <v>40</v>
      </c>
      <c r="N12" s="62" t="s">
        <v>40</v>
      </c>
      <c r="O12" s="62" t="s">
        <v>48</v>
      </c>
      <c r="P12" s="62" t="s">
        <v>10</v>
      </c>
      <c r="Q12" s="62" t="s">
        <v>52</v>
      </c>
      <c r="R12" s="62" t="s">
        <v>33</v>
      </c>
      <c r="S12" s="61"/>
      <c r="T12" s="61"/>
      <c r="U12" s="62" t="s">
        <v>48</v>
      </c>
      <c r="V12" s="61"/>
      <c r="W12" s="61"/>
      <c r="X12" s="68"/>
      <c r="Y12" s="68"/>
      <c r="Z12" s="68"/>
      <c r="AA12" s="68"/>
      <c r="AB12" s="68"/>
    </row>
    <row r="13" spans="1:28" ht="22.5" x14ac:dyDescent="0.25">
      <c r="A13" s="101"/>
      <c r="B13" s="65" t="s">
        <v>20</v>
      </c>
      <c r="C13" s="66" t="s">
        <v>69</v>
      </c>
      <c r="E13" s="44" t="s">
        <v>182</v>
      </c>
      <c r="G13" s="61"/>
      <c r="H13" s="62" t="s">
        <v>19</v>
      </c>
      <c r="I13" s="61"/>
      <c r="J13" s="62" t="s">
        <v>38</v>
      </c>
      <c r="K13" s="62" t="s">
        <v>38</v>
      </c>
      <c r="L13" s="62" t="s">
        <v>38</v>
      </c>
      <c r="M13" s="62" t="s">
        <v>38</v>
      </c>
      <c r="N13" s="62" t="s">
        <v>38</v>
      </c>
      <c r="O13" s="68"/>
      <c r="P13" s="62" t="s">
        <v>50</v>
      </c>
      <c r="Q13" s="68"/>
      <c r="R13" s="68"/>
      <c r="S13" s="68"/>
      <c r="T13" s="61"/>
      <c r="U13" s="62" t="s">
        <v>10</v>
      </c>
      <c r="V13" s="61"/>
      <c r="W13" s="61"/>
      <c r="X13" s="68"/>
      <c r="Y13" s="68"/>
      <c r="Z13" s="68"/>
      <c r="AA13" s="68"/>
      <c r="AB13" s="68"/>
    </row>
    <row r="14" spans="1:28" ht="33.75" x14ac:dyDescent="0.25">
      <c r="A14" s="101"/>
      <c r="B14" s="65" t="s">
        <v>21</v>
      </c>
      <c r="C14" s="66" t="s">
        <v>70</v>
      </c>
      <c r="E14" s="44" t="s">
        <v>183</v>
      </c>
      <c r="G14" s="61"/>
      <c r="H14" s="62" t="s">
        <v>18</v>
      </c>
      <c r="I14" s="61"/>
      <c r="J14" s="62" t="s">
        <v>36</v>
      </c>
      <c r="K14" s="62" t="s">
        <v>36</v>
      </c>
      <c r="L14" s="62" t="s">
        <v>36</v>
      </c>
      <c r="M14" s="62" t="s">
        <v>36</v>
      </c>
      <c r="N14" s="62" t="s">
        <v>36</v>
      </c>
      <c r="O14" s="68"/>
      <c r="P14" s="62" t="s">
        <v>12</v>
      </c>
      <c r="Q14" s="68"/>
      <c r="R14" s="68"/>
      <c r="S14" s="68"/>
      <c r="T14" s="61"/>
      <c r="U14" s="62" t="s">
        <v>50</v>
      </c>
      <c r="V14" s="61"/>
      <c r="W14" s="61"/>
      <c r="X14" s="68"/>
      <c r="Y14" s="68"/>
      <c r="Z14" s="68"/>
      <c r="AA14" s="68"/>
      <c r="AB14" s="68"/>
    </row>
    <row r="15" spans="1:28" ht="45" x14ac:dyDescent="0.25">
      <c r="A15" s="101" t="s">
        <v>29</v>
      </c>
      <c r="B15" s="65" t="s">
        <v>22</v>
      </c>
      <c r="C15" s="66" t="s">
        <v>71</v>
      </c>
      <c r="E15" s="44" t="s">
        <v>184</v>
      </c>
      <c r="G15" s="68"/>
      <c r="H15" s="68"/>
      <c r="I15" s="68"/>
      <c r="J15" s="62" t="s">
        <v>39</v>
      </c>
      <c r="K15" s="62" t="s">
        <v>39</v>
      </c>
      <c r="L15" s="62" t="s">
        <v>39</v>
      </c>
      <c r="M15" s="62" t="s">
        <v>39</v>
      </c>
      <c r="N15" s="62" t="s">
        <v>39</v>
      </c>
      <c r="O15" s="68"/>
      <c r="P15" s="68"/>
      <c r="Q15" s="68"/>
      <c r="R15" s="68"/>
      <c r="S15" s="68"/>
      <c r="T15" s="68"/>
      <c r="U15" s="68"/>
      <c r="V15" s="68"/>
      <c r="W15" s="68"/>
      <c r="X15" s="68"/>
      <c r="Y15" s="68"/>
      <c r="Z15" s="68"/>
      <c r="AA15" s="68"/>
      <c r="AB15" s="68"/>
    </row>
    <row r="16" spans="1:28" ht="22.5" x14ac:dyDescent="0.25">
      <c r="A16" s="101"/>
      <c r="B16" s="65" t="s">
        <v>23</v>
      </c>
      <c r="C16" s="66" t="s">
        <v>72</v>
      </c>
      <c r="E16" s="44" t="s">
        <v>185</v>
      </c>
      <c r="G16" s="68"/>
      <c r="H16" s="68"/>
      <c r="I16" s="68"/>
      <c r="J16" s="62" t="s">
        <v>33</v>
      </c>
      <c r="K16" s="62" t="s">
        <v>33</v>
      </c>
      <c r="L16" s="62" t="s">
        <v>33</v>
      </c>
      <c r="M16" s="62" t="s">
        <v>33</v>
      </c>
      <c r="N16" s="62" t="s">
        <v>33</v>
      </c>
      <c r="O16" s="68"/>
      <c r="P16" s="68"/>
      <c r="Q16" s="68"/>
      <c r="R16" s="68"/>
      <c r="S16" s="68"/>
      <c r="T16" s="68"/>
      <c r="U16" s="68"/>
      <c r="V16" s="68"/>
      <c r="W16" s="68"/>
      <c r="X16" s="68"/>
      <c r="Y16" s="68"/>
      <c r="Z16" s="68"/>
      <c r="AA16" s="68"/>
      <c r="AB16" s="68"/>
    </row>
    <row r="17" spans="1:28" x14ac:dyDescent="0.25">
      <c r="A17" s="101"/>
      <c r="B17" s="65" t="s">
        <v>24</v>
      </c>
      <c r="C17" s="66" t="s">
        <v>73</v>
      </c>
      <c r="E17" s="44" t="s">
        <v>186</v>
      </c>
      <c r="G17" s="68"/>
      <c r="H17" s="68"/>
      <c r="I17" s="68"/>
      <c r="J17" s="62" t="s">
        <v>31</v>
      </c>
      <c r="K17" s="62" t="s">
        <v>31</v>
      </c>
      <c r="L17" s="62" t="s">
        <v>31</v>
      </c>
      <c r="M17" s="62" t="s">
        <v>31</v>
      </c>
      <c r="N17" s="62" t="s">
        <v>31</v>
      </c>
      <c r="O17" s="68"/>
      <c r="P17" s="68"/>
      <c r="Q17" s="68"/>
      <c r="R17" s="68"/>
      <c r="S17" s="68"/>
      <c r="T17" s="68"/>
      <c r="U17" s="68"/>
      <c r="V17" s="68"/>
      <c r="W17" s="68"/>
      <c r="X17" s="68"/>
      <c r="Y17" s="68"/>
      <c r="Z17" s="68"/>
      <c r="AA17" s="68"/>
      <c r="AB17" s="68"/>
    </row>
    <row r="18" spans="1:28" ht="56.25" x14ac:dyDescent="0.25">
      <c r="A18" s="101"/>
      <c r="B18" s="65" t="s">
        <v>25</v>
      </c>
      <c r="C18" s="66" t="s">
        <v>74</v>
      </c>
      <c r="E18" s="44" t="s">
        <v>187</v>
      </c>
      <c r="G18" s="68"/>
      <c r="H18" s="68"/>
      <c r="I18" s="68"/>
      <c r="J18" s="62" t="s">
        <v>42</v>
      </c>
      <c r="K18" s="62" t="s">
        <v>42</v>
      </c>
      <c r="L18" s="62" t="s">
        <v>42</v>
      </c>
      <c r="M18" s="62" t="s">
        <v>42</v>
      </c>
      <c r="N18" s="62" t="s">
        <v>42</v>
      </c>
      <c r="O18" s="68"/>
      <c r="P18" s="68"/>
      <c r="Q18" s="68"/>
      <c r="R18" s="68"/>
      <c r="S18" s="68"/>
      <c r="T18" s="68"/>
      <c r="U18" s="68"/>
      <c r="V18" s="68"/>
      <c r="W18" s="68"/>
      <c r="X18" s="68"/>
      <c r="Z18" s="68"/>
      <c r="AA18" s="68"/>
      <c r="AB18" s="68"/>
    </row>
    <row r="19" spans="1:28" x14ac:dyDescent="0.25">
      <c r="A19" s="101" t="s">
        <v>30</v>
      </c>
      <c r="B19" s="65" t="s">
        <v>31</v>
      </c>
      <c r="C19" s="66" t="s">
        <v>75</v>
      </c>
      <c r="E19" s="44" t="s">
        <v>188</v>
      </c>
    </row>
    <row r="20" spans="1:28" x14ac:dyDescent="0.25">
      <c r="A20" s="101"/>
      <c r="B20" s="65" t="s">
        <v>32</v>
      </c>
      <c r="C20" s="66" t="s">
        <v>76</v>
      </c>
      <c r="E20" s="44" t="s">
        <v>189</v>
      </c>
    </row>
    <row r="21" spans="1:28" x14ac:dyDescent="0.25">
      <c r="A21" s="101"/>
      <c r="B21" s="65" t="s">
        <v>33</v>
      </c>
      <c r="C21" s="66" t="s">
        <v>77</v>
      </c>
      <c r="E21" s="44" t="s">
        <v>190</v>
      </c>
    </row>
    <row r="22" spans="1:28" x14ac:dyDescent="0.25">
      <c r="A22" s="101"/>
      <c r="B22" s="65" t="s">
        <v>34</v>
      </c>
      <c r="C22" s="66" t="s">
        <v>71</v>
      </c>
      <c r="E22" s="44" t="s">
        <v>191</v>
      </c>
    </row>
    <row r="23" spans="1:28" x14ac:dyDescent="0.25">
      <c r="A23" s="101"/>
      <c r="B23" s="65" t="s">
        <v>35</v>
      </c>
      <c r="C23" s="66" t="s">
        <v>78</v>
      </c>
      <c r="E23" s="44" t="s">
        <v>192</v>
      </c>
    </row>
    <row r="24" spans="1:28" x14ac:dyDescent="0.25">
      <c r="A24" s="101"/>
      <c r="B24" s="65" t="s">
        <v>36</v>
      </c>
      <c r="C24" s="66" t="s">
        <v>79</v>
      </c>
      <c r="E24" s="44" t="s">
        <v>193</v>
      </c>
    </row>
    <row r="25" spans="1:28" ht="15.75" thickBot="1" x14ac:dyDescent="0.3">
      <c r="A25" s="101"/>
      <c r="B25" s="65" t="s">
        <v>37</v>
      </c>
      <c r="C25" s="66" t="s">
        <v>80</v>
      </c>
      <c r="E25" s="45" t="s">
        <v>194</v>
      </c>
    </row>
    <row r="26" spans="1:28" x14ac:dyDescent="0.25">
      <c r="A26" s="101"/>
      <c r="B26" s="65" t="s">
        <v>38</v>
      </c>
      <c r="C26" s="66" t="s">
        <v>81</v>
      </c>
    </row>
    <row r="27" spans="1:28" x14ac:dyDescent="0.25">
      <c r="A27" s="101"/>
      <c r="B27" s="65" t="s">
        <v>39</v>
      </c>
      <c r="C27" s="66" t="s">
        <v>82</v>
      </c>
    </row>
    <row r="28" spans="1:28" x14ac:dyDescent="0.25">
      <c r="A28" s="101"/>
      <c r="B28" s="65" t="s">
        <v>40</v>
      </c>
      <c r="C28" s="66" t="s">
        <v>64</v>
      </c>
    </row>
    <row r="29" spans="1:28" x14ac:dyDescent="0.25">
      <c r="A29" s="101"/>
      <c r="B29" s="65" t="s">
        <v>41</v>
      </c>
      <c r="C29" s="66" t="s">
        <v>83</v>
      </c>
    </row>
    <row r="30" spans="1:28" x14ac:dyDescent="0.25">
      <c r="A30" s="101"/>
      <c r="B30" s="65" t="s">
        <v>42</v>
      </c>
      <c r="C30" s="66" t="s">
        <v>67</v>
      </c>
    </row>
    <row r="31" spans="1:28" x14ac:dyDescent="0.25">
      <c r="A31" s="101" t="s">
        <v>43</v>
      </c>
      <c r="B31" s="65" t="s">
        <v>44</v>
      </c>
      <c r="C31" s="66" t="s">
        <v>60</v>
      </c>
    </row>
    <row r="32" spans="1:28" x14ac:dyDescent="0.25">
      <c r="A32" s="101"/>
      <c r="B32" s="65" t="s">
        <v>45</v>
      </c>
      <c r="C32" s="66" t="s">
        <v>60</v>
      </c>
    </row>
    <row r="33" spans="1:3" x14ac:dyDescent="0.25">
      <c r="A33" s="101"/>
      <c r="B33" s="65" t="s">
        <v>46</v>
      </c>
      <c r="C33" s="66" t="s">
        <v>84</v>
      </c>
    </row>
    <row r="34" spans="1:3" x14ac:dyDescent="0.25">
      <c r="A34" s="101"/>
      <c r="B34" s="65" t="s">
        <v>47</v>
      </c>
      <c r="C34" s="66" t="s">
        <v>85</v>
      </c>
    </row>
    <row r="35" spans="1:3" x14ac:dyDescent="0.25">
      <c r="A35" s="101"/>
      <c r="B35" s="65" t="s">
        <v>48</v>
      </c>
      <c r="C35" s="66" t="s">
        <v>86</v>
      </c>
    </row>
    <row r="36" spans="1:3" x14ac:dyDescent="0.25">
      <c r="A36" s="101"/>
      <c r="B36" s="65" t="s">
        <v>49</v>
      </c>
      <c r="C36" s="66" t="s">
        <v>87</v>
      </c>
    </row>
    <row r="37" spans="1:3" x14ac:dyDescent="0.25">
      <c r="A37" s="101" t="s">
        <v>3</v>
      </c>
      <c r="B37" s="65" t="s">
        <v>10</v>
      </c>
      <c r="C37" s="66" t="s">
        <v>59</v>
      </c>
    </row>
    <row r="38" spans="1:3" x14ac:dyDescent="0.25">
      <c r="A38" s="101"/>
      <c r="B38" s="65" t="s">
        <v>44</v>
      </c>
      <c r="C38" s="66" t="s">
        <v>60</v>
      </c>
    </row>
    <row r="39" spans="1:3" x14ac:dyDescent="0.25">
      <c r="A39" s="101"/>
      <c r="B39" s="65" t="s">
        <v>45</v>
      </c>
      <c r="C39" s="66" t="s">
        <v>95</v>
      </c>
    </row>
    <row r="40" spans="1:3" x14ac:dyDescent="0.25">
      <c r="A40" s="101"/>
      <c r="B40" s="65" t="s">
        <v>12</v>
      </c>
      <c r="C40" s="66" t="s">
        <v>61</v>
      </c>
    </row>
    <row r="41" spans="1:3" x14ac:dyDescent="0.25">
      <c r="A41" s="101"/>
      <c r="B41" s="65" t="s">
        <v>48</v>
      </c>
      <c r="C41" s="66" t="s">
        <v>86</v>
      </c>
    </row>
    <row r="42" spans="1:3" x14ac:dyDescent="0.25">
      <c r="A42" s="101"/>
      <c r="B42" s="65" t="s">
        <v>50</v>
      </c>
      <c r="C42" s="66" t="s">
        <v>88</v>
      </c>
    </row>
    <row r="43" spans="1:3" x14ac:dyDescent="0.25">
      <c r="A43" s="101"/>
      <c r="B43" s="65" t="s">
        <v>13</v>
      </c>
      <c r="C43" s="66" t="s">
        <v>62</v>
      </c>
    </row>
    <row r="44" spans="1:3" x14ac:dyDescent="0.25">
      <c r="A44" s="101"/>
      <c r="B44" s="65" t="s">
        <v>25</v>
      </c>
      <c r="C44" s="66" t="s">
        <v>74</v>
      </c>
    </row>
    <row r="45" spans="1:3" x14ac:dyDescent="0.25">
      <c r="A45" s="101" t="s">
        <v>51</v>
      </c>
      <c r="B45" s="65" t="s">
        <v>10</v>
      </c>
      <c r="C45" s="66" t="s">
        <v>59</v>
      </c>
    </row>
    <row r="46" spans="1:3" x14ac:dyDescent="0.25">
      <c r="A46" s="101"/>
      <c r="B46" s="65" t="s">
        <v>44</v>
      </c>
      <c r="C46" s="66" t="s">
        <v>60</v>
      </c>
    </row>
    <row r="47" spans="1:3" x14ac:dyDescent="0.25">
      <c r="A47" s="101"/>
      <c r="B47" s="65" t="s">
        <v>46</v>
      </c>
      <c r="C47" s="66" t="s">
        <v>84</v>
      </c>
    </row>
    <row r="48" spans="1:3" x14ac:dyDescent="0.25">
      <c r="A48" s="101"/>
      <c r="B48" s="65" t="s">
        <v>47</v>
      </c>
      <c r="C48" s="66" t="s">
        <v>85</v>
      </c>
    </row>
    <row r="49" spans="1:3" x14ac:dyDescent="0.25">
      <c r="A49" s="101"/>
      <c r="B49" s="65" t="s">
        <v>52</v>
      </c>
      <c r="C49" s="66" t="s">
        <v>89</v>
      </c>
    </row>
    <row r="50" spans="1:3" x14ac:dyDescent="0.25">
      <c r="A50" s="101"/>
      <c r="B50" s="65" t="s">
        <v>25</v>
      </c>
      <c r="C50" s="66" t="s">
        <v>74</v>
      </c>
    </row>
    <row r="51" spans="1:3" x14ac:dyDescent="0.25">
      <c r="A51" s="101" t="s">
        <v>53</v>
      </c>
      <c r="B51" s="65" t="s">
        <v>34</v>
      </c>
      <c r="C51" s="66" t="s">
        <v>71</v>
      </c>
    </row>
    <row r="52" spans="1:3" x14ac:dyDescent="0.25">
      <c r="A52" s="101"/>
      <c r="B52" s="65" t="s">
        <v>54</v>
      </c>
      <c r="C52" s="66" t="s">
        <v>90</v>
      </c>
    </row>
    <row r="53" spans="1:3" x14ac:dyDescent="0.25">
      <c r="A53" s="101"/>
      <c r="B53" s="65" t="s">
        <v>38</v>
      </c>
      <c r="C53" s="66" t="s">
        <v>81</v>
      </c>
    </row>
    <row r="54" spans="1:3" x14ac:dyDescent="0.25">
      <c r="A54" s="101"/>
      <c r="B54" s="65" t="s">
        <v>49</v>
      </c>
      <c r="C54" s="66" t="s">
        <v>87</v>
      </c>
    </row>
    <row r="55" spans="1:3" x14ac:dyDescent="0.25">
      <c r="A55" s="101"/>
      <c r="B55" s="65" t="s">
        <v>33</v>
      </c>
      <c r="C55" s="66" t="s">
        <v>77</v>
      </c>
    </row>
    <row r="56" spans="1:3" x14ac:dyDescent="0.25">
      <c r="A56" s="101"/>
      <c r="B56" s="65" t="s">
        <v>25</v>
      </c>
      <c r="C56" s="66" t="s">
        <v>74</v>
      </c>
    </row>
    <row r="57" spans="1:3" x14ac:dyDescent="0.25">
      <c r="A57" s="101" t="s">
        <v>55</v>
      </c>
      <c r="B57" s="65" t="s">
        <v>41</v>
      </c>
      <c r="C57" s="66" t="s">
        <v>83</v>
      </c>
    </row>
    <row r="58" spans="1:3" x14ac:dyDescent="0.25">
      <c r="A58" s="101"/>
      <c r="B58" s="65" t="s">
        <v>56</v>
      </c>
      <c r="C58" s="66" t="s">
        <v>63</v>
      </c>
    </row>
    <row r="59" spans="1:3" x14ac:dyDescent="0.25">
      <c r="A59" s="101"/>
      <c r="B59" s="65" t="s">
        <v>10</v>
      </c>
      <c r="C59" s="66" t="s">
        <v>59</v>
      </c>
    </row>
    <row r="60" spans="1:3" x14ac:dyDescent="0.25">
      <c r="A60" s="101" t="s">
        <v>57</v>
      </c>
      <c r="B60" s="65" t="s">
        <v>10</v>
      </c>
      <c r="C60" s="66" t="s">
        <v>59</v>
      </c>
    </row>
    <row r="61" spans="1:3" x14ac:dyDescent="0.25">
      <c r="A61" s="101"/>
      <c r="B61" s="65" t="s">
        <v>44</v>
      </c>
      <c r="C61" s="66" t="s">
        <v>60</v>
      </c>
    </row>
    <row r="62" spans="1:3" x14ac:dyDescent="0.25">
      <c r="A62" s="101"/>
      <c r="B62" s="65" t="s">
        <v>47</v>
      </c>
      <c r="C62" s="66" t="s">
        <v>85</v>
      </c>
    </row>
    <row r="63" spans="1:3" x14ac:dyDescent="0.25">
      <c r="A63" s="101"/>
      <c r="B63" s="65" t="s">
        <v>52</v>
      </c>
      <c r="C63" s="66" t="s">
        <v>89</v>
      </c>
    </row>
    <row r="64" spans="1:3" x14ac:dyDescent="0.25">
      <c r="A64" s="101"/>
      <c r="B64" s="65" t="s">
        <v>25</v>
      </c>
      <c r="C64" s="66" t="s">
        <v>74</v>
      </c>
    </row>
    <row r="65" spans="1:3" x14ac:dyDescent="0.25">
      <c r="A65" s="101" t="s">
        <v>58</v>
      </c>
      <c r="B65" s="65" t="s">
        <v>10</v>
      </c>
      <c r="C65" s="66" t="s">
        <v>59</v>
      </c>
    </row>
    <row r="66" spans="1:3" x14ac:dyDescent="0.25">
      <c r="A66" s="101"/>
      <c r="B66" s="65" t="s">
        <v>44</v>
      </c>
      <c r="C66" s="66" t="s">
        <v>60</v>
      </c>
    </row>
    <row r="67" spans="1:3" x14ac:dyDescent="0.25">
      <c r="A67" s="101"/>
      <c r="B67" s="65" t="s">
        <v>46</v>
      </c>
      <c r="C67" s="66" t="s">
        <v>84</v>
      </c>
    </row>
    <row r="68" spans="1:3" x14ac:dyDescent="0.25">
      <c r="A68" s="101"/>
      <c r="B68" s="65" t="s">
        <v>47</v>
      </c>
      <c r="C68" s="66" t="s">
        <v>85</v>
      </c>
    </row>
    <row r="69" spans="1:3" x14ac:dyDescent="0.25">
      <c r="A69" s="101"/>
      <c r="B69" s="65" t="s">
        <v>48</v>
      </c>
      <c r="C69" s="66" t="s">
        <v>86</v>
      </c>
    </row>
    <row r="70" spans="1:3" x14ac:dyDescent="0.25">
      <c r="A70" s="101"/>
      <c r="B70" s="65" t="s">
        <v>49</v>
      </c>
      <c r="C70" s="66" t="s">
        <v>87</v>
      </c>
    </row>
    <row r="71" spans="1:3" x14ac:dyDescent="0.25">
      <c r="A71" s="101"/>
      <c r="B71" s="65" t="s">
        <v>50</v>
      </c>
      <c r="C71" s="66" t="s">
        <v>88</v>
      </c>
    </row>
    <row r="72" spans="1:3" x14ac:dyDescent="0.25">
      <c r="A72" s="101"/>
      <c r="B72" s="65" t="s">
        <v>25</v>
      </c>
      <c r="C72" s="66" t="s">
        <v>74</v>
      </c>
    </row>
    <row r="73" spans="1:3" x14ac:dyDescent="0.25">
      <c r="A73" s="101" t="s">
        <v>96</v>
      </c>
      <c r="B73" s="65" t="s">
        <v>10</v>
      </c>
      <c r="C73" s="66" t="s">
        <v>59</v>
      </c>
    </row>
    <row r="74" spans="1:3" x14ac:dyDescent="0.25">
      <c r="A74" s="101"/>
      <c r="B74" s="65" t="s">
        <v>44</v>
      </c>
      <c r="C74" s="66" t="s">
        <v>60</v>
      </c>
    </row>
    <row r="75" spans="1:3" x14ac:dyDescent="0.25">
      <c r="A75" s="101"/>
      <c r="B75" s="65" t="s">
        <v>97</v>
      </c>
      <c r="C75" s="66" t="s">
        <v>91</v>
      </c>
    </row>
    <row r="76" spans="1:3" x14ac:dyDescent="0.25">
      <c r="A76" s="101" t="s">
        <v>98</v>
      </c>
      <c r="B76" s="65" t="s">
        <v>31</v>
      </c>
      <c r="C76" s="66" t="s">
        <v>75</v>
      </c>
    </row>
    <row r="77" spans="1:3" x14ac:dyDescent="0.25">
      <c r="A77" s="101"/>
      <c r="B77" s="65" t="s">
        <v>99</v>
      </c>
      <c r="C77" s="66" t="s">
        <v>76</v>
      </c>
    </row>
    <row r="78" spans="1:3" x14ac:dyDescent="0.25">
      <c r="A78" s="101"/>
      <c r="B78" s="65" t="s">
        <v>33</v>
      </c>
      <c r="C78" s="66" t="s">
        <v>77</v>
      </c>
    </row>
    <row r="79" spans="1:3" x14ac:dyDescent="0.25">
      <c r="A79" s="101"/>
      <c r="B79" s="65" t="s">
        <v>100</v>
      </c>
      <c r="C79" s="66" t="s">
        <v>92</v>
      </c>
    </row>
    <row r="80" spans="1:3" x14ac:dyDescent="0.25">
      <c r="A80" s="101" t="s">
        <v>4</v>
      </c>
      <c r="B80" s="65" t="s">
        <v>10</v>
      </c>
      <c r="C80" s="66" t="s">
        <v>59</v>
      </c>
    </row>
    <row r="81" spans="1:3" x14ac:dyDescent="0.25">
      <c r="A81" s="101"/>
      <c r="B81" s="65" t="s">
        <v>44</v>
      </c>
      <c r="C81" s="66" t="s">
        <v>60</v>
      </c>
    </row>
    <row r="82" spans="1:3" x14ac:dyDescent="0.25">
      <c r="A82" s="101"/>
      <c r="B82" s="65" t="s">
        <v>97</v>
      </c>
      <c r="C82" s="66" t="s">
        <v>91</v>
      </c>
    </row>
    <row r="83" spans="1:3" x14ac:dyDescent="0.25">
      <c r="A83" s="101"/>
      <c r="B83" s="65" t="s">
        <v>33</v>
      </c>
      <c r="C83" s="66" t="s">
        <v>77</v>
      </c>
    </row>
    <row r="84" spans="1:3" x14ac:dyDescent="0.25">
      <c r="A84" s="65" t="s">
        <v>5</v>
      </c>
      <c r="B84" s="65" t="s">
        <v>52</v>
      </c>
      <c r="C84" s="66" t="s">
        <v>89</v>
      </c>
    </row>
    <row r="85" spans="1:3" x14ac:dyDescent="0.25">
      <c r="A85" s="101" t="s">
        <v>6</v>
      </c>
      <c r="B85" s="65" t="s">
        <v>10</v>
      </c>
      <c r="C85" s="66" t="s">
        <v>59</v>
      </c>
    </row>
    <row r="86" spans="1:3" x14ac:dyDescent="0.25">
      <c r="A86" s="101"/>
      <c r="B86" s="65" t="s">
        <v>101</v>
      </c>
      <c r="C86" s="66" t="s">
        <v>93</v>
      </c>
    </row>
    <row r="87" spans="1:3" x14ac:dyDescent="0.25">
      <c r="A87" s="101"/>
      <c r="B87" s="65" t="s">
        <v>34</v>
      </c>
      <c r="C87" s="66" t="s">
        <v>71</v>
      </c>
    </row>
    <row r="88" spans="1:3" x14ac:dyDescent="0.25">
      <c r="A88" s="101" t="s">
        <v>7</v>
      </c>
      <c r="B88" s="65" t="s">
        <v>99</v>
      </c>
      <c r="C88" s="66" t="s">
        <v>76</v>
      </c>
    </row>
    <row r="89" spans="1:3" x14ac:dyDescent="0.25">
      <c r="A89" s="101"/>
      <c r="B89" s="65" t="s">
        <v>102</v>
      </c>
      <c r="C89" s="66" t="s">
        <v>94</v>
      </c>
    </row>
    <row r="90" spans="1:3" x14ac:dyDescent="0.25">
      <c r="A90" s="101"/>
      <c r="B90" s="65" t="s">
        <v>33</v>
      </c>
      <c r="C90" s="66" t="s">
        <v>77</v>
      </c>
    </row>
    <row r="91" spans="1:3" x14ac:dyDescent="0.25">
      <c r="A91" s="101"/>
      <c r="B91" s="65" t="s">
        <v>103</v>
      </c>
      <c r="C91" s="66" t="s">
        <v>95</v>
      </c>
    </row>
    <row r="92" spans="1:3" x14ac:dyDescent="0.25">
      <c r="A92" s="101"/>
      <c r="B92" s="65" t="s">
        <v>104</v>
      </c>
      <c r="C92" s="66" t="s">
        <v>61</v>
      </c>
    </row>
    <row r="93" spans="1:3" x14ac:dyDescent="0.25">
      <c r="A93" s="101" t="s">
        <v>8</v>
      </c>
      <c r="B93" s="65" t="s">
        <v>10</v>
      </c>
      <c r="C93" s="66" t="s">
        <v>59</v>
      </c>
    </row>
    <row r="94" spans="1:3" x14ac:dyDescent="0.25">
      <c r="A94" s="101"/>
      <c r="B94" s="65" t="s">
        <v>46</v>
      </c>
      <c r="C94" s="66" t="s">
        <v>84</v>
      </c>
    </row>
    <row r="95" spans="1:3" x14ac:dyDescent="0.25">
      <c r="A95" s="101"/>
      <c r="B95" s="65" t="s">
        <v>34</v>
      </c>
      <c r="C95" s="66" t="s">
        <v>71</v>
      </c>
    </row>
    <row r="96" spans="1:3" x14ac:dyDescent="0.25">
      <c r="A96" s="101"/>
      <c r="B96" s="65" t="s">
        <v>105</v>
      </c>
      <c r="C96" s="66" t="s">
        <v>64</v>
      </c>
    </row>
    <row r="97" spans="1:3" x14ac:dyDescent="0.25">
      <c r="A97" s="101"/>
      <c r="B97" s="65" t="s">
        <v>106</v>
      </c>
      <c r="C97" s="66" t="s">
        <v>81</v>
      </c>
    </row>
  </sheetData>
  <sortState ref="Z7:Z9">
    <sortCondition ref="Z6"/>
  </sortState>
  <mergeCells count="17">
    <mergeCell ref="A37:A44"/>
    <mergeCell ref="A3:A6"/>
    <mergeCell ref="A7:A14"/>
    <mergeCell ref="A15:A18"/>
    <mergeCell ref="A19:A30"/>
    <mergeCell ref="A31:A36"/>
    <mergeCell ref="A85:A87"/>
    <mergeCell ref="A88:A92"/>
    <mergeCell ref="A93:A97"/>
    <mergeCell ref="A60:A64"/>
    <mergeCell ref="A65:A72"/>
    <mergeCell ref="A73:A75"/>
    <mergeCell ref="A45:A50"/>
    <mergeCell ref="A51:A56"/>
    <mergeCell ref="A57:A59"/>
    <mergeCell ref="A76:A79"/>
    <mergeCell ref="A80:A8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25</vt:i4>
      </vt:variant>
    </vt:vector>
  </HeadingPairs>
  <TitlesOfParts>
    <vt:vector size="33" baseType="lpstr">
      <vt:lpstr>1 Présentation </vt:lpstr>
      <vt:lpstr>2 Tableau</vt:lpstr>
      <vt:lpstr>graphique</vt:lpstr>
      <vt:lpstr>récapitulatif plan prévention</vt:lpstr>
      <vt:lpstr>dates de mise à jour</vt:lpstr>
      <vt:lpstr>statistiques</vt:lpstr>
      <vt:lpstr>correspondance coefficients</vt:lpstr>
      <vt:lpstr>atteintes</vt:lpstr>
      <vt:lpstr>Atteintes1</vt:lpstr>
      <vt:lpstr>Atteintes10</vt:lpstr>
      <vt:lpstr>Atteintes11</vt:lpstr>
      <vt:lpstr>Atteintes12</vt:lpstr>
      <vt:lpstr>Atteintes13</vt:lpstr>
      <vt:lpstr>Atteintes14</vt:lpstr>
      <vt:lpstr>Atteintes15</vt:lpstr>
      <vt:lpstr>Atteintes16</vt:lpstr>
      <vt:lpstr>Atteintes17</vt:lpstr>
      <vt:lpstr>Atteintes18</vt:lpstr>
      <vt:lpstr>Atteintes2</vt:lpstr>
      <vt:lpstr>Atteintes3</vt:lpstr>
      <vt:lpstr>Atteintes4</vt:lpstr>
      <vt:lpstr>Atteintes5</vt:lpstr>
      <vt:lpstr>Atteintes6</vt:lpstr>
      <vt:lpstr>Atteintes7</vt:lpstr>
      <vt:lpstr>Atteintes8</vt:lpstr>
      <vt:lpstr>Atteintes9</vt:lpstr>
      <vt:lpstr>Fréquence</vt:lpstr>
      <vt:lpstr>Gravité</vt:lpstr>
      <vt:lpstr>Listetypesderisques</vt:lpstr>
      <vt:lpstr>Maîtrise</vt:lpstr>
      <vt:lpstr>Nbagentsconcernés</vt:lpstr>
      <vt:lpstr>'correspondance coefficients'!Zone_d_impression</vt:lpstr>
      <vt:lpstr>graphique!Zone_d_impression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DEAS Daphné</dc:creator>
  <cp:lastModifiedBy>Hoareau Laurent</cp:lastModifiedBy>
  <cp:lastPrinted>2024-02-05T08:11:01Z</cp:lastPrinted>
  <dcterms:created xsi:type="dcterms:W3CDTF">2012-10-30T13:48:08Z</dcterms:created>
  <dcterms:modified xsi:type="dcterms:W3CDTF">2024-02-05T14:19:30Z</dcterms:modified>
</cp:coreProperties>
</file>