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es documents\Bureau\dossier BARB\NOUVEAU HEURES\"/>
    </mc:Choice>
  </mc:AlternateContent>
  <xr:revisionPtr revIDLastSave="0" documentId="13_ncr:1_{A940C7E5-2476-4307-B107-69ADB4EEC2A0}" xr6:coauthVersionLast="47" xr6:coauthVersionMax="47" xr10:uidLastSave="{00000000-0000-0000-0000-000000000000}"/>
  <bookViews>
    <workbookView xWindow="-108" yWindow="-108" windowWidth="23256" windowHeight="12576" xr2:uid="{9D328E98-DFC6-4193-B780-57C5EF3272E6}"/>
  </bookViews>
  <sheets>
    <sheet name="GLOBAL 324" sheetId="23" r:id="rId1"/>
    <sheet name="Couleurs&amp;Tools" sheetId="42" r:id="rId2"/>
  </sheets>
  <definedNames>
    <definedName name="_Cellule_Cible">#REF!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3" l="1"/>
  <c r="F4" i="23"/>
  <c r="E4" i="23"/>
  <c r="G4" i="23"/>
  <c r="B4" i="23"/>
  <c r="C4" i="23"/>
  <c r="F3" i="23"/>
  <c r="B3" i="23"/>
  <c r="B7" i="23"/>
  <c r="B8" i="23"/>
  <c r="B9" i="23"/>
  <c r="D17" i="23"/>
  <c r="D18" i="23"/>
  <c r="D19" i="23"/>
  <c r="D20" i="23"/>
  <c r="D21" i="23"/>
  <c r="D22" i="23"/>
  <c r="D23" i="23"/>
  <c r="D24" i="23"/>
  <c r="E8" i="23"/>
  <c r="G8" i="23"/>
</calcChain>
</file>

<file path=xl/sharedStrings.xml><?xml version="1.0" encoding="utf-8"?>
<sst xmlns="http://schemas.openxmlformats.org/spreadsheetml/2006/main" count="243" uniqueCount="208">
  <si>
    <t>A renseigner</t>
  </si>
  <si>
    <t xml:space="preserve">&lt;&gt; </t>
  </si>
  <si>
    <t>Total MONTH</t>
  </si>
  <si>
    <t>REAL MONTLY HOURS</t>
  </si>
  <si>
    <t>Menu déroulant/Cliquer</t>
  </si>
  <si>
    <t>NEEDS MONTLY HOURS</t>
  </si>
  <si>
    <t>December 2023</t>
  </si>
  <si>
    <t>December 2024</t>
  </si>
  <si>
    <t>January 2024</t>
  </si>
  <si>
    <t>February 2024</t>
  </si>
  <si>
    <t>March 2024</t>
  </si>
  <si>
    <t>April 2024</t>
  </si>
  <si>
    <t>May 2024</t>
  </si>
  <si>
    <t xml:space="preserve">June 2024 </t>
  </si>
  <si>
    <t>July 2024</t>
  </si>
  <si>
    <t>August 2024</t>
  </si>
  <si>
    <t>September 2024</t>
  </si>
  <si>
    <t>October 2024</t>
  </si>
  <si>
    <t>November 2024</t>
  </si>
  <si>
    <t>TOTAL ANNUEL</t>
  </si>
  <si>
    <t>Pour global</t>
  </si>
  <si>
    <t>B</t>
  </si>
  <si>
    <t>#FFFF00</t>
  </si>
  <si>
    <t>Nom</t>
  </si>
  <si>
    <t>Décimal</t>
  </si>
  <si>
    <t>Description</t>
  </si>
  <si>
    <t>HEXAGONALE</t>
  </si>
  <si>
    <t>R</t>
  </si>
  <si>
    <t>G</t>
  </si>
  <si>
    <t>wdColorAqua</t>
  </si>
  <si>
    <t>Couleur aqua</t>
  </si>
  <si>
    <t>#33CCCC</t>
  </si>
  <si>
    <t>#000000</t>
  </si>
  <si>
    <t>wdColorBlack</t>
  </si>
  <si>
    <t>Couleur noire</t>
  </si>
  <si>
    <t>wdColorBlue</t>
  </si>
  <si>
    <t>Couleur bleue</t>
  </si>
  <si>
    <t>#0000FF</t>
  </si>
  <si>
    <t>wdColorBlueGray</t>
  </si>
  <si>
    <t>Couleur bleu-gris</t>
  </si>
  <si>
    <t>#666699</t>
  </si>
  <si>
    <t>wdColorBrightGreen</t>
  </si>
  <si>
    <t>Couleur vert vif</t>
  </si>
  <si>
    <t>#00FF00</t>
  </si>
  <si>
    <t>wdColorBrown</t>
  </si>
  <si>
    <t>Couleur brune</t>
  </si>
  <si>
    <t>#993300</t>
  </si>
  <si>
    <t>wdColorDarkBlue</t>
  </si>
  <si>
    <t>Couleur bleu foncé</t>
  </si>
  <si>
    <t>#000080</t>
  </si>
  <si>
    <t>wdColorDarkGreen</t>
  </si>
  <si>
    <t>Couleur vert foncé</t>
  </si>
  <si>
    <t>#003300</t>
  </si>
  <si>
    <t>wdColorDarkRed</t>
  </si>
  <si>
    <t>Couleur rouge foncé</t>
  </si>
  <si>
    <t>#800000</t>
  </si>
  <si>
    <t>wdColorDarkTeal</t>
  </si>
  <si>
    <t>Couleur de sarcelle foncée</t>
  </si>
  <si>
    <t>#003366</t>
  </si>
  <si>
    <t>wdColorDarkYellow</t>
  </si>
  <si>
    <t>Couleur jaune foncé</t>
  </si>
  <si>
    <t>#808000</t>
  </si>
  <si>
    <t>wdColorGold</t>
  </si>
  <si>
    <t>Couleur or</t>
  </si>
  <si>
    <t>#FFCC00</t>
  </si>
  <si>
    <t>wdColorGray05</t>
  </si>
  <si>
    <t>Nuance 05 de couleur grise</t>
  </si>
  <si>
    <t>#F3F3F3</t>
  </si>
  <si>
    <t>wdColorGray10</t>
  </si>
  <si>
    <t>Nuance 10 de couleur grise</t>
  </si>
  <si>
    <t>#E6E6E6</t>
  </si>
  <si>
    <t>wdColorGray125</t>
  </si>
  <si>
    <t>Nuance 125 de couleur grise</t>
  </si>
  <si>
    <t>#E0E0E0</t>
  </si>
  <si>
    <t>wdColorGray15</t>
  </si>
  <si>
    <t>Nuance 15 de couleur grise</t>
  </si>
  <si>
    <t>#D9D9D9</t>
  </si>
  <si>
    <t>wdColorGray20</t>
  </si>
  <si>
    <t>Nuance 20 de couleur grise</t>
  </si>
  <si>
    <t>#CCCCCC</t>
  </si>
  <si>
    <t>wdColorGray25</t>
  </si>
  <si>
    <t>Nuance 25 de couleur grise</t>
  </si>
  <si>
    <t>#C0C0C0</t>
  </si>
  <si>
    <t>wdColorGray30</t>
  </si>
  <si>
    <t>Nuance 30 de couleur grise</t>
  </si>
  <si>
    <t>#B3B3B3</t>
  </si>
  <si>
    <t>wdColorGray35</t>
  </si>
  <si>
    <t>Nuance 35 de couleur grise</t>
  </si>
  <si>
    <t>#A6A6A6</t>
  </si>
  <si>
    <t>wdColorGray375</t>
  </si>
  <si>
    <t>Nuance 375 de couleur grise</t>
  </si>
  <si>
    <t>#A0A0A0</t>
  </si>
  <si>
    <t>wdColorGray40</t>
  </si>
  <si>
    <t>Nuance 40 de couleur grise</t>
  </si>
  <si>
    <t>#999999</t>
  </si>
  <si>
    <t>wdColorGray45</t>
  </si>
  <si>
    <t>Nuance 45 de couleur grise</t>
  </si>
  <si>
    <t>#8C8C8C</t>
  </si>
  <si>
    <t>wdColorGray50</t>
  </si>
  <si>
    <t>Nuance 50 de couleur grise</t>
  </si>
  <si>
    <t>#808080</t>
  </si>
  <si>
    <t>wdColorGray55</t>
  </si>
  <si>
    <t>Nuance 55 de couleur grise</t>
  </si>
  <si>
    <t>#737373</t>
  </si>
  <si>
    <t>wdColorGray60</t>
  </si>
  <si>
    <t>Nuance 60 de couleur grise</t>
  </si>
  <si>
    <t>#666666</t>
  </si>
  <si>
    <t>wdColorGray625</t>
  </si>
  <si>
    <t>Nuance 625 de couleur grise</t>
  </si>
  <si>
    <t>#606060</t>
  </si>
  <si>
    <t>wdColorGray65</t>
  </si>
  <si>
    <t>Nuance 65 de couleur grise</t>
  </si>
  <si>
    <t>#595959</t>
  </si>
  <si>
    <t>wdColorGray70</t>
  </si>
  <si>
    <t>Nuance 70 de couleur grise</t>
  </si>
  <si>
    <t>#4C4C4C</t>
  </si>
  <si>
    <t>wdColorGray75</t>
  </si>
  <si>
    <t>Nuance 75 de couleur grise</t>
  </si>
  <si>
    <t>#404040</t>
  </si>
  <si>
    <t>wdColorGray80</t>
  </si>
  <si>
    <t>Nuance 80 de couleur grise</t>
  </si>
  <si>
    <t>#333333</t>
  </si>
  <si>
    <t>wdColorGray85</t>
  </si>
  <si>
    <t>Nuance 85 de couleur grise</t>
  </si>
  <si>
    <t>#262626</t>
  </si>
  <si>
    <t>wdColorGray875</t>
  </si>
  <si>
    <t>Nuance 875 de couleur grise</t>
  </si>
  <si>
    <t>#202020</t>
  </si>
  <si>
    <t>wdColorGray90</t>
  </si>
  <si>
    <t>Nuance 90 de couleur grise</t>
  </si>
  <si>
    <t>#191919</t>
  </si>
  <si>
    <t>wdColorGray95</t>
  </si>
  <si>
    <t>Nuance 95 de couleur grise</t>
  </si>
  <si>
    <t>#0C0C0C</t>
  </si>
  <si>
    <t>wdColorGreen</t>
  </si>
  <si>
    <t>Couleur verte</t>
  </si>
  <si>
    <t>#008000</t>
  </si>
  <si>
    <t>wdColorIndigo</t>
  </si>
  <si>
    <t>Couleur Indigo</t>
  </si>
  <si>
    <t>#333399</t>
  </si>
  <si>
    <t>wdColorLavender</t>
  </si>
  <si>
    <t>Couleur lavande</t>
  </si>
  <si>
    <t>#CC99FF</t>
  </si>
  <si>
    <t>wdColorLightBlue</t>
  </si>
  <si>
    <t>Couleur bleu clair</t>
  </si>
  <si>
    <t>#3366FF</t>
  </si>
  <si>
    <t>wdColorLightGreen</t>
  </si>
  <si>
    <t>Couleur vert clair</t>
  </si>
  <si>
    <t>#CCFFCC</t>
  </si>
  <si>
    <t>wdColorLightOrange</t>
  </si>
  <si>
    <t>Couleur orange clair</t>
  </si>
  <si>
    <t>#FF9900</t>
  </si>
  <si>
    <t>wdColorLightTurquoise</t>
  </si>
  <si>
    <t>Couleur turquoise claire</t>
  </si>
  <si>
    <t>#CCFFFF</t>
  </si>
  <si>
    <t>wdColorLightYellow</t>
  </si>
  <si>
    <t>Couleur jaune clair</t>
  </si>
  <si>
    <t>#FFFF99</t>
  </si>
  <si>
    <t>wdColorLime</t>
  </si>
  <si>
    <t>Couleur chaux</t>
  </si>
  <si>
    <t>#99CC00</t>
  </si>
  <si>
    <t>wdColorOliveGreen</t>
  </si>
  <si>
    <t>Couleur vert olive</t>
  </si>
  <si>
    <t>#333300</t>
  </si>
  <si>
    <t>wdColorOrange</t>
  </si>
  <si>
    <t>Couleur orange</t>
  </si>
  <si>
    <t>#FF6600</t>
  </si>
  <si>
    <t>wdColorPaleBlue</t>
  </si>
  <si>
    <t>Couleur bleu pâle</t>
  </si>
  <si>
    <t>#99CCFF</t>
  </si>
  <si>
    <t>wdColorPink</t>
  </si>
  <si>
    <t>Couleur rose</t>
  </si>
  <si>
    <t>#FF00FF</t>
  </si>
  <si>
    <t>wdColorPlum</t>
  </si>
  <si>
    <t>Couleur prune</t>
  </si>
  <si>
    <t>#993366</t>
  </si>
  <si>
    <t>wdColorRed</t>
  </si>
  <si>
    <t>Couleur rouge</t>
  </si>
  <si>
    <t>#FF0000</t>
  </si>
  <si>
    <t>wdColorRose</t>
  </si>
  <si>
    <t>#FF99CC</t>
  </si>
  <si>
    <t>wdColorSeaGreen</t>
  </si>
  <si>
    <t>Couleur vert mer</t>
  </si>
  <si>
    <t>#339966</t>
  </si>
  <si>
    <t>wdColorSkyBlue</t>
  </si>
  <si>
    <t>Couleur bleu ciel</t>
  </si>
  <si>
    <t>#00CCFF</t>
  </si>
  <si>
    <t>wdColorTan</t>
  </si>
  <si>
    <t>Couleur tan</t>
  </si>
  <si>
    <t>#FFCC99</t>
  </si>
  <si>
    <t>wdColorTeal</t>
  </si>
  <si>
    <t>Couleur de sarcelle</t>
  </si>
  <si>
    <t>#008080</t>
  </si>
  <si>
    <t>wdColorTurquoise</t>
  </si>
  <si>
    <t>Couleur turquoise</t>
  </si>
  <si>
    <t>#00FFFF</t>
  </si>
  <si>
    <t>wdColorViolet</t>
  </si>
  <si>
    <t>Couleur violette</t>
  </si>
  <si>
    <t>#800080</t>
  </si>
  <si>
    <t>wdColorWhite</t>
  </si>
  <si>
    <t>Couleur blanche</t>
  </si>
  <si>
    <t>#FFFFFF</t>
  </si>
  <si>
    <t>wdColorYellow</t>
  </si>
  <si>
    <t>Couleur jaune</t>
  </si>
  <si>
    <t>jours fériés</t>
  </si>
  <si>
    <t>Résultat de 100 si cellule D3 est February</t>
  </si>
  <si>
    <t>Reliquat en Mars de 30 sur février</t>
  </si>
  <si>
    <t>Soit le résultat en C14 serait de 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</si>
</sst>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h]:mm"/>
    <numFmt numFmtId="165" formatCode="yyyy\-mm\-dd;@"/>
    <numFmt numFmtId="166" formatCode="[$$-1009]\ #,##0.00"/>
    <numFmt numFmtId="167" formatCode="yyyy\-mm\-dd"/>
    <numFmt numFmtId="175" formatCode="mmmm\ yyyy[$-9]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3333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E6E6E6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67" fontId="1" fillId="2" borderId="7" xfId="0" applyNumberFormat="1" applyFont="1" applyFill="1" applyBorder="1" applyAlignment="1">
      <alignment horizontal="center" vertical="center"/>
    </xf>
    <xf numFmtId="0" fontId="3" fillId="0" borderId="0" xfId="0" applyFont="1"/>
    <xf numFmtId="164" fontId="0" fillId="0" borderId="0" xfId="0" applyNumberFormat="1" applyAlignment="1">
      <alignment horizontal="center" vertical="center"/>
    </xf>
    <xf numFmtId="167" fontId="0" fillId="0" borderId="3" xfId="0" applyNumberFormat="1" applyBorder="1"/>
    <xf numFmtId="167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7" fontId="0" fillId="0" borderId="16" xfId="0" applyNumberFormat="1" applyBorder="1" applyAlignment="1">
      <alignment horizontal="center" vertical="center"/>
    </xf>
    <xf numFmtId="167" fontId="0" fillId="0" borderId="5" xfId="0" applyNumberForma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7" borderId="7" xfId="0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167" fontId="0" fillId="0" borderId="20" xfId="0" applyNumberFormat="1" applyBorder="1" applyAlignment="1">
      <alignment horizontal="center" vertical="center"/>
    </xf>
    <xf numFmtId="167" fontId="0" fillId="0" borderId="19" xfId="0" applyNumberFormat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/>
    </xf>
    <xf numFmtId="164" fontId="5" fillId="3" borderId="26" xfId="0" applyNumberFormat="1" applyFont="1" applyFill="1" applyBorder="1" applyAlignment="1">
      <alignment horizontal="center" vertical="center"/>
    </xf>
    <xf numFmtId="164" fontId="0" fillId="3" borderId="24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29" xfId="0" applyNumberFormat="1" applyBorder="1" applyAlignment="1">
      <alignment horizontal="center" vertical="center"/>
    </xf>
    <xf numFmtId="175" fontId="0" fillId="0" borderId="9" xfId="0" applyNumberFormat="1" applyBorder="1" applyAlignment="1">
      <alignment horizontal="left" vertical="center" wrapText="1"/>
    </xf>
    <xf numFmtId="175" fontId="0" fillId="0" borderId="13" xfId="0" applyNumberFormat="1" applyBorder="1" applyAlignment="1">
      <alignment horizontal="left" vertical="center" wrapText="1"/>
    </xf>
    <xf numFmtId="175" fontId="0" fillId="0" borderId="21" xfId="0" applyNumberFormat="1" applyBorder="1" applyAlignment="1">
      <alignment horizontal="left" vertical="center" wrapText="1"/>
    </xf>
    <xf numFmtId="0" fontId="1" fillId="7" borderId="4" xfId="0" applyFont="1" applyFill="1" applyBorder="1" applyAlignment="1">
      <alignment horizontal="center" vertical="center" wrapText="1"/>
    </xf>
    <xf numFmtId="2" fontId="0" fillId="0" borderId="30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32" xfId="0" applyNumberFormat="1" applyBorder="1" applyAlignment="1">
      <alignment horizontal="center" vertical="center"/>
    </xf>
    <xf numFmtId="175" fontId="1" fillId="4" borderId="6" xfId="0" applyNumberFormat="1" applyFont="1" applyFill="1" applyBorder="1" applyAlignment="1">
      <alignment horizontal="left" vertical="center" wrapText="1"/>
    </xf>
    <xf numFmtId="164" fontId="5" fillId="3" borderId="31" xfId="0" applyNumberFormat="1" applyFont="1" applyFill="1" applyBorder="1" applyAlignment="1">
      <alignment horizontal="center" vertical="center"/>
    </xf>
    <xf numFmtId="164" fontId="0" fillId="3" borderId="33" xfId="0" applyNumberFormat="1" applyFill="1" applyBorder="1" applyAlignment="1">
      <alignment horizontal="center" vertical="center"/>
    </xf>
    <xf numFmtId="175" fontId="0" fillId="7" borderId="1" xfId="0" applyNumberFormat="1" applyFill="1" applyBorder="1" applyAlignment="1">
      <alignment horizontal="left" vertical="center" wrapText="1"/>
    </xf>
    <xf numFmtId="175" fontId="0" fillId="7" borderId="27" xfId="0" applyNumberFormat="1" applyFill="1" applyBorder="1" applyAlignment="1">
      <alignment horizontal="left" vertical="center"/>
    </xf>
    <xf numFmtId="2" fontId="0" fillId="0" borderId="28" xfId="0" applyNumberFormat="1" applyBorder="1" applyAlignment="1">
      <alignment horizontal="center" vertical="center"/>
    </xf>
    <xf numFmtId="164" fontId="5" fillId="3" borderId="28" xfId="0" applyNumberFormat="1" applyFont="1" applyFill="1" applyBorder="1" applyAlignment="1">
      <alignment horizontal="center" vertical="center"/>
    </xf>
    <xf numFmtId="164" fontId="5" fillId="3" borderId="30" xfId="0" applyNumberFormat="1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/>
    </xf>
    <xf numFmtId="2" fontId="5" fillId="0" borderId="35" xfId="0" applyNumberFormat="1" applyFon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0" fillId="17" borderId="0" xfId="0" applyFill="1"/>
    <xf numFmtId="0" fontId="0" fillId="18" borderId="0" xfId="0" applyFill="1"/>
    <xf numFmtId="0" fontId="0" fillId="20" borderId="0" xfId="0" applyFill="1"/>
    <xf numFmtId="0" fontId="0" fillId="21" borderId="0" xfId="0" applyFill="1"/>
    <xf numFmtId="0" fontId="0" fillId="23" borderId="0" xfId="0" applyFill="1"/>
    <xf numFmtId="0" fontId="0" fillId="24" borderId="0" xfId="0" applyFill="1"/>
    <xf numFmtId="0" fontId="0" fillId="6" borderId="0" xfId="0" applyFill="1"/>
    <xf numFmtId="0" fontId="0" fillId="28" borderId="0" xfId="0" applyFill="1"/>
    <xf numFmtId="0" fontId="0" fillId="29" borderId="0" xfId="0" applyFill="1"/>
    <xf numFmtId="0" fontId="0" fillId="31" borderId="0" xfId="0" applyFill="1"/>
    <xf numFmtId="0" fontId="0" fillId="32" borderId="0" xfId="0" applyFill="1"/>
    <xf numFmtId="0" fontId="1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8" borderId="15" xfId="0" applyFill="1" applyBorder="1"/>
    <xf numFmtId="0" fontId="0" fillId="14" borderId="15" xfId="0" applyFill="1" applyBorder="1"/>
    <xf numFmtId="0" fontId="0" fillId="15" borderId="15" xfId="0" applyFill="1" applyBorder="1"/>
    <xf numFmtId="0" fontId="0" fillId="16" borderId="15" xfId="0" applyFill="1" applyBorder="1"/>
    <xf numFmtId="0" fontId="0" fillId="19" borderId="15" xfId="0" applyFill="1" applyBorder="1"/>
    <xf numFmtId="0" fontId="0" fillId="2" borderId="15" xfId="0" applyFill="1" applyBorder="1"/>
    <xf numFmtId="0" fontId="0" fillId="33" borderId="15" xfId="0" applyFill="1" applyBorder="1"/>
    <xf numFmtId="0" fontId="0" fillId="34" borderId="15" xfId="0" applyFill="1" applyBorder="1"/>
    <xf numFmtId="0" fontId="0" fillId="10" borderId="15" xfId="0" applyFill="1" applyBorder="1"/>
    <xf numFmtId="0" fontId="0" fillId="22" borderId="15" xfId="0" applyFill="1" applyBorder="1"/>
    <xf numFmtId="0" fontId="0" fillId="9" borderId="15" xfId="0" applyFill="1" applyBorder="1"/>
    <xf numFmtId="0" fontId="0" fillId="12" borderId="15" xfId="0" applyFill="1" applyBorder="1"/>
    <xf numFmtId="0" fontId="0" fillId="13" borderId="15" xfId="0" applyFill="1" applyBorder="1"/>
    <xf numFmtId="0" fontId="0" fillId="11" borderId="15" xfId="0" applyFill="1" applyBorder="1"/>
    <xf numFmtId="0" fontId="0" fillId="25" borderId="15" xfId="0" applyFill="1" applyBorder="1"/>
    <xf numFmtId="0" fontId="0" fillId="26" borderId="15" xfId="0" applyFill="1" applyBorder="1"/>
    <xf numFmtId="0" fontId="0" fillId="27" borderId="15" xfId="0" applyFill="1" applyBorder="1"/>
    <xf numFmtId="0" fontId="1" fillId="0" borderId="37" xfId="0" applyFont="1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0" fillId="0" borderId="38" xfId="0" applyBorder="1" applyAlignment="1">
      <alignment horizontal="left" vertical="center" wrapText="1"/>
    </xf>
    <xf numFmtId="0" fontId="0" fillId="30" borderId="25" xfId="0" applyFill="1" applyBorder="1"/>
    <xf numFmtId="0" fontId="0" fillId="0" borderId="29" xfId="0" applyBorder="1" applyAlignment="1">
      <alignment horizontal="left" vertical="center" wrapText="1"/>
    </xf>
    <xf numFmtId="0" fontId="0" fillId="0" borderId="37" xfId="0" applyBorder="1" applyAlignment="1">
      <alignment horizontal="left" vertical="center" wrapText="1"/>
    </xf>
    <xf numFmtId="0" fontId="1" fillId="4" borderId="23" xfId="0" applyFont="1" applyFill="1" applyBorder="1" applyAlignment="1">
      <alignment horizontal="left" vertical="center" wrapText="1"/>
    </xf>
    <xf numFmtId="0" fontId="0" fillId="4" borderId="23" xfId="0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39" xfId="0" applyFont="1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0" fillId="0" borderId="39" xfId="0" applyBorder="1"/>
    <xf numFmtId="0" fontId="1" fillId="0" borderId="40" xfId="0" applyFont="1" applyBorder="1" applyAlignment="1">
      <alignment horizontal="left" vertical="center" wrapText="1"/>
    </xf>
    <xf numFmtId="0" fontId="0" fillId="0" borderId="40" xfId="0" applyBorder="1" applyAlignment="1">
      <alignment horizontal="left" vertical="center" wrapText="1"/>
    </xf>
    <xf numFmtId="0" fontId="0" fillId="0" borderId="40" xfId="0" applyBorder="1"/>
    <xf numFmtId="167" fontId="1" fillId="2" borderId="4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5" fontId="1" fillId="4" borderId="6" xfId="0" applyNumberFormat="1" applyFont="1" applyFill="1" applyBorder="1" applyAlignment="1">
      <alignment horizontal="center" vertical="center"/>
    </xf>
    <xf numFmtId="175" fontId="1" fillId="4" borderId="2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75" fontId="0" fillId="7" borderId="1" xfId="0" applyNumberFormat="1" applyFill="1" applyBorder="1" applyAlignment="1">
      <alignment horizontal="center" vertical="center"/>
    </xf>
    <xf numFmtId="175" fontId="0" fillId="7" borderId="2" xfId="0" applyNumberFormat="1" applyFill="1" applyBorder="1" applyAlignment="1">
      <alignment horizontal="center" vertical="center"/>
    </xf>
    <xf numFmtId="165" fontId="0" fillId="7" borderId="1" xfId="0" applyNumberFormat="1" applyFill="1" applyBorder="1" applyAlignment="1">
      <alignment horizontal="center" vertical="center"/>
    </xf>
    <xf numFmtId="165" fontId="0" fillId="7" borderId="2" xfId="0" applyNumberForma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2"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99FF99"/>
      <color rgb="FF99FFCC"/>
      <color rgb="FF33CC33"/>
      <color rgb="FFFF6600"/>
      <color rgb="FF6666FF"/>
      <color rgb="FF009900"/>
      <color rgb="FFFFFF99"/>
      <color rgb="FFFFFFCC"/>
      <color rgb="FFCCFFCC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1ECCE-AD8A-42B5-A63C-5D7AB6C85C72}">
  <sheetPr codeName="Feuil3">
    <tabColor theme="9" tint="-0.249977111117893"/>
    <pageSetUpPr fitToPage="1"/>
  </sheetPr>
  <dimension ref="B1:I31"/>
  <sheetViews>
    <sheetView tabSelected="1" topLeftCell="A4" zoomScaleNormal="100" workbookViewId="0">
      <selection activeCell="N17" sqref="N17"/>
    </sheetView>
  </sheetViews>
  <sheetFormatPr baseColWidth="10" defaultRowHeight="14.4" x14ac:dyDescent="0.3"/>
  <cols>
    <col min="2" max="5" width="15.77734375" customWidth="1"/>
    <col min="6" max="6" width="15.77734375" style="1" customWidth="1"/>
    <col min="7" max="8" width="15.77734375" customWidth="1"/>
  </cols>
  <sheetData>
    <row r="1" spans="2:9" ht="15.6" customHeight="1" x14ac:dyDescent="0.3">
      <c r="B1" s="113"/>
      <c r="C1" s="113"/>
      <c r="D1" s="113"/>
      <c r="E1" s="113"/>
      <c r="F1" s="113"/>
      <c r="G1" s="2"/>
      <c r="H1" s="2"/>
    </row>
    <row r="2" spans="2:9" ht="52.2" customHeight="1" thickBot="1" x14ac:dyDescent="0.35">
      <c r="B2" s="1"/>
      <c r="C2" s="1"/>
      <c r="D2" s="116" t="s">
        <v>4</v>
      </c>
      <c r="E2" s="116"/>
      <c r="G2" s="2"/>
      <c r="H2" s="2"/>
    </row>
    <row r="3" spans="2:9" ht="30" customHeight="1" thickBot="1" x14ac:dyDescent="0.35">
      <c r="B3" s="119" t="str">
        <f>VLOOKUP(B4,'Couleurs&amp;Tools'!$P$3:$R$15,3,FALSE)</f>
        <v>February 2024</v>
      </c>
      <c r="C3" s="120"/>
      <c r="D3" s="114" t="s">
        <v>10</v>
      </c>
      <c r="E3" s="115"/>
      <c r="F3" s="117" t="str">
        <f>VLOOKUP(F4,'Couleurs&amp;Tools'!$P$3:$R$15,3,FALSE)</f>
        <v>April 2024</v>
      </c>
      <c r="G3" s="118"/>
      <c r="H3" s="2"/>
    </row>
    <row r="4" spans="2:9" ht="30" customHeight="1" thickBot="1" x14ac:dyDescent="0.35">
      <c r="B4" s="11">
        <f>EDATE(D4,-1)</f>
        <v>43861</v>
      </c>
      <c r="C4" s="10">
        <f>EOMONTH(E4,-1)</f>
        <v>43889</v>
      </c>
      <c r="D4" s="15">
        <f>VLOOKUP(D3,'Couleurs&amp;Tools'!O3:Q15,2,FALSE)</f>
        <v>43890</v>
      </c>
      <c r="E4" s="16">
        <f>VLOOKUP(D3,'Couleurs&amp;Tools'!O3:Q15,3,FALSE)</f>
        <v>43920</v>
      </c>
      <c r="F4" s="11">
        <f>EDATE(D4,1)</f>
        <v>43921</v>
      </c>
      <c r="G4" s="10">
        <f>EOMONTH(E4,1)</f>
        <v>43950</v>
      </c>
      <c r="H4" s="2"/>
    </row>
    <row r="5" spans="2:9" ht="25.05" customHeight="1" thickBot="1" x14ac:dyDescent="0.35">
      <c r="D5" s="12" t="s">
        <v>0</v>
      </c>
      <c r="F5" s="12" t="s">
        <v>0</v>
      </c>
    </row>
    <row r="6" spans="2:9" ht="30" customHeight="1" thickBot="1" x14ac:dyDescent="0.35">
      <c r="C6" s="34" t="s">
        <v>3</v>
      </c>
      <c r="D6" s="13" t="s">
        <v>2</v>
      </c>
      <c r="E6" s="14" t="s">
        <v>1</v>
      </c>
      <c r="F6" s="17" t="s">
        <v>5</v>
      </c>
      <c r="G6" s="18" t="s">
        <v>1</v>
      </c>
    </row>
    <row r="7" spans="2:9" ht="25.05" customHeight="1" thickBot="1" x14ac:dyDescent="0.35">
      <c r="B7" s="42" t="str">
        <f>B3</f>
        <v>February 2024</v>
      </c>
      <c r="C7" s="44">
        <v>30</v>
      </c>
      <c r="D7" s="19"/>
      <c r="E7" s="20"/>
      <c r="F7" s="45"/>
      <c r="G7" s="20"/>
      <c r="H7" s="9"/>
    </row>
    <row r="8" spans="2:9" ht="30" customHeight="1" thickBot="1" x14ac:dyDescent="0.35">
      <c r="B8" s="39" t="str">
        <f>D3</f>
        <v>March 2024</v>
      </c>
      <c r="C8" s="29">
        <v>100</v>
      </c>
      <c r="D8" s="52">
        <v>400</v>
      </c>
      <c r="E8" s="53">
        <f>D8-C8</f>
        <v>300</v>
      </c>
      <c r="F8" s="54">
        <v>450</v>
      </c>
      <c r="G8" s="53">
        <f>D8-F8</f>
        <v>-50</v>
      </c>
    </row>
    <row r="9" spans="2:9" ht="25.05" customHeight="1" thickBot="1" x14ac:dyDescent="0.35">
      <c r="B9" s="43" t="str">
        <f>F3</f>
        <v>April 2024</v>
      </c>
      <c r="C9" s="35"/>
      <c r="D9" s="40"/>
      <c r="E9" s="41"/>
      <c r="F9" s="46"/>
      <c r="G9" s="41"/>
      <c r="H9" s="9"/>
    </row>
    <row r="10" spans="2:9" ht="25.05" customHeight="1" thickBot="1" x14ac:dyDescent="0.35">
      <c r="C10" s="8"/>
      <c r="D10" s="9"/>
      <c r="E10" s="6"/>
      <c r="F10" s="9"/>
      <c r="G10" s="9"/>
    </row>
    <row r="11" spans="2:9" ht="30" customHeight="1" thickBot="1" x14ac:dyDescent="0.35">
      <c r="C11" s="47" t="s">
        <v>3</v>
      </c>
      <c r="D11" s="48" t="s">
        <v>2</v>
      </c>
      <c r="E11" s="49" t="s">
        <v>1</v>
      </c>
      <c r="F11" s="50" t="s">
        <v>5</v>
      </c>
      <c r="G11" s="51" t="s">
        <v>1</v>
      </c>
    </row>
    <row r="12" spans="2:9" ht="30" customHeight="1" thickBot="1" x14ac:dyDescent="0.35">
      <c r="B12" s="31" t="s">
        <v>6</v>
      </c>
      <c r="C12" s="29"/>
      <c r="D12" s="52"/>
      <c r="E12" s="53"/>
      <c r="F12" s="54"/>
      <c r="G12" s="53"/>
    </row>
    <row r="13" spans="2:9" ht="30" customHeight="1" thickBot="1" x14ac:dyDescent="0.35">
      <c r="B13" s="32" t="s">
        <v>8</v>
      </c>
      <c r="C13" s="29"/>
      <c r="D13" s="52"/>
      <c r="E13" s="53"/>
      <c r="F13" s="54"/>
      <c r="G13" s="53"/>
      <c r="H13" s="3"/>
      <c r="I13" s="124" t="s">
        <v>205</v>
      </c>
    </row>
    <row r="14" spans="2:9" ht="30" customHeight="1" thickBot="1" x14ac:dyDescent="0.35">
      <c r="B14" s="32" t="s">
        <v>9</v>
      </c>
      <c r="C14" s="29">
        <v>100</v>
      </c>
      <c r="D14" s="52">
        <v>400</v>
      </c>
      <c r="E14" s="53">
        <v>300</v>
      </c>
      <c r="F14" s="54">
        <v>450</v>
      </c>
      <c r="G14" s="53">
        <v>-50</v>
      </c>
      <c r="H14" s="3"/>
      <c r="I14" s="124" t="s">
        <v>206</v>
      </c>
    </row>
    <row r="15" spans="2:9" ht="30" customHeight="1" thickBot="1" x14ac:dyDescent="0.35">
      <c r="B15" s="32" t="s">
        <v>10</v>
      </c>
      <c r="C15" s="29">
        <v>100</v>
      </c>
      <c r="D15" s="52">
        <v>400</v>
      </c>
      <c r="E15" s="53">
        <v>300</v>
      </c>
      <c r="F15" s="54">
        <v>450</v>
      </c>
      <c r="G15" s="53">
        <v>-50</v>
      </c>
      <c r="H15" s="3"/>
      <c r="I15" s="124" t="s">
        <v>207</v>
      </c>
    </row>
    <row r="16" spans="2:9" ht="30" customHeight="1" thickBot="1" x14ac:dyDescent="0.35">
      <c r="B16" s="32" t="s">
        <v>11</v>
      </c>
      <c r="C16" s="29"/>
      <c r="D16" s="52"/>
      <c r="E16" s="53"/>
      <c r="F16" s="54"/>
      <c r="G16" s="53"/>
      <c r="H16" s="3"/>
    </row>
    <row r="17" spans="2:8" ht="30" customHeight="1" x14ac:dyDescent="0.3">
      <c r="B17" s="32" t="s">
        <v>12</v>
      </c>
      <c r="C17" s="26"/>
      <c r="D17" s="23" t="str">
        <f t="shared" ref="D17:D24" si="0">IF($B$8=B17,$D$8,"")</f>
        <v/>
      </c>
      <c r="E17" s="24"/>
      <c r="F17" s="26"/>
      <c r="G17" s="24"/>
      <c r="H17" s="3"/>
    </row>
    <row r="18" spans="2:8" ht="30" customHeight="1" x14ac:dyDescent="0.3">
      <c r="B18" s="32" t="s">
        <v>13</v>
      </c>
      <c r="C18" s="26"/>
      <c r="D18" s="23" t="str">
        <f t="shared" si="0"/>
        <v/>
      </c>
      <c r="E18" s="24"/>
      <c r="F18" s="26"/>
      <c r="G18" s="24"/>
      <c r="H18" s="3"/>
    </row>
    <row r="19" spans="2:8" ht="30" customHeight="1" x14ac:dyDescent="0.3">
      <c r="B19" s="32" t="s">
        <v>14</v>
      </c>
      <c r="C19" s="26"/>
      <c r="D19" s="23" t="str">
        <f t="shared" si="0"/>
        <v/>
      </c>
      <c r="E19" s="24"/>
      <c r="F19" s="26"/>
      <c r="G19" s="24"/>
      <c r="H19" s="3"/>
    </row>
    <row r="20" spans="2:8" ht="30" customHeight="1" x14ac:dyDescent="0.3">
      <c r="B20" s="32" t="s">
        <v>15</v>
      </c>
      <c r="C20" s="26"/>
      <c r="D20" s="23" t="str">
        <f t="shared" si="0"/>
        <v/>
      </c>
      <c r="E20" s="24"/>
      <c r="F20" s="26"/>
      <c r="G20" s="24"/>
    </row>
    <row r="21" spans="2:8" ht="30" customHeight="1" x14ac:dyDescent="0.3">
      <c r="B21" s="32" t="s">
        <v>16</v>
      </c>
      <c r="C21" s="26"/>
      <c r="D21" s="23" t="str">
        <f t="shared" si="0"/>
        <v/>
      </c>
      <c r="E21" s="24"/>
      <c r="F21" s="26"/>
      <c r="G21" s="24"/>
      <c r="H21" s="3"/>
    </row>
    <row r="22" spans="2:8" ht="30" customHeight="1" x14ac:dyDescent="0.3">
      <c r="B22" s="32" t="s">
        <v>17</v>
      </c>
      <c r="C22" s="26"/>
      <c r="D22" s="23" t="str">
        <f t="shared" si="0"/>
        <v/>
      </c>
      <c r="E22" s="24"/>
      <c r="F22" s="26"/>
      <c r="G22" s="24"/>
      <c r="H22" s="3"/>
    </row>
    <row r="23" spans="2:8" ht="30" customHeight="1" x14ac:dyDescent="0.3">
      <c r="B23" s="32" t="s">
        <v>18</v>
      </c>
      <c r="C23" s="26"/>
      <c r="D23" s="23" t="str">
        <f t="shared" si="0"/>
        <v/>
      </c>
      <c r="E23" s="24"/>
      <c r="F23" s="26"/>
      <c r="G23" s="24"/>
      <c r="H23" s="3"/>
    </row>
    <row r="24" spans="2:8" ht="30" customHeight="1" thickBot="1" x14ac:dyDescent="0.35">
      <c r="B24" s="33" t="s">
        <v>7</v>
      </c>
      <c r="C24" s="38"/>
      <c r="D24" s="36" t="str">
        <f t="shared" si="0"/>
        <v/>
      </c>
      <c r="E24" s="27"/>
      <c r="F24" s="30"/>
      <c r="G24" s="25"/>
    </row>
    <row r="25" spans="2:8" ht="30" customHeight="1" thickBot="1" x14ac:dyDescent="0.35">
      <c r="B25" s="28" t="s">
        <v>19</v>
      </c>
      <c r="C25" s="35">
        <v>200</v>
      </c>
      <c r="D25" s="35">
        <v>800</v>
      </c>
      <c r="E25" s="35">
        <v>600</v>
      </c>
      <c r="F25" s="29">
        <v>900</v>
      </c>
      <c r="G25" s="37">
        <v>-100</v>
      </c>
    </row>
    <row r="26" spans="2:8" ht="30" customHeight="1" x14ac:dyDescent="0.3"/>
    <row r="27" spans="2:8" ht="30" customHeight="1" x14ac:dyDescent="0.3"/>
    <row r="28" spans="2:8" ht="30" customHeight="1" x14ac:dyDescent="0.3">
      <c r="E28" s="5"/>
    </row>
    <row r="29" spans="2:8" ht="30" customHeight="1" x14ac:dyDescent="0.3">
      <c r="E29" s="5"/>
    </row>
    <row r="30" spans="2:8" x14ac:dyDescent="0.3">
      <c r="G30" s="1"/>
      <c r="H30" s="1"/>
    </row>
    <row r="31" spans="2:8" x14ac:dyDescent="0.3">
      <c r="G31" s="1"/>
      <c r="H31" s="1"/>
    </row>
  </sheetData>
  <mergeCells count="5">
    <mergeCell ref="B1:F1"/>
    <mergeCell ref="D3:E3"/>
    <mergeCell ref="D2:E2"/>
    <mergeCell ref="F3:G3"/>
    <mergeCell ref="B3:C3"/>
  </mergeCells>
  <phoneticPr fontId="2" type="noConversion"/>
  <conditionalFormatting sqref="E8 G8 E12:E25 G12:G25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scale="65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BE4D048-23F1-4D4A-97FB-3DEE333BCEA4}">
          <x14:formula1>
            <xm:f>'Couleurs&amp;Tools'!$O$3:$O$15</xm:f>
          </x14:formula1>
          <xm:sqref>D3:E3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C7008-120F-4610-BF66-52797A6A49CC}">
  <sheetPr codeName="Feuil6">
    <tabColor rgb="FF66FF66"/>
  </sheetPr>
  <dimension ref="B1:R67"/>
  <sheetViews>
    <sheetView workbookViewId="0">
      <selection activeCell="S10" sqref="S10"/>
    </sheetView>
  </sheetViews>
  <sheetFormatPr baseColWidth="10" defaultRowHeight="14.4" x14ac:dyDescent="0.3"/>
  <cols>
    <col min="2" max="2" width="22.77734375" customWidth="1"/>
    <col min="4" max="4" width="25.33203125" customWidth="1"/>
    <col min="6" max="6" width="14.44140625" customWidth="1"/>
    <col min="10" max="10" width="11.5546875" customWidth="1"/>
    <col min="15" max="15" width="15" customWidth="1"/>
    <col min="18" max="18" width="14.44140625" customWidth="1"/>
  </cols>
  <sheetData>
    <row r="1" spans="2:18" ht="15" thickBot="1" x14ac:dyDescent="0.35"/>
    <row r="2" spans="2:18" ht="31.2" customHeight="1" thickBot="1" x14ac:dyDescent="0.35">
      <c r="B2" s="70" t="s">
        <v>23</v>
      </c>
      <c r="C2" s="71" t="s">
        <v>24</v>
      </c>
      <c r="D2" s="121" t="s">
        <v>25</v>
      </c>
      <c r="E2" s="122"/>
      <c r="F2" s="72" t="s">
        <v>26</v>
      </c>
      <c r="G2" s="70" t="s">
        <v>27</v>
      </c>
      <c r="H2" s="70" t="s">
        <v>28</v>
      </c>
      <c r="I2" s="70" t="s">
        <v>21</v>
      </c>
      <c r="L2" s="110" t="s">
        <v>204</v>
      </c>
      <c r="O2" s="111" t="s">
        <v>20</v>
      </c>
      <c r="P2" s="123"/>
      <c r="Q2" s="112"/>
    </row>
    <row r="3" spans="2:18" ht="18" customHeight="1" thickBot="1" x14ac:dyDescent="0.35">
      <c r="B3" s="55" t="s">
        <v>29</v>
      </c>
      <c r="C3" s="73">
        <v>13421619</v>
      </c>
      <c r="D3" s="75" t="s">
        <v>30</v>
      </c>
      <c r="E3" s="76"/>
      <c r="F3" s="74" t="s">
        <v>31</v>
      </c>
      <c r="G3" s="56">
        <v>51</v>
      </c>
      <c r="H3" s="56">
        <v>204</v>
      </c>
      <c r="I3" s="56">
        <v>204</v>
      </c>
      <c r="L3" s="4">
        <v>43830</v>
      </c>
      <c r="O3" s="22" t="s">
        <v>6</v>
      </c>
      <c r="P3" s="7">
        <v>43799</v>
      </c>
      <c r="Q3" s="7">
        <v>43829</v>
      </c>
      <c r="R3" s="22" t="s">
        <v>6</v>
      </c>
    </row>
    <row r="4" spans="2:18" ht="18" customHeight="1" thickBot="1" x14ac:dyDescent="0.35">
      <c r="B4" s="55" t="s">
        <v>184</v>
      </c>
      <c r="C4" s="73">
        <v>16763904</v>
      </c>
      <c r="D4" s="75" t="s">
        <v>185</v>
      </c>
      <c r="E4" s="77"/>
      <c r="F4" s="74" t="s">
        <v>186</v>
      </c>
      <c r="G4" s="56">
        <v>0</v>
      </c>
      <c r="H4" s="56">
        <v>204</v>
      </c>
      <c r="I4" s="56">
        <v>255</v>
      </c>
      <c r="L4" s="4">
        <v>43831</v>
      </c>
      <c r="O4" s="21" t="s">
        <v>8</v>
      </c>
      <c r="P4" s="7">
        <v>43830</v>
      </c>
      <c r="Q4" s="7">
        <v>43860</v>
      </c>
      <c r="R4" s="21" t="s">
        <v>8</v>
      </c>
    </row>
    <row r="5" spans="2:18" ht="18" customHeight="1" thickBot="1" x14ac:dyDescent="0.35">
      <c r="B5" s="55" t="s">
        <v>143</v>
      </c>
      <c r="C5" s="73">
        <v>16737843</v>
      </c>
      <c r="D5" s="75" t="s">
        <v>144</v>
      </c>
      <c r="E5" s="78"/>
      <c r="F5" s="74" t="s">
        <v>145</v>
      </c>
      <c r="G5" s="56">
        <v>51</v>
      </c>
      <c r="H5" s="56">
        <v>102</v>
      </c>
      <c r="I5" s="56">
        <v>255</v>
      </c>
      <c r="L5" s="4">
        <v>43832</v>
      </c>
      <c r="O5" s="22" t="s">
        <v>9</v>
      </c>
      <c r="P5" s="7">
        <v>43861</v>
      </c>
      <c r="Q5" s="7">
        <v>43889</v>
      </c>
      <c r="R5" s="22" t="s">
        <v>9</v>
      </c>
    </row>
    <row r="6" spans="2:18" ht="18" customHeight="1" thickBot="1" x14ac:dyDescent="0.35">
      <c r="B6" s="55" t="s">
        <v>167</v>
      </c>
      <c r="C6" s="73">
        <v>16764057</v>
      </c>
      <c r="D6" s="75" t="s">
        <v>168</v>
      </c>
      <c r="E6" s="79"/>
      <c r="F6" s="74" t="s">
        <v>169</v>
      </c>
      <c r="G6" s="56">
        <v>153</v>
      </c>
      <c r="H6" s="56">
        <v>204</v>
      </c>
      <c r="I6" s="56">
        <v>255</v>
      </c>
      <c r="L6" s="4">
        <v>43833</v>
      </c>
      <c r="O6" s="22" t="s">
        <v>10</v>
      </c>
      <c r="P6" s="7">
        <v>43890</v>
      </c>
      <c r="Q6" s="7">
        <v>43920</v>
      </c>
      <c r="R6" s="22" t="s">
        <v>10</v>
      </c>
    </row>
    <row r="7" spans="2:18" ht="18" customHeight="1" thickBot="1" x14ac:dyDescent="0.35">
      <c r="B7" s="55" t="s">
        <v>158</v>
      </c>
      <c r="C7" s="73">
        <v>52377</v>
      </c>
      <c r="D7" s="75" t="s">
        <v>159</v>
      </c>
      <c r="E7" s="80"/>
      <c r="F7" s="74" t="s">
        <v>160</v>
      </c>
      <c r="G7" s="56">
        <v>153</v>
      </c>
      <c r="H7" s="56">
        <v>204</v>
      </c>
      <c r="I7" s="56">
        <v>0</v>
      </c>
      <c r="L7" s="4">
        <v>44005</v>
      </c>
      <c r="O7" s="22" t="s">
        <v>11</v>
      </c>
      <c r="P7" s="7">
        <v>43921</v>
      </c>
      <c r="Q7" s="7">
        <v>43950</v>
      </c>
      <c r="R7" s="22" t="s">
        <v>11</v>
      </c>
    </row>
    <row r="8" spans="2:18" ht="18" customHeight="1" thickBot="1" x14ac:dyDescent="0.35">
      <c r="B8" s="55" t="s">
        <v>155</v>
      </c>
      <c r="C8" s="73">
        <v>10092543</v>
      </c>
      <c r="D8" s="75" t="s">
        <v>156</v>
      </c>
      <c r="E8" s="81"/>
      <c r="F8" s="74" t="s">
        <v>157</v>
      </c>
      <c r="G8" s="56">
        <v>255</v>
      </c>
      <c r="H8" s="56">
        <v>255</v>
      </c>
      <c r="I8" s="56">
        <v>153</v>
      </c>
      <c r="L8" s="4">
        <v>44012</v>
      </c>
      <c r="O8" s="22" t="s">
        <v>12</v>
      </c>
      <c r="P8" s="7">
        <v>43951</v>
      </c>
      <c r="Q8" s="7">
        <v>43981</v>
      </c>
      <c r="R8" s="22" t="s">
        <v>12</v>
      </c>
    </row>
    <row r="9" spans="2:18" ht="18" customHeight="1" thickBot="1" x14ac:dyDescent="0.35">
      <c r="B9" s="55" t="s">
        <v>65</v>
      </c>
      <c r="C9" s="73">
        <v>15987699</v>
      </c>
      <c r="D9" s="75" t="s">
        <v>66</v>
      </c>
      <c r="E9" s="82"/>
      <c r="F9" s="74" t="s">
        <v>67</v>
      </c>
      <c r="G9" s="56">
        <v>243</v>
      </c>
      <c r="H9" s="56">
        <v>243</v>
      </c>
      <c r="I9" s="56">
        <v>243</v>
      </c>
      <c r="L9" s="4">
        <v>44047</v>
      </c>
      <c r="O9" s="22" t="s">
        <v>13</v>
      </c>
      <c r="P9" s="7">
        <v>43982</v>
      </c>
      <c r="Q9" s="7">
        <v>44011</v>
      </c>
      <c r="R9" s="22" t="s">
        <v>13</v>
      </c>
    </row>
    <row r="10" spans="2:18" ht="18" customHeight="1" thickBot="1" x14ac:dyDescent="0.35">
      <c r="B10" s="55" t="s">
        <v>68</v>
      </c>
      <c r="C10" s="73">
        <v>15132390</v>
      </c>
      <c r="D10" s="75" t="s">
        <v>69</v>
      </c>
      <c r="E10" s="83"/>
      <c r="F10" s="74" t="s">
        <v>70</v>
      </c>
      <c r="G10" s="56">
        <v>230</v>
      </c>
      <c r="H10" s="56">
        <v>230</v>
      </c>
      <c r="I10" s="56">
        <v>230</v>
      </c>
      <c r="L10" s="4">
        <v>44075</v>
      </c>
      <c r="O10" s="22" t="s">
        <v>14</v>
      </c>
      <c r="P10" s="7">
        <v>44012</v>
      </c>
      <c r="Q10" s="7">
        <v>44042</v>
      </c>
      <c r="R10" s="22" t="s">
        <v>14</v>
      </c>
    </row>
    <row r="11" spans="2:18" ht="18" customHeight="1" thickBot="1" x14ac:dyDescent="0.35">
      <c r="B11" s="55" t="s">
        <v>140</v>
      </c>
      <c r="C11" s="73">
        <v>16751052</v>
      </c>
      <c r="D11" s="75" t="s">
        <v>141</v>
      </c>
      <c r="E11" s="84"/>
      <c r="F11" s="74" t="s">
        <v>142</v>
      </c>
      <c r="G11" s="56">
        <v>204</v>
      </c>
      <c r="H11" s="56">
        <v>153</v>
      </c>
      <c r="I11" s="56">
        <v>255</v>
      </c>
      <c r="L11" s="4">
        <v>44103</v>
      </c>
      <c r="O11" s="22" t="s">
        <v>15</v>
      </c>
      <c r="P11" s="7">
        <v>44043</v>
      </c>
      <c r="Q11" s="7">
        <v>44073</v>
      </c>
      <c r="R11" s="22" t="s">
        <v>15</v>
      </c>
    </row>
    <row r="12" spans="2:18" ht="18" customHeight="1" thickBot="1" x14ac:dyDescent="0.35">
      <c r="B12" s="55" t="s">
        <v>62</v>
      </c>
      <c r="C12" s="73">
        <v>52479</v>
      </c>
      <c r="D12" s="75" t="s">
        <v>63</v>
      </c>
      <c r="E12" s="85"/>
      <c r="F12" s="74" t="s">
        <v>64</v>
      </c>
      <c r="G12" s="56">
        <v>255</v>
      </c>
      <c r="H12" s="56">
        <v>204</v>
      </c>
      <c r="I12" s="56">
        <v>0</v>
      </c>
      <c r="L12" s="4">
        <v>44117</v>
      </c>
      <c r="O12" s="22" t="s">
        <v>16</v>
      </c>
      <c r="P12" s="7">
        <v>44074</v>
      </c>
      <c r="Q12" s="7">
        <v>44103</v>
      </c>
      <c r="R12" s="22" t="s">
        <v>16</v>
      </c>
    </row>
    <row r="13" spans="2:18" ht="18" customHeight="1" thickBot="1" x14ac:dyDescent="0.35">
      <c r="B13" s="55" t="s">
        <v>149</v>
      </c>
      <c r="C13" s="73">
        <v>39423</v>
      </c>
      <c r="D13" s="75" t="s">
        <v>150</v>
      </c>
      <c r="E13" s="86"/>
      <c r="F13" s="74" t="s">
        <v>151</v>
      </c>
      <c r="G13" s="56">
        <v>255</v>
      </c>
      <c r="H13" s="56">
        <v>153</v>
      </c>
      <c r="I13" s="56">
        <v>0</v>
      </c>
      <c r="L13" s="4">
        <v>44145</v>
      </c>
      <c r="O13" s="22" t="s">
        <v>17</v>
      </c>
      <c r="P13" s="7">
        <v>44104</v>
      </c>
      <c r="Q13" s="7">
        <v>44134</v>
      </c>
      <c r="R13" s="22" t="s">
        <v>17</v>
      </c>
    </row>
    <row r="14" spans="2:18" ht="18" customHeight="1" thickBot="1" x14ac:dyDescent="0.35">
      <c r="B14" s="55" t="s">
        <v>170</v>
      </c>
      <c r="C14" s="73">
        <v>16711935</v>
      </c>
      <c r="D14" s="75" t="s">
        <v>171</v>
      </c>
      <c r="E14" s="87"/>
      <c r="F14" s="74" t="s">
        <v>172</v>
      </c>
      <c r="G14" s="56">
        <v>255</v>
      </c>
      <c r="H14" s="56">
        <v>0</v>
      </c>
      <c r="I14" s="56">
        <v>255</v>
      </c>
      <c r="L14" s="4">
        <v>44189</v>
      </c>
      <c r="O14" s="22" t="s">
        <v>18</v>
      </c>
      <c r="P14" s="7">
        <v>44135</v>
      </c>
      <c r="Q14" s="7">
        <v>44164</v>
      </c>
      <c r="R14" s="22" t="s">
        <v>18</v>
      </c>
    </row>
    <row r="15" spans="2:18" ht="18" customHeight="1" thickBot="1" x14ac:dyDescent="0.35">
      <c r="B15" s="55" t="s">
        <v>179</v>
      </c>
      <c r="C15" s="73">
        <v>13408767</v>
      </c>
      <c r="D15" s="75" t="s">
        <v>171</v>
      </c>
      <c r="E15" s="88"/>
      <c r="F15" s="74" t="s">
        <v>180</v>
      </c>
      <c r="G15" s="56">
        <v>255</v>
      </c>
      <c r="H15" s="56">
        <v>153</v>
      </c>
      <c r="I15" s="56">
        <v>204</v>
      </c>
      <c r="L15" s="109">
        <v>44190</v>
      </c>
      <c r="O15" s="22" t="s">
        <v>7</v>
      </c>
      <c r="P15" s="7">
        <v>44165</v>
      </c>
      <c r="Q15" s="7">
        <v>44195</v>
      </c>
      <c r="R15" s="22" t="s">
        <v>7</v>
      </c>
    </row>
    <row r="16" spans="2:18" ht="18" customHeight="1" x14ac:dyDescent="0.3">
      <c r="B16" s="55" t="s">
        <v>187</v>
      </c>
      <c r="C16" s="73">
        <v>10079487</v>
      </c>
      <c r="D16" s="75" t="s">
        <v>188</v>
      </c>
      <c r="E16" s="89"/>
      <c r="F16" s="74" t="s">
        <v>189</v>
      </c>
      <c r="G16" s="56">
        <v>255</v>
      </c>
      <c r="H16" s="56">
        <v>204</v>
      </c>
      <c r="I16" s="56">
        <v>153</v>
      </c>
    </row>
    <row r="17" spans="2:10" ht="18" customHeight="1" x14ac:dyDescent="0.3">
      <c r="B17" s="55" t="s">
        <v>193</v>
      </c>
      <c r="C17" s="73">
        <v>16776960</v>
      </c>
      <c r="D17" s="75" t="s">
        <v>194</v>
      </c>
      <c r="E17" s="90"/>
      <c r="F17" s="74" t="s">
        <v>195</v>
      </c>
      <c r="G17" s="56">
        <v>0</v>
      </c>
      <c r="H17" s="56">
        <v>255</v>
      </c>
      <c r="I17" s="56">
        <v>255</v>
      </c>
    </row>
    <row r="18" spans="2:10" ht="18" customHeight="1" x14ac:dyDescent="0.3">
      <c r="B18" s="55" t="s">
        <v>152</v>
      </c>
      <c r="C18" s="73">
        <v>16777164</v>
      </c>
      <c r="D18" s="75" t="s">
        <v>153</v>
      </c>
      <c r="E18" s="91"/>
      <c r="F18" s="74" t="s">
        <v>154</v>
      </c>
      <c r="G18" s="56">
        <v>204</v>
      </c>
      <c r="H18" s="56">
        <v>255</v>
      </c>
      <c r="I18" s="56">
        <v>255</v>
      </c>
    </row>
    <row r="19" spans="2:10" ht="18" customHeight="1" x14ac:dyDescent="0.3">
      <c r="B19" s="55" t="s">
        <v>146</v>
      </c>
      <c r="C19" s="73">
        <v>13434828</v>
      </c>
      <c r="D19" s="75" t="s">
        <v>147</v>
      </c>
      <c r="E19" s="92"/>
      <c r="F19" s="74" t="s">
        <v>148</v>
      </c>
      <c r="G19" s="56">
        <v>204</v>
      </c>
      <c r="H19" s="56">
        <v>255</v>
      </c>
      <c r="I19" s="56">
        <v>204</v>
      </c>
    </row>
    <row r="20" spans="2:10" ht="18" customHeight="1" x14ac:dyDescent="0.3">
      <c r="B20" s="93" t="s">
        <v>41</v>
      </c>
      <c r="C20" s="94">
        <v>65280</v>
      </c>
      <c r="D20" s="95" t="s">
        <v>42</v>
      </c>
      <c r="E20" s="96"/>
      <c r="F20" s="97" t="s">
        <v>43</v>
      </c>
      <c r="G20" s="98">
        <v>0</v>
      </c>
      <c r="H20" s="98">
        <v>255</v>
      </c>
      <c r="I20" s="98">
        <v>0</v>
      </c>
    </row>
    <row r="21" spans="2:10" ht="18" customHeight="1" x14ac:dyDescent="0.3">
      <c r="B21" s="103"/>
      <c r="C21" s="104"/>
      <c r="D21" s="104"/>
      <c r="E21" s="105"/>
      <c r="F21" s="104"/>
      <c r="G21" s="104"/>
      <c r="H21" s="104"/>
      <c r="I21" s="104"/>
    </row>
    <row r="22" spans="2:10" ht="18" customHeight="1" x14ac:dyDescent="0.3">
      <c r="B22" s="101"/>
      <c r="C22" s="102"/>
      <c r="D22" s="102"/>
      <c r="F22" s="102"/>
      <c r="G22" s="102"/>
      <c r="H22" s="102"/>
      <c r="I22" s="102"/>
    </row>
    <row r="23" spans="2:10" ht="18" customHeight="1" x14ac:dyDescent="0.3">
      <c r="B23" s="101"/>
      <c r="C23" s="102"/>
      <c r="D23" s="102"/>
      <c r="F23" s="102"/>
      <c r="G23" s="102"/>
      <c r="H23" s="102"/>
      <c r="I23" s="102"/>
    </row>
    <row r="24" spans="2:10" ht="18" customHeight="1" x14ac:dyDescent="0.3">
      <c r="B24" s="101"/>
      <c r="C24" s="102"/>
      <c r="D24" s="102"/>
      <c r="F24" s="102"/>
      <c r="G24" s="102"/>
      <c r="H24" s="102"/>
      <c r="I24" s="102"/>
    </row>
    <row r="25" spans="2:10" ht="18" customHeight="1" x14ac:dyDescent="0.3">
      <c r="B25" s="101"/>
      <c r="C25" s="102"/>
      <c r="D25" s="102"/>
      <c r="F25" s="102"/>
      <c r="G25" s="102"/>
      <c r="H25" s="102"/>
      <c r="I25" s="102"/>
    </row>
    <row r="26" spans="2:10" ht="18" customHeight="1" x14ac:dyDescent="0.3">
      <c r="B26" s="106"/>
      <c r="C26" s="107"/>
      <c r="D26" s="107"/>
      <c r="E26" s="108"/>
      <c r="F26" s="107"/>
      <c r="G26" s="107"/>
      <c r="H26" s="107"/>
      <c r="I26" s="102"/>
    </row>
    <row r="27" spans="2:10" ht="18" customHeight="1" x14ac:dyDescent="0.3">
      <c r="B27" s="99" t="s">
        <v>202</v>
      </c>
      <c r="C27" s="100">
        <v>65535</v>
      </c>
      <c r="D27" s="100" t="s">
        <v>203</v>
      </c>
      <c r="E27" s="100" t="s">
        <v>22</v>
      </c>
      <c r="F27" s="100">
        <v>255</v>
      </c>
      <c r="G27" s="100">
        <v>255</v>
      </c>
      <c r="H27" s="100">
        <v>0</v>
      </c>
    </row>
    <row r="28" spans="2:10" ht="18" customHeight="1" x14ac:dyDescent="0.3">
      <c r="B28" s="57" t="s">
        <v>33</v>
      </c>
      <c r="C28" s="58">
        <v>0</v>
      </c>
      <c r="D28" s="58" t="s">
        <v>34</v>
      </c>
      <c r="E28" s="58" t="s">
        <v>32</v>
      </c>
      <c r="F28" s="58">
        <v>0</v>
      </c>
      <c r="G28" s="58">
        <v>0</v>
      </c>
      <c r="H28" s="58">
        <v>0</v>
      </c>
    </row>
    <row r="29" spans="2:10" ht="18" customHeight="1" x14ac:dyDescent="0.3">
      <c r="B29" s="57" t="s">
        <v>199</v>
      </c>
      <c r="C29" s="58">
        <v>16777215</v>
      </c>
      <c r="D29" s="58" t="s">
        <v>200</v>
      </c>
      <c r="E29" s="58" t="s">
        <v>201</v>
      </c>
      <c r="F29" s="58">
        <v>255</v>
      </c>
      <c r="G29" s="58">
        <v>255</v>
      </c>
      <c r="H29" s="58">
        <v>255</v>
      </c>
    </row>
    <row r="30" spans="2:10" ht="18" customHeight="1" x14ac:dyDescent="0.3">
      <c r="B30" s="57" t="s">
        <v>59</v>
      </c>
      <c r="C30" s="58">
        <v>32896</v>
      </c>
      <c r="D30" s="58" t="s">
        <v>60</v>
      </c>
      <c r="E30" s="58" t="s">
        <v>61</v>
      </c>
      <c r="F30" s="58">
        <v>128</v>
      </c>
      <c r="G30" s="58">
        <v>128</v>
      </c>
      <c r="H30" s="58">
        <v>0</v>
      </c>
      <c r="J30" s="62"/>
    </row>
    <row r="31" spans="2:10" ht="18" customHeight="1" x14ac:dyDescent="0.3">
      <c r="B31" s="57" t="s">
        <v>44</v>
      </c>
      <c r="C31" s="58">
        <v>13209</v>
      </c>
      <c r="D31" s="58" t="s">
        <v>45</v>
      </c>
      <c r="E31" s="58" t="s">
        <v>46</v>
      </c>
      <c r="F31" s="58">
        <v>153</v>
      </c>
      <c r="G31" s="58">
        <v>51</v>
      </c>
      <c r="H31" s="58">
        <v>0</v>
      </c>
    </row>
    <row r="32" spans="2:10" ht="18" customHeight="1" x14ac:dyDescent="0.3">
      <c r="B32" s="57" t="s">
        <v>38</v>
      </c>
      <c r="C32" s="58">
        <v>10053222</v>
      </c>
      <c r="D32" s="58" t="s">
        <v>39</v>
      </c>
      <c r="E32" s="58" t="s">
        <v>40</v>
      </c>
      <c r="F32" s="58">
        <v>102</v>
      </c>
      <c r="G32" s="58">
        <v>102</v>
      </c>
      <c r="H32" s="58">
        <v>153</v>
      </c>
      <c r="J32" s="60"/>
    </row>
    <row r="33" spans="2:10" ht="18" customHeight="1" x14ac:dyDescent="0.3">
      <c r="B33" s="57" t="s">
        <v>137</v>
      </c>
      <c r="C33" s="58">
        <v>10040115</v>
      </c>
      <c r="D33" s="58" t="s">
        <v>138</v>
      </c>
      <c r="E33" s="58" t="s">
        <v>139</v>
      </c>
      <c r="F33" s="58">
        <v>51</v>
      </c>
      <c r="G33" s="58">
        <v>51</v>
      </c>
      <c r="H33" s="58">
        <v>153</v>
      </c>
      <c r="J33" s="61"/>
    </row>
    <row r="34" spans="2:10" ht="18" customHeight="1" x14ac:dyDescent="0.3">
      <c r="B34" s="57" t="s">
        <v>173</v>
      </c>
      <c r="C34" s="58">
        <v>6697881</v>
      </c>
      <c r="D34" s="58" t="s">
        <v>174</v>
      </c>
      <c r="E34" s="58" t="s">
        <v>175</v>
      </c>
      <c r="F34" s="58">
        <v>153</v>
      </c>
      <c r="G34" s="58">
        <v>51</v>
      </c>
      <c r="H34" s="58">
        <v>102</v>
      </c>
      <c r="J34" s="64"/>
    </row>
    <row r="35" spans="2:10" ht="18" customHeight="1" x14ac:dyDescent="0.3">
      <c r="B35" s="57" t="s">
        <v>35</v>
      </c>
      <c r="C35" s="58">
        <v>16711680</v>
      </c>
      <c r="D35" s="58" t="s">
        <v>36</v>
      </c>
      <c r="E35" s="58" t="s">
        <v>37</v>
      </c>
      <c r="F35" s="58">
        <v>0</v>
      </c>
      <c r="G35" s="58">
        <v>0</v>
      </c>
      <c r="H35" s="58">
        <v>255</v>
      </c>
      <c r="J35" s="59"/>
    </row>
    <row r="36" spans="2:10" ht="18" customHeight="1" x14ac:dyDescent="0.3">
      <c r="B36" s="57" t="s">
        <v>164</v>
      </c>
      <c r="C36" s="58">
        <v>26367</v>
      </c>
      <c r="D36" s="58" t="s">
        <v>165</v>
      </c>
      <c r="E36" s="58" t="s">
        <v>166</v>
      </c>
      <c r="F36" s="58">
        <v>255</v>
      </c>
      <c r="G36" s="58">
        <v>102</v>
      </c>
      <c r="H36" s="58">
        <v>0</v>
      </c>
      <c r="J36" s="63"/>
    </row>
    <row r="37" spans="2:10" ht="18" customHeight="1" x14ac:dyDescent="0.3">
      <c r="B37" s="57" t="s">
        <v>176</v>
      </c>
      <c r="C37" s="58">
        <v>255</v>
      </c>
      <c r="D37" s="58" t="s">
        <v>177</v>
      </c>
      <c r="E37" s="58" t="s">
        <v>178</v>
      </c>
      <c r="F37" s="58">
        <v>255</v>
      </c>
      <c r="G37" s="58">
        <v>0</v>
      </c>
      <c r="H37" s="58">
        <v>0</v>
      </c>
      <c r="J37" s="65"/>
    </row>
    <row r="38" spans="2:10" ht="18" customHeight="1" x14ac:dyDescent="0.3">
      <c r="B38" s="57" t="s">
        <v>181</v>
      </c>
      <c r="C38" s="58">
        <v>6723891</v>
      </c>
      <c r="D38" s="58" t="s">
        <v>182</v>
      </c>
      <c r="E38" s="58" t="s">
        <v>183</v>
      </c>
      <c r="F38" s="58">
        <v>51</v>
      </c>
      <c r="G38" s="58">
        <v>153</v>
      </c>
      <c r="H38" s="58">
        <v>102</v>
      </c>
      <c r="J38" s="66"/>
    </row>
    <row r="39" spans="2:10" ht="18" customHeight="1" x14ac:dyDescent="0.3">
      <c r="B39" s="57" t="s">
        <v>161</v>
      </c>
      <c r="C39" s="58">
        <v>13107</v>
      </c>
      <c r="D39" s="58" t="s">
        <v>162</v>
      </c>
      <c r="E39" s="58" t="s">
        <v>163</v>
      </c>
      <c r="F39" s="58">
        <v>51</v>
      </c>
      <c r="G39" s="58">
        <v>51</v>
      </c>
      <c r="H39" s="58">
        <v>0</v>
      </c>
      <c r="J39" s="67"/>
    </row>
    <row r="40" spans="2:10" ht="18" customHeight="1" x14ac:dyDescent="0.3">
      <c r="B40" s="57" t="s">
        <v>134</v>
      </c>
      <c r="C40" s="58">
        <v>32768</v>
      </c>
      <c r="D40" s="58" t="s">
        <v>135</v>
      </c>
      <c r="E40" s="58" t="s">
        <v>136</v>
      </c>
      <c r="F40" s="58">
        <v>0</v>
      </c>
      <c r="G40" s="58">
        <v>128</v>
      </c>
      <c r="H40" s="58">
        <v>0</v>
      </c>
      <c r="J40" s="68"/>
    </row>
    <row r="41" spans="2:10" ht="18" customHeight="1" x14ac:dyDescent="0.3">
      <c r="B41" s="57" t="s">
        <v>196</v>
      </c>
      <c r="C41" s="58">
        <v>8388736</v>
      </c>
      <c r="D41" s="58" t="s">
        <v>197</v>
      </c>
      <c r="E41" s="58" t="s">
        <v>198</v>
      </c>
      <c r="F41" s="58">
        <v>128</v>
      </c>
      <c r="G41" s="58">
        <v>0</v>
      </c>
      <c r="H41" s="58">
        <v>128</v>
      </c>
      <c r="J41" s="69"/>
    </row>
    <row r="42" spans="2:10" ht="18" customHeight="1" x14ac:dyDescent="0.3">
      <c r="B42" s="57" t="s">
        <v>47</v>
      </c>
      <c r="C42" s="58">
        <v>8388608</v>
      </c>
      <c r="D42" s="58" t="s">
        <v>48</v>
      </c>
      <c r="E42" s="58" t="s">
        <v>49</v>
      </c>
      <c r="F42" s="58">
        <v>0</v>
      </c>
      <c r="G42" s="58">
        <v>0</v>
      </c>
      <c r="H42" s="58">
        <v>128</v>
      </c>
    </row>
    <row r="43" spans="2:10" ht="18" customHeight="1" x14ac:dyDescent="0.3">
      <c r="B43" s="57" t="s">
        <v>50</v>
      </c>
      <c r="C43" s="58">
        <v>13056</v>
      </c>
      <c r="D43" s="58" t="s">
        <v>51</v>
      </c>
      <c r="E43" s="58" t="s">
        <v>52</v>
      </c>
      <c r="F43" s="58">
        <v>0</v>
      </c>
      <c r="G43" s="58">
        <v>51</v>
      </c>
      <c r="H43" s="58">
        <v>0</v>
      </c>
    </row>
    <row r="44" spans="2:10" ht="18" customHeight="1" x14ac:dyDescent="0.3">
      <c r="B44" s="57" t="s">
        <v>53</v>
      </c>
      <c r="C44" s="58">
        <v>128</v>
      </c>
      <c r="D44" s="58" t="s">
        <v>54</v>
      </c>
      <c r="E44" s="58" t="s">
        <v>55</v>
      </c>
      <c r="F44" s="58">
        <v>128</v>
      </c>
      <c r="G44" s="58">
        <v>0</v>
      </c>
      <c r="H44" s="58">
        <v>0</v>
      </c>
    </row>
    <row r="45" spans="2:10" ht="18" customHeight="1" x14ac:dyDescent="0.3">
      <c r="B45" s="57" t="s">
        <v>190</v>
      </c>
      <c r="C45" s="58">
        <v>8421376</v>
      </c>
      <c r="D45" s="58" t="s">
        <v>191</v>
      </c>
      <c r="E45" s="58" t="s">
        <v>192</v>
      </c>
      <c r="F45" s="58">
        <v>0</v>
      </c>
      <c r="G45" s="58">
        <v>128</v>
      </c>
      <c r="H45" s="58">
        <v>128</v>
      </c>
    </row>
    <row r="46" spans="2:10" ht="18" customHeight="1" x14ac:dyDescent="0.3">
      <c r="B46" s="57" t="s">
        <v>56</v>
      </c>
      <c r="C46" s="58">
        <v>6697728</v>
      </c>
      <c r="D46" s="58" t="s">
        <v>57</v>
      </c>
      <c r="E46" s="58" t="s">
        <v>58</v>
      </c>
      <c r="F46" s="58">
        <v>0</v>
      </c>
      <c r="G46" s="58">
        <v>51</v>
      </c>
      <c r="H46" s="58">
        <v>102</v>
      </c>
    </row>
    <row r="47" spans="2:10" ht="18" customHeight="1" x14ac:dyDescent="0.3">
      <c r="B47" s="57" t="s">
        <v>71</v>
      </c>
      <c r="C47" s="58">
        <v>14737632</v>
      </c>
      <c r="D47" s="58" t="s">
        <v>72</v>
      </c>
      <c r="E47" s="58" t="s">
        <v>73</v>
      </c>
      <c r="F47" s="58">
        <v>224</v>
      </c>
      <c r="G47" s="58">
        <v>224</v>
      </c>
      <c r="H47" s="58">
        <v>224</v>
      </c>
    </row>
    <row r="48" spans="2:10" ht="18" customHeight="1" x14ac:dyDescent="0.3">
      <c r="B48" s="57" t="s">
        <v>74</v>
      </c>
      <c r="C48" s="58">
        <v>14277081</v>
      </c>
      <c r="D48" s="58" t="s">
        <v>75</v>
      </c>
      <c r="E48" s="58" t="s">
        <v>76</v>
      </c>
      <c r="F48" s="58">
        <v>217</v>
      </c>
      <c r="G48" s="58">
        <v>217</v>
      </c>
      <c r="H48" s="58">
        <v>217</v>
      </c>
    </row>
    <row r="49" spans="2:8" ht="18" customHeight="1" x14ac:dyDescent="0.3">
      <c r="B49" s="57" t="s">
        <v>77</v>
      </c>
      <c r="C49" s="58">
        <v>13421772</v>
      </c>
      <c r="D49" s="58" t="s">
        <v>78</v>
      </c>
      <c r="E49" s="58" t="s">
        <v>79</v>
      </c>
      <c r="F49" s="58">
        <v>204</v>
      </c>
      <c r="G49" s="58">
        <v>204</v>
      </c>
      <c r="H49" s="58">
        <v>204</v>
      </c>
    </row>
    <row r="50" spans="2:8" ht="18" customHeight="1" x14ac:dyDescent="0.3">
      <c r="B50" s="57" t="s">
        <v>80</v>
      </c>
      <c r="C50" s="58">
        <v>12632256</v>
      </c>
      <c r="D50" s="58" t="s">
        <v>81</v>
      </c>
      <c r="E50" s="58" t="s">
        <v>82</v>
      </c>
      <c r="F50" s="58">
        <v>192</v>
      </c>
      <c r="G50" s="58">
        <v>192</v>
      </c>
      <c r="H50" s="58">
        <v>192</v>
      </c>
    </row>
    <row r="51" spans="2:8" ht="18" customHeight="1" x14ac:dyDescent="0.3">
      <c r="B51" s="57" t="s">
        <v>83</v>
      </c>
      <c r="C51" s="58">
        <v>11776947</v>
      </c>
      <c r="D51" s="58" t="s">
        <v>84</v>
      </c>
      <c r="E51" s="58" t="s">
        <v>85</v>
      </c>
      <c r="F51" s="58">
        <v>179</v>
      </c>
      <c r="G51" s="58">
        <v>179</v>
      </c>
      <c r="H51" s="58">
        <v>179</v>
      </c>
    </row>
    <row r="52" spans="2:8" ht="18" customHeight="1" x14ac:dyDescent="0.3">
      <c r="B52" s="57" t="s">
        <v>86</v>
      </c>
      <c r="C52" s="58">
        <v>10921638</v>
      </c>
      <c r="D52" s="58" t="s">
        <v>87</v>
      </c>
      <c r="E52" s="58" t="s">
        <v>88</v>
      </c>
      <c r="F52" s="58">
        <v>166</v>
      </c>
      <c r="G52" s="58">
        <v>166</v>
      </c>
      <c r="H52" s="58">
        <v>166</v>
      </c>
    </row>
    <row r="53" spans="2:8" ht="18" customHeight="1" x14ac:dyDescent="0.3">
      <c r="B53" s="57" t="s">
        <v>89</v>
      </c>
      <c r="C53" s="58">
        <v>10526880</v>
      </c>
      <c r="D53" s="58" t="s">
        <v>90</v>
      </c>
      <c r="E53" s="58" t="s">
        <v>91</v>
      </c>
      <c r="F53" s="58">
        <v>160</v>
      </c>
      <c r="G53" s="58">
        <v>160</v>
      </c>
      <c r="H53" s="58">
        <v>160</v>
      </c>
    </row>
    <row r="54" spans="2:8" ht="18" customHeight="1" x14ac:dyDescent="0.3">
      <c r="B54" s="57" t="s">
        <v>92</v>
      </c>
      <c r="C54" s="58">
        <v>10066329</v>
      </c>
      <c r="D54" s="58" t="s">
        <v>93</v>
      </c>
      <c r="E54" s="58" t="s">
        <v>94</v>
      </c>
      <c r="F54" s="58">
        <v>153</v>
      </c>
      <c r="G54" s="58">
        <v>153</v>
      </c>
      <c r="H54" s="58">
        <v>153</v>
      </c>
    </row>
    <row r="55" spans="2:8" ht="18" customHeight="1" x14ac:dyDescent="0.3">
      <c r="B55" s="57" t="s">
        <v>95</v>
      </c>
      <c r="C55" s="58">
        <v>9211020</v>
      </c>
      <c r="D55" s="58" t="s">
        <v>96</v>
      </c>
      <c r="E55" s="58" t="s">
        <v>97</v>
      </c>
      <c r="F55" s="58">
        <v>140</v>
      </c>
      <c r="G55" s="58">
        <v>140</v>
      </c>
      <c r="H55" s="58">
        <v>140</v>
      </c>
    </row>
    <row r="56" spans="2:8" ht="18" customHeight="1" x14ac:dyDescent="0.3">
      <c r="B56" s="57" t="s">
        <v>98</v>
      </c>
      <c r="C56" s="58">
        <v>8421504</v>
      </c>
      <c r="D56" s="58" t="s">
        <v>99</v>
      </c>
      <c r="E56" s="58" t="s">
        <v>100</v>
      </c>
      <c r="F56" s="58">
        <v>128</v>
      </c>
      <c r="G56" s="58">
        <v>128</v>
      </c>
      <c r="H56" s="58">
        <v>128</v>
      </c>
    </row>
    <row r="57" spans="2:8" ht="18" customHeight="1" x14ac:dyDescent="0.3">
      <c r="B57" s="57" t="s">
        <v>101</v>
      </c>
      <c r="C57" s="58">
        <v>7566195</v>
      </c>
      <c r="D57" s="58" t="s">
        <v>102</v>
      </c>
      <c r="E57" s="58" t="s">
        <v>103</v>
      </c>
      <c r="F57" s="58">
        <v>115</v>
      </c>
      <c r="G57" s="58">
        <v>115</v>
      </c>
      <c r="H57" s="58">
        <v>115</v>
      </c>
    </row>
    <row r="58" spans="2:8" ht="18" customHeight="1" x14ac:dyDescent="0.3">
      <c r="B58" s="57" t="s">
        <v>104</v>
      </c>
      <c r="C58" s="58">
        <v>6710886</v>
      </c>
      <c r="D58" s="58" t="s">
        <v>105</v>
      </c>
      <c r="E58" s="58" t="s">
        <v>106</v>
      </c>
      <c r="F58" s="58">
        <v>102</v>
      </c>
      <c r="G58" s="58">
        <v>102</v>
      </c>
      <c r="H58" s="58">
        <v>102</v>
      </c>
    </row>
    <row r="59" spans="2:8" ht="18" customHeight="1" x14ac:dyDescent="0.3">
      <c r="B59" s="57" t="s">
        <v>107</v>
      </c>
      <c r="C59" s="58">
        <v>6316128</v>
      </c>
      <c r="D59" s="58" t="s">
        <v>108</v>
      </c>
      <c r="E59" s="58" t="s">
        <v>109</v>
      </c>
      <c r="F59" s="58">
        <v>96</v>
      </c>
      <c r="G59" s="58">
        <v>96</v>
      </c>
      <c r="H59" s="58">
        <v>96</v>
      </c>
    </row>
    <row r="60" spans="2:8" ht="18" customHeight="1" x14ac:dyDescent="0.3">
      <c r="B60" s="57" t="s">
        <v>110</v>
      </c>
      <c r="C60" s="58">
        <v>5855577</v>
      </c>
      <c r="D60" s="58" t="s">
        <v>111</v>
      </c>
      <c r="E60" s="58" t="s">
        <v>112</v>
      </c>
      <c r="F60" s="58">
        <v>89</v>
      </c>
      <c r="G60" s="58">
        <v>89</v>
      </c>
      <c r="H60" s="58">
        <v>89</v>
      </c>
    </row>
    <row r="61" spans="2:8" ht="18" customHeight="1" x14ac:dyDescent="0.3">
      <c r="B61" s="57" t="s">
        <v>113</v>
      </c>
      <c r="C61" s="58">
        <v>5000268</v>
      </c>
      <c r="D61" s="58" t="s">
        <v>114</v>
      </c>
      <c r="E61" s="58" t="s">
        <v>115</v>
      </c>
      <c r="F61" s="58">
        <v>76</v>
      </c>
      <c r="G61" s="58">
        <v>76</v>
      </c>
      <c r="H61" s="58">
        <v>76</v>
      </c>
    </row>
    <row r="62" spans="2:8" ht="18" customHeight="1" x14ac:dyDescent="0.3">
      <c r="B62" s="57" t="s">
        <v>116</v>
      </c>
      <c r="C62" s="58">
        <v>4210752</v>
      </c>
      <c r="D62" s="58" t="s">
        <v>117</v>
      </c>
      <c r="E62" s="58" t="s">
        <v>118</v>
      </c>
      <c r="F62" s="58">
        <v>64</v>
      </c>
      <c r="G62" s="58">
        <v>64</v>
      </c>
      <c r="H62" s="58">
        <v>64</v>
      </c>
    </row>
    <row r="63" spans="2:8" ht="18" customHeight="1" x14ac:dyDescent="0.3">
      <c r="B63" s="57" t="s">
        <v>119</v>
      </c>
      <c r="C63" s="58">
        <v>3355443</v>
      </c>
      <c r="D63" s="58" t="s">
        <v>120</v>
      </c>
      <c r="E63" s="58" t="s">
        <v>121</v>
      </c>
      <c r="F63" s="58">
        <v>51</v>
      </c>
      <c r="G63" s="58">
        <v>51</v>
      </c>
      <c r="H63" s="58">
        <v>51</v>
      </c>
    </row>
    <row r="64" spans="2:8" ht="18" customHeight="1" x14ac:dyDescent="0.3">
      <c r="B64" s="57" t="s">
        <v>122</v>
      </c>
      <c r="C64" s="58">
        <v>2500134</v>
      </c>
      <c r="D64" s="58" t="s">
        <v>123</v>
      </c>
      <c r="E64" s="58" t="s">
        <v>124</v>
      </c>
      <c r="F64" s="58">
        <v>38</v>
      </c>
      <c r="G64" s="58">
        <v>38</v>
      </c>
      <c r="H64" s="58">
        <v>38</v>
      </c>
    </row>
    <row r="65" spans="2:8" ht="18" customHeight="1" x14ac:dyDescent="0.3">
      <c r="B65" s="57" t="s">
        <v>125</v>
      </c>
      <c r="C65" s="58">
        <v>2105376</v>
      </c>
      <c r="D65" s="58" t="s">
        <v>126</v>
      </c>
      <c r="E65" s="58" t="s">
        <v>127</v>
      </c>
      <c r="F65" s="58">
        <v>32</v>
      </c>
      <c r="G65" s="58">
        <v>32</v>
      </c>
      <c r="H65" s="58">
        <v>32</v>
      </c>
    </row>
    <row r="66" spans="2:8" ht="18" customHeight="1" x14ac:dyDescent="0.3">
      <c r="B66" s="57" t="s">
        <v>128</v>
      </c>
      <c r="C66" s="58">
        <v>1644825</v>
      </c>
      <c r="D66" s="58" t="s">
        <v>129</v>
      </c>
      <c r="E66" s="58" t="s">
        <v>130</v>
      </c>
      <c r="F66" s="58">
        <v>25</v>
      </c>
      <c r="G66" s="58">
        <v>25</v>
      </c>
      <c r="H66" s="58">
        <v>25</v>
      </c>
    </row>
    <row r="67" spans="2:8" ht="18" customHeight="1" x14ac:dyDescent="0.3">
      <c r="B67" s="57" t="s">
        <v>131</v>
      </c>
      <c r="C67" s="58">
        <v>789516</v>
      </c>
      <c r="D67" s="58" t="s">
        <v>132</v>
      </c>
      <c r="E67" s="58" t="s">
        <v>133</v>
      </c>
      <c r="F67" s="58">
        <v>12</v>
      </c>
      <c r="G67" s="58">
        <v>12</v>
      </c>
      <c r="H67" s="58">
        <v>12</v>
      </c>
    </row>
  </sheetData>
  <sortState xmlns:xlrd2="http://schemas.microsoft.com/office/spreadsheetml/2017/richdata2" ref="B3:I20">
    <sortCondition ref="D3:D20"/>
  </sortState>
  <mergeCells count="2">
    <mergeCell ref="D2:E2"/>
    <mergeCell ref="O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 324</vt:lpstr>
      <vt:lpstr>Couleurs&amp;Tools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barbie</dc:creator>
  <cp:lastModifiedBy>olivia laoureux</cp:lastModifiedBy>
  <cp:lastPrinted>2024-02-14T18:04:18Z</cp:lastPrinted>
  <dcterms:created xsi:type="dcterms:W3CDTF">2022-02-12T14:15:29Z</dcterms:created>
  <dcterms:modified xsi:type="dcterms:W3CDTF">2024-03-15T17:44:18Z</dcterms:modified>
</cp:coreProperties>
</file>