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"/>
    </mc:Choice>
  </mc:AlternateContent>
  <xr:revisionPtr revIDLastSave="0" documentId="13_ncr:1_{5C63DABD-172C-4E1C-9A32-4E58E597FC87}" xr6:coauthVersionLast="47" xr6:coauthVersionMax="47" xr10:uidLastSave="{00000000-0000-0000-0000-000000000000}"/>
  <bookViews>
    <workbookView xWindow="-108" yWindow="-108" windowWidth="23256" windowHeight="12576" activeTab="2" xr2:uid="{9D328E98-DFC6-4193-B780-57C5EF3272E6}"/>
  </bookViews>
  <sheets>
    <sheet name="Tools" sheetId="13" r:id="rId1"/>
    <sheet name="Colored shifts" sheetId="21" r:id="rId2"/>
    <sheet name="Det. Week 1&amp;2" sheetId="11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65" i="11" l="1"/>
  <c r="Z61" i="11"/>
  <c r="Z57" i="11"/>
  <c r="Z53" i="11"/>
  <c r="Z48" i="11"/>
  <c r="Z44" i="11"/>
  <c r="Z39" i="11"/>
  <c r="B48" i="11"/>
  <c r="U20" i="11"/>
  <c r="U21" i="11"/>
  <c r="U9" i="11"/>
  <c r="U8" i="11"/>
  <c r="AU8" i="11"/>
  <c r="B39" i="11"/>
  <c r="C9" i="11"/>
  <c r="C8" i="11"/>
  <c r="AU31" i="11"/>
  <c r="AP31" i="11"/>
  <c r="AM31" i="11"/>
  <c r="AJ31" i="11"/>
  <c r="AG31" i="11"/>
  <c r="AD31" i="11"/>
  <c r="AA31" i="11"/>
  <c r="AU30" i="11"/>
  <c r="AP30" i="11"/>
  <c r="AM30" i="11"/>
  <c r="AJ30" i="11"/>
  <c r="AG30" i="11"/>
  <c r="AD30" i="11"/>
  <c r="AA30" i="11"/>
  <c r="F30" i="11"/>
  <c r="I30" i="11"/>
  <c r="L30" i="11"/>
  <c r="O30" i="11"/>
  <c r="R30" i="11"/>
  <c r="W30" i="11"/>
  <c r="F31" i="11"/>
  <c r="I31" i="11"/>
  <c r="L31" i="11"/>
  <c r="O31" i="11"/>
  <c r="R31" i="11"/>
  <c r="W31" i="11"/>
  <c r="C31" i="11"/>
  <c r="C30" i="11"/>
  <c r="F5" i="11"/>
  <c r="F4" i="11"/>
  <c r="U11" i="11" l="1"/>
  <c r="AJ33" i="11"/>
  <c r="AA33" i="11"/>
  <c r="AM33" i="11"/>
  <c r="AD33" i="11"/>
  <c r="AP33" i="11"/>
  <c r="AG33" i="11"/>
  <c r="AU33" i="11"/>
  <c r="C33" i="11" l="1"/>
  <c r="AA21" i="11"/>
  <c r="C20" i="11"/>
  <c r="G3" i="13" l="1"/>
  <c r="U5" i="11"/>
  <c r="U4" i="11"/>
  <c r="AU25" i="11"/>
  <c r="AP25" i="11"/>
  <c r="AM25" i="11"/>
  <c r="AJ25" i="11"/>
  <c r="AG25" i="11"/>
  <c r="AD25" i="11"/>
  <c r="AA25" i="11"/>
  <c r="W25" i="11"/>
  <c r="R25" i="11"/>
  <c r="O25" i="11"/>
  <c r="L25" i="11"/>
  <c r="I25" i="11"/>
  <c r="F25" i="11"/>
  <c r="C25" i="11"/>
  <c r="AU24" i="11"/>
  <c r="AP24" i="11"/>
  <c r="AM24" i="11"/>
  <c r="AJ24" i="11"/>
  <c r="AG24" i="11"/>
  <c r="AD24" i="11"/>
  <c r="AA24" i="11"/>
  <c r="W24" i="11"/>
  <c r="R24" i="11"/>
  <c r="O24" i="11"/>
  <c r="L24" i="11"/>
  <c r="I24" i="11"/>
  <c r="F24" i="11"/>
  <c r="C24" i="11"/>
  <c r="AU21" i="11"/>
  <c r="AP21" i="11"/>
  <c r="AM21" i="11"/>
  <c r="AJ21" i="11"/>
  <c r="AG21" i="11"/>
  <c r="AD21" i="11"/>
  <c r="R21" i="11"/>
  <c r="O21" i="11"/>
  <c r="L21" i="11"/>
  <c r="I21" i="11"/>
  <c r="F21" i="11"/>
  <c r="C21" i="11"/>
  <c r="AU20" i="11"/>
  <c r="AP20" i="11"/>
  <c r="AM20" i="11"/>
  <c r="AJ20" i="11"/>
  <c r="AG20" i="11"/>
  <c r="AD20" i="11"/>
  <c r="AA20" i="11"/>
  <c r="AA23" i="11" s="1"/>
  <c r="R20" i="11"/>
  <c r="O20" i="11"/>
  <c r="L20" i="11"/>
  <c r="I20" i="11"/>
  <c r="F20" i="11"/>
  <c r="F33" i="11"/>
  <c r="I33" i="11"/>
  <c r="L33" i="11"/>
  <c r="O33" i="11"/>
  <c r="R33" i="11"/>
  <c r="W33" i="11"/>
  <c r="AM23" i="11" l="1"/>
  <c r="O23" i="11"/>
  <c r="AD23" i="11"/>
  <c r="AP23" i="11"/>
  <c r="AG23" i="11"/>
  <c r="AU23" i="11"/>
  <c r="AJ23" i="11"/>
  <c r="W23" i="11"/>
  <c r="U7" i="11"/>
  <c r="I27" i="11"/>
  <c r="W27" i="11"/>
  <c r="L27" i="11"/>
  <c r="AA27" i="11"/>
  <c r="AM27" i="11"/>
  <c r="O27" i="11"/>
  <c r="I23" i="11"/>
  <c r="F27" i="11"/>
  <c r="R27" i="11"/>
  <c r="C27" i="11"/>
  <c r="AD27" i="11"/>
  <c r="AP27" i="11"/>
  <c r="AJ27" i="11"/>
  <c r="F23" i="11"/>
  <c r="R23" i="11"/>
  <c r="AG27" i="11"/>
  <c r="AU27" i="11"/>
  <c r="L23" i="11"/>
  <c r="C23" i="11"/>
  <c r="C3" i="11" l="1"/>
  <c r="AU17" i="11"/>
  <c r="AP17" i="11"/>
  <c r="AM17" i="11"/>
  <c r="AJ17" i="11"/>
  <c r="AG17" i="11"/>
  <c r="AD17" i="11"/>
  <c r="AA17" i="11"/>
  <c r="AU16" i="11"/>
  <c r="AP16" i="11"/>
  <c r="AM16" i="11"/>
  <c r="AJ16" i="11"/>
  <c r="AG16" i="11"/>
  <c r="AD16" i="11"/>
  <c r="AA16" i="11"/>
  <c r="AU13" i="11"/>
  <c r="AP13" i="11"/>
  <c r="AM13" i="11"/>
  <c r="AJ13" i="11"/>
  <c r="AG13" i="11"/>
  <c r="AD13" i="11"/>
  <c r="AA13" i="11"/>
  <c r="AU12" i="11"/>
  <c r="AP12" i="11"/>
  <c r="AM12" i="11"/>
  <c r="AJ12" i="11"/>
  <c r="AG12" i="11"/>
  <c r="AD12" i="11"/>
  <c r="AA12" i="11"/>
  <c r="AU9" i="11"/>
  <c r="AU11" i="11" s="1"/>
  <c r="AP9" i="11"/>
  <c r="AM9" i="11"/>
  <c r="AJ9" i="11"/>
  <c r="AG9" i="11"/>
  <c r="AD9" i="11"/>
  <c r="AA9" i="11"/>
  <c r="AP8" i="11"/>
  <c r="AM8" i="11"/>
  <c r="AJ8" i="11"/>
  <c r="AG8" i="11"/>
  <c r="AD8" i="11"/>
  <c r="AA8" i="11"/>
  <c r="AU5" i="11"/>
  <c r="AP5" i="11"/>
  <c r="AM5" i="11"/>
  <c r="AJ5" i="11"/>
  <c r="AG5" i="11"/>
  <c r="AD5" i="11"/>
  <c r="AA5" i="11"/>
  <c r="AU4" i="11"/>
  <c r="AP4" i="11"/>
  <c r="AM4" i="11"/>
  <c r="AJ4" i="11"/>
  <c r="AG4" i="11"/>
  <c r="AD4" i="11"/>
  <c r="AA4" i="11"/>
  <c r="C16" i="11"/>
  <c r="F16" i="11"/>
  <c r="I16" i="11"/>
  <c r="L16" i="11"/>
  <c r="O16" i="11"/>
  <c r="R16" i="11"/>
  <c r="W16" i="11"/>
  <c r="F17" i="11"/>
  <c r="I17" i="11"/>
  <c r="L17" i="11"/>
  <c r="O17" i="11"/>
  <c r="R17" i="11"/>
  <c r="W17" i="11"/>
  <c r="C17" i="11"/>
  <c r="C12" i="11"/>
  <c r="F12" i="11"/>
  <c r="I12" i="11"/>
  <c r="L12" i="11"/>
  <c r="O12" i="11"/>
  <c r="R12" i="11"/>
  <c r="U12" i="11"/>
  <c r="F13" i="11"/>
  <c r="I13" i="11"/>
  <c r="L13" i="11"/>
  <c r="O13" i="11"/>
  <c r="R13" i="11"/>
  <c r="U13" i="11"/>
  <c r="C13" i="11"/>
  <c r="F8" i="11"/>
  <c r="I8" i="11"/>
  <c r="L8" i="11"/>
  <c r="O8" i="11"/>
  <c r="R8" i="11"/>
  <c r="W8" i="11"/>
  <c r="F9" i="11"/>
  <c r="I9" i="11"/>
  <c r="L9" i="11"/>
  <c r="O9" i="11"/>
  <c r="R9" i="11"/>
  <c r="C4" i="11"/>
  <c r="I4" i="11"/>
  <c r="L4" i="11"/>
  <c r="O4" i="11"/>
  <c r="R4" i="11"/>
  <c r="I5" i="11"/>
  <c r="L5" i="11"/>
  <c r="O5" i="11"/>
  <c r="R5" i="11"/>
  <c r="C5" i="11"/>
  <c r="I3" i="11" l="1"/>
  <c r="R3" i="11"/>
  <c r="B61" i="11"/>
  <c r="F3" i="11"/>
  <c r="B44" i="11"/>
  <c r="L3" i="11"/>
  <c r="B53" i="11"/>
  <c r="O3" i="11"/>
  <c r="B57" i="11"/>
  <c r="B65" i="11"/>
  <c r="AA1" i="11"/>
  <c r="U3" i="11"/>
  <c r="L7" i="11"/>
  <c r="O7" i="11"/>
  <c r="AA3" i="11" l="1"/>
  <c r="AD1" i="11"/>
  <c r="I7" i="11"/>
  <c r="AD7" i="11"/>
  <c r="AP7" i="11"/>
  <c r="AJ11" i="11"/>
  <c r="AD15" i="11"/>
  <c r="AP15" i="11"/>
  <c r="AD11" i="11"/>
  <c r="AP11" i="11"/>
  <c r="R7" i="11"/>
  <c r="AG11" i="11"/>
  <c r="AA15" i="11"/>
  <c r="AM15" i="11"/>
  <c r="AG19" i="11"/>
  <c r="AU19" i="11"/>
  <c r="AG7" i="11"/>
  <c r="AU7" i="11"/>
  <c r="AA11" i="11"/>
  <c r="AM11" i="11"/>
  <c r="AM7" i="11"/>
  <c r="I15" i="11"/>
  <c r="AJ19" i="11"/>
  <c r="AJ7" i="11"/>
  <c r="AG15" i="11"/>
  <c r="AU15" i="11"/>
  <c r="AJ15" i="11"/>
  <c r="AA19" i="11"/>
  <c r="AM19" i="11"/>
  <c r="AD19" i="11"/>
  <c r="AP19" i="11"/>
  <c r="AA7" i="11"/>
  <c r="O11" i="11"/>
  <c r="I11" i="11"/>
  <c r="O15" i="11"/>
  <c r="L19" i="11"/>
  <c r="I19" i="11"/>
  <c r="F19" i="11"/>
  <c r="R19" i="11"/>
  <c r="C7" i="11"/>
  <c r="F11" i="11"/>
  <c r="R11" i="11"/>
  <c r="L15" i="11"/>
  <c r="F7" i="11"/>
  <c r="L11" i="11"/>
  <c r="F15" i="11"/>
  <c r="R15" i="11"/>
  <c r="W19" i="11"/>
  <c r="O19" i="11"/>
  <c r="C15" i="11"/>
  <c r="U15" i="11"/>
  <c r="C19" i="11"/>
  <c r="C11" i="11"/>
  <c r="L28" i="11" l="1"/>
  <c r="L35" i="11" s="1"/>
  <c r="AJ28" i="11"/>
  <c r="AJ35" i="11" s="1"/>
  <c r="O28" i="11"/>
  <c r="O35" i="11" s="1"/>
  <c r="F28" i="11"/>
  <c r="AA28" i="11"/>
  <c r="AA35" i="11" s="1"/>
  <c r="AG28" i="11"/>
  <c r="AG35" i="11" s="1"/>
  <c r="I28" i="11"/>
  <c r="AP28" i="11"/>
  <c r="AP35" i="11" s="1"/>
  <c r="AM28" i="11"/>
  <c r="AM35" i="11" s="1"/>
  <c r="AU28" i="11"/>
  <c r="AU35" i="11" s="1"/>
  <c r="R28" i="11"/>
  <c r="R35" i="11" s="1"/>
  <c r="AD28" i="11"/>
  <c r="AD35" i="11" s="1"/>
  <c r="C28" i="11"/>
  <c r="AD3" i="11"/>
  <c r="AG1" i="11"/>
  <c r="F35" i="11" l="1"/>
  <c r="AJ1" i="11"/>
  <c r="AG3" i="11"/>
  <c r="I35" i="11"/>
  <c r="AM1" i="11" l="1"/>
  <c r="AJ3" i="11"/>
  <c r="AP1" i="11" l="1"/>
  <c r="AM3" i="11"/>
  <c r="C35" i="11"/>
  <c r="AS1" i="11" l="1"/>
  <c r="AP3" i="11"/>
  <c r="AU3" i="11" l="1"/>
  <c r="U28" i="11"/>
  <c r="U35" i="11" s="1"/>
  <c r="W9" i="11"/>
</calcChain>
</file>

<file path=xl/sharedStrings.xml><?xml version="1.0" encoding="utf-8"?>
<sst xmlns="http://schemas.openxmlformats.org/spreadsheetml/2006/main" count="168" uniqueCount="54">
  <si>
    <t>OPEN</t>
  </si>
  <si>
    <t>MIDDLE</t>
  </si>
  <si>
    <t>CLOSE</t>
  </si>
  <si>
    <t>Sunday</t>
  </si>
  <si>
    <t>Monday</t>
  </si>
  <si>
    <t>Tuesday</t>
  </si>
  <si>
    <t>Wednesday</t>
  </si>
  <si>
    <t>Thrusday</t>
  </si>
  <si>
    <t>Friday</t>
  </si>
  <si>
    <t>Saturday</t>
  </si>
  <si>
    <t>Employee's name</t>
  </si>
  <si>
    <t>TOTAL HOURS</t>
  </si>
  <si>
    <t>Julian</t>
  </si>
  <si>
    <t>PAUSE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</si>
  <si>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</si>
  <si>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Middle EXC.</t>
  </si>
  <si>
    <t>Load</t>
  </si>
  <si>
    <t>Unusual</t>
  </si>
  <si>
    <t>Unusual 2</t>
  </si>
  <si>
    <t>Open =&gt; 1:45 pm</t>
  </si>
  <si>
    <t>Open =&gt; 2:45 pm</t>
  </si>
  <si>
    <t>Middle 12 =&gt; 4 pm</t>
  </si>
  <si>
    <t>Middle 12 =&gt; 5 pm</t>
  </si>
  <si>
    <t>Close &lt;= 4:15 pm</t>
  </si>
  <si>
    <t>Close &lt;= 5:15 pm</t>
  </si>
  <si>
    <t>Middle 1 =&gt; 6 pm</t>
  </si>
  <si>
    <t>Mois</t>
  </si>
  <si>
    <t>Unusual 3</t>
  </si>
  <si>
    <t>Middle 2 =&gt; 6 pm</t>
  </si>
  <si>
    <t>Lundi</t>
  </si>
  <si>
    <t>Dimanche</t>
  </si>
  <si>
    <t>Mardi</t>
  </si>
  <si>
    <t>Mercredi</t>
  </si>
  <si>
    <t>Jeudi</t>
  </si>
  <si>
    <t>Vendredi</t>
  </si>
  <si>
    <t>Samedi</t>
  </si>
  <si>
    <t>BEG.</t>
  </si>
  <si>
    <t>END</t>
  </si>
  <si>
    <t>Vacation</t>
  </si>
  <si>
    <t>Home work</t>
  </si>
  <si>
    <t>Employee 1</t>
  </si>
  <si>
    <t>Employee 2</t>
  </si>
  <si>
    <t>Employee 3</t>
  </si>
  <si>
    <t>Employee 4</t>
  </si>
  <si>
    <t>Employee 5</t>
  </si>
  <si>
    <t>MANAGER'S SHIFT</t>
  </si>
  <si>
    <t>Manager</t>
  </si>
  <si>
    <t>MIT</t>
  </si>
  <si>
    <t>Open</t>
  </si>
  <si>
    <t>Middle =&gt;</t>
  </si>
  <si>
    <t>Close &lt;=</t>
  </si>
  <si>
    <t>Si besoin d'un shift supplémentaire sur une journée, rajouter automatiquement une ligne avec le code couleur associé : onglet "Colored shifts"</t>
  </si>
  <si>
    <t>les couleurs se trouvent dans l'onglet "Colored shifts"</t>
  </si>
  <si>
    <t>Les deux premières et dernieres cellules des lignes colorées doivent être fusionnées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</si>
</sst>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d"/>
    <numFmt numFmtId="165" formatCode="[h]:mm"/>
    <numFmt numFmtId="166" formatCode="yyyy\-mm\-dd;@"/>
    <numFmt numFmtId="167" formatCode="[$-409]h:mm\ AM/PM;@"/>
    <numFmt numFmtId="168" formatCode="[$$-1009]\ #,##0.00"/>
    <numFmt numFmtId="172" formatCode="yyyy\-mm\-dd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b/>
      <sz val="10"/>
      <color theme="1"/>
      <name val="Arial Unicode MS"/>
    </font>
  </fonts>
  <fills count="1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FF"/>
        <bgColor indexed="64"/>
      </patternFill>
    </fill>
    <fill>
      <patternFill patternType="lightUp">
        <fgColor rgb="FFFFC000"/>
        <bgColor rgb="FFFFFF00"/>
      </patternFill>
    </fill>
    <fill>
      <patternFill patternType="solid">
        <fgColor rgb="FFFFFFFF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55">
    <xf numFmtId="0" fontId="0" fillId="0" borderId="0" xfId="0"/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3" fillId="0" borderId="0" xfId="0" applyFont="1"/>
    <xf numFmtId="0" fontId="3" fillId="0" borderId="15" xfId="0" applyFont="1" applyBorder="1"/>
    <xf numFmtId="18" fontId="3" fillId="0" borderId="33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0" fontId="3" fillId="0" borderId="0" xfId="0" applyFont="1" applyBorder="1"/>
    <xf numFmtId="20" fontId="5" fillId="0" borderId="17" xfId="0" applyNumberFormat="1" applyFont="1" applyBorder="1" applyAlignment="1">
      <alignment horizontal="center" vertical="center"/>
    </xf>
    <xf numFmtId="165" fontId="7" fillId="0" borderId="15" xfId="0" applyNumberFormat="1" applyFont="1" applyBorder="1" applyAlignment="1">
      <alignment horizontal="center" vertic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20" fontId="5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5" fontId="7" fillId="0" borderId="19" xfId="0" applyNumberFormat="1" applyFont="1" applyBorder="1" applyAlignment="1">
      <alignment horizontal="center" vertical="center"/>
    </xf>
    <xf numFmtId="165" fontId="5" fillId="0" borderId="19" xfId="0" applyNumberFormat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/>
    <xf numFmtId="0" fontId="8" fillId="0" borderId="15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/>
    </xf>
    <xf numFmtId="0" fontId="9" fillId="4" borderId="35" xfId="0" applyFont="1" applyFill="1" applyBorder="1" applyAlignment="1">
      <alignment horizontal="center" vertical="center"/>
    </xf>
    <xf numFmtId="21" fontId="0" fillId="0" borderId="0" xfId="0" applyNumberFormat="1"/>
    <xf numFmtId="20" fontId="11" fillId="0" borderId="0" xfId="0" applyNumberFormat="1" applyFont="1" applyAlignment="1">
      <alignment horizontal="center" vertical="center"/>
    </xf>
    <xf numFmtId="0" fontId="12" fillId="0" borderId="20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Border="1"/>
    <xf numFmtId="0" fontId="4" fillId="0" borderId="5" xfId="0" applyFont="1" applyBorder="1" applyAlignment="1">
      <alignment horizontal="center" vertical="center"/>
    </xf>
    <xf numFmtId="165" fontId="3" fillId="0" borderId="28" xfId="0" applyNumberFormat="1" applyFont="1" applyBorder="1" applyAlignment="1">
      <alignment horizontal="center" vertical="center"/>
    </xf>
    <xf numFmtId="165" fontId="3" fillId="0" borderId="3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9" xfId="0" applyFill="1" applyBorder="1" applyAlignment="1">
      <alignment horizontal="center"/>
    </xf>
    <xf numFmtId="0" fontId="0" fillId="0" borderId="23" xfId="0" applyFill="1" applyBorder="1"/>
    <xf numFmtId="0" fontId="0" fillId="0" borderId="24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39" xfId="0" applyFill="1" applyBorder="1"/>
    <xf numFmtId="0" fontId="0" fillId="0" borderId="40" xfId="0" applyBorder="1" applyAlignment="1">
      <alignment horizontal="center"/>
    </xf>
    <xf numFmtId="0" fontId="0" fillId="0" borderId="29" xfId="0" applyBorder="1"/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168" fontId="6" fillId="0" borderId="15" xfId="0" applyNumberFormat="1" applyFont="1" applyBorder="1" applyAlignment="1">
      <alignment horizontal="center" vertical="center"/>
    </xf>
    <xf numFmtId="168" fontId="6" fillId="0" borderId="0" xfId="0" applyNumberFormat="1" applyFont="1" applyBorder="1" applyAlignment="1">
      <alignment horizontal="center" vertical="center"/>
    </xf>
    <xf numFmtId="168" fontId="6" fillId="0" borderId="15" xfId="0" applyNumberFormat="1" applyFont="1" applyBorder="1" applyAlignment="1">
      <alignment vertical="center"/>
    </xf>
    <xf numFmtId="0" fontId="6" fillId="0" borderId="22" xfId="0" applyFont="1" applyBorder="1" applyAlignment="1">
      <alignment horizontal="center" vertical="center"/>
    </xf>
    <xf numFmtId="18" fontId="3" fillId="2" borderId="9" xfId="0" applyNumberFormat="1" applyFont="1" applyFill="1" applyBorder="1" applyAlignment="1">
      <alignment horizontal="center" vertical="center"/>
    </xf>
    <xf numFmtId="0" fontId="0" fillId="0" borderId="0" xfId="0" applyAlignment="1"/>
    <xf numFmtId="167" fontId="0" fillId="0" borderId="0" xfId="0" applyNumberFormat="1" applyFill="1" applyBorder="1" applyAlignment="1">
      <alignment horizontal="center" vertical="center"/>
    </xf>
    <xf numFmtId="0" fontId="0" fillId="0" borderId="28" xfId="0" applyBorder="1"/>
    <xf numFmtId="0" fontId="0" fillId="0" borderId="37" xfId="0" applyBorder="1"/>
    <xf numFmtId="0" fontId="0" fillId="0" borderId="37" xfId="0" applyBorder="1" applyAlignment="1">
      <alignment vertical="center"/>
    </xf>
    <xf numFmtId="0" fontId="0" fillId="0" borderId="10" xfId="0" applyBorder="1"/>
    <xf numFmtId="0" fontId="0" fillId="0" borderId="37" xfId="0" applyFill="1" applyBorder="1" applyAlignment="1">
      <alignment vertical="center"/>
    </xf>
    <xf numFmtId="167" fontId="0" fillId="9" borderId="45" xfId="0" applyNumberFormat="1" applyFill="1" applyBorder="1" applyAlignment="1">
      <alignment horizontal="center" vertical="center"/>
    </xf>
    <xf numFmtId="167" fontId="0" fillId="10" borderId="45" xfId="0" applyNumberForma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5" fontId="5" fillId="0" borderId="20" xfId="0" applyNumberFormat="1" applyFont="1" applyBorder="1" applyAlignment="1">
      <alignment horizontal="center" vertical="center"/>
    </xf>
    <xf numFmtId="165" fontId="5" fillId="0" borderId="16" xfId="0" applyNumberFormat="1" applyFont="1" applyBorder="1" applyAlignment="1">
      <alignment horizontal="center" vertical="center"/>
    </xf>
    <xf numFmtId="165" fontId="5" fillId="0" borderId="21" xfId="0" applyNumberFormat="1" applyFont="1" applyBorder="1" applyAlignment="1">
      <alignment horizontal="center" vertical="center"/>
    </xf>
    <xf numFmtId="168" fontId="6" fillId="0" borderId="20" xfId="0" applyNumberFormat="1" applyFont="1" applyBorder="1" applyAlignment="1">
      <alignment horizontal="center" vertical="center"/>
    </xf>
    <xf numFmtId="168" fontId="6" fillId="0" borderId="16" xfId="0" applyNumberFormat="1" applyFont="1" applyBorder="1" applyAlignment="1">
      <alignment horizontal="center" vertical="center"/>
    </xf>
    <xf numFmtId="168" fontId="6" fillId="0" borderId="21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165" fontId="7" fillId="0" borderId="3" xfId="0" applyNumberFormat="1" applyFont="1" applyBorder="1" applyAlignment="1">
      <alignment horizontal="center" vertical="center"/>
    </xf>
    <xf numFmtId="165" fontId="7" fillId="0" borderId="5" xfId="0" applyNumberFormat="1" applyFont="1" applyBorder="1" applyAlignment="1">
      <alignment horizontal="center" vertical="center"/>
    </xf>
    <xf numFmtId="165" fontId="7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5" fontId="7" fillId="0" borderId="20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165" fontId="7" fillId="0" borderId="21" xfId="0" applyNumberFormat="1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167" fontId="0" fillId="0" borderId="0" xfId="0" applyNumberFormat="1" applyBorder="1"/>
    <xf numFmtId="167" fontId="0" fillId="0" borderId="0" xfId="0" applyNumberFormat="1" applyFill="1" applyBorder="1"/>
    <xf numFmtId="167" fontId="0" fillId="5" borderId="50" xfId="0" applyNumberFormat="1" applyFill="1" applyBorder="1" applyAlignment="1">
      <alignment horizontal="center" vertical="center"/>
    </xf>
    <xf numFmtId="0" fontId="0" fillId="6" borderId="50" xfId="0" applyFill="1" applyBorder="1"/>
    <xf numFmtId="167" fontId="0" fillId="9" borderId="50" xfId="0" applyNumberFormat="1" applyFill="1" applyBorder="1" applyAlignment="1">
      <alignment horizontal="center" vertical="center"/>
    </xf>
    <xf numFmtId="167" fontId="0" fillId="9" borderId="51" xfId="0" applyNumberFormat="1" applyFill="1" applyBorder="1" applyAlignment="1">
      <alignment horizontal="center" vertical="center"/>
    </xf>
    <xf numFmtId="167" fontId="0" fillId="9" borderId="46" xfId="0" applyNumberFormat="1" applyFill="1" applyBorder="1" applyAlignment="1">
      <alignment horizontal="center" vertical="center"/>
    </xf>
    <xf numFmtId="167" fontId="0" fillId="10" borderId="34" xfId="0" applyNumberFormat="1" applyFill="1" applyBorder="1" applyAlignment="1">
      <alignment horizontal="center" vertical="center"/>
    </xf>
    <xf numFmtId="167" fontId="0" fillId="10" borderId="50" xfId="0" applyNumberFormat="1" applyFill="1" applyBorder="1" applyAlignment="1">
      <alignment horizontal="center" vertical="center"/>
    </xf>
    <xf numFmtId="0" fontId="0" fillId="10" borderId="50" xfId="0" applyFill="1" applyBorder="1"/>
    <xf numFmtId="167" fontId="0" fillId="10" borderId="52" xfId="0" applyNumberFormat="1" applyFill="1" applyBorder="1" applyAlignment="1">
      <alignment horizontal="center" vertical="center"/>
    </xf>
    <xf numFmtId="167" fontId="0" fillId="10" borderId="51" xfId="0" applyNumberFormat="1" applyFill="1" applyBorder="1" applyAlignment="1">
      <alignment horizontal="center" vertical="center"/>
    </xf>
    <xf numFmtId="0" fontId="0" fillId="10" borderId="51" xfId="0" applyFill="1" applyBorder="1"/>
    <xf numFmtId="167" fontId="0" fillId="10" borderId="46" xfId="0" applyNumberFormat="1" applyFill="1" applyBorder="1" applyAlignment="1">
      <alignment horizontal="center" vertical="center"/>
    </xf>
    <xf numFmtId="167" fontId="0" fillId="11" borderId="34" xfId="0" applyNumberFormat="1" applyFill="1" applyBorder="1" applyAlignment="1">
      <alignment horizontal="center" vertical="center"/>
    </xf>
    <xf numFmtId="167" fontId="0" fillId="11" borderId="50" xfId="0" applyNumberFormat="1" applyFill="1" applyBorder="1"/>
    <xf numFmtId="167" fontId="0" fillId="11" borderId="50" xfId="0" applyNumberFormat="1" applyFill="1" applyBorder="1" applyAlignment="1">
      <alignment horizontal="center" vertical="center"/>
    </xf>
    <xf numFmtId="0" fontId="0" fillId="11" borderId="50" xfId="0" applyFill="1" applyBorder="1"/>
    <xf numFmtId="167" fontId="0" fillId="11" borderId="45" xfId="0" applyNumberFormat="1" applyFill="1" applyBorder="1" applyAlignment="1">
      <alignment horizontal="center" vertical="center"/>
    </xf>
    <xf numFmtId="167" fontId="0" fillId="7" borderId="50" xfId="0" applyNumberFormat="1" applyFill="1" applyBorder="1" applyAlignment="1">
      <alignment horizontal="center" vertical="center"/>
    </xf>
    <xf numFmtId="167" fontId="0" fillId="7" borderId="45" xfId="0" applyNumberFormat="1" applyFill="1" applyBorder="1" applyAlignment="1">
      <alignment horizontal="center" vertical="center"/>
    </xf>
    <xf numFmtId="167" fontId="0" fillId="7" borderId="52" xfId="0" applyNumberFormat="1" applyFill="1" applyBorder="1" applyAlignment="1">
      <alignment horizontal="center" vertical="center"/>
    </xf>
    <xf numFmtId="167" fontId="0" fillId="7" borderId="51" xfId="0" applyNumberFormat="1" applyFill="1" applyBorder="1" applyAlignment="1">
      <alignment horizontal="center" vertical="center"/>
    </xf>
    <xf numFmtId="167" fontId="0" fillId="7" borderId="51" xfId="0" applyNumberFormat="1" applyFill="1" applyBorder="1"/>
    <xf numFmtId="167" fontId="0" fillId="8" borderId="34" xfId="0" applyNumberFormat="1" applyFill="1" applyBorder="1" applyAlignment="1">
      <alignment horizontal="center" vertical="center"/>
    </xf>
    <xf numFmtId="167" fontId="0" fillId="8" borderId="50" xfId="0" applyNumberFormat="1" applyFill="1" applyBorder="1" applyAlignment="1">
      <alignment horizontal="center" vertical="center"/>
    </xf>
    <xf numFmtId="167" fontId="0" fillId="8" borderId="50" xfId="0" applyNumberFormat="1" applyFill="1" applyBorder="1"/>
    <xf numFmtId="167" fontId="0" fillId="8" borderId="45" xfId="0" applyNumberFormat="1" applyFill="1" applyBorder="1" applyAlignment="1">
      <alignment horizontal="center" vertical="center"/>
    </xf>
    <xf numFmtId="167" fontId="0" fillId="5" borderId="2" xfId="0" applyNumberFormat="1" applyFill="1" applyBorder="1" applyAlignment="1">
      <alignment horizontal="center" vertical="center"/>
    </xf>
    <xf numFmtId="167" fontId="0" fillId="5" borderId="48" xfId="0" applyNumberFormat="1" applyFill="1" applyBorder="1" applyAlignment="1">
      <alignment horizontal="center" vertical="center"/>
    </xf>
    <xf numFmtId="0" fontId="0" fillId="0" borderId="2" xfId="0" applyBorder="1"/>
    <xf numFmtId="167" fontId="0" fillId="0" borderId="3" xfId="0" applyNumberFormat="1" applyBorder="1"/>
    <xf numFmtId="167" fontId="0" fillId="6" borderId="12" xfId="0" applyNumberFormat="1" applyFill="1" applyBorder="1" applyAlignment="1">
      <alignment horizontal="center" vertical="center"/>
    </xf>
    <xf numFmtId="167" fontId="0" fillId="0" borderId="5" xfId="0" applyNumberFormat="1" applyFill="1" applyBorder="1" applyAlignment="1">
      <alignment horizontal="center" vertical="center"/>
    </xf>
    <xf numFmtId="167" fontId="0" fillId="0" borderId="5" xfId="0" applyNumberFormat="1" applyBorder="1"/>
    <xf numFmtId="167" fontId="0" fillId="11" borderId="12" xfId="0" applyNumberFormat="1" applyFill="1" applyBorder="1" applyAlignment="1">
      <alignment horizontal="center" vertical="center"/>
    </xf>
    <xf numFmtId="167" fontId="0" fillId="0" borderId="7" xfId="0" applyNumberFormat="1" applyFill="1" applyBorder="1" applyAlignment="1">
      <alignment horizontal="center" vertical="center"/>
    </xf>
    <xf numFmtId="167" fontId="0" fillId="12" borderId="54" xfId="0" applyNumberFormat="1" applyFill="1" applyBorder="1" applyAlignment="1">
      <alignment horizontal="center" vertical="center"/>
    </xf>
    <xf numFmtId="167" fontId="0" fillId="12" borderId="55" xfId="0" applyNumberFormat="1" applyFill="1" applyBorder="1"/>
    <xf numFmtId="0" fontId="0" fillId="12" borderId="55" xfId="0" applyFill="1" applyBorder="1"/>
    <xf numFmtId="167" fontId="0" fillId="12" borderId="55" xfId="0" applyNumberFormat="1" applyFill="1" applyBorder="1" applyAlignment="1">
      <alignment horizontal="center" vertical="center"/>
    </xf>
    <xf numFmtId="167" fontId="0" fillId="12" borderId="44" xfId="0" applyNumberForma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167" fontId="0" fillId="6" borderId="36" xfId="0" applyNumberFormat="1" applyFill="1" applyBorder="1" applyAlignment="1">
      <alignment horizontal="center" vertical="center"/>
    </xf>
    <xf numFmtId="167" fontId="0" fillId="6" borderId="56" xfId="0" applyNumberFormat="1" applyFill="1" applyBorder="1" applyAlignment="1">
      <alignment horizontal="center" vertical="center"/>
    </xf>
    <xf numFmtId="167" fontId="0" fillId="6" borderId="56" xfId="0" applyNumberFormat="1" applyFill="1" applyBorder="1"/>
    <xf numFmtId="167" fontId="0" fillId="13" borderId="50" xfId="0" applyNumberFormat="1" applyFill="1" applyBorder="1" applyAlignment="1">
      <alignment horizontal="center" vertical="center"/>
    </xf>
    <xf numFmtId="167" fontId="0" fillId="13" borderId="45" xfId="0" applyNumberFormat="1" applyFill="1" applyBorder="1" applyAlignment="1">
      <alignment horizontal="center" vertical="center"/>
    </xf>
    <xf numFmtId="0" fontId="0" fillId="0" borderId="11" xfId="0" applyBorder="1"/>
    <xf numFmtId="166" fontId="1" fillId="3" borderId="9" xfId="0" applyNumberFormat="1" applyFont="1" applyFill="1" applyBorder="1" applyAlignment="1">
      <alignment horizontal="center" vertical="center"/>
    </xf>
    <xf numFmtId="166" fontId="0" fillId="3" borderId="9" xfId="0" applyNumberFormat="1" applyFont="1" applyFill="1" applyBorder="1" applyAlignment="1">
      <alignment horizontal="center" vertical="center"/>
    </xf>
    <xf numFmtId="172" fontId="1" fillId="3" borderId="1" xfId="0" applyNumberFormat="1" applyFont="1" applyFill="1" applyBorder="1" applyAlignment="1">
      <alignment horizontal="center" vertical="center"/>
    </xf>
    <xf numFmtId="172" fontId="1" fillId="3" borderId="2" xfId="0" applyNumberFormat="1" applyFont="1" applyFill="1" applyBorder="1" applyAlignment="1">
      <alignment horizontal="center" vertical="center"/>
    </xf>
    <xf numFmtId="172" fontId="1" fillId="3" borderId="3" xfId="0" applyNumberFormat="1" applyFont="1" applyFill="1" applyBorder="1" applyAlignment="1">
      <alignment horizontal="center" vertical="center"/>
    </xf>
    <xf numFmtId="166" fontId="0" fillId="3" borderId="6" xfId="0" applyNumberFormat="1" applyFont="1" applyFill="1" applyBorder="1" applyAlignment="1">
      <alignment horizontal="center" vertical="top"/>
    </xf>
    <xf numFmtId="166" fontId="0" fillId="3" borderId="7" xfId="0" applyNumberFormat="1" applyFont="1" applyFill="1" applyBorder="1" applyAlignment="1">
      <alignment horizontal="center" vertical="top"/>
    </xf>
    <xf numFmtId="164" fontId="0" fillId="3" borderId="7" xfId="0" applyNumberFormat="1" applyFont="1" applyFill="1" applyBorder="1" applyAlignment="1">
      <alignment horizontal="center" vertical="top"/>
    </xf>
    <xf numFmtId="164" fontId="0" fillId="3" borderId="8" xfId="0" applyNumberFormat="1" applyFont="1" applyFill="1" applyBorder="1" applyAlignment="1">
      <alignment horizontal="center" vertical="top"/>
    </xf>
    <xf numFmtId="164" fontId="0" fillId="3" borderId="6" xfId="0" applyNumberFormat="1" applyFont="1" applyFill="1" applyBorder="1" applyAlignment="1">
      <alignment horizontal="center" vertical="top"/>
    </xf>
    <xf numFmtId="18" fontId="3" fillId="0" borderId="24" xfId="0" applyNumberFormat="1" applyFont="1" applyBorder="1" applyAlignment="1">
      <alignment horizontal="center" vertical="center"/>
    </xf>
    <xf numFmtId="18" fontId="3" fillId="0" borderId="47" xfId="0" applyNumberFormat="1" applyFont="1" applyBorder="1" applyAlignment="1">
      <alignment horizontal="center" vertical="center"/>
    </xf>
    <xf numFmtId="18" fontId="3" fillId="0" borderId="26" xfId="0" applyNumberFormat="1" applyFont="1" applyBorder="1" applyAlignment="1">
      <alignment horizontal="center" vertical="center"/>
    </xf>
    <xf numFmtId="18" fontId="3" fillId="0" borderId="53" xfId="0" applyNumberFormat="1" applyFont="1" applyBorder="1" applyAlignment="1">
      <alignment horizontal="center" vertical="center"/>
    </xf>
    <xf numFmtId="18" fontId="3" fillId="0" borderId="43" xfId="0" applyNumberFormat="1" applyFont="1" applyBorder="1" applyAlignment="1">
      <alignment horizontal="center" vertical="center"/>
    </xf>
    <xf numFmtId="0" fontId="9" fillId="4" borderId="31" xfId="0" applyFont="1" applyFill="1" applyBorder="1" applyAlignment="1">
      <alignment horizontal="center" vertical="center"/>
    </xf>
    <xf numFmtId="0" fontId="9" fillId="4" borderId="55" xfId="0" applyFont="1" applyFill="1" applyBorder="1" applyAlignment="1">
      <alignment horizontal="center" vertical="center"/>
    </xf>
    <xf numFmtId="0" fontId="9" fillId="4" borderId="44" xfId="0" applyFont="1" applyFill="1" applyBorder="1" applyAlignment="1">
      <alignment horizontal="center" vertical="center"/>
    </xf>
    <xf numFmtId="18" fontId="3" fillId="0" borderId="57" xfId="0" applyNumberFormat="1" applyFont="1" applyBorder="1" applyAlignment="1">
      <alignment horizontal="center" vertical="center"/>
    </xf>
    <xf numFmtId="18" fontId="3" fillId="0" borderId="25" xfId="0" applyNumberFormat="1" applyFont="1" applyBorder="1" applyAlignment="1">
      <alignment horizontal="center" vertical="center"/>
    </xf>
    <xf numFmtId="0" fontId="10" fillId="4" borderId="54" xfId="0" applyFont="1" applyFill="1" applyBorder="1" applyAlignment="1">
      <alignment horizontal="center" vertical="center"/>
    </xf>
    <xf numFmtId="0" fontId="10" fillId="4" borderId="55" xfId="0" applyFont="1" applyFill="1" applyBorder="1" applyAlignment="1">
      <alignment horizontal="center" vertical="center"/>
    </xf>
    <xf numFmtId="0" fontId="10" fillId="4" borderId="44" xfId="0" applyFont="1" applyFill="1" applyBorder="1" applyAlignment="1">
      <alignment horizontal="center" vertical="center"/>
    </xf>
    <xf numFmtId="18" fontId="3" fillId="0" borderId="58" xfId="0" applyNumberFormat="1" applyFont="1" applyBorder="1" applyAlignment="1">
      <alignment horizontal="center" vertical="center"/>
    </xf>
    <xf numFmtId="18" fontId="3" fillId="0" borderId="2" xfId="0" applyNumberFormat="1" applyFont="1" applyBorder="1" applyAlignment="1">
      <alignment horizontal="center" vertical="center"/>
    </xf>
    <xf numFmtId="18" fontId="3" fillId="0" borderId="48" xfId="0" applyNumberFormat="1" applyFont="1" applyBorder="1" applyAlignment="1">
      <alignment horizontal="center" vertical="center"/>
    </xf>
    <xf numFmtId="0" fontId="9" fillId="4" borderId="54" xfId="0" applyFont="1" applyFill="1" applyBorder="1" applyAlignment="1">
      <alignment horizontal="center" vertical="center"/>
    </xf>
    <xf numFmtId="18" fontId="3" fillId="0" borderId="14" xfId="0" applyNumberFormat="1" applyFont="1" applyBorder="1" applyAlignment="1">
      <alignment horizontal="center" vertical="center"/>
    </xf>
    <xf numFmtId="18" fontId="3" fillId="0" borderId="34" xfId="0" applyNumberFormat="1" applyFont="1" applyBorder="1" applyAlignment="1">
      <alignment horizontal="center" vertical="center"/>
    </xf>
    <xf numFmtId="18" fontId="3" fillId="0" borderId="50" xfId="0" applyNumberFormat="1" applyFont="1" applyBorder="1" applyAlignment="1">
      <alignment horizontal="center" vertical="center"/>
    </xf>
    <xf numFmtId="18" fontId="3" fillId="0" borderId="45" xfId="0" applyNumberFormat="1" applyFont="1" applyBorder="1" applyAlignment="1">
      <alignment horizontal="center" vertical="center"/>
    </xf>
    <xf numFmtId="18" fontId="3" fillId="0" borderId="12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8" fontId="3" fillId="0" borderId="1" xfId="0" applyNumberFormat="1" applyFont="1" applyBorder="1" applyAlignment="1">
      <alignment horizontal="center" vertical="center"/>
    </xf>
    <xf numFmtId="18" fontId="3" fillId="0" borderId="9" xfId="0" applyNumberFormat="1" applyFont="1" applyBorder="1" applyAlignment="1">
      <alignment horizontal="center" vertical="center"/>
    </xf>
    <xf numFmtId="0" fontId="9" fillId="5" borderId="54" xfId="0" applyFont="1" applyFill="1" applyBorder="1" applyAlignment="1">
      <alignment horizontal="center" vertical="center"/>
    </xf>
    <xf numFmtId="0" fontId="9" fillId="5" borderId="55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20" fontId="5" fillId="0" borderId="19" xfId="0" applyNumberFormat="1" applyFont="1" applyBorder="1" applyAlignment="1">
      <alignment horizontal="center" vertical="center"/>
    </xf>
    <xf numFmtId="20" fontId="5" fillId="0" borderId="47" xfId="0" applyNumberFormat="1" applyFont="1" applyBorder="1" applyAlignment="1">
      <alignment horizontal="center" vertical="center"/>
    </xf>
    <xf numFmtId="20" fontId="5" fillId="0" borderId="38" xfId="0" applyNumberFormat="1" applyFont="1" applyBorder="1" applyAlignment="1">
      <alignment horizontal="center" vertical="center"/>
    </xf>
    <xf numFmtId="20" fontId="5" fillId="0" borderId="57" xfId="0" applyNumberFormat="1" applyFont="1" applyBorder="1" applyAlignment="1">
      <alignment horizontal="center" vertical="center"/>
    </xf>
    <xf numFmtId="20" fontId="5" fillId="0" borderId="18" xfId="0" applyNumberFormat="1" applyFont="1" applyBorder="1" applyAlignment="1">
      <alignment horizontal="center" vertical="center"/>
    </xf>
    <xf numFmtId="1" fontId="0" fillId="3" borderId="19" xfId="0" applyNumberFormat="1" applyFont="1" applyFill="1" applyBorder="1" applyAlignment="1">
      <alignment horizontal="center" vertical="top"/>
    </xf>
    <xf numFmtId="1" fontId="0" fillId="3" borderId="47" xfId="0" applyNumberFormat="1" applyFont="1" applyFill="1" applyBorder="1" applyAlignment="1">
      <alignment horizontal="center" vertical="top"/>
    </xf>
    <xf numFmtId="1" fontId="0" fillId="3" borderId="18" xfId="0" applyNumberFormat="1" applyFont="1" applyFill="1" applyBorder="1" applyAlignment="1">
      <alignment horizontal="center" vertical="top"/>
    </xf>
    <xf numFmtId="18" fontId="3" fillId="0" borderId="18" xfId="0" applyNumberFormat="1" applyFont="1" applyBorder="1" applyAlignment="1">
      <alignment horizontal="center" vertical="center"/>
    </xf>
    <xf numFmtId="18" fontId="3" fillId="0" borderId="49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165" fontId="5" fillId="0" borderId="8" xfId="0" applyNumberFormat="1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20" fontId="5" fillId="0" borderId="2" xfId="0" applyNumberFormat="1" applyFont="1" applyBorder="1" applyAlignment="1">
      <alignment horizontal="center" vertical="center"/>
    </xf>
    <xf numFmtId="20" fontId="5" fillId="0" borderId="48" xfId="0" applyNumberFormat="1" applyFont="1" applyBorder="1" applyAlignment="1">
      <alignment horizontal="center" vertical="center"/>
    </xf>
    <xf numFmtId="20" fontId="5" fillId="0" borderId="58" xfId="0" applyNumberFormat="1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18" fontId="3" fillId="0" borderId="23" xfId="0" applyNumberFormat="1" applyFont="1" applyBorder="1" applyAlignment="1">
      <alignment horizontal="center" vertical="center"/>
    </xf>
    <xf numFmtId="18" fontId="3" fillId="0" borderId="27" xfId="0" applyNumberFormat="1" applyFont="1" applyBorder="1" applyAlignment="1">
      <alignment horizontal="center" vertical="center"/>
    </xf>
    <xf numFmtId="18" fontId="3" fillId="0" borderId="39" xfId="0" applyNumberFormat="1" applyFont="1" applyBorder="1" applyAlignment="1">
      <alignment horizontal="center" vertical="center"/>
    </xf>
    <xf numFmtId="18" fontId="3" fillId="0" borderId="40" xfId="0" applyNumberFormat="1" applyFont="1" applyBorder="1" applyAlignment="1">
      <alignment horizontal="center" vertical="center"/>
    </xf>
    <xf numFmtId="0" fontId="9" fillId="4" borderId="39" xfId="0" applyFont="1" applyFill="1" applyBorder="1" applyAlignment="1">
      <alignment horizontal="center" vertical="center"/>
    </xf>
    <xf numFmtId="0" fontId="9" fillId="4" borderId="40" xfId="0" applyFont="1" applyFill="1" applyBorder="1" applyAlignment="1">
      <alignment horizontal="center" vertical="center"/>
    </xf>
    <xf numFmtId="20" fontId="5" fillId="0" borderId="29" xfId="0" applyNumberFormat="1" applyFont="1" applyBorder="1" applyAlignment="1">
      <alignment horizontal="center" vertical="center"/>
    </xf>
    <xf numFmtId="20" fontId="5" fillId="0" borderId="30" xfId="0" applyNumberFormat="1" applyFont="1" applyBorder="1" applyAlignment="1">
      <alignment horizontal="center" vertical="center"/>
    </xf>
    <xf numFmtId="20" fontId="5" fillId="0" borderId="32" xfId="0" applyNumberFormat="1" applyFont="1" applyBorder="1" applyAlignment="1">
      <alignment horizontal="center" vertical="center"/>
    </xf>
    <xf numFmtId="166" fontId="0" fillId="3" borderId="8" xfId="0" applyNumberFormat="1" applyFont="1" applyFill="1" applyBorder="1" applyAlignment="1">
      <alignment horizontal="center" vertical="top"/>
    </xf>
    <xf numFmtId="165" fontId="5" fillId="0" borderId="19" xfId="0" applyNumberFormat="1" applyFont="1" applyBorder="1" applyAlignment="1">
      <alignment horizontal="center" vertical="center"/>
    </xf>
    <xf numFmtId="165" fontId="5" fillId="0" borderId="47" xfId="0" applyNumberFormat="1" applyFont="1" applyBorder="1" applyAlignment="1">
      <alignment horizontal="center" vertical="center"/>
    </xf>
    <xf numFmtId="165" fontId="5" fillId="0" borderId="18" xfId="0" applyNumberFormat="1" applyFont="1" applyBorder="1" applyAlignment="1">
      <alignment horizontal="center" vertical="center"/>
    </xf>
    <xf numFmtId="18" fontId="3" fillId="14" borderId="23" xfId="0" applyNumberFormat="1" applyFont="1" applyFill="1" applyBorder="1" applyAlignment="1">
      <alignment horizontal="center" vertical="center"/>
    </xf>
    <xf numFmtId="18" fontId="3" fillId="14" borderId="24" xfId="0" applyNumberFormat="1" applyFont="1" applyFill="1" applyBorder="1" applyAlignment="1">
      <alignment horizontal="center" vertical="center"/>
    </xf>
    <xf numFmtId="166" fontId="1" fillId="3" borderId="34" xfId="0" applyNumberFormat="1" applyFont="1" applyFill="1" applyBorder="1" applyAlignment="1">
      <alignment horizontal="center" vertical="center"/>
    </xf>
    <xf numFmtId="0" fontId="9" fillId="4" borderId="34" xfId="0" applyFont="1" applyFill="1" applyBorder="1" applyAlignment="1">
      <alignment horizontal="center" vertical="center"/>
    </xf>
    <xf numFmtId="0" fontId="9" fillId="4" borderId="45" xfId="0" applyFont="1" applyFill="1" applyBorder="1" applyAlignment="1">
      <alignment horizontal="center" vertical="center"/>
    </xf>
    <xf numFmtId="167" fontId="0" fillId="5" borderId="34" xfId="0" applyNumberFormat="1" applyFill="1" applyBorder="1" applyAlignment="1">
      <alignment horizontal="center" vertical="center"/>
    </xf>
    <xf numFmtId="167" fontId="0" fillId="5" borderId="50" xfId="0" applyNumberFormat="1" applyFill="1" applyBorder="1" applyAlignment="1">
      <alignment horizontal="center" vertical="center"/>
    </xf>
    <xf numFmtId="167" fontId="0" fillId="5" borderId="45" xfId="0" applyNumberFormat="1" applyFill="1" applyBorder="1" applyAlignment="1">
      <alignment horizontal="center" vertical="center"/>
    </xf>
    <xf numFmtId="167" fontId="0" fillId="10" borderId="34" xfId="0" applyNumberFormat="1" applyFill="1" applyBorder="1" applyAlignment="1">
      <alignment horizontal="center" vertical="center"/>
    </xf>
    <xf numFmtId="167" fontId="0" fillId="10" borderId="50" xfId="0" applyNumberFormat="1" applyFill="1" applyBorder="1" applyAlignment="1">
      <alignment horizontal="center" vertical="center"/>
    </xf>
    <xf numFmtId="167" fontId="0" fillId="11" borderId="34" xfId="0" applyNumberFormat="1" applyFill="1" applyBorder="1" applyAlignment="1">
      <alignment horizontal="center" vertical="center"/>
    </xf>
    <xf numFmtId="167" fontId="0" fillId="11" borderId="50" xfId="0" applyNumberFormat="1" applyFill="1" applyBorder="1" applyAlignment="1">
      <alignment horizontal="center" vertical="center"/>
    </xf>
    <xf numFmtId="167" fontId="0" fillId="11" borderId="56" xfId="0" applyNumberFormat="1" applyFill="1" applyBorder="1" applyAlignment="1">
      <alignment horizontal="center" vertical="center"/>
    </xf>
    <xf numFmtId="167" fontId="0" fillId="10" borderId="45" xfId="0" applyNumberFormat="1" applyFill="1" applyBorder="1" applyAlignment="1">
      <alignment horizontal="center" vertical="center"/>
    </xf>
    <xf numFmtId="166" fontId="0" fillId="3" borderId="34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68" fontId="6" fillId="0" borderId="1" xfId="0" applyNumberFormat="1" applyFont="1" applyBorder="1" applyAlignment="1">
      <alignment horizontal="center" vertical="center"/>
    </xf>
    <xf numFmtId="168" fontId="6" fillId="0" borderId="4" xfId="0" applyNumberFormat="1" applyFont="1" applyBorder="1" applyAlignment="1">
      <alignment horizontal="center" vertical="center"/>
    </xf>
    <xf numFmtId="168" fontId="6" fillId="0" borderId="6" xfId="0" applyNumberFormat="1" applyFont="1" applyBorder="1" applyAlignment="1">
      <alignment horizontal="center" vertical="center"/>
    </xf>
    <xf numFmtId="168" fontId="6" fillId="0" borderId="19" xfId="0" applyNumberFormat="1" applyFont="1" applyBorder="1" applyAlignment="1">
      <alignment horizontal="center" vertical="center"/>
    </xf>
    <xf numFmtId="168" fontId="6" fillId="0" borderId="19" xfId="0" applyNumberFormat="1" applyFont="1" applyBorder="1" applyAlignment="1">
      <alignment vertical="center"/>
    </xf>
    <xf numFmtId="167" fontId="0" fillId="11" borderId="45" xfId="0" applyNumberFormat="1" applyFill="1" applyBorder="1" applyAlignment="1">
      <alignment horizontal="center" vertical="center"/>
    </xf>
  </cellXfs>
  <cellStyles count="1">
    <cellStyle name="Normal" xfId="0" builtinId="0"/>
  </cellStyles>
  <dxfs count="1208"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CCFFCC"/>
        </patternFill>
      </fill>
    </dxf>
    <dxf>
      <fill>
        <patternFill>
          <bgColor rgb="FFFFCCFF"/>
        </patternFill>
      </fill>
    </dxf>
    <dxf>
      <fill>
        <patternFill patternType="lightGray">
          <fgColor theme="0" tint="-0.34998626667073579"/>
        </patternFill>
      </fill>
    </dxf>
    <dxf>
      <fill>
        <patternFill patternType="lightUp">
          <fgColor rgb="FFFFC000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FF"/>
      <color rgb="FFFFCCFF"/>
      <color rgb="FFFFFF99"/>
      <color rgb="FFCCFFCC"/>
      <color rgb="FFCCFF99"/>
      <color rgb="FFFF99FF"/>
      <color rgb="FF00FF00"/>
      <color rgb="FFFFFFCC"/>
      <color rgb="FF99CCFF"/>
      <color rgb="FFD0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5E650-0F19-4F64-8AEB-59DE9409FC05}">
  <sheetPr codeName="Feuil1">
    <tabColor rgb="FF7030A0"/>
  </sheetPr>
  <dimension ref="A1:H27"/>
  <sheetViews>
    <sheetView topLeftCell="A12" workbookViewId="0">
      <selection activeCell="H26" sqref="H26"/>
    </sheetView>
  </sheetViews>
  <sheetFormatPr baseColWidth="10" defaultColWidth="11.5546875" defaultRowHeight="14.4"/>
  <cols>
    <col min="1" max="1" width="16.6640625" customWidth="1"/>
    <col min="2" max="2" width="11.5546875" style="1"/>
  </cols>
  <sheetData>
    <row r="1" spans="1:7" ht="33" customHeight="1">
      <c r="B1" s="1" t="s">
        <v>36</v>
      </c>
      <c r="C1" t="s">
        <v>37</v>
      </c>
    </row>
    <row r="2" spans="1:7">
      <c r="A2" s="3" t="s">
        <v>19</v>
      </c>
      <c r="B2" s="63">
        <v>0.40625</v>
      </c>
      <c r="C2" s="63">
        <v>0.57291666666666663</v>
      </c>
      <c r="F2" s="7" t="s">
        <v>13</v>
      </c>
      <c r="G2" s="41" t="s">
        <v>26</v>
      </c>
    </row>
    <row r="3" spans="1:7">
      <c r="A3" s="3" t="s">
        <v>20</v>
      </c>
      <c r="B3" s="63">
        <v>0.40625</v>
      </c>
      <c r="C3" s="63">
        <v>0.61458333333333337</v>
      </c>
      <c r="F3" s="8">
        <v>2.0833333333333332E-2</v>
      </c>
      <c r="G3" s="42">
        <f ca="1">MONTH(TODAY())+1</f>
        <v>3</v>
      </c>
    </row>
    <row r="4" spans="1:7">
      <c r="A4" s="3" t="s">
        <v>21</v>
      </c>
      <c r="B4" s="63">
        <v>0.5</v>
      </c>
      <c r="C4" s="63">
        <v>0.66666666666666663</v>
      </c>
      <c r="F4" s="8">
        <v>0.33333333333333331</v>
      </c>
    </row>
    <row r="5" spans="1:7">
      <c r="A5" s="3" t="s">
        <v>22</v>
      </c>
      <c r="B5" s="63">
        <v>0.5</v>
      </c>
      <c r="C5" s="63">
        <v>0.70833333333333337</v>
      </c>
    </row>
    <row r="6" spans="1:7">
      <c r="A6" s="3" t="s">
        <v>25</v>
      </c>
      <c r="B6" s="63">
        <v>0.54166666666666696</v>
      </c>
      <c r="C6" s="63">
        <v>0.75</v>
      </c>
    </row>
    <row r="7" spans="1:7">
      <c r="A7" s="3" t="s">
        <v>28</v>
      </c>
      <c r="B7" s="63">
        <v>0.58333333333333337</v>
      </c>
      <c r="C7" s="63">
        <v>0.75</v>
      </c>
    </row>
    <row r="8" spans="1:7">
      <c r="A8" s="3" t="s">
        <v>23</v>
      </c>
      <c r="B8" s="63">
        <v>0.67708333333333337</v>
      </c>
      <c r="C8" s="63">
        <v>0.88541666666666663</v>
      </c>
    </row>
    <row r="9" spans="1:7">
      <c r="A9" s="3" t="s">
        <v>24</v>
      </c>
      <c r="B9" s="63">
        <v>0.71875</v>
      </c>
      <c r="C9" s="63">
        <v>0.88541666666666663</v>
      </c>
    </row>
    <row r="10" spans="1:7">
      <c r="A10" s="3" t="s">
        <v>16</v>
      </c>
      <c r="B10" s="63">
        <v>0.5625</v>
      </c>
      <c r="C10" s="63">
        <v>0.6875</v>
      </c>
      <c r="D10" s="31"/>
    </row>
    <row r="11" spans="1:7">
      <c r="A11" s="12" t="s">
        <v>17</v>
      </c>
      <c r="B11" s="63">
        <v>0.63541666666666663</v>
      </c>
      <c r="C11" s="63">
        <v>0.80208333333333337</v>
      </c>
      <c r="D11" s="31"/>
    </row>
    <row r="12" spans="1:7">
      <c r="A12" s="12" t="s">
        <v>18</v>
      </c>
      <c r="B12" s="63">
        <v>0.45833333333333331</v>
      </c>
      <c r="C12" s="63">
        <v>0.72916666666666663</v>
      </c>
      <c r="D12" s="31"/>
    </row>
    <row r="13" spans="1:7">
      <c r="A13" s="12" t="s">
        <v>27</v>
      </c>
      <c r="B13" s="63">
        <v>0.625</v>
      </c>
      <c r="C13" s="63">
        <v>0.83333333333333337</v>
      </c>
      <c r="D13" s="31"/>
    </row>
    <row r="14" spans="1:7">
      <c r="A14" s="12" t="s">
        <v>47</v>
      </c>
      <c r="B14" s="63">
        <v>0.53125</v>
      </c>
      <c r="C14" s="63">
        <v>0.88541666666666663</v>
      </c>
      <c r="D14" s="31"/>
    </row>
    <row r="15" spans="1:7">
      <c r="A15" s="28" t="s">
        <v>46</v>
      </c>
      <c r="B15" s="63">
        <v>0.40625</v>
      </c>
      <c r="C15" s="63">
        <v>0.76041666666666663</v>
      </c>
      <c r="D15" s="31"/>
    </row>
    <row r="16" spans="1:7">
      <c r="A16" s="28" t="s">
        <v>38</v>
      </c>
      <c r="B16" s="2"/>
      <c r="C16" s="28"/>
    </row>
    <row r="17" spans="1:8">
      <c r="A17" s="28" t="s">
        <v>39</v>
      </c>
      <c r="B17" s="63">
        <v>0.40625</v>
      </c>
      <c r="C17" s="63">
        <v>0.76041666666666663</v>
      </c>
    </row>
    <row r="19" spans="1:8">
      <c r="A19" s="13"/>
      <c r="B19" s="22"/>
      <c r="C19" s="21"/>
      <c r="D19" s="21"/>
    </row>
    <row r="20" spans="1:8">
      <c r="A20" s="21"/>
      <c r="B20" s="21"/>
      <c r="C20" s="21"/>
      <c r="D20" s="21"/>
    </row>
    <row r="21" spans="1:8">
      <c r="A21" s="13"/>
      <c r="C21" s="23"/>
      <c r="D21" s="21"/>
    </row>
    <row r="22" spans="1:8">
      <c r="A22" s="13"/>
      <c r="B22" s="22"/>
      <c r="C22" s="21"/>
      <c r="D22" s="22"/>
    </row>
    <row r="23" spans="1:8" ht="15" thickBot="1">
      <c r="A23" s="24"/>
      <c r="B23" s="24"/>
      <c r="C23" s="24"/>
      <c r="D23" s="22"/>
    </row>
    <row r="24" spans="1:8" ht="15" thickBot="1">
      <c r="A24" s="45"/>
      <c r="B24" s="55" t="s">
        <v>30</v>
      </c>
      <c r="C24" s="56" t="s">
        <v>29</v>
      </c>
      <c r="D24" s="56" t="s">
        <v>31</v>
      </c>
      <c r="E24" s="56" t="s">
        <v>32</v>
      </c>
      <c r="F24" s="56" t="s">
        <v>33</v>
      </c>
      <c r="G24" s="56" t="s">
        <v>34</v>
      </c>
      <c r="H24" s="57" t="s">
        <v>35</v>
      </c>
    </row>
    <row r="25" spans="1:8">
      <c r="A25" s="47" t="s">
        <v>0</v>
      </c>
      <c r="B25" s="48">
        <v>1</v>
      </c>
      <c r="C25" s="48">
        <v>1</v>
      </c>
      <c r="D25" s="48">
        <v>1</v>
      </c>
      <c r="E25" s="48">
        <v>1</v>
      </c>
      <c r="F25" s="48">
        <v>1</v>
      </c>
      <c r="G25" s="48">
        <v>1</v>
      </c>
      <c r="H25" s="49">
        <v>1</v>
      </c>
    </row>
    <row r="26" spans="1:8">
      <c r="A26" s="50" t="s">
        <v>1</v>
      </c>
      <c r="B26" s="44">
        <v>2</v>
      </c>
      <c r="C26" s="46">
        <v>1</v>
      </c>
      <c r="D26" s="46">
        <v>2</v>
      </c>
      <c r="E26" s="46">
        <v>1</v>
      </c>
      <c r="F26" s="29">
        <v>1</v>
      </c>
      <c r="G26" s="29">
        <v>1</v>
      </c>
      <c r="H26" s="51">
        <v>2</v>
      </c>
    </row>
    <row r="27" spans="1:8" ht="15" thickBot="1">
      <c r="A27" s="52" t="s">
        <v>2</v>
      </c>
      <c r="B27" s="53">
        <v>1</v>
      </c>
      <c r="C27" s="53">
        <v>1</v>
      </c>
      <c r="D27" s="53">
        <v>1</v>
      </c>
      <c r="E27" s="53">
        <v>1</v>
      </c>
      <c r="F27" s="53">
        <v>1</v>
      </c>
      <c r="G27" s="53">
        <v>1</v>
      </c>
      <c r="H27" s="54">
        <v>1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A15274-4DFD-44BC-817C-554A47E2AA67}">
  <sheetPr codeName="Feuil3">
    <tabColor theme="5" tint="-0.249977111117893"/>
  </sheetPr>
  <dimension ref="A1:W19"/>
  <sheetViews>
    <sheetView zoomScale="85" zoomScaleNormal="85" workbookViewId="0">
      <selection activeCell="H23" sqref="H23"/>
    </sheetView>
  </sheetViews>
  <sheetFormatPr baseColWidth="10" defaultRowHeight="14.4"/>
  <cols>
    <col min="2" max="2" width="28" customWidth="1"/>
    <col min="3" max="3" width="8" customWidth="1"/>
    <col min="4" max="8" width="8.77734375" customWidth="1"/>
    <col min="9" max="9" width="7.6640625" customWidth="1"/>
    <col min="10" max="23" width="8.77734375" customWidth="1"/>
  </cols>
  <sheetData>
    <row r="1" spans="2:23" ht="34.200000000000003" customHeight="1" thickBot="1"/>
    <row r="2" spans="2:23">
      <c r="B2" s="66" t="s">
        <v>46</v>
      </c>
      <c r="C2" s="136">
        <v>0.40625</v>
      </c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7">
        <v>0.76041666666666663</v>
      </c>
      <c r="U2" s="138"/>
      <c r="V2" s="138"/>
      <c r="W2" s="139"/>
    </row>
    <row r="3" spans="2:23">
      <c r="B3" s="157" t="s">
        <v>39</v>
      </c>
      <c r="C3" s="155">
        <v>0.40625</v>
      </c>
      <c r="D3" s="155"/>
      <c r="E3" s="155"/>
      <c r="F3" s="155"/>
      <c r="G3" s="155"/>
      <c r="H3" s="155"/>
      <c r="I3" s="155"/>
      <c r="J3" s="155"/>
      <c r="K3" s="155" t="s">
        <v>39</v>
      </c>
      <c r="L3" s="155"/>
      <c r="M3" s="155"/>
      <c r="N3" s="155"/>
      <c r="O3" s="155"/>
      <c r="P3" s="155"/>
      <c r="Q3" s="155"/>
      <c r="R3" s="155"/>
      <c r="S3" s="155"/>
      <c r="T3" s="156">
        <v>0.76041666666666663</v>
      </c>
      <c r="U3" s="25"/>
      <c r="V3" s="25"/>
      <c r="W3" s="142"/>
    </row>
    <row r="4" spans="2:23">
      <c r="B4" s="67" t="s">
        <v>47</v>
      </c>
      <c r="C4" s="65"/>
      <c r="D4" s="65"/>
      <c r="E4" s="65"/>
      <c r="F4" s="152">
        <v>0.53125</v>
      </c>
      <c r="G4" s="153"/>
      <c r="H4" s="153"/>
      <c r="I4" s="154"/>
      <c r="J4" s="154"/>
      <c r="K4" s="154"/>
      <c r="L4" s="154"/>
      <c r="M4" s="154"/>
      <c r="N4" s="154"/>
      <c r="O4" s="154"/>
      <c r="P4" s="154"/>
      <c r="Q4" s="154"/>
      <c r="R4" s="154"/>
      <c r="S4" s="154"/>
      <c r="T4" s="154"/>
      <c r="U4" s="111"/>
      <c r="V4" s="111"/>
      <c r="W4" s="140">
        <v>0.88541666666666663</v>
      </c>
    </row>
    <row r="5" spans="2:23">
      <c r="B5" s="68" t="s">
        <v>19</v>
      </c>
      <c r="C5" s="113">
        <v>0.40625</v>
      </c>
      <c r="D5" s="113"/>
      <c r="E5" s="113"/>
      <c r="F5" s="113"/>
      <c r="G5" s="113"/>
      <c r="H5" s="113"/>
      <c r="I5" s="114">
        <v>0.57291666666666696</v>
      </c>
      <c r="J5" s="109"/>
      <c r="K5" s="109"/>
      <c r="L5" s="109"/>
      <c r="M5" s="65"/>
      <c r="N5" s="108"/>
      <c r="O5" s="108"/>
      <c r="P5" s="65"/>
      <c r="Q5" s="108"/>
      <c r="R5" s="108"/>
      <c r="S5" s="65"/>
      <c r="T5" s="108"/>
      <c r="U5" s="25"/>
      <c r="V5" s="25"/>
      <c r="W5" s="142"/>
    </row>
    <row r="6" spans="2:23">
      <c r="B6" s="68" t="s">
        <v>20</v>
      </c>
      <c r="C6" s="112">
        <v>0.40625</v>
      </c>
      <c r="D6" s="112"/>
      <c r="E6" s="112"/>
      <c r="F6" s="112"/>
      <c r="G6" s="112"/>
      <c r="H6" s="112"/>
      <c r="I6" s="112"/>
      <c r="J6" s="112"/>
      <c r="K6" s="71">
        <v>0.61458333333333404</v>
      </c>
      <c r="L6" s="65"/>
      <c r="M6" s="65"/>
      <c r="N6" s="108"/>
      <c r="O6" s="108"/>
      <c r="P6" s="65"/>
      <c r="Q6" s="108"/>
      <c r="R6" s="108"/>
      <c r="S6" s="65"/>
      <c r="T6" s="108"/>
      <c r="U6" s="25"/>
      <c r="V6" s="25"/>
      <c r="W6" s="142"/>
    </row>
    <row r="7" spans="2:23">
      <c r="B7" s="68" t="s">
        <v>21</v>
      </c>
      <c r="C7" s="65"/>
      <c r="D7" s="65"/>
      <c r="E7" s="118">
        <v>0.5</v>
      </c>
      <c r="F7" s="119"/>
      <c r="G7" s="119"/>
      <c r="H7" s="119"/>
      <c r="I7" s="120"/>
      <c r="J7" s="119"/>
      <c r="K7" s="119"/>
      <c r="L7" s="119"/>
      <c r="M7" s="121">
        <v>0.66666666666666663</v>
      </c>
      <c r="N7" s="65"/>
      <c r="O7" s="65"/>
      <c r="P7" s="25"/>
      <c r="Q7" s="65"/>
      <c r="R7" s="65"/>
      <c r="S7" s="65"/>
      <c r="T7" s="65"/>
      <c r="U7" s="25"/>
      <c r="V7" s="25"/>
      <c r="W7" s="141"/>
    </row>
    <row r="8" spans="2:23">
      <c r="B8" s="68" t="s">
        <v>22</v>
      </c>
      <c r="C8" s="65"/>
      <c r="D8" s="65"/>
      <c r="E8" s="115">
        <v>0.5</v>
      </c>
      <c r="F8" s="116"/>
      <c r="G8" s="119"/>
      <c r="H8" s="119"/>
      <c r="I8" s="120"/>
      <c r="J8" s="119"/>
      <c r="K8" s="119"/>
      <c r="L8" s="119"/>
      <c r="M8" s="119"/>
      <c r="N8" s="119"/>
      <c r="O8" s="119"/>
      <c r="P8" s="121">
        <v>0.70833333333333337</v>
      </c>
      <c r="Q8" s="65"/>
      <c r="R8" s="65"/>
      <c r="S8" s="65"/>
      <c r="T8" s="65"/>
      <c r="U8" s="25"/>
      <c r="V8" s="25"/>
      <c r="W8" s="141"/>
    </row>
    <row r="9" spans="2:23">
      <c r="B9" s="68" t="s">
        <v>25</v>
      </c>
      <c r="C9" s="65"/>
      <c r="D9" s="65"/>
      <c r="E9" s="65"/>
      <c r="F9" s="65"/>
      <c r="G9" s="115">
        <v>0.54166666666666696</v>
      </c>
      <c r="H9" s="116"/>
      <c r="I9" s="116"/>
      <c r="J9" s="116"/>
      <c r="K9" s="117"/>
      <c r="L9" s="116"/>
      <c r="M9" s="116"/>
      <c r="N9" s="116"/>
      <c r="O9" s="116"/>
      <c r="P9" s="116"/>
      <c r="Q9" s="116"/>
      <c r="R9" s="116"/>
      <c r="S9" s="72">
        <v>0.75</v>
      </c>
      <c r="T9" s="65"/>
      <c r="U9" s="25"/>
      <c r="V9" s="25"/>
      <c r="W9" s="141"/>
    </row>
    <row r="10" spans="2:23">
      <c r="B10" s="68" t="s">
        <v>15</v>
      </c>
      <c r="C10" s="65"/>
      <c r="D10" s="65"/>
      <c r="E10" s="65"/>
      <c r="F10" s="65"/>
      <c r="G10" s="65"/>
      <c r="H10" s="65"/>
      <c r="I10" s="25"/>
      <c r="J10" s="115">
        <v>0.58333333333333337</v>
      </c>
      <c r="K10" s="116"/>
      <c r="L10" s="116"/>
      <c r="M10" s="116"/>
      <c r="N10" s="116"/>
      <c r="O10" s="116"/>
      <c r="P10" s="116"/>
      <c r="Q10" s="116"/>
      <c r="R10" s="116"/>
      <c r="S10" s="72">
        <v>0.75</v>
      </c>
      <c r="T10" s="65"/>
      <c r="U10" s="25"/>
      <c r="V10" s="25"/>
      <c r="W10" s="141"/>
    </row>
    <row r="11" spans="2:23">
      <c r="B11" s="68" t="s">
        <v>23</v>
      </c>
      <c r="C11" s="65"/>
      <c r="D11" s="65"/>
      <c r="E11" s="65"/>
      <c r="F11" s="65"/>
      <c r="G11" s="65"/>
      <c r="H11" s="65"/>
      <c r="I11" s="109"/>
      <c r="J11" s="65"/>
      <c r="K11" s="65"/>
      <c r="L11" s="65"/>
      <c r="M11" s="65"/>
      <c r="N11" s="122">
        <v>0.67708333333333337</v>
      </c>
      <c r="O11" s="123"/>
      <c r="P11" s="124"/>
      <c r="Q11" s="125"/>
      <c r="R11" s="125"/>
      <c r="S11" s="124"/>
      <c r="T11" s="124"/>
      <c r="U11" s="125"/>
      <c r="V11" s="125"/>
      <c r="W11" s="143">
        <v>0.88541666666666663</v>
      </c>
    </row>
    <row r="12" spans="2:23">
      <c r="B12" s="68" t="s">
        <v>24</v>
      </c>
      <c r="C12" s="65"/>
      <c r="D12" s="65"/>
      <c r="E12" s="65"/>
      <c r="F12" s="65"/>
      <c r="G12" s="65"/>
      <c r="H12" s="65"/>
      <c r="I12" s="109"/>
      <c r="J12" s="65"/>
      <c r="K12" s="65"/>
      <c r="L12" s="65"/>
      <c r="M12" s="65"/>
      <c r="N12" s="65"/>
      <c r="O12" s="108"/>
      <c r="P12" s="108"/>
      <c r="Q12" s="122">
        <v>0.71875</v>
      </c>
      <c r="R12" s="124"/>
      <c r="S12" s="124"/>
      <c r="T12" s="124"/>
      <c r="U12" s="124"/>
      <c r="V12" s="124"/>
      <c r="W12" s="143">
        <v>0.88541666666666663</v>
      </c>
    </row>
    <row r="13" spans="2:23">
      <c r="B13" s="70" t="s">
        <v>17</v>
      </c>
      <c r="C13" s="65"/>
      <c r="D13" s="65"/>
      <c r="E13" s="65"/>
      <c r="F13" s="65"/>
      <c r="G13" s="65"/>
      <c r="H13" s="65"/>
      <c r="I13" s="109"/>
      <c r="J13" s="65"/>
      <c r="K13" s="65"/>
      <c r="L13" s="129">
        <v>0.63541666666666663</v>
      </c>
      <c r="M13" s="130"/>
      <c r="N13" s="130"/>
      <c r="O13" s="131"/>
      <c r="P13" s="130"/>
      <c r="Q13" s="130"/>
      <c r="R13" s="130"/>
      <c r="S13" s="127"/>
      <c r="T13" s="127"/>
      <c r="U13" s="128">
        <v>0.80208333333333337</v>
      </c>
      <c r="V13" s="25"/>
      <c r="W13" s="141"/>
    </row>
    <row r="14" spans="2:23">
      <c r="B14" s="70" t="s">
        <v>18</v>
      </c>
      <c r="C14" s="65"/>
      <c r="D14" s="132">
        <v>0.45833333333333331</v>
      </c>
      <c r="E14" s="133"/>
      <c r="F14" s="133"/>
      <c r="G14" s="133"/>
      <c r="H14" s="133"/>
      <c r="I14" s="134"/>
      <c r="J14" s="133"/>
      <c r="K14" s="133"/>
      <c r="L14" s="133"/>
      <c r="M14" s="133"/>
      <c r="N14" s="133"/>
      <c r="O14" s="134"/>
      <c r="P14" s="133"/>
      <c r="Q14" s="133"/>
      <c r="R14" s="135">
        <v>0.72916666666666663</v>
      </c>
      <c r="S14" s="65"/>
      <c r="T14" s="65"/>
      <c r="U14" s="25"/>
      <c r="V14" s="25"/>
      <c r="W14" s="141"/>
    </row>
    <row r="15" spans="2:23" ht="15" thickBot="1">
      <c r="B15" s="69" t="s">
        <v>16</v>
      </c>
      <c r="C15" s="144"/>
      <c r="D15" s="144"/>
      <c r="E15" s="144"/>
      <c r="F15" s="144"/>
      <c r="G15" s="144"/>
      <c r="H15" s="145">
        <v>0.5625</v>
      </c>
      <c r="I15" s="146"/>
      <c r="J15" s="147"/>
      <c r="K15" s="148"/>
      <c r="L15" s="148"/>
      <c r="M15" s="148"/>
      <c r="N15" s="148"/>
      <c r="O15" s="149">
        <v>0.6875</v>
      </c>
      <c r="P15" s="144"/>
      <c r="Q15" s="144"/>
      <c r="R15" s="144"/>
      <c r="S15" s="144"/>
      <c r="T15" s="144"/>
      <c r="U15" s="150"/>
      <c r="V15" s="150"/>
      <c r="W15" s="151"/>
    </row>
    <row r="16" spans="2:23">
      <c r="B16" s="21"/>
      <c r="C16" s="21"/>
      <c r="D16" s="21"/>
      <c r="E16" s="65"/>
      <c r="F16" s="23"/>
      <c r="G16" s="23"/>
      <c r="H16" s="23"/>
      <c r="I16" s="23"/>
      <c r="J16" s="23"/>
      <c r="K16" s="23"/>
      <c r="L16" s="23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</row>
    <row r="17" spans="1:22">
      <c r="B17" s="21"/>
      <c r="C17" s="21"/>
      <c r="D17" s="21"/>
      <c r="E17" s="65"/>
      <c r="F17" s="23"/>
      <c r="G17" s="23"/>
      <c r="H17" s="23"/>
      <c r="I17" s="23"/>
      <c r="J17" s="23"/>
      <c r="K17" s="23"/>
      <c r="L17" s="23"/>
      <c r="M17" s="65"/>
      <c r="N17" s="65"/>
      <c r="O17" s="65"/>
      <c r="P17" s="23"/>
      <c r="Q17" s="65"/>
      <c r="R17" s="65"/>
      <c r="S17" s="65"/>
      <c r="T17" s="65"/>
      <c r="U17" s="65"/>
      <c r="V17" s="65"/>
    </row>
    <row r="18" spans="1:22">
      <c r="A18" s="64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</row>
    <row r="19" spans="1:22">
      <c r="A19" s="6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862B6-1B49-4473-9D2C-23CB3CB400BC}">
  <sheetPr codeName="Feuil4">
    <tabColor rgb="FFFFCCFF"/>
    <pageSetUpPr fitToPage="1"/>
  </sheetPr>
  <dimension ref="A1:BA69"/>
  <sheetViews>
    <sheetView showZeros="0" tabSelected="1" zoomScaleNormal="100" workbookViewId="0">
      <pane xSplit="2" ySplit="2" topLeftCell="C34" activePane="bottomRight" state="frozen"/>
      <selection activeCell="K8" sqref="K8:K11"/>
      <selection pane="topRight" activeCell="K8" sqref="K8:K11"/>
      <selection pane="bottomLeft" activeCell="K8" sqref="K8:K11"/>
      <selection pane="bottomRight" activeCell="R69" sqref="R69"/>
    </sheetView>
  </sheetViews>
  <sheetFormatPr baseColWidth="10" defaultColWidth="8.88671875" defaultRowHeight="14.4"/>
  <cols>
    <col min="1" max="1" width="10.6640625" style="36" customWidth="1"/>
    <col min="2" max="2" width="18.5546875" style="4" customWidth="1"/>
    <col min="3" max="23" width="5.77734375" style="4" customWidth="1"/>
    <col min="24" max="25" width="10.77734375" style="4" customWidth="1"/>
    <col min="26" max="26" width="15.88671875" style="4" customWidth="1"/>
    <col min="27" max="47" width="5.77734375" style="4" customWidth="1"/>
    <col min="48" max="49" width="10.77734375" style="4" customWidth="1"/>
    <col min="50" max="50" width="16.77734375" style="4" customWidth="1"/>
    <col min="51" max="16384" width="8.88671875" style="4"/>
  </cols>
  <sheetData>
    <row r="1" spans="1:50" ht="31.8" customHeight="1">
      <c r="B1" s="87" t="s">
        <v>10</v>
      </c>
      <c r="C1" s="160">
        <v>43157</v>
      </c>
      <c r="D1" s="161"/>
      <c r="E1" s="162"/>
      <c r="F1" s="161">
        <v>43158</v>
      </c>
      <c r="G1" s="161"/>
      <c r="H1" s="162"/>
      <c r="I1" s="160">
        <v>43159</v>
      </c>
      <c r="J1" s="161"/>
      <c r="K1" s="162"/>
      <c r="L1" s="161">
        <v>43160</v>
      </c>
      <c r="M1" s="161"/>
      <c r="N1" s="162"/>
      <c r="O1" s="160">
        <v>43161</v>
      </c>
      <c r="P1" s="161"/>
      <c r="Q1" s="162"/>
      <c r="R1" s="161">
        <v>43162</v>
      </c>
      <c r="S1" s="161"/>
      <c r="T1" s="161"/>
      <c r="U1" s="160">
        <v>43163</v>
      </c>
      <c r="V1" s="161"/>
      <c r="W1" s="162"/>
      <c r="X1" s="89"/>
      <c r="Y1" s="91"/>
      <c r="Z1" s="246"/>
      <c r="AA1" s="160">
        <f>U1+1</f>
        <v>43164</v>
      </c>
      <c r="AB1" s="161"/>
      <c r="AC1" s="162"/>
      <c r="AD1" s="161">
        <f>AA1+1</f>
        <v>43165</v>
      </c>
      <c r="AE1" s="161"/>
      <c r="AF1" s="162"/>
      <c r="AG1" s="160">
        <f>AD1+1</f>
        <v>43166</v>
      </c>
      <c r="AH1" s="161"/>
      <c r="AI1" s="162"/>
      <c r="AJ1" s="161">
        <f>AG1+1</f>
        <v>43167</v>
      </c>
      <c r="AK1" s="161"/>
      <c r="AL1" s="162"/>
      <c r="AM1" s="160">
        <f>AJ1+1</f>
        <v>43168</v>
      </c>
      <c r="AN1" s="161"/>
      <c r="AO1" s="162"/>
      <c r="AP1" s="160">
        <f>AM1+1</f>
        <v>43169</v>
      </c>
      <c r="AQ1" s="161"/>
      <c r="AR1" s="162"/>
      <c r="AS1" s="161">
        <f>AP1+1</f>
        <v>43170</v>
      </c>
      <c r="AT1" s="161"/>
      <c r="AU1" s="162"/>
      <c r="AV1" s="89"/>
      <c r="AW1" s="91"/>
      <c r="AX1" s="85"/>
    </row>
    <row r="2" spans="1:50" ht="15" thickBot="1">
      <c r="A2" s="32"/>
      <c r="B2" s="88"/>
      <c r="C2" s="163" t="s">
        <v>3</v>
      </c>
      <c r="D2" s="164"/>
      <c r="E2" s="227"/>
      <c r="F2" s="165" t="s">
        <v>4</v>
      </c>
      <c r="G2" s="165"/>
      <c r="H2" s="166"/>
      <c r="I2" s="167" t="s">
        <v>5</v>
      </c>
      <c r="J2" s="165"/>
      <c r="K2" s="166"/>
      <c r="L2" s="165" t="s">
        <v>6</v>
      </c>
      <c r="M2" s="165"/>
      <c r="N2" s="166"/>
      <c r="O2" s="167" t="s">
        <v>7</v>
      </c>
      <c r="P2" s="165"/>
      <c r="Q2" s="166"/>
      <c r="R2" s="165" t="s">
        <v>8</v>
      </c>
      <c r="S2" s="165"/>
      <c r="T2" s="165"/>
      <c r="U2" s="167" t="s">
        <v>9</v>
      </c>
      <c r="V2" s="165"/>
      <c r="W2" s="166"/>
      <c r="X2" s="90"/>
      <c r="Y2" s="92"/>
      <c r="Z2" s="247"/>
      <c r="AA2" s="163" t="s">
        <v>3</v>
      </c>
      <c r="AB2" s="164"/>
      <c r="AC2" s="227"/>
      <c r="AD2" s="165" t="s">
        <v>4</v>
      </c>
      <c r="AE2" s="165"/>
      <c r="AF2" s="166"/>
      <c r="AG2" s="167" t="s">
        <v>5</v>
      </c>
      <c r="AH2" s="165"/>
      <c r="AI2" s="166"/>
      <c r="AJ2" s="165" t="s">
        <v>6</v>
      </c>
      <c r="AK2" s="165"/>
      <c r="AL2" s="166"/>
      <c r="AM2" s="167" t="s">
        <v>7</v>
      </c>
      <c r="AN2" s="165"/>
      <c r="AO2" s="166"/>
      <c r="AP2" s="167" t="s">
        <v>8</v>
      </c>
      <c r="AQ2" s="165"/>
      <c r="AR2" s="166"/>
      <c r="AS2" s="165" t="s">
        <v>9</v>
      </c>
      <c r="AT2" s="165"/>
      <c r="AU2" s="166"/>
      <c r="AV2" s="90"/>
      <c r="AW2" s="92"/>
      <c r="AX2" s="86"/>
    </row>
    <row r="3" spans="1:50" ht="15" thickBot="1">
      <c r="A3" s="32"/>
      <c r="B3" s="38"/>
      <c r="C3" s="201" t="str">
        <f>TEXT(C1,"mm")</f>
        <v>02</v>
      </c>
      <c r="D3" s="202"/>
      <c r="E3" s="202"/>
      <c r="F3" s="202" t="str">
        <f t="shared" ref="F3:W3" si="0">TEXT(F1,"mm")</f>
        <v>02</v>
      </c>
      <c r="G3" s="202"/>
      <c r="H3" s="202"/>
      <c r="I3" s="202" t="str">
        <f t="shared" si="0"/>
        <v>03</v>
      </c>
      <c r="J3" s="202"/>
      <c r="K3" s="202"/>
      <c r="L3" s="202" t="str">
        <f t="shared" si="0"/>
        <v>03</v>
      </c>
      <c r="M3" s="202"/>
      <c r="N3" s="202"/>
      <c r="O3" s="202" t="str">
        <f t="shared" si="0"/>
        <v>03</v>
      </c>
      <c r="P3" s="202"/>
      <c r="Q3" s="202"/>
      <c r="R3" s="202" t="str">
        <f t="shared" si="0"/>
        <v>03</v>
      </c>
      <c r="S3" s="202"/>
      <c r="T3" s="202"/>
      <c r="U3" s="202" t="str">
        <f>TEXT(U1,"mm")</f>
        <v>03</v>
      </c>
      <c r="V3" s="202"/>
      <c r="W3" s="203"/>
      <c r="X3" s="43"/>
      <c r="Y3" s="58"/>
      <c r="Z3" s="248"/>
      <c r="AA3" s="201" t="str">
        <f>TEXT(AA1,"mm")</f>
        <v>03</v>
      </c>
      <c r="AB3" s="202"/>
      <c r="AC3" s="202"/>
      <c r="AD3" s="202" t="str">
        <f t="shared" ref="AD3:AU3" si="1">TEXT(AD1,"mm")</f>
        <v>03</v>
      </c>
      <c r="AE3" s="202"/>
      <c r="AF3" s="202"/>
      <c r="AG3" s="202" t="str">
        <f t="shared" si="1"/>
        <v>03</v>
      </c>
      <c r="AH3" s="202"/>
      <c r="AI3" s="202"/>
      <c r="AJ3" s="202" t="str">
        <f t="shared" si="1"/>
        <v>03</v>
      </c>
      <c r="AK3" s="202"/>
      <c r="AL3" s="202"/>
      <c r="AM3" s="202" t="str">
        <f t="shared" si="1"/>
        <v>03</v>
      </c>
      <c r="AN3" s="202"/>
      <c r="AO3" s="202"/>
      <c r="AP3" s="202" t="str">
        <f t="shared" si="1"/>
        <v>03</v>
      </c>
      <c r="AQ3" s="202"/>
      <c r="AR3" s="202"/>
      <c r="AS3" s="202"/>
      <c r="AT3" s="202"/>
      <c r="AU3" s="203" t="str">
        <f>TEXT(AS1,"mm")</f>
        <v>03</v>
      </c>
      <c r="AV3" s="43"/>
      <c r="AW3" s="58"/>
      <c r="AX3" s="62"/>
    </row>
    <row r="4" spans="1:50" ht="30" customHeight="1">
      <c r="A4" s="39"/>
      <c r="B4" s="82" t="s">
        <v>40</v>
      </c>
      <c r="C4" s="191">
        <f>IF(ISBLANK(C6),"",VLOOKUP(C6,Tools!$A$1:$C$16,2,FALSE))</f>
        <v>0.40625</v>
      </c>
      <c r="D4" s="182"/>
      <c r="E4" s="183"/>
      <c r="F4" s="181">
        <f>IF(ISBLANK(F6),"",VLOOKUP(F6,Tools!$A$1:$C$16,2,FALSE))</f>
        <v>0.54166666666666696</v>
      </c>
      <c r="G4" s="182"/>
      <c r="H4" s="183"/>
      <c r="I4" s="181">
        <f>IF(ISBLANK(I6),"",VLOOKUP(I6,Tools!$A$1:$C$16,2,FALSE))</f>
        <v>0.5</v>
      </c>
      <c r="J4" s="182"/>
      <c r="K4" s="183"/>
      <c r="L4" s="181">
        <f>IF(ISBLANK(L6),"",VLOOKUP(L6,Tools!$A$1:$C$16,2,FALSE))</f>
        <v>0.5</v>
      </c>
      <c r="M4" s="182"/>
      <c r="N4" s="183"/>
      <c r="O4" s="177" t="str">
        <f>IF(ISBLANK(O6),"",VLOOKUP(O6,Tools!$A$1:$C$16,2,FALSE))</f>
        <v/>
      </c>
      <c r="P4" s="171"/>
      <c r="Q4" s="172"/>
      <c r="R4" s="177" t="str">
        <f>IF(ISBLANK(R6),"",VLOOKUP(R6,Tools!$A$1:$C$16,2,FALSE))</f>
        <v/>
      </c>
      <c r="S4" s="171"/>
      <c r="T4" s="172"/>
      <c r="U4" s="177" t="str">
        <f>IF(ISBLANK(W6),"",VLOOKUP(W6,Tools!$A$1:$C$16,2,FALSE))</f>
        <v/>
      </c>
      <c r="V4" s="171"/>
      <c r="W4" s="185"/>
      <c r="X4" s="76"/>
      <c r="Y4" s="79"/>
      <c r="Z4" s="249"/>
      <c r="AA4" s="191" t="str">
        <f>IF(ISBLANK(AA6),"",VLOOKUP(AA6,Tools!$A$1:$C$16,2,FALSE))</f>
        <v/>
      </c>
      <c r="AB4" s="182"/>
      <c r="AC4" s="183"/>
      <c r="AD4" s="181">
        <f>IF(ISBLANK(AD6),"",VLOOKUP(AD6,Tools!$A$1:$C$16,2,FALSE))</f>
        <v>0.67708333333333337</v>
      </c>
      <c r="AE4" s="182"/>
      <c r="AF4" s="183"/>
      <c r="AG4" s="181" t="str">
        <f>IF(ISBLANK(AG6),"",VLOOKUP(AG6,Tools!$A$1:$C$16,2,FALSE))</f>
        <v/>
      </c>
      <c r="AH4" s="182"/>
      <c r="AI4" s="183"/>
      <c r="AJ4" s="181">
        <f>IF(ISBLANK(AJ6),"",VLOOKUP(AJ6,Tools!$A$1:$C$16,2,FALSE))</f>
        <v>0.5</v>
      </c>
      <c r="AK4" s="182"/>
      <c r="AL4" s="183"/>
      <c r="AM4" s="177">
        <f>IF(ISBLANK(AM6),"",VLOOKUP(AM6,Tools!$A$1:$C$16,2,FALSE))</f>
        <v>0.40625</v>
      </c>
      <c r="AN4" s="171"/>
      <c r="AO4" s="172"/>
      <c r="AP4" s="177">
        <f>IF(ISBLANK(AP6),"",VLOOKUP(AP6,Tools!$A$1:$C$16,2,FALSE))</f>
        <v>0.40625</v>
      </c>
      <c r="AQ4" s="171"/>
      <c r="AR4" s="172"/>
      <c r="AS4" s="177"/>
      <c r="AT4" s="171"/>
      <c r="AU4" s="185" t="str">
        <f>IF(ISBLANK(AU6),"",VLOOKUP(AU6,Tools!$A$1:$C$16,2,FALSE))</f>
        <v/>
      </c>
      <c r="AV4" s="76"/>
      <c r="AW4" s="79"/>
      <c r="AX4" s="79"/>
    </row>
    <row r="5" spans="1:50" ht="30" customHeight="1">
      <c r="A5" s="40"/>
      <c r="B5" s="190"/>
      <c r="C5" s="192">
        <f>IF(ISBLANK(C6),"",VLOOKUP(C6,Tools!$A$1:$C$16,3,FALSE))</f>
        <v>0.57291666666666663</v>
      </c>
      <c r="D5" s="192"/>
      <c r="E5" s="192"/>
      <c r="F5" s="192">
        <f>IF(ISBLANK(F6),"",VLOOKUP(F6,Tools!$A$1:$C$16,3,FALSE))</f>
        <v>0.75</v>
      </c>
      <c r="G5" s="192"/>
      <c r="H5" s="192"/>
      <c r="I5" s="192">
        <f>IF(ISBLANK(I6),"",VLOOKUP(I6,Tools!$A$1:$C$16,3,FALSE))</f>
        <v>0.70833333333333337</v>
      </c>
      <c r="J5" s="192"/>
      <c r="K5" s="192"/>
      <c r="L5" s="192">
        <f>IF(ISBLANK(L6),"",VLOOKUP(L6,Tools!$A$1:$C$16,3,FALSE))</f>
        <v>0.66666666666666663</v>
      </c>
      <c r="M5" s="192"/>
      <c r="N5" s="192"/>
      <c r="O5" s="186" t="str">
        <f>IF(ISBLANK(O6),"",VLOOKUP(O6,Tools!$A$1:$C$16,3,FALSE))</f>
        <v/>
      </c>
      <c r="P5" s="187"/>
      <c r="Q5" s="188"/>
      <c r="R5" s="186" t="str">
        <f>IF(ISBLANK(R6),"",VLOOKUP(R6,Tools!$A$1:$C$16,3,FALSE))</f>
        <v/>
      </c>
      <c r="S5" s="187"/>
      <c r="T5" s="188"/>
      <c r="U5" s="186" t="str">
        <f>IF(ISBLANK(W6),"",VLOOKUP(W6,Tools!$A$1:$C$16,3,FALSE))</f>
        <v/>
      </c>
      <c r="V5" s="187"/>
      <c r="W5" s="189"/>
      <c r="X5" s="77"/>
      <c r="Y5" s="80"/>
      <c r="Z5" s="60"/>
      <c r="AA5" s="192" t="str">
        <f>IF(ISBLANK(AA6),"",VLOOKUP(AA6,Tools!$A$1:$C$16,3,FALSE))</f>
        <v/>
      </c>
      <c r="AB5" s="192"/>
      <c r="AC5" s="192"/>
      <c r="AD5" s="192">
        <f>IF(ISBLANK(AD6),"",VLOOKUP(AD6,Tools!$A$1:$C$16,3,FALSE))</f>
        <v>0.88541666666666663</v>
      </c>
      <c r="AE5" s="192"/>
      <c r="AF5" s="192"/>
      <c r="AG5" s="192" t="str">
        <f>IF(ISBLANK(AG6),"",VLOOKUP(AG6,Tools!$A$1:$C$16,3,FALSE))</f>
        <v/>
      </c>
      <c r="AH5" s="192"/>
      <c r="AI5" s="192"/>
      <c r="AJ5" s="192">
        <f>IF(ISBLANK(AJ6),"",VLOOKUP(AJ6,Tools!$A$1:$C$16,3,FALSE))</f>
        <v>0.66666666666666663</v>
      </c>
      <c r="AK5" s="192"/>
      <c r="AL5" s="192"/>
      <c r="AM5" s="186">
        <f>IF(ISBLANK(AM6),"",VLOOKUP(AM6,Tools!$A$1:$C$16,3,FALSE))</f>
        <v>0.57291666666666663</v>
      </c>
      <c r="AN5" s="187"/>
      <c r="AO5" s="188"/>
      <c r="AP5" s="186">
        <f>IF(ISBLANK(AP6),"",VLOOKUP(AP6,Tools!$A$1:$C$16,3,FALSE))</f>
        <v>0.57291666666666663</v>
      </c>
      <c r="AQ5" s="187"/>
      <c r="AR5" s="188"/>
      <c r="AS5" s="186"/>
      <c r="AT5" s="187"/>
      <c r="AU5" s="189" t="str">
        <f>IF(ISBLANK(AU6),"",VLOOKUP(AU6,Tools!$A$1:$C$16,3,FALSE))</f>
        <v/>
      </c>
      <c r="AV5" s="77"/>
      <c r="AW5" s="80"/>
      <c r="AX5" s="80"/>
    </row>
    <row r="6" spans="1:50" ht="18" customHeight="1" thickBot="1">
      <c r="A6" s="34"/>
      <c r="B6" s="83"/>
      <c r="C6" s="173" t="s">
        <v>19</v>
      </c>
      <c r="D6" s="174"/>
      <c r="E6" s="175"/>
      <c r="F6" s="178" t="s">
        <v>25</v>
      </c>
      <c r="G6" s="179"/>
      <c r="H6" s="180"/>
      <c r="I6" s="178" t="s">
        <v>22</v>
      </c>
      <c r="J6" s="179"/>
      <c r="K6" s="180"/>
      <c r="L6" s="184" t="s">
        <v>21</v>
      </c>
      <c r="M6" s="174"/>
      <c r="N6" s="175"/>
      <c r="O6" s="184"/>
      <c r="P6" s="174"/>
      <c r="Q6" s="175"/>
      <c r="R6" s="184"/>
      <c r="S6" s="174"/>
      <c r="T6" s="175"/>
      <c r="U6" s="193"/>
      <c r="V6" s="194"/>
      <c r="W6" s="195"/>
      <c r="X6" s="77"/>
      <c r="Y6" s="80"/>
      <c r="Z6" s="250"/>
      <c r="AA6" s="173"/>
      <c r="AB6" s="174"/>
      <c r="AC6" s="175"/>
      <c r="AD6" s="178" t="s">
        <v>23</v>
      </c>
      <c r="AE6" s="179"/>
      <c r="AF6" s="180"/>
      <c r="AG6" s="178"/>
      <c r="AH6" s="179"/>
      <c r="AI6" s="180"/>
      <c r="AJ6" s="184" t="s">
        <v>21</v>
      </c>
      <c r="AK6" s="174"/>
      <c r="AL6" s="175"/>
      <c r="AM6" s="184" t="s">
        <v>19</v>
      </c>
      <c r="AN6" s="174"/>
      <c r="AO6" s="175"/>
      <c r="AP6" s="184" t="s">
        <v>19</v>
      </c>
      <c r="AQ6" s="174"/>
      <c r="AR6" s="175"/>
      <c r="AS6" s="193"/>
      <c r="AT6" s="194"/>
      <c r="AU6" s="195"/>
      <c r="AV6" s="77"/>
      <c r="AW6" s="80"/>
      <c r="AX6" s="80"/>
    </row>
    <row r="7" spans="1:50" ht="18" customHeight="1" thickBot="1">
      <c r="A7" s="35"/>
      <c r="B7" s="84"/>
      <c r="C7" s="196">
        <f t="shared" ref="C7:R7" si="2">IF(ISERROR(C5-C4),"",C5-C4)</f>
        <v>0.16666666666666663</v>
      </c>
      <c r="D7" s="197"/>
      <c r="E7" s="198"/>
      <c r="F7" s="199">
        <f t="shared" si="2"/>
        <v>0.20833333333333304</v>
      </c>
      <c r="G7" s="197"/>
      <c r="H7" s="198"/>
      <c r="I7" s="199">
        <f t="shared" si="2"/>
        <v>0.20833333333333337</v>
      </c>
      <c r="J7" s="197"/>
      <c r="K7" s="198"/>
      <c r="L7" s="199">
        <f t="shared" si="2"/>
        <v>0.16666666666666663</v>
      </c>
      <c r="M7" s="197"/>
      <c r="N7" s="198"/>
      <c r="O7" s="199" t="str">
        <f t="shared" si="2"/>
        <v/>
      </c>
      <c r="P7" s="197"/>
      <c r="Q7" s="198"/>
      <c r="R7" s="199" t="str">
        <f t="shared" si="2"/>
        <v/>
      </c>
      <c r="S7" s="197"/>
      <c r="T7" s="198"/>
      <c r="U7" s="199" t="str">
        <f>IF(ISERROR(U5-U4),"",U5-U4)</f>
        <v/>
      </c>
      <c r="V7" s="197"/>
      <c r="W7" s="200"/>
      <c r="X7" s="78"/>
      <c r="Y7" s="81"/>
      <c r="Z7" s="251"/>
      <c r="AA7" s="196" t="str">
        <f t="shared" ref="AA7:AU7" si="3">IF(ISERROR(AA5-AA4),"",AA5-AA4)</f>
        <v/>
      </c>
      <c r="AB7" s="197"/>
      <c r="AC7" s="198"/>
      <c r="AD7" s="199">
        <f t="shared" si="3"/>
        <v>0.20833333333333326</v>
      </c>
      <c r="AE7" s="197"/>
      <c r="AF7" s="198"/>
      <c r="AG7" s="199" t="str">
        <f t="shared" si="3"/>
        <v/>
      </c>
      <c r="AH7" s="197"/>
      <c r="AI7" s="198"/>
      <c r="AJ7" s="199">
        <f t="shared" si="3"/>
        <v>0.16666666666666663</v>
      </c>
      <c r="AK7" s="197"/>
      <c r="AL7" s="198"/>
      <c r="AM7" s="199">
        <f t="shared" si="3"/>
        <v>0.16666666666666663</v>
      </c>
      <c r="AN7" s="197"/>
      <c r="AO7" s="198"/>
      <c r="AP7" s="199">
        <f t="shared" si="3"/>
        <v>0.16666666666666663</v>
      </c>
      <c r="AQ7" s="197"/>
      <c r="AR7" s="198"/>
      <c r="AS7" s="199"/>
      <c r="AT7" s="197"/>
      <c r="AU7" s="200" t="str">
        <f t="shared" si="3"/>
        <v/>
      </c>
      <c r="AV7" s="78"/>
      <c r="AW7" s="81"/>
      <c r="AX7" s="81"/>
    </row>
    <row r="8" spans="1:50" ht="30" customHeight="1" thickBot="1">
      <c r="A8" s="39"/>
      <c r="B8" s="82" t="s">
        <v>41</v>
      </c>
      <c r="C8" s="170" t="str">
        <f>IF(ISBLANK(C10),"",VLOOKUP(C10,Tools!$A$1:$C$16,2,FALSE))</f>
        <v/>
      </c>
      <c r="D8" s="171"/>
      <c r="E8" s="172"/>
      <c r="F8" s="177" t="str">
        <f>IF(ISBLANK(F10),"",VLOOKUP(F10,Tools!$A$1:$C$16,2,FALSE))</f>
        <v/>
      </c>
      <c r="G8" s="171"/>
      <c r="H8" s="172"/>
      <c r="I8" s="177">
        <f>IF(ISBLANK(I10),"",VLOOKUP(I10,Tools!$A$1:$C$16,2,FALSE))</f>
        <v>0.5625</v>
      </c>
      <c r="J8" s="171"/>
      <c r="K8" s="172"/>
      <c r="L8" s="177" t="str">
        <f>IF(ISBLANK(L10),"",VLOOKUP(L10,Tools!$A$1:$C$16,2,FALSE))</f>
        <v/>
      </c>
      <c r="M8" s="171"/>
      <c r="N8" s="172"/>
      <c r="O8" s="177" t="str">
        <f>IF(ISBLANK(O10),"",VLOOKUP(O10,Tools!$A$1:$C$16,2,FALSE))</f>
        <v/>
      </c>
      <c r="P8" s="171"/>
      <c r="Q8" s="172"/>
      <c r="R8" s="177" t="str">
        <f>IF(ISBLANK(R10),"",VLOOKUP(R10,Tools!$A$1:$C$16,2,FALSE))</f>
        <v/>
      </c>
      <c r="S8" s="171"/>
      <c r="T8" s="172"/>
      <c r="U8" s="176">
        <f>IF(ISBLANK(U10),"",VLOOKUP(U10,Tools!$A$1:$C$18,2,FALSE))</f>
        <v>0.40625</v>
      </c>
      <c r="V8" s="169"/>
      <c r="W8" s="204">
        <f>IF(ISBLANK(W10),"",VLOOKUP(W10,Tools!$A$1:$C$16,2,FALSE))</f>
        <v>0.40625</v>
      </c>
      <c r="X8" s="76"/>
      <c r="Y8" s="79"/>
      <c r="Z8" s="249"/>
      <c r="AA8" s="170" t="str">
        <f>IF(ISBLANK(AA10),"",VLOOKUP(AA10,Tools!$A$1:$C$16,2,FALSE))</f>
        <v/>
      </c>
      <c r="AB8" s="171"/>
      <c r="AC8" s="172"/>
      <c r="AD8" s="177" t="str">
        <f>IF(ISBLANK(AD10),"",VLOOKUP(AD10,Tools!$A$1:$C$16,2,FALSE))</f>
        <v/>
      </c>
      <c r="AE8" s="171"/>
      <c r="AF8" s="172"/>
      <c r="AG8" s="177">
        <f>IF(ISBLANK(AG10),"",VLOOKUP(AG10,Tools!$A$1:$C$16,2,FALSE))</f>
        <v>0.5625</v>
      </c>
      <c r="AH8" s="171"/>
      <c r="AI8" s="172"/>
      <c r="AJ8" s="177" t="str">
        <f>IF(ISBLANK(AJ10),"",VLOOKUP(AJ10,Tools!$A$1:$C$16,2,FALSE))</f>
        <v/>
      </c>
      <c r="AK8" s="171"/>
      <c r="AL8" s="172"/>
      <c r="AM8" s="177" t="str">
        <f>IF(ISBLANK(AM10),"",VLOOKUP(AM10,Tools!$A$1:$C$16,2,FALSE))</f>
        <v/>
      </c>
      <c r="AN8" s="171"/>
      <c r="AO8" s="172"/>
      <c r="AP8" s="177" t="str">
        <f>IF(ISBLANK(AP10),"",VLOOKUP(AP10,Tools!$A$1:$C$16,2,FALSE))</f>
        <v/>
      </c>
      <c r="AQ8" s="171"/>
      <c r="AR8" s="172"/>
      <c r="AS8" s="176"/>
      <c r="AT8" s="169"/>
      <c r="AU8" s="204">
        <f>IF(ISBLANK(AU10),"",VLOOKUP(AU10,Tools!$A$1:$C$16,2,FALSE))</f>
        <v>0.40625</v>
      </c>
      <c r="AV8" s="76"/>
      <c r="AW8" s="79"/>
      <c r="AX8" s="79"/>
    </row>
    <row r="9" spans="1:50" ht="30" customHeight="1">
      <c r="A9" s="40"/>
      <c r="B9" s="83"/>
      <c r="C9" s="205" t="str">
        <f>IF(ISBLANK(C10),"",VLOOKUP(C10,Tools!$A$1:$C$16,3,FALSE))</f>
        <v/>
      </c>
      <c r="D9" s="187"/>
      <c r="E9" s="188"/>
      <c r="F9" s="186" t="str">
        <f>IF(ISBLANK(F10),"",VLOOKUP(F10,Tools!$A$1:$C$16,3,FALSE))</f>
        <v/>
      </c>
      <c r="G9" s="187"/>
      <c r="H9" s="188"/>
      <c r="I9" s="186">
        <f>IF(ISBLANK(I10),"",VLOOKUP(I10,Tools!$A$1:$C$16,3,FALSE))</f>
        <v>0.6875</v>
      </c>
      <c r="J9" s="187"/>
      <c r="K9" s="188"/>
      <c r="L9" s="186" t="str">
        <f>IF(ISBLANK(L10),"",VLOOKUP(L10,Tools!$A$1:$C$16,3,FALSE))</f>
        <v/>
      </c>
      <c r="M9" s="187"/>
      <c r="N9" s="188"/>
      <c r="O9" s="186" t="str">
        <f>IF(ISBLANK(O10),"",VLOOKUP(O10,Tools!$A$1:$C$16,3,FALSE))</f>
        <v/>
      </c>
      <c r="P9" s="187"/>
      <c r="Q9" s="188"/>
      <c r="R9" s="186" t="str">
        <f>IF(ISBLANK(R10),"",VLOOKUP(R10,Tools!$A$1:$C$16,3,FALSE))</f>
        <v/>
      </c>
      <c r="S9" s="187"/>
      <c r="T9" s="188"/>
      <c r="U9" s="177">
        <f>IF(ISBLANK(U10),"",VLOOKUP(U10,Tools!$A$1:$C$18,3,FALSE))</f>
        <v>0.61458333333333337</v>
      </c>
      <c r="V9" s="171"/>
      <c r="W9" s="185" t="str">
        <f>IF(ISBLANK(W11),"",VLOOKUP(W11,Tools!$A$1:$C$16,2,FALSE))</f>
        <v/>
      </c>
      <c r="X9" s="77"/>
      <c r="Y9" s="80"/>
      <c r="Z9" s="250"/>
      <c r="AA9" s="205" t="str">
        <f>IF(ISBLANK(AA10),"",VLOOKUP(AA10,Tools!$A$1:$C$16,3,FALSE))</f>
        <v/>
      </c>
      <c r="AB9" s="187"/>
      <c r="AC9" s="188"/>
      <c r="AD9" s="186" t="str">
        <f>IF(ISBLANK(AD10),"",VLOOKUP(AD10,Tools!$A$1:$C$16,3,FALSE))</f>
        <v/>
      </c>
      <c r="AE9" s="187"/>
      <c r="AF9" s="188"/>
      <c r="AG9" s="186">
        <f>IF(ISBLANK(AG10),"",VLOOKUP(AG10,Tools!$A$1:$C$16,3,FALSE))</f>
        <v>0.6875</v>
      </c>
      <c r="AH9" s="187"/>
      <c r="AI9" s="188"/>
      <c r="AJ9" s="186" t="str">
        <f>IF(ISBLANK(AJ10),"",VLOOKUP(AJ10,Tools!$A$1:$C$16,3,FALSE))</f>
        <v/>
      </c>
      <c r="AK9" s="187"/>
      <c r="AL9" s="188"/>
      <c r="AM9" s="186" t="str">
        <f>IF(ISBLANK(AM10),"",VLOOKUP(AM10,Tools!$A$1:$C$16,3,FALSE))</f>
        <v/>
      </c>
      <c r="AN9" s="187"/>
      <c r="AO9" s="188"/>
      <c r="AP9" s="186" t="str">
        <f>IF(ISBLANK(AP10),"",VLOOKUP(AP10,Tools!$A$1:$C$16,3,FALSE))</f>
        <v/>
      </c>
      <c r="AQ9" s="187"/>
      <c r="AR9" s="188"/>
      <c r="AS9" s="177"/>
      <c r="AT9" s="171"/>
      <c r="AU9" s="185">
        <f>IF(ISBLANK(AU10),"",VLOOKUP(AU10,Tools!$A$1:$C$16,3,FALSE))</f>
        <v>0.57291666666666663</v>
      </c>
      <c r="AV9" s="77"/>
      <c r="AW9" s="80"/>
      <c r="AX9" s="80"/>
    </row>
    <row r="10" spans="1:50" ht="18" customHeight="1" thickBot="1">
      <c r="A10" s="34"/>
      <c r="B10" s="83"/>
      <c r="C10" s="173"/>
      <c r="D10" s="174"/>
      <c r="E10" s="175"/>
      <c r="F10" s="178"/>
      <c r="G10" s="179"/>
      <c r="H10" s="180"/>
      <c r="I10" s="178" t="s">
        <v>16</v>
      </c>
      <c r="J10" s="179"/>
      <c r="K10" s="180"/>
      <c r="L10" s="184"/>
      <c r="M10" s="174"/>
      <c r="N10" s="175"/>
      <c r="O10" s="184"/>
      <c r="P10" s="174"/>
      <c r="Q10" s="175"/>
      <c r="R10" s="184"/>
      <c r="S10" s="174"/>
      <c r="T10" s="175"/>
      <c r="U10" s="184" t="s">
        <v>20</v>
      </c>
      <c r="V10" s="174"/>
      <c r="W10" s="175" t="s">
        <v>19</v>
      </c>
      <c r="X10" s="77"/>
      <c r="Y10" s="80"/>
      <c r="Z10" s="250"/>
      <c r="AA10" s="173"/>
      <c r="AB10" s="174"/>
      <c r="AC10" s="175"/>
      <c r="AD10" s="178"/>
      <c r="AE10" s="179"/>
      <c r="AF10" s="180"/>
      <c r="AG10" s="178" t="s">
        <v>16</v>
      </c>
      <c r="AH10" s="179"/>
      <c r="AI10" s="180"/>
      <c r="AJ10" s="184"/>
      <c r="AK10" s="174"/>
      <c r="AL10" s="175"/>
      <c r="AM10" s="184"/>
      <c r="AN10" s="174"/>
      <c r="AO10" s="175"/>
      <c r="AP10" s="184"/>
      <c r="AQ10" s="174"/>
      <c r="AR10" s="175"/>
      <c r="AS10" s="184"/>
      <c r="AT10" s="174"/>
      <c r="AU10" s="175" t="s">
        <v>19</v>
      </c>
      <c r="AV10" s="77"/>
      <c r="AW10" s="80"/>
      <c r="AX10" s="80"/>
    </row>
    <row r="11" spans="1:50" ht="18" customHeight="1" thickBot="1">
      <c r="A11" s="35"/>
      <c r="B11" s="84"/>
      <c r="C11" s="211" t="str">
        <f t="shared" ref="C11:U11" si="4">IF(ISERROR(C9-C8),"",C9-C8)</f>
        <v/>
      </c>
      <c r="D11" s="212"/>
      <c r="E11" s="213"/>
      <c r="F11" s="214" t="str">
        <f t="shared" si="4"/>
        <v/>
      </c>
      <c r="G11" s="212"/>
      <c r="H11" s="213"/>
      <c r="I11" s="214">
        <f t="shared" si="4"/>
        <v>0.125</v>
      </c>
      <c r="J11" s="212"/>
      <c r="K11" s="213"/>
      <c r="L11" s="214" t="str">
        <f t="shared" si="4"/>
        <v/>
      </c>
      <c r="M11" s="212"/>
      <c r="N11" s="213"/>
      <c r="O11" s="214" t="str">
        <f t="shared" si="4"/>
        <v/>
      </c>
      <c r="P11" s="212"/>
      <c r="Q11" s="213"/>
      <c r="R11" s="214" t="str">
        <f t="shared" si="4"/>
        <v/>
      </c>
      <c r="S11" s="212"/>
      <c r="T11" s="213"/>
      <c r="U11" s="214">
        <f t="shared" si="4"/>
        <v>0.20833333333333337</v>
      </c>
      <c r="V11" s="212"/>
      <c r="W11" s="215"/>
      <c r="X11" s="78"/>
      <c r="Y11" s="81"/>
      <c r="Z11" s="250"/>
      <c r="AA11" s="211" t="str">
        <f t="shared" ref="AA11:AU11" si="5">IF(ISERROR(AA9-AA8),"",AA9-AA8)</f>
        <v/>
      </c>
      <c r="AB11" s="212"/>
      <c r="AC11" s="213"/>
      <c r="AD11" s="214" t="str">
        <f t="shared" si="5"/>
        <v/>
      </c>
      <c r="AE11" s="212"/>
      <c r="AF11" s="213"/>
      <c r="AG11" s="214">
        <f t="shared" si="5"/>
        <v>0.125</v>
      </c>
      <c r="AH11" s="212"/>
      <c r="AI11" s="213"/>
      <c r="AJ11" s="214" t="str">
        <f t="shared" si="5"/>
        <v/>
      </c>
      <c r="AK11" s="212"/>
      <c r="AL11" s="213"/>
      <c r="AM11" s="214" t="str">
        <f t="shared" si="5"/>
        <v/>
      </c>
      <c r="AN11" s="212"/>
      <c r="AO11" s="213"/>
      <c r="AP11" s="214" t="str">
        <f t="shared" si="5"/>
        <v/>
      </c>
      <c r="AQ11" s="212"/>
      <c r="AR11" s="213"/>
      <c r="AS11" s="214"/>
      <c r="AT11" s="212"/>
      <c r="AU11" s="215">
        <f>IF(ISERROR(AU9-AU8),"",AU9-AU8)</f>
        <v>0.16666666666666663</v>
      </c>
      <c r="AV11" s="78"/>
      <c r="AW11" s="81"/>
      <c r="AX11" s="81"/>
    </row>
    <row r="12" spans="1:50" ht="30" customHeight="1">
      <c r="A12" s="39"/>
      <c r="B12" s="206" t="s">
        <v>42</v>
      </c>
      <c r="C12" s="218">
        <f>IF(ISBLANK(C14),"",VLOOKUP(C14,Tools!$A$1:$C$16,2,FALSE))</f>
        <v>0.67708333333333337</v>
      </c>
      <c r="D12" s="168"/>
      <c r="E12" s="168"/>
      <c r="F12" s="168" t="str">
        <f>IF(ISBLANK(F14),"",VLOOKUP(F14,Tools!$A$1:$C$16,2,FALSE))</f>
        <v/>
      </c>
      <c r="G12" s="168"/>
      <c r="H12" s="168"/>
      <c r="I12" s="168">
        <f>IF(ISBLANK(I14),"",VLOOKUP(I14,Tools!$A$1:$C$16,2,FALSE))</f>
        <v>0.71875</v>
      </c>
      <c r="J12" s="168"/>
      <c r="K12" s="168"/>
      <c r="L12" s="168" t="str">
        <f>IF(ISBLANK(L14),"",VLOOKUP(L14,Tools!$A$1:$C$16,2,FALSE))</f>
        <v/>
      </c>
      <c r="M12" s="168"/>
      <c r="N12" s="168"/>
      <c r="O12" s="168" t="str">
        <f>IF(ISBLANK(O14),"",VLOOKUP(O14,Tools!$A$1:$C$16,2,FALSE))</f>
        <v/>
      </c>
      <c r="P12" s="168"/>
      <c r="Q12" s="168"/>
      <c r="R12" s="168" t="str">
        <f>IF(ISBLANK(R14),"",VLOOKUP(R14,Tools!$A$1:$C$16,2,FALSE))</f>
        <v/>
      </c>
      <c r="S12" s="168"/>
      <c r="T12" s="168"/>
      <c r="U12" s="168">
        <f>IF(ISBLANK(U14),"",VLOOKUP(U14,Tools!$A$1:$C$16,2,FALSE))</f>
        <v>0.71875</v>
      </c>
      <c r="V12" s="168"/>
      <c r="W12" s="219"/>
      <c r="X12" s="208"/>
      <c r="Y12" s="79"/>
      <c r="Z12" s="249"/>
      <c r="AA12" s="218">
        <f>IF(ISBLANK(AA14),"",VLOOKUP(AA14,Tools!$A$1:$C$16,2,FALSE))</f>
        <v>0.625</v>
      </c>
      <c r="AB12" s="168"/>
      <c r="AC12" s="168"/>
      <c r="AD12" s="168" t="str">
        <f>IF(ISBLANK(AD14),"",VLOOKUP(AD14,Tools!$A$1:$C$16,2,FALSE))</f>
        <v/>
      </c>
      <c r="AE12" s="168"/>
      <c r="AF12" s="168"/>
      <c r="AG12" s="168">
        <f>IF(ISBLANK(AG14),"",VLOOKUP(AG14,Tools!$A$1:$C$16,2,FALSE))</f>
        <v>0.71875</v>
      </c>
      <c r="AH12" s="168"/>
      <c r="AI12" s="168"/>
      <c r="AJ12" s="168" t="str">
        <f>IF(ISBLANK(AJ14),"",VLOOKUP(AJ14,Tools!$A$1:$C$16,2,FALSE))</f>
        <v/>
      </c>
      <c r="AK12" s="168"/>
      <c r="AL12" s="168"/>
      <c r="AM12" s="168" t="str">
        <f>IF(ISBLANK(AM14),"",VLOOKUP(AM14,Tools!$A$1:$C$16,2,FALSE))</f>
        <v/>
      </c>
      <c r="AN12" s="168"/>
      <c r="AO12" s="168"/>
      <c r="AP12" s="168" t="str">
        <f>IF(ISBLANK(AP14),"",VLOOKUP(AP14,Tools!$A$1:$C$16,2,FALSE))</f>
        <v/>
      </c>
      <c r="AQ12" s="168"/>
      <c r="AR12" s="168"/>
      <c r="AS12" s="168"/>
      <c r="AT12" s="168"/>
      <c r="AU12" s="219">
        <f>IF(ISBLANK(AU14),"",VLOOKUP(AU14,Tools!$A$1:$C$16,2,FALSE))</f>
        <v>0.67708333333333337</v>
      </c>
      <c r="AV12" s="76"/>
      <c r="AW12" s="79"/>
      <c r="AX12" s="79"/>
    </row>
    <row r="13" spans="1:50" ht="30" customHeight="1">
      <c r="A13" s="40"/>
      <c r="B13" s="190"/>
      <c r="C13" s="220">
        <f>IF(ISBLANK(C14),"",VLOOKUP(C14,Tools!$A$1:$C$16,3,FALSE))</f>
        <v>0.88541666666666663</v>
      </c>
      <c r="D13" s="192"/>
      <c r="E13" s="192"/>
      <c r="F13" s="192" t="str">
        <f>IF(ISBLANK(F14),"",VLOOKUP(F14,Tools!$A$1:$C$16,3,FALSE))</f>
        <v/>
      </c>
      <c r="G13" s="192"/>
      <c r="H13" s="192"/>
      <c r="I13" s="192">
        <f>IF(ISBLANK(I14),"",VLOOKUP(I14,Tools!$A$1:$C$16,3,FALSE))</f>
        <v>0.88541666666666663</v>
      </c>
      <c r="J13" s="192"/>
      <c r="K13" s="192"/>
      <c r="L13" s="192" t="str">
        <f>IF(ISBLANK(L14),"",VLOOKUP(L14,Tools!$A$1:$C$16,3,FALSE))</f>
        <v/>
      </c>
      <c r="M13" s="192"/>
      <c r="N13" s="192"/>
      <c r="O13" s="192" t="str">
        <f>IF(ISBLANK(O14),"",VLOOKUP(O14,Tools!$A$1:$C$16,3,FALSE))</f>
        <v/>
      </c>
      <c r="P13" s="192"/>
      <c r="Q13" s="192"/>
      <c r="R13" s="192" t="str">
        <f>IF(ISBLANK(R14),"",VLOOKUP(R14,Tools!$A$1:$C$16,3,FALSE))</f>
        <v/>
      </c>
      <c r="S13" s="192"/>
      <c r="T13" s="192"/>
      <c r="U13" s="192">
        <f>IF(ISBLANK(U14),"",VLOOKUP(U14,Tools!$A$1:$C$16,3,FALSE))</f>
        <v>0.88541666666666663</v>
      </c>
      <c r="V13" s="192"/>
      <c r="W13" s="221"/>
      <c r="X13" s="209"/>
      <c r="Y13" s="80"/>
      <c r="Z13" s="250"/>
      <c r="AA13" s="220">
        <f>IF(ISBLANK(AA14),"",VLOOKUP(AA14,Tools!$A$1:$C$16,3,FALSE))</f>
        <v>0.83333333333333337</v>
      </c>
      <c r="AB13" s="192"/>
      <c r="AC13" s="192"/>
      <c r="AD13" s="192" t="str">
        <f>IF(ISBLANK(AD14),"",VLOOKUP(AD14,Tools!$A$1:$C$16,3,FALSE))</f>
        <v/>
      </c>
      <c r="AE13" s="192"/>
      <c r="AF13" s="192"/>
      <c r="AG13" s="192">
        <f>IF(ISBLANK(AG14),"",VLOOKUP(AG14,Tools!$A$1:$C$16,3,FALSE))</f>
        <v>0.88541666666666663</v>
      </c>
      <c r="AH13" s="192"/>
      <c r="AI13" s="192"/>
      <c r="AJ13" s="192" t="str">
        <f>IF(ISBLANK(AJ14),"",VLOOKUP(AJ14,Tools!$A$1:$C$16,3,FALSE))</f>
        <v/>
      </c>
      <c r="AK13" s="192"/>
      <c r="AL13" s="192"/>
      <c r="AM13" s="192" t="str">
        <f>IF(ISBLANK(AM14),"",VLOOKUP(AM14,Tools!$A$1:$C$16,3,FALSE))</f>
        <v/>
      </c>
      <c r="AN13" s="192"/>
      <c r="AO13" s="192"/>
      <c r="AP13" s="192" t="str">
        <f>IF(ISBLANK(AP14),"",VLOOKUP(AP14,Tools!$A$1:$C$16,3,FALSE))</f>
        <v/>
      </c>
      <c r="AQ13" s="192"/>
      <c r="AR13" s="192"/>
      <c r="AS13" s="192"/>
      <c r="AT13" s="192"/>
      <c r="AU13" s="221">
        <f>IF(ISBLANK(AU14),"",VLOOKUP(AU14,Tools!$A$1:$C$16,3,FALSE))</f>
        <v>0.88541666666666663</v>
      </c>
      <c r="AV13" s="77"/>
      <c r="AW13" s="80"/>
      <c r="AX13" s="80"/>
    </row>
    <row r="14" spans="1:50" ht="18" customHeight="1">
      <c r="A14" s="34"/>
      <c r="B14" s="190"/>
      <c r="C14" s="222" t="s">
        <v>23</v>
      </c>
      <c r="D14" s="216"/>
      <c r="E14" s="216"/>
      <c r="F14" s="217"/>
      <c r="G14" s="217"/>
      <c r="H14" s="217"/>
      <c r="I14" s="216" t="s">
        <v>24</v>
      </c>
      <c r="J14" s="216"/>
      <c r="K14" s="216"/>
      <c r="L14" s="217"/>
      <c r="M14" s="217"/>
      <c r="N14" s="217"/>
      <c r="O14" s="216"/>
      <c r="P14" s="216"/>
      <c r="Q14" s="216"/>
      <c r="R14" s="217"/>
      <c r="S14" s="217"/>
      <c r="T14" s="217"/>
      <c r="U14" s="216" t="s">
        <v>24</v>
      </c>
      <c r="V14" s="216"/>
      <c r="W14" s="223"/>
      <c r="X14" s="209"/>
      <c r="Y14" s="80"/>
      <c r="Z14" s="250"/>
      <c r="AA14" s="222" t="s">
        <v>27</v>
      </c>
      <c r="AB14" s="216"/>
      <c r="AC14" s="216"/>
      <c r="AD14" s="217"/>
      <c r="AE14" s="217"/>
      <c r="AF14" s="217"/>
      <c r="AG14" s="216" t="s">
        <v>24</v>
      </c>
      <c r="AH14" s="216"/>
      <c r="AI14" s="216"/>
      <c r="AJ14" s="217"/>
      <c r="AK14" s="217"/>
      <c r="AL14" s="217"/>
      <c r="AM14" s="216"/>
      <c r="AN14" s="216"/>
      <c r="AO14" s="216"/>
      <c r="AP14" s="217"/>
      <c r="AQ14" s="217"/>
      <c r="AR14" s="217"/>
      <c r="AS14" s="216"/>
      <c r="AT14" s="216"/>
      <c r="AU14" s="223" t="s">
        <v>23</v>
      </c>
      <c r="AV14" s="77"/>
      <c r="AW14" s="80"/>
      <c r="AX14" s="80"/>
    </row>
    <row r="15" spans="1:50" ht="18" customHeight="1" thickBot="1">
      <c r="A15" s="35"/>
      <c r="B15" s="207"/>
      <c r="C15" s="224">
        <f t="shared" ref="C15:W15" si="6">IF(ISERROR(C13-C12),"",C13-C12)</f>
        <v>0.20833333333333326</v>
      </c>
      <c r="D15" s="225"/>
      <c r="E15" s="225"/>
      <c r="F15" s="225" t="str">
        <f t="shared" si="6"/>
        <v/>
      </c>
      <c r="G15" s="225"/>
      <c r="H15" s="225"/>
      <c r="I15" s="225">
        <f t="shared" si="6"/>
        <v>0.16666666666666663</v>
      </c>
      <c r="J15" s="225"/>
      <c r="K15" s="225"/>
      <c r="L15" s="225" t="str">
        <f t="shared" si="6"/>
        <v/>
      </c>
      <c r="M15" s="225"/>
      <c r="N15" s="225"/>
      <c r="O15" s="225" t="str">
        <f t="shared" si="6"/>
        <v/>
      </c>
      <c r="P15" s="225"/>
      <c r="Q15" s="225"/>
      <c r="R15" s="225" t="str">
        <f t="shared" si="6"/>
        <v/>
      </c>
      <c r="S15" s="225"/>
      <c r="T15" s="225"/>
      <c r="U15" s="225">
        <f>IF(ISERROR(U13-U12),"",U13-U12)</f>
        <v>0.16666666666666663</v>
      </c>
      <c r="V15" s="225"/>
      <c r="W15" s="226"/>
      <c r="X15" s="210"/>
      <c r="Y15" s="81"/>
      <c r="Z15" s="251"/>
      <c r="AA15" s="224">
        <f t="shared" ref="AA15:AU15" si="7">IF(ISERROR(AA13-AA12),"",AA13-AA12)</f>
        <v>0.20833333333333337</v>
      </c>
      <c r="AB15" s="225"/>
      <c r="AC15" s="225"/>
      <c r="AD15" s="225" t="str">
        <f t="shared" si="7"/>
        <v/>
      </c>
      <c r="AE15" s="225"/>
      <c r="AF15" s="225"/>
      <c r="AG15" s="225">
        <f t="shared" si="7"/>
        <v>0.16666666666666663</v>
      </c>
      <c r="AH15" s="225"/>
      <c r="AI15" s="225"/>
      <c r="AJ15" s="225" t="str">
        <f t="shared" si="7"/>
        <v/>
      </c>
      <c r="AK15" s="225"/>
      <c r="AL15" s="225"/>
      <c r="AM15" s="225" t="str">
        <f t="shared" si="7"/>
        <v/>
      </c>
      <c r="AN15" s="225"/>
      <c r="AO15" s="225"/>
      <c r="AP15" s="225" t="str">
        <f t="shared" si="7"/>
        <v/>
      </c>
      <c r="AQ15" s="225"/>
      <c r="AR15" s="225"/>
      <c r="AS15" s="225"/>
      <c r="AT15" s="225"/>
      <c r="AU15" s="226">
        <f t="shared" si="7"/>
        <v>0.20833333333333326</v>
      </c>
      <c r="AV15" s="78"/>
      <c r="AW15" s="81"/>
      <c r="AX15" s="81"/>
    </row>
    <row r="16" spans="1:50" ht="30" customHeight="1">
      <c r="A16" s="39"/>
      <c r="B16" s="82" t="s">
        <v>43</v>
      </c>
      <c r="C16" s="231">
        <f>IF(ISBLANK(C18),"",VLOOKUP(C18,Tools!$A$1:$C$16,2,FALSE))</f>
        <v>0.40625</v>
      </c>
      <c r="D16" s="232"/>
      <c r="E16" s="232"/>
      <c r="F16" s="168">
        <f>IF(ISBLANK(F18),"",VLOOKUP(F18,Tools!$A$1:$C$16,2,FALSE))</f>
        <v>0.40625</v>
      </c>
      <c r="G16" s="168"/>
      <c r="H16" s="168"/>
      <c r="I16" s="168" t="str">
        <f>IF(ISBLANK(I18),"",VLOOKUP(I18,Tools!$A$1:$C$16,2,FALSE))</f>
        <v/>
      </c>
      <c r="J16" s="168"/>
      <c r="K16" s="168"/>
      <c r="L16" s="168">
        <f>IF(ISBLANK(L18),"",VLOOKUP(L18,Tools!$A$1:$C$16,2,FALSE))</f>
        <v>0.67708333333333337</v>
      </c>
      <c r="M16" s="168"/>
      <c r="N16" s="168"/>
      <c r="O16" s="168" t="str">
        <f>IF(ISBLANK(O18),"",VLOOKUP(O18,Tools!$A$1:$C$16,2,FALSE))</f>
        <v/>
      </c>
      <c r="P16" s="168"/>
      <c r="Q16" s="168"/>
      <c r="R16" s="168">
        <f>IF(ISBLANK(R18),"",VLOOKUP(R18,Tools!$A$1:$C$16,2,FALSE))</f>
        <v>0.63541666666666663</v>
      </c>
      <c r="S16" s="168"/>
      <c r="T16" s="168"/>
      <c r="U16" s="168"/>
      <c r="V16" s="168"/>
      <c r="W16" s="219" t="str">
        <f>IF(ISBLANK(W18),"",VLOOKUP(W18,Tools!$A$1:$C$16,2,FALSE))</f>
        <v/>
      </c>
      <c r="X16" s="76"/>
      <c r="Y16" s="79"/>
      <c r="Z16" s="249"/>
      <c r="AA16" s="218">
        <f>IF(ISBLANK(AA18),"",VLOOKUP(AA18,Tools!$A$1:$C$16,2,FALSE))</f>
        <v>0.40625</v>
      </c>
      <c r="AB16" s="168"/>
      <c r="AC16" s="168"/>
      <c r="AD16" s="168">
        <f>IF(ISBLANK(AD18),"",VLOOKUP(AD18,Tools!$A$1:$C$16,2,FALSE))</f>
        <v>0.40625</v>
      </c>
      <c r="AE16" s="168"/>
      <c r="AF16" s="168"/>
      <c r="AG16" s="168" t="str">
        <f>IF(ISBLANK(AG18),"",VLOOKUP(AG18,Tools!$A$1:$C$16,2,FALSE))</f>
        <v/>
      </c>
      <c r="AH16" s="168"/>
      <c r="AI16" s="168"/>
      <c r="AJ16" s="168">
        <f>IF(ISBLANK(AJ18),"",VLOOKUP(AJ18,Tools!$A$1:$C$16,2,FALSE))</f>
        <v>0.67708333333333337</v>
      </c>
      <c r="AK16" s="168"/>
      <c r="AL16" s="168"/>
      <c r="AM16" s="168" t="str">
        <f>IF(ISBLANK(AM18),"",VLOOKUP(AM18,Tools!$A$1:$C$16,2,FALSE))</f>
        <v/>
      </c>
      <c r="AN16" s="168"/>
      <c r="AO16" s="168"/>
      <c r="AP16" s="168" t="str">
        <f>IF(ISBLANK(AP18),"",VLOOKUP(AP18,Tools!$A$1:$C$16,2,FALSE))</f>
        <v/>
      </c>
      <c r="AQ16" s="168"/>
      <c r="AR16" s="168"/>
      <c r="AS16" s="168"/>
      <c r="AT16" s="168"/>
      <c r="AU16" s="219">
        <f>IF(ISBLANK(AU18),"",VLOOKUP(AU18,Tools!$A$1:$C$16,2,FALSE))</f>
        <v>0.58333333333333337</v>
      </c>
      <c r="AV16" s="76"/>
      <c r="AW16" s="79"/>
      <c r="AX16" s="79"/>
    </row>
    <row r="17" spans="1:53" ht="30" customHeight="1">
      <c r="A17" s="40"/>
      <c r="B17" s="83"/>
      <c r="C17" s="220">
        <f>IF(ISBLANK(C18),"",VLOOKUP(C18,Tools!$A$1:$C$16,3,FALSE))</f>
        <v>0.57291666666666663</v>
      </c>
      <c r="D17" s="192"/>
      <c r="E17" s="192"/>
      <c r="F17" s="192">
        <f>IF(ISBLANK(F18),"",VLOOKUP(F18,Tools!$A$1:$C$16,3,FALSE))</f>
        <v>0.61458333333333337</v>
      </c>
      <c r="G17" s="192"/>
      <c r="H17" s="192"/>
      <c r="I17" s="192" t="str">
        <f>IF(ISBLANK(I18),"",VLOOKUP(I18,Tools!$A$1:$C$16,3,FALSE))</f>
        <v/>
      </c>
      <c r="J17" s="192"/>
      <c r="K17" s="192"/>
      <c r="L17" s="192">
        <f>IF(ISBLANK(L18),"",VLOOKUP(L18,Tools!$A$1:$C$16,3,FALSE))</f>
        <v>0.88541666666666663</v>
      </c>
      <c r="M17" s="192"/>
      <c r="N17" s="192"/>
      <c r="O17" s="192" t="str">
        <f>IF(ISBLANK(O18),"",VLOOKUP(O18,Tools!$A$1:$C$16,3,FALSE))</f>
        <v/>
      </c>
      <c r="P17" s="192"/>
      <c r="Q17" s="192"/>
      <c r="R17" s="192">
        <f>IF(ISBLANK(R18),"",VLOOKUP(R18,Tools!$A$1:$C$16,3,FALSE))</f>
        <v>0.80208333333333337</v>
      </c>
      <c r="S17" s="192"/>
      <c r="T17" s="192"/>
      <c r="U17" s="192"/>
      <c r="V17" s="192"/>
      <c r="W17" s="221" t="str">
        <f>IF(ISBLANK(W18),"",VLOOKUP(W18,Tools!$A$1:$C$16,3,FALSE))</f>
        <v/>
      </c>
      <c r="X17" s="77"/>
      <c r="Y17" s="80"/>
      <c r="Z17" s="250"/>
      <c r="AA17" s="220">
        <f>IF(ISBLANK(AA18),"",VLOOKUP(AA18,Tools!$A$1:$C$16,3,FALSE))</f>
        <v>0.61458333333333337</v>
      </c>
      <c r="AB17" s="192"/>
      <c r="AC17" s="192"/>
      <c r="AD17" s="192">
        <f>IF(ISBLANK(AD18),"",VLOOKUP(AD18,Tools!$A$1:$C$16,3,FALSE))</f>
        <v>0.61458333333333337</v>
      </c>
      <c r="AE17" s="192"/>
      <c r="AF17" s="192"/>
      <c r="AG17" s="192" t="str">
        <f>IF(ISBLANK(AG18),"",VLOOKUP(AG18,Tools!$A$1:$C$16,3,FALSE))</f>
        <v/>
      </c>
      <c r="AH17" s="192"/>
      <c r="AI17" s="192"/>
      <c r="AJ17" s="192">
        <f>IF(ISBLANK(AJ18),"",VLOOKUP(AJ18,Tools!$A$1:$C$16,3,FALSE))</f>
        <v>0.88541666666666663</v>
      </c>
      <c r="AK17" s="192"/>
      <c r="AL17" s="192"/>
      <c r="AM17" s="192" t="str">
        <f>IF(ISBLANK(AM18),"",VLOOKUP(AM18,Tools!$A$1:$C$16,3,FALSE))</f>
        <v/>
      </c>
      <c r="AN17" s="192"/>
      <c r="AO17" s="192"/>
      <c r="AP17" s="192" t="str">
        <f>IF(ISBLANK(AP18),"",VLOOKUP(AP18,Tools!$A$1:$C$16,3,FALSE))</f>
        <v/>
      </c>
      <c r="AQ17" s="192"/>
      <c r="AR17" s="192"/>
      <c r="AS17" s="192"/>
      <c r="AT17" s="192"/>
      <c r="AU17" s="221">
        <f>IF(ISBLANK(AU18),"",VLOOKUP(AU18,Tools!$A$1:$C$16,3,FALSE))</f>
        <v>0.75</v>
      </c>
      <c r="AV17" s="77"/>
      <c r="AW17" s="80"/>
      <c r="AX17" s="80"/>
    </row>
    <row r="18" spans="1:53" ht="18" customHeight="1">
      <c r="A18" s="34"/>
      <c r="B18" s="83"/>
      <c r="C18" s="222" t="s">
        <v>19</v>
      </c>
      <c r="D18" s="216"/>
      <c r="E18" s="216"/>
      <c r="F18" s="217" t="s">
        <v>20</v>
      </c>
      <c r="G18" s="217"/>
      <c r="H18" s="217"/>
      <c r="I18" s="216"/>
      <c r="J18" s="216"/>
      <c r="K18" s="216"/>
      <c r="L18" s="217" t="s">
        <v>23</v>
      </c>
      <c r="M18" s="217"/>
      <c r="N18" s="217"/>
      <c r="O18" s="216"/>
      <c r="P18" s="216"/>
      <c r="Q18" s="216"/>
      <c r="R18" s="217" t="s">
        <v>17</v>
      </c>
      <c r="S18" s="217"/>
      <c r="T18" s="217"/>
      <c r="U18" s="216"/>
      <c r="V18" s="216"/>
      <c r="W18" s="223"/>
      <c r="X18" s="77"/>
      <c r="Y18" s="80"/>
      <c r="Z18" s="250"/>
      <c r="AA18" s="222" t="s">
        <v>20</v>
      </c>
      <c r="AB18" s="216"/>
      <c r="AC18" s="216"/>
      <c r="AD18" s="217" t="s">
        <v>20</v>
      </c>
      <c r="AE18" s="217"/>
      <c r="AF18" s="217"/>
      <c r="AG18" s="216"/>
      <c r="AH18" s="216"/>
      <c r="AI18" s="216"/>
      <c r="AJ18" s="217" t="s">
        <v>23</v>
      </c>
      <c r="AK18" s="217"/>
      <c r="AL18" s="217"/>
      <c r="AM18" s="216"/>
      <c r="AN18" s="216"/>
      <c r="AO18" s="216"/>
      <c r="AP18" s="217"/>
      <c r="AQ18" s="217"/>
      <c r="AR18" s="217"/>
      <c r="AS18" s="216"/>
      <c r="AT18" s="216"/>
      <c r="AU18" s="223" t="s">
        <v>28</v>
      </c>
      <c r="AV18" s="77"/>
      <c r="AW18" s="80"/>
      <c r="AX18" s="80"/>
    </row>
    <row r="19" spans="1:53" ht="18" customHeight="1" thickBot="1">
      <c r="A19" s="35"/>
      <c r="B19" s="84"/>
      <c r="C19" s="224">
        <f>IF(ISERROR(C17-C16),"",C17-C16)</f>
        <v>0.16666666666666663</v>
      </c>
      <c r="D19" s="225"/>
      <c r="E19" s="225"/>
      <c r="F19" s="225">
        <f t="shared" ref="F19:W19" si="8">IF(ISERROR(F17-F16),"",F17-F16)</f>
        <v>0.20833333333333337</v>
      </c>
      <c r="G19" s="225"/>
      <c r="H19" s="225"/>
      <c r="I19" s="225" t="str">
        <f t="shared" si="8"/>
        <v/>
      </c>
      <c r="J19" s="225"/>
      <c r="K19" s="225"/>
      <c r="L19" s="225">
        <f t="shared" si="8"/>
        <v>0.20833333333333326</v>
      </c>
      <c r="M19" s="225"/>
      <c r="N19" s="225"/>
      <c r="O19" s="225" t="str">
        <f t="shared" si="8"/>
        <v/>
      </c>
      <c r="P19" s="225"/>
      <c r="Q19" s="225"/>
      <c r="R19" s="225">
        <f t="shared" si="8"/>
        <v>0.16666666666666674</v>
      </c>
      <c r="S19" s="225"/>
      <c r="T19" s="225"/>
      <c r="U19" s="225"/>
      <c r="V19" s="225"/>
      <c r="W19" s="226" t="str">
        <f t="shared" si="8"/>
        <v/>
      </c>
      <c r="X19" s="78"/>
      <c r="Y19" s="81"/>
      <c r="Z19" s="251"/>
      <c r="AA19" s="224">
        <f>IF(ISERROR(AA17-AA16),"",AA17-AA16)</f>
        <v>0.20833333333333337</v>
      </c>
      <c r="AB19" s="225"/>
      <c r="AC19" s="225"/>
      <c r="AD19" s="225">
        <f t="shared" ref="AD19:AU19" si="9">IF(ISERROR(AD17-AD16),"",AD17-AD16)</f>
        <v>0.20833333333333337</v>
      </c>
      <c r="AE19" s="225"/>
      <c r="AF19" s="225"/>
      <c r="AG19" s="225" t="str">
        <f t="shared" si="9"/>
        <v/>
      </c>
      <c r="AH19" s="225"/>
      <c r="AI19" s="225"/>
      <c r="AJ19" s="225">
        <f t="shared" si="9"/>
        <v>0.20833333333333326</v>
      </c>
      <c r="AK19" s="225"/>
      <c r="AL19" s="225"/>
      <c r="AM19" s="225" t="str">
        <f t="shared" si="9"/>
        <v/>
      </c>
      <c r="AN19" s="225"/>
      <c r="AO19" s="225"/>
      <c r="AP19" s="225" t="str">
        <f t="shared" si="9"/>
        <v/>
      </c>
      <c r="AQ19" s="225"/>
      <c r="AR19" s="225"/>
      <c r="AS19" s="225"/>
      <c r="AT19" s="225"/>
      <c r="AU19" s="226">
        <f t="shared" si="9"/>
        <v>0.16666666666666663</v>
      </c>
      <c r="AV19" s="78"/>
      <c r="AW19" s="81"/>
      <c r="AX19" s="81"/>
    </row>
    <row r="20" spans="1:53" ht="30" customHeight="1">
      <c r="A20" s="39"/>
      <c r="B20" s="82" t="s">
        <v>44</v>
      </c>
      <c r="C20" s="218">
        <f>IF(ISBLANK(C22),"",VLOOKUP(C22,Tools!$A$1:$C$16,2,FALSE))</f>
        <v>0.5</v>
      </c>
      <c r="D20" s="168"/>
      <c r="E20" s="168"/>
      <c r="F20" s="168" t="str">
        <f>IF(ISBLANK(F22),"",VLOOKUP(F22,Tools!$A$1:$C$16,2,FALSE))</f>
        <v/>
      </c>
      <c r="G20" s="168"/>
      <c r="H20" s="168"/>
      <c r="I20" s="168" t="str">
        <f>IF(ISBLANK(I22),"",VLOOKUP(I22,Tools!$A$1:$C$16,2,FALSE))</f>
        <v/>
      </c>
      <c r="J20" s="168"/>
      <c r="K20" s="168"/>
      <c r="L20" s="168" t="str">
        <f>IF(ISBLANK(L22),"",VLOOKUP(L22,Tools!$A$1:$C$16,2,FALSE))</f>
        <v/>
      </c>
      <c r="M20" s="168"/>
      <c r="N20" s="168"/>
      <c r="O20" s="168">
        <f>IF(ISBLANK(O22),"",VLOOKUP(O22,Tools!$A$1:$C$16,2,FALSE))</f>
        <v>0.53125</v>
      </c>
      <c r="P20" s="168"/>
      <c r="Q20" s="168"/>
      <c r="R20" s="168">
        <f>IF(ISBLANK(R22),"",VLOOKUP(R22,Tools!$A$1:$C$16,2,FALSE))</f>
        <v>0.53125</v>
      </c>
      <c r="S20" s="168"/>
      <c r="T20" s="168"/>
      <c r="U20" s="168">
        <f>IF(ISBLANK(U22),"",VLOOKUP(U22,Tools!$A$1:$C$16,2,FALSE))</f>
        <v>0.53125</v>
      </c>
      <c r="V20" s="168"/>
      <c r="W20" s="168"/>
      <c r="X20" s="76"/>
      <c r="Y20" s="79"/>
      <c r="Z20" s="249"/>
      <c r="AA20" s="218">
        <f>IF(ISBLANK(AA22),"",VLOOKUP(AA22,Tools!$A$1:$C$16,2,FALSE))</f>
        <v>0.53125</v>
      </c>
      <c r="AB20" s="168"/>
      <c r="AC20" s="168"/>
      <c r="AD20" s="168" t="str">
        <f>IF(ISBLANK(AD22),"",VLOOKUP(AD22,Tools!$A$1:$C$16,2,FALSE))</f>
        <v/>
      </c>
      <c r="AE20" s="168"/>
      <c r="AF20" s="168"/>
      <c r="AG20" s="168" t="str">
        <f>IF(ISBLANK(AG22),"",VLOOKUP(AG22,Tools!$A$1:$C$16,2,FALSE))</f>
        <v/>
      </c>
      <c r="AH20" s="168"/>
      <c r="AI20" s="168"/>
      <c r="AJ20" s="168" t="str">
        <f>IF(ISBLANK(AJ22),"",VLOOKUP(AJ22,Tools!$A$1:$C$16,2,FALSE))</f>
        <v/>
      </c>
      <c r="AK20" s="168"/>
      <c r="AL20" s="168"/>
      <c r="AM20" s="168" t="e">
        <f>IF(ISBLANK(AM22),"",VLOOKUP(AM22,Tools!$A$1:$C$16,2,FALSE))</f>
        <v>#N/A</v>
      </c>
      <c r="AN20" s="168"/>
      <c r="AO20" s="168"/>
      <c r="AP20" s="168" t="e">
        <f>IF(ISBLANK(AP22),"",VLOOKUP(AP22,Tools!$A$1:$C$16,2,FALSE))</f>
        <v>#N/A</v>
      </c>
      <c r="AQ20" s="168"/>
      <c r="AR20" s="168"/>
      <c r="AS20" s="168"/>
      <c r="AT20" s="168"/>
      <c r="AU20" s="168" t="str">
        <f>IF(ISBLANK(AU22),"",VLOOKUP(AU22,Tools!$A$1:$C$16,2,FALSE))</f>
        <v/>
      </c>
      <c r="AV20" s="76"/>
      <c r="AW20" s="79"/>
      <c r="AX20" s="79"/>
    </row>
    <row r="21" spans="1:53" ht="30" customHeight="1">
      <c r="A21" s="40"/>
      <c r="B21" s="83"/>
      <c r="C21" s="220">
        <f>IF(ISBLANK(C22),"",VLOOKUP(C22,Tools!$A$1:$C$16,3,FALSE))</f>
        <v>0.70833333333333337</v>
      </c>
      <c r="D21" s="192"/>
      <c r="E21" s="192"/>
      <c r="F21" s="192" t="str">
        <f>IF(ISBLANK(F22),"",VLOOKUP(F22,Tools!$A$1:$C$16,3,FALSE))</f>
        <v/>
      </c>
      <c r="G21" s="192"/>
      <c r="H21" s="192"/>
      <c r="I21" s="192" t="str">
        <f>IF(ISBLANK(I22),"",VLOOKUP(I22,Tools!$A$1:$C$16,3,FALSE))</f>
        <v/>
      </c>
      <c r="J21" s="192"/>
      <c r="K21" s="192"/>
      <c r="L21" s="192" t="str">
        <f>IF(ISBLANK(L22),"",VLOOKUP(L22,Tools!$A$1:$C$16,3,FALSE))</f>
        <v/>
      </c>
      <c r="M21" s="192"/>
      <c r="N21" s="192"/>
      <c r="O21" s="192">
        <f>IF(ISBLANK(O22),"",VLOOKUP(O22,Tools!$A$1:$C$16,3,FALSE))</f>
        <v>0.88541666666666663</v>
      </c>
      <c r="P21" s="192"/>
      <c r="Q21" s="192"/>
      <c r="R21" s="192">
        <f>IF(ISBLANK(R22),"",VLOOKUP(R22,Tools!$A$1:$C$16,3,FALSE))</f>
        <v>0.88541666666666663</v>
      </c>
      <c r="S21" s="192"/>
      <c r="T21" s="192"/>
      <c r="U21" s="192">
        <f>IF(ISBLANK(U22),"",VLOOKUP(U22,Tools!$A$1:$C$16,3,FALSE))</f>
        <v>0.88541666666666663</v>
      </c>
      <c r="V21" s="192"/>
      <c r="W21" s="192"/>
      <c r="X21" s="77"/>
      <c r="Y21" s="80"/>
      <c r="Z21" s="250"/>
      <c r="AA21" s="220">
        <f>IF(ISBLANK(AA22),"",VLOOKUP(AA22,Tools!$A$1:$C$16,3,FALSE))</f>
        <v>0.88541666666666663</v>
      </c>
      <c r="AB21" s="192"/>
      <c r="AC21" s="192"/>
      <c r="AD21" s="192" t="str">
        <f>IF(ISBLANK(AD22),"",VLOOKUP(AD22,Tools!$A$1:$C$16,3,FALSE))</f>
        <v/>
      </c>
      <c r="AE21" s="192"/>
      <c r="AF21" s="192"/>
      <c r="AG21" s="192" t="str">
        <f>IF(ISBLANK(AG22),"",VLOOKUP(AG22,Tools!$A$1:$C$16,3,FALSE))</f>
        <v/>
      </c>
      <c r="AH21" s="192"/>
      <c r="AI21" s="192"/>
      <c r="AJ21" s="192" t="str">
        <f>IF(ISBLANK(AJ22),"",VLOOKUP(AJ22,Tools!$A$1:$C$16,3,FALSE))</f>
        <v/>
      </c>
      <c r="AK21" s="192"/>
      <c r="AL21" s="192"/>
      <c r="AM21" s="192" t="e">
        <f>IF(ISBLANK(AM22),"",VLOOKUP(AM22,Tools!$A$1:$C$16,3,FALSE))</f>
        <v>#N/A</v>
      </c>
      <c r="AN21" s="192"/>
      <c r="AO21" s="192"/>
      <c r="AP21" s="192" t="e">
        <f>IF(ISBLANK(AP22),"",VLOOKUP(AP22,Tools!$A$1:$C$16,3,FALSE))</f>
        <v>#N/A</v>
      </c>
      <c r="AQ21" s="192"/>
      <c r="AR21" s="192"/>
      <c r="AS21" s="192"/>
      <c r="AT21" s="192"/>
      <c r="AU21" s="192" t="str">
        <f>IF(ISBLANK(AU22),"",VLOOKUP(AU22,Tools!$A$1:$C$16,3,FALSE))</f>
        <v/>
      </c>
      <c r="AV21" s="77"/>
      <c r="AW21" s="80"/>
      <c r="AX21" s="80"/>
    </row>
    <row r="22" spans="1:53" ht="18" customHeight="1">
      <c r="A22" s="34"/>
      <c r="B22" s="83"/>
      <c r="C22" s="222" t="s">
        <v>22</v>
      </c>
      <c r="D22" s="216"/>
      <c r="E22" s="234"/>
      <c r="F22" s="216"/>
      <c r="G22" s="216"/>
      <c r="H22" s="216"/>
      <c r="I22" s="235"/>
      <c r="J22" s="216"/>
      <c r="K22" s="234"/>
      <c r="L22" s="216"/>
      <c r="M22" s="216"/>
      <c r="N22" s="216"/>
      <c r="O22" s="216" t="s">
        <v>47</v>
      </c>
      <c r="P22" s="216"/>
      <c r="Q22" s="216"/>
      <c r="R22" s="216" t="s">
        <v>47</v>
      </c>
      <c r="S22" s="216"/>
      <c r="T22" s="216"/>
      <c r="U22" s="216" t="s">
        <v>47</v>
      </c>
      <c r="V22" s="216"/>
      <c r="W22" s="216"/>
      <c r="X22" s="77"/>
      <c r="Y22" s="80"/>
      <c r="Z22" s="250"/>
      <c r="AA22" s="222" t="s">
        <v>47</v>
      </c>
      <c r="AB22" s="216"/>
      <c r="AC22" s="216"/>
      <c r="AD22" s="222"/>
      <c r="AE22" s="216"/>
      <c r="AF22" s="216"/>
      <c r="AG22" s="222"/>
      <c r="AH22" s="216"/>
      <c r="AI22" s="216"/>
      <c r="AJ22" s="222"/>
      <c r="AK22" s="216"/>
      <c r="AL22" s="216"/>
      <c r="AM22" s="216" t="s">
        <v>12</v>
      </c>
      <c r="AN22" s="216"/>
      <c r="AO22" s="216"/>
      <c r="AP22" s="216" t="s">
        <v>12</v>
      </c>
      <c r="AQ22" s="216"/>
      <c r="AR22" s="216"/>
      <c r="AS22" s="216"/>
      <c r="AT22" s="216"/>
      <c r="AU22" s="216"/>
      <c r="AV22" s="77"/>
      <c r="AW22" s="80"/>
      <c r="AX22" s="80"/>
    </row>
    <row r="23" spans="1:53" ht="18" customHeight="1" thickBot="1">
      <c r="A23" s="35"/>
      <c r="B23" s="84"/>
      <c r="C23" s="224">
        <f>IF(ISERROR(C21-C20),"",IF(C21-C20&lt;Tools!$F$4,C21-C20,C21-C20-Tools!$F$3))</f>
        <v>0.20833333333333337</v>
      </c>
      <c r="D23" s="225"/>
      <c r="E23" s="225"/>
      <c r="F23" s="225" t="str">
        <f>IF(ISERROR(F21-F20),"",IF(F21-F20&lt;Tools!$F$4,F21-F20,F21-F20-Tools!$F$3))</f>
        <v/>
      </c>
      <c r="G23" s="225"/>
      <c r="H23" s="225"/>
      <c r="I23" s="225" t="str">
        <f>IF(ISERROR(I21-I20),"",IF(I21-I20&lt;Tools!$F$4,I21-I20,I21-I20-Tools!$F$3))</f>
        <v/>
      </c>
      <c r="J23" s="225"/>
      <c r="K23" s="225"/>
      <c r="L23" s="225" t="str">
        <f>IF(ISERROR(L21-L20),"",IF(L21-L20&lt;Tools!$F$4,L21-L20,L21-L20-Tools!$F$3))</f>
        <v/>
      </c>
      <c r="M23" s="225"/>
      <c r="N23" s="225"/>
      <c r="O23" s="225">
        <f>IF(ISERROR(O21-O20),"",IF(O21-O20&lt;Tools!$F$4,O21-O20,O21-O20-Tools!$F$3))</f>
        <v>0.33333333333333331</v>
      </c>
      <c r="P23" s="225"/>
      <c r="Q23" s="225"/>
      <c r="R23" s="225">
        <f>IF(ISERROR(R21-R20),"",IF(R21-R20&lt;Tools!$F$4,R21-R20,R21-R20-Tools!$F$3))</f>
        <v>0.33333333333333331</v>
      </c>
      <c r="S23" s="225"/>
      <c r="T23" s="225"/>
      <c r="U23" s="225"/>
      <c r="V23" s="225"/>
      <c r="W23" s="226">
        <f>IF(ISERROR(W21-W20),"",IF(W21-W20&lt;Tools!$F$4,W21-W20,W21-W20-Tools!$F$3))</f>
        <v>0</v>
      </c>
      <c r="X23" s="77"/>
      <c r="Y23" s="80"/>
      <c r="Z23" s="250"/>
      <c r="AA23" s="224">
        <f>IF(ISERROR(AA21-AA20),"",IF(AA21-AA20&lt;Tools!$F$4,AA21-AA20,AA21-AA20-Tools!$F$3))</f>
        <v>0.33333333333333331</v>
      </c>
      <c r="AB23" s="225"/>
      <c r="AC23" s="225"/>
      <c r="AD23" s="225" t="str">
        <f>IF(ISERROR(AD21-AD20),"",IF(AD21-AD20&lt;Tools!$F$4,AD21-AD20,AD21-AD20-Tools!$F$3))</f>
        <v/>
      </c>
      <c r="AE23" s="225"/>
      <c r="AF23" s="225"/>
      <c r="AG23" s="225" t="str">
        <f>IF(ISERROR(AG21-AG20),"",IF(AG21-AG20&lt;Tools!$F$4,AG21-AG20,AG21-AG20-Tools!$F$3))</f>
        <v/>
      </c>
      <c r="AH23" s="225"/>
      <c r="AI23" s="225"/>
      <c r="AJ23" s="225" t="str">
        <f>IF(ISERROR(AJ21-AJ20),"",IF(AJ21-AJ20&lt;Tools!$F$4,AJ21-AJ20,AJ21-AJ20-Tools!$F$3))</f>
        <v/>
      </c>
      <c r="AK23" s="225"/>
      <c r="AL23" s="225"/>
      <c r="AM23" s="225" t="str">
        <f>IF(ISERROR(AM21-AM20),"",IF(AM21-AM20&lt;Tools!$F$4,AM21-AM20,AM21-AM20-Tools!$F$3))</f>
        <v/>
      </c>
      <c r="AN23" s="225"/>
      <c r="AO23" s="225"/>
      <c r="AP23" s="225" t="str">
        <f>IF(ISERROR(AP21-AP20),"",IF(AP21-AP20&lt;Tools!$F$4,AP21-AP20,AP21-AP20-Tools!$F$3))</f>
        <v/>
      </c>
      <c r="AQ23" s="225"/>
      <c r="AR23" s="225"/>
      <c r="AS23" s="225"/>
      <c r="AT23" s="225"/>
      <c r="AU23" s="226" t="str">
        <f>IF(ISERROR(AU21-AU20),"",IF(AU21-AU20&lt;Tools!$F$4,AU21-AU20,AU21-AU20-Tools!$F$3))</f>
        <v/>
      </c>
      <c r="AV23" s="77"/>
      <c r="AW23" s="81"/>
      <c r="AX23" s="81"/>
    </row>
    <row r="24" spans="1:53" ht="34.950000000000003" hidden="1" customHeight="1">
      <c r="A24" s="33"/>
      <c r="B24" s="82"/>
      <c r="C24" s="6" t="str">
        <f>IF(ISBLANK(C26),"",VLOOKUP(C26,Tools!$A$1:$C$16,2,FALSE))</f>
        <v/>
      </c>
      <c r="D24" s="6"/>
      <c r="E24" s="6"/>
      <c r="F24" s="6" t="str">
        <f>IF(ISBLANK(F26),"",VLOOKUP(F26,Tools!$A$1:$C$16,2,FALSE))</f>
        <v/>
      </c>
      <c r="G24" s="6"/>
      <c r="H24" s="6"/>
      <c r="I24" s="6" t="str">
        <f>IF(ISBLANK(I26),"",VLOOKUP(I26,Tools!$A$1:$C$16,2,FALSE))</f>
        <v/>
      </c>
      <c r="J24" s="6"/>
      <c r="K24" s="6"/>
      <c r="L24" s="6" t="str">
        <f>IF(ISBLANK(L26),"",VLOOKUP(L26,Tools!$A$1:$C$16,2,FALSE))</f>
        <v/>
      </c>
      <c r="M24" s="6"/>
      <c r="N24" s="6"/>
      <c r="O24" s="6" t="str">
        <f>IF(ISBLANK(O26),"",VLOOKUP(O26,Tools!$A$1:$C$16,2,FALSE))</f>
        <v/>
      </c>
      <c r="P24" s="6"/>
      <c r="Q24" s="6"/>
      <c r="R24" s="6" t="str">
        <f>IF(ISBLANK(R26),"",VLOOKUP(R26,Tools!$A$1:$C$16,2,FALSE))</f>
        <v/>
      </c>
      <c r="S24" s="6"/>
      <c r="T24" s="6"/>
      <c r="U24" s="6"/>
      <c r="V24" s="6"/>
      <c r="W24" s="6" t="str">
        <f>IF(ISBLANK(W26),"",VLOOKUP(W26,Tools!$A$1:$C$16,2,FALSE))</f>
        <v/>
      </c>
      <c r="X24" s="102"/>
      <c r="Y24" s="79"/>
      <c r="Z24" s="60"/>
      <c r="AA24" s="6" t="str">
        <f>IF(ISBLANK(AA26),"",VLOOKUP(AA26,Tools!$A$1:$C$16,2,FALSE))</f>
        <v/>
      </c>
      <c r="AB24" s="6"/>
      <c r="AC24" s="6"/>
      <c r="AD24" s="6" t="str">
        <f>IF(ISBLANK(AD26),"",VLOOKUP(AD26,Tools!$A$1:$C$16,2,FALSE))</f>
        <v/>
      </c>
      <c r="AE24" s="6"/>
      <c r="AF24" s="6"/>
      <c r="AG24" s="6" t="str">
        <f>IF(ISBLANK(AG26),"",VLOOKUP(AG26,Tools!$A$1:$C$16,2,FALSE))</f>
        <v/>
      </c>
      <c r="AH24" s="6"/>
      <c r="AI24" s="6"/>
      <c r="AJ24" s="6" t="str">
        <f>IF(ISBLANK(AJ26),"",VLOOKUP(AJ26,Tools!$A$1:$C$16,2,FALSE))</f>
        <v/>
      </c>
      <c r="AK24" s="6"/>
      <c r="AL24" s="6"/>
      <c r="AM24" s="6" t="str">
        <f>IF(ISBLANK(AM26),"",VLOOKUP(AM26,Tools!$A$1:$C$16,2,FALSE))</f>
        <v/>
      </c>
      <c r="AN24" s="6"/>
      <c r="AO24" s="6"/>
      <c r="AP24" s="6" t="str">
        <f>IF(ISBLANK(AP26),"",VLOOKUP(AP26,Tools!$A$1:$C$16,2,FALSE))</f>
        <v/>
      </c>
      <c r="AQ24" s="6"/>
      <c r="AR24" s="6"/>
      <c r="AS24" s="6"/>
      <c r="AT24" s="6"/>
      <c r="AU24" s="6" t="str">
        <f>IF(ISBLANK(AU26),"",VLOOKUP(AU26,Tools!$A$1:$C$16,2,FALSE))</f>
        <v/>
      </c>
      <c r="AV24" s="76"/>
      <c r="AW24" s="79"/>
      <c r="AX24" s="79"/>
    </row>
    <row r="25" spans="1:53" ht="21" hidden="1" customHeight="1">
      <c r="A25" s="34"/>
      <c r="B25" s="83"/>
      <c r="C25" s="6" t="str">
        <f>IF(ISBLANK(C26),"",VLOOKUP(C26,Tools!$A$1:$C$16,3,FALSE))</f>
        <v/>
      </c>
      <c r="D25" s="6"/>
      <c r="E25" s="6"/>
      <c r="F25" s="6" t="str">
        <f>IF(ISBLANK(F26),"",VLOOKUP(F26,Tools!$A$1:$C$16,3,FALSE))</f>
        <v/>
      </c>
      <c r="G25" s="6"/>
      <c r="H25" s="6"/>
      <c r="I25" s="6" t="str">
        <f>IF(ISBLANK(I26),"",VLOOKUP(I26,Tools!$A$1:$C$16,3,FALSE))</f>
        <v/>
      </c>
      <c r="J25" s="6"/>
      <c r="K25" s="6"/>
      <c r="L25" s="6" t="str">
        <f>IF(ISBLANK(L26),"",VLOOKUP(L26,Tools!$A$1:$C$16,3,FALSE))</f>
        <v/>
      </c>
      <c r="M25" s="6"/>
      <c r="N25" s="6"/>
      <c r="O25" s="6" t="str">
        <f>IF(ISBLANK(O26),"",VLOOKUP(O26,Tools!$A$1:$C$16,3,FALSE))</f>
        <v/>
      </c>
      <c r="P25" s="6"/>
      <c r="Q25" s="6"/>
      <c r="R25" s="6" t="str">
        <f>IF(ISBLANK(R26),"",VLOOKUP(R26,Tools!$A$1:$C$16,3,FALSE))</f>
        <v/>
      </c>
      <c r="S25" s="6"/>
      <c r="T25" s="6"/>
      <c r="U25" s="6"/>
      <c r="V25" s="6"/>
      <c r="W25" s="6" t="str">
        <f>IF(ISBLANK(W26),"",VLOOKUP(W26,Tools!$A$1:$C$16,3,FALSE))</f>
        <v/>
      </c>
      <c r="X25" s="103"/>
      <c r="Y25" s="80"/>
      <c r="Z25" s="60"/>
      <c r="AA25" s="6" t="str">
        <f>IF(ISBLANK(AA26),"",VLOOKUP(AA26,Tools!$A$1:$C$16,3,FALSE))</f>
        <v/>
      </c>
      <c r="AB25" s="6"/>
      <c r="AC25" s="6"/>
      <c r="AD25" s="6" t="str">
        <f>IF(ISBLANK(AD26),"",VLOOKUP(AD26,Tools!$A$1:$C$16,3,FALSE))</f>
        <v/>
      </c>
      <c r="AE25" s="6"/>
      <c r="AF25" s="6"/>
      <c r="AG25" s="6" t="str">
        <f>IF(ISBLANK(AG26),"",VLOOKUP(AG26,Tools!$A$1:$C$16,3,FALSE))</f>
        <v/>
      </c>
      <c r="AH25" s="6"/>
      <c r="AI25" s="6"/>
      <c r="AJ25" s="6" t="str">
        <f>IF(ISBLANK(AJ26),"",VLOOKUP(AJ26,Tools!$A$1:$C$16,3,FALSE))</f>
        <v/>
      </c>
      <c r="AK25" s="6"/>
      <c r="AL25" s="6"/>
      <c r="AM25" s="6" t="str">
        <f>IF(ISBLANK(AM26),"",VLOOKUP(AM26,Tools!$A$1:$C$16,3,FALSE))</f>
        <v/>
      </c>
      <c r="AN25" s="6"/>
      <c r="AO25" s="6"/>
      <c r="AP25" s="6" t="str">
        <f>IF(ISBLANK(AP26),"",VLOOKUP(AP26,Tools!$A$1:$C$16,3,FALSE))</f>
        <v/>
      </c>
      <c r="AQ25" s="6"/>
      <c r="AR25" s="6"/>
      <c r="AS25" s="6"/>
      <c r="AT25" s="6"/>
      <c r="AU25" s="6" t="str">
        <f>IF(ISBLANK(AU26),"",VLOOKUP(AU26,Tools!$A$1:$C$16,3,FALSE))</f>
        <v/>
      </c>
      <c r="AV25" s="77"/>
      <c r="AW25" s="80"/>
      <c r="AX25" s="80"/>
      <c r="AY25" s="9"/>
    </row>
    <row r="26" spans="1:53" ht="30" hidden="1" customHeight="1" thickBot="1">
      <c r="A26" s="34"/>
      <c r="B26" s="83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103"/>
      <c r="Y26" s="80"/>
      <c r="Z26" s="6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77"/>
      <c r="AW26" s="80"/>
      <c r="AX26" s="80"/>
    </row>
    <row r="27" spans="1:53" ht="18" hidden="1" customHeight="1" thickBot="1">
      <c r="A27" s="35"/>
      <c r="B27" s="84"/>
      <c r="C27" s="10" t="str">
        <f>IF(ISERROR(C25-C24),"",IF(C25-C24&lt;Tools!$F$4,C25-C24,C25-C24-Tools!$F$3))</f>
        <v/>
      </c>
      <c r="D27" s="10"/>
      <c r="E27" s="10"/>
      <c r="F27" s="10" t="str">
        <f>IF(ISERROR(F25-F24),"",IF(F25-F24&lt;Tools!$F$4,F25-F24,F25-F24-Tools!$F$3))</f>
        <v/>
      </c>
      <c r="G27" s="10"/>
      <c r="H27" s="10"/>
      <c r="I27" s="10" t="str">
        <f>IF(ISERROR(I25-I24),"",IF(I25-I24&lt;Tools!$F$4,I25-I24,I25-I24-Tools!$F$3))</f>
        <v/>
      </c>
      <c r="J27" s="10"/>
      <c r="K27" s="10"/>
      <c r="L27" s="10" t="str">
        <f>IF(ISERROR(L25-L24),"",IF(L25-L24&lt;Tools!$F$4,L25-L24,L25-L24-Tools!$F$3))</f>
        <v/>
      </c>
      <c r="M27" s="10"/>
      <c r="N27" s="10"/>
      <c r="O27" s="10" t="str">
        <f>IF(ISERROR(O25-O24),"",IF(O25-O24&lt;Tools!$F$4,O25-O24,O25-O24-Tools!$F$3))</f>
        <v/>
      </c>
      <c r="P27" s="10"/>
      <c r="Q27" s="10"/>
      <c r="R27" s="10" t="str">
        <f>IF(ISERROR(R25-R24),"",IF(R25-R24&lt;Tools!$F$4,R25-R24,R25-R24-Tools!$F$3))</f>
        <v/>
      </c>
      <c r="S27" s="10"/>
      <c r="T27" s="10"/>
      <c r="U27" s="10"/>
      <c r="V27" s="10"/>
      <c r="W27" s="10" t="str">
        <f>IF(ISERROR(W25-W24),"",IF(W25-W24&lt;Tools!$F$4,W25-W24,W25-W24-Tools!$F$3))</f>
        <v/>
      </c>
      <c r="X27" s="104"/>
      <c r="Y27" s="81"/>
      <c r="Z27" s="251"/>
      <c r="AA27" s="10" t="str">
        <f t="shared" ref="AA27:AU27" si="10">IF(ISERROR(AA25-AA24),"",AA25-AA24)</f>
        <v/>
      </c>
      <c r="AB27" s="10"/>
      <c r="AC27" s="10"/>
      <c r="AD27" s="10" t="str">
        <f t="shared" si="10"/>
        <v/>
      </c>
      <c r="AE27" s="10"/>
      <c r="AF27" s="10"/>
      <c r="AG27" s="10" t="str">
        <f t="shared" si="10"/>
        <v/>
      </c>
      <c r="AH27" s="10"/>
      <c r="AI27" s="10"/>
      <c r="AJ27" s="10" t="str">
        <f t="shared" si="10"/>
        <v/>
      </c>
      <c r="AK27" s="10"/>
      <c r="AL27" s="10"/>
      <c r="AM27" s="10" t="str">
        <f t="shared" si="10"/>
        <v/>
      </c>
      <c r="AN27" s="10"/>
      <c r="AO27" s="10"/>
      <c r="AP27" s="10" t="str">
        <f t="shared" si="10"/>
        <v/>
      </c>
      <c r="AQ27" s="10"/>
      <c r="AR27" s="10"/>
      <c r="AS27" s="10"/>
      <c r="AT27" s="10"/>
      <c r="AU27" s="10" t="str">
        <f t="shared" si="10"/>
        <v/>
      </c>
      <c r="AV27" s="78"/>
      <c r="AW27" s="81"/>
      <c r="AX27" s="81"/>
    </row>
    <row r="28" spans="1:53" ht="37.799999999999997" customHeight="1" thickBot="1">
      <c r="B28" s="26" t="s">
        <v>14</v>
      </c>
      <c r="C28" s="228">
        <f>SUM(C7,C11,C15,C19,C23,C27)</f>
        <v>0.74999999999999989</v>
      </c>
      <c r="D28" s="229"/>
      <c r="E28" s="230"/>
      <c r="F28" s="228">
        <f>SUM(F7,F11,F15,F19,F23,F27)</f>
        <v>0.41666666666666641</v>
      </c>
      <c r="G28" s="229"/>
      <c r="H28" s="230"/>
      <c r="I28" s="228">
        <f>SUM(I7,I11,I15,I19,I23,I27)</f>
        <v>0.5</v>
      </c>
      <c r="J28" s="229"/>
      <c r="K28" s="230"/>
      <c r="L28" s="228">
        <f>SUM(L7,L11,L15,L19,L23,L27)</f>
        <v>0.37499999999999989</v>
      </c>
      <c r="M28" s="229"/>
      <c r="N28" s="230"/>
      <c r="O28" s="228">
        <f>SUM(O7,O11,O15,O19,O23,O27)</f>
        <v>0.33333333333333331</v>
      </c>
      <c r="P28" s="229"/>
      <c r="Q28" s="230"/>
      <c r="R28" s="228">
        <f>SUM(R7,R11,R15,R19,R23,R27)</f>
        <v>0.5</v>
      </c>
      <c r="S28" s="229"/>
      <c r="T28" s="230"/>
      <c r="U28" s="228">
        <f>SUM(U7,W11,U15,W19,W23,W27)</f>
        <v>0.16666666666666663</v>
      </c>
      <c r="V28" s="229"/>
      <c r="W28" s="230"/>
      <c r="X28" s="19"/>
      <c r="Y28" s="59"/>
      <c r="Z28" s="252"/>
      <c r="AA28" s="228">
        <f>SUM(AA7,AA11,AA15,AA19,AA23)</f>
        <v>0.75</v>
      </c>
      <c r="AB28" s="229"/>
      <c r="AC28" s="230"/>
      <c r="AD28" s="228">
        <f>SUM(AD7,AD11,AD15,AD19,AD23)</f>
        <v>0.41666666666666663</v>
      </c>
      <c r="AE28" s="229"/>
      <c r="AF28" s="230"/>
      <c r="AG28" s="228">
        <f>SUM(AG7,AG11,AG15,AG19,AG23)</f>
        <v>0.29166666666666663</v>
      </c>
      <c r="AH28" s="229"/>
      <c r="AI28" s="230"/>
      <c r="AJ28" s="228">
        <f>SUM(AJ7,AJ11,AJ15,AJ19,AJ23)</f>
        <v>0.37499999999999989</v>
      </c>
      <c r="AK28" s="229"/>
      <c r="AL28" s="230"/>
      <c r="AM28" s="228">
        <f>SUM(AM7,AM11,AM15,AM19,AM23)</f>
        <v>0.16666666666666663</v>
      </c>
      <c r="AN28" s="229"/>
      <c r="AO28" s="230"/>
      <c r="AP28" s="228">
        <f>SUM(AP7,AP11,AP15,AP19,AP23)</f>
        <v>0.16666666666666663</v>
      </c>
      <c r="AQ28" s="229"/>
      <c r="AR28" s="230"/>
      <c r="AS28" s="228"/>
      <c r="AT28" s="229"/>
      <c r="AU28" s="230">
        <f>SUM(AU7,AU11,AU15,AU19,AU23)</f>
        <v>0.54166666666666652</v>
      </c>
      <c r="AV28" s="20"/>
      <c r="AW28" s="59"/>
      <c r="AX28" s="59"/>
    </row>
    <row r="29" spans="1:53" ht="20.399999999999999" customHeight="1" thickBot="1">
      <c r="B29" s="18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6"/>
      <c r="Y29" s="60"/>
      <c r="Z29" s="60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60"/>
      <c r="AX29" s="14"/>
    </row>
    <row r="30" spans="1:53" ht="30" customHeight="1">
      <c r="B30" s="93" t="s">
        <v>45</v>
      </c>
      <c r="C30" s="218" t="str">
        <f>IF(ISBLANK(C32),"",VLOOKUP(C32,Tools!$A$1:$C$17,2,FALSE))</f>
        <v/>
      </c>
      <c r="D30" s="168"/>
      <c r="E30" s="168"/>
      <c r="F30" s="168">
        <f>IF(ISBLANK(F32),"",VLOOKUP(F32,Tools!$A$1:$C$17,2,FALSE))</f>
        <v>0.40625</v>
      </c>
      <c r="G30" s="168"/>
      <c r="H30" s="168"/>
      <c r="I30" s="168">
        <f>IF(ISBLANK(I32),"",VLOOKUP(I32,Tools!$A$1:$C$17,2,FALSE))</f>
        <v>0.40625</v>
      </c>
      <c r="J30" s="168"/>
      <c r="K30" s="168"/>
      <c r="L30" s="168">
        <f>IF(ISBLANK(L32),"",VLOOKUP(L32,Tools!$A$1:$C$17,2,FALSE))</f>
        <v>0.40625</v>
      </c>
      <c r="M30" s="168"/>
      <c r="N30" s="168"/>
      <c r="O30" s="168">
        <f>IF(ISBLANK(O32),"",VLOOKUP(O32,Tools!$A$1:$C$17,2,FALSE))</f>
        <v>0.40625</v>
      </c>
      <c r="P30" s="168"/>
      <c r="Q30" s="168"/>
      <c r="R30" s="168">
        <f>IF(ISBLANK(R32),"",VLOOKUP(R32,Tools!$A$1:$C$17,2,FALSE))</f>
        <v>0.40625</v>
      </c>
      <c r="S30" s="168"/>
      <c r="T30" s="168"/>
      <c r="U30" s="168"/>
      <c r="V30" s="168"/>
      <c r="W30" s="219">
        <f>IF(ISBLANK(W32),"",VLOOKUP(W32,Tools!$A$1:$C$17,2,FALSE))</f>
        <v>0.40625</v>
      </c>
      <c r="X30" s="96"/>
      <c r="Y30" s="99"/>
      <c r="Z30" s="73"/>
      <c r="AA30" s="218" t="str">
        <f>IF(ISBLANK(AA32),"",VLOOKUP(AA32,Tools!$A$1:$C$17,2,FALSE))</f>
        <v/>
      </c>
      <c r="AB30" s="168"/>
      <c r="AC30" s="168"/>
      <c r="AD30" s="168">
        <f>IF(ISBLANK(AD32),"",VLOOKUP(AD32,Tools!$A$1:$C$17,2,FALSE))</f>
        <v>0.40625</v>
      </c>
      <c r="AE30" s="168"/>
      <c r="AF30" s="168"/>
      <c r="AG30" s="168">
        <f>IF(ISBLANK(AG32),"",VLOOKUP(AG32,Tools!$A$1:$C$17,2,FALSE))</f>
        <v>0.40625</v>
      </c>
      <c r="AH30" s="168"/>
      <c r="AI30" s="168"/>
      <c r="AJ30" s="168">
        <f>IF(ISBLANK(AJ32),"",VLOOKUP(AJ32,Tools!$A$1:$C$17,2,FALSE))</f>
        <v>0.40625</v>
      </c>
      <c r="AK30" s="168"/>
      <c r="AL30" s="168"/>
      <c r="AM30" s="168">
        <f>IF(ISBLANK(AM32),"",VLOOKUP(AM32,Tools!$A$1:$C$17,2,FALSE))</f>
        <v>0.40625</v>
      </c>
      <c r="AN30" s="168"/>
      <c r="AO30" s="168"/>
      <c r="AP30" s="168">
        <f>IF(ISBLANK(AP32),"",VLOOKUP(AP32,Tools!$A$1:$C$17,2,FALSE))</f>
        <v>0.40625</v>
      </c>
      <c r="AQ30" s="168"/>
      <c r="AR30" s="168"/>
      <c r="AS30" s="168"/>
      <c r="AT30" s="168"/>
      <c r="AU30" s="219">
        <f>IF(ISBLANK(AU32),"",VLOOKUP(AU32,Tools!$A$1:$C$17,2,FALSE))</f>
        <v>0.40625</v>
      </c>
      <c r="AV30" s="96"/>
      <c r="AW30" s="105"/>
      <c r="AX30" s="105"/>
      <c r="AY30" s="9"/>
      <c r="AZ30" s="9"/>
      <c r="BA30" s="9"/>
    </row>
    <row r="31" spans="1:53" ht="30" customHeight="1">
      <c r="B31" s="94"/>
      <c r="C31" s="220" t="str">
        <f>IF(ISBLANK(C32),"",VLOOKUP(C32,Tools!$A$1:$C$17,3,FALSE))</f>
        <v/>
      </c>
      <c r="D31" s="192"/>
      <c r="E31" s="192"/>
      <c r="F31" s="192">
        <f>IF(ISBLANK(F32),"",VLOOKUP(F32,Tools!$A$1:$C$17,3,FALSE))</f>
        <v>0.76041666666666663</v>
      </c>
      <c r="G31" s="192"/>
      <c r="H31" s="192"/>
      <c r="I31" s="192">
        <f>IF(ISBLANK(I32),"",VLOOKUP(I32,Tools!$A$1:$C$17,3,FALSE))</f>
        <v>0.76041666666666663</v>
      </c>
      <c r="J31" s="192"/>
      <c r="K31" s="192"/>
      <c r="L31" s="192">
        <f>IF(ISBLANK(L32),"",VLOOKUP(L32,Tools!$A$1:$C$17,3,FALSE))</f>
        <v>0.76041666666666663</v>
      </c>
      <c r="M31" s="192"/>
      <c r="N31" s="192"/>
      <c r="O31" s="192">
        <f>IF(ISBLANK(O32),"",VLOOKUP(O32,Tools!$A$1:$C$17,3,FALSE))</f>
        <v>0.76041666666666663</v>
      </c>
      <c r="P31" s="192"/>
      <c r="Q31" s="192"/>
      <c r="R31" s="192">
        <f>IF(ISBLANK(R32),"",VLOOKUP(R32,Tools!$A$1:$C$17,3,FALSE))</f>
        <v>0.76041666666666663</v>
      </c>
      <c r="S31" s="192"/>
      <c r="T31" s="192"/>
      <c r="U31" s="192"/>
      <c r="V31" s="192"/>
      <c r="W31" s="221">
        <f>IF(ISBLANK(W32),"",VLOOKUP(W32,Tools!$A$1:$C$17,3,FALSE))</f>
        <v>0.76041666666666663</v>
      </c>
      <c r="X31" s="97"/>
      <c r="Y31" s="100"/>
      <c r="Z31" s="74"/>
      <c r="AA31" s="220" t="str">
        <f>IF(ISBLANK(AA32),"",VLOOKUP(AA32,Tools!$A$1:$C$17,3,FALSE))</f>
        <v/>
      </c>
      <c r="AB31" s="192"/>
      <c r="AC31" s="192"/>
      <c r="AD31" s="192">
        <f>IF(ISBLANK(AD32),"",VLOOKUP(AD32,Tools!$A$1:$C$17,3,FALSE))</f>
        <v>0.76041666666666663</v>
      </c>
      <c r="AE31" s="192"/>
      <c r="AF31" s="192"/>
      <c r="AG31" s="192">
        <f>IF(ISBLANK(AG32),"",VLOOKUP(AG32,Tools!$A$1:$C$17,3,FALSE))</f>
        <v>0.76041666666666663</v>
      </c>
      <c r="AH31" s="192"/>
      <c r="AI31" s="192"/>
      <c r="AJ31" s="192">
        <f>IF(ISBLANK(AJ32),"",VLOOKUP(AJ32,Tools!$A$1:$C$17,3,FALSE))</f>
        <v>0.76041666666666663</v>
      </c>
      <c r="AK31" s="192"/>
      <c r="AL31" s="192"/>
      <c r="AM31" s="192">
        <f>IF(ISBLANK(AM32),"",VLOOKUP(AM32,Tools!$A$1:$C$17,3,FALSE))</f>
        <v>0.76041666666666663</v>
      </c>
      <c r="AN31" s="192"/>
      <c r="AO31" s="192"/>
      <c r="AP31" s="192">
        <f>IF(ISBLANK(AP32),"",VLOOKUP(AP32,Tools!$A$1:$C$17,3,FALSE))</f>
        <v>0.76041666666666663</v>
      </c>
      <c r="AQ31" s="192"/>
      <c r="AR31" s="192"/>
      <c r="AS31" s="192"/>
      <c r="AT31" s="192"/>
      <c r="AU31" s="221">
        <f>IF(ISBLANK(AU32),"",VLOOKUP(AU32,Tools!$A$1:$C$17,3,FALSE))</f>
        <v>0.76041666666666663</v>
      </c>
      <c r="AV31" s="97"/>
      <c r="AW31" s="106"/>
      <c r="AX31" s="106"/>
    </row>
    <row r="32" spans="1:53">
      <c r="B32" s="94"/>
      <c r="C32" s="222"/>
      <c r="D32" s="216"/>
      <c r="E32" s="216"/>
      <c r="F32" s="216" t="s">
        <v>46</v>
      </c>
      <c r="G32" s="216"/>
      <c r="H32" s="216"/>
      <c r="I32" s="216" t="s">
        <v>46</v>
      </c>
      <c r="J32" s="216"/>
      <c r="K32" s="216"/>
      <c r="L32" s="216" t="s">
        <v>46</v>
      </c>
      <c r="M32" s="216"/>
      <c r="N32" s="216"/>
      <c r="O32" s="216" t="s">
        <v>46</v>
      </c>
      <c r="P32" s="216"/>
      <c r="Q32" s="216"/>
      <c r="R32" s="216" t="s">
        <v>46</v>
      </c>
      <c r="S32" s="216"/>
      <c r="T32" s="216"/>
      <c r="U32" s="216"/>
      <c r="V32" s="216"/>
      <c r="W32" s="223" t="s">
        <v>46</v>
      </c>
      <c r="X32" s="97"/>
      <c r="Y32" s="100"/>
      <c r="Z32" s="74"/>
      <c r="AA32" s="222"/>
      <c r="AB32" s="216"/>
      <c r="AC32" s="216"/>
      <c r="AD32" s="216" t="s">
        <v>46</v>
      </c>
      <c r="AE32" s="216"/>
      <c r="AF32" s="216"/>
      <c r="AG32" s="216" t="s">
        <v>46</v>
      </c>
      <c r="AH32" s="216"/>
      <c r="AI32" s="216"/>
      <c r="AJ32" s="216" t="s">
        <v>46</v>
      </c>
      <c r="AK32" s="216"/>
      <c r="AL32" s="216"/>
      <c r="AM32" s="216" t="s">
        <v>46</v>
      </c>
      <c r="AN32" s="216"/>
      <c r="AO32" s="216"/>
      <c r="AP32" s="216" t="s">
        <v>46</v>
      </c>
      <c r="AQ32" s="216"/>
      <c r="AR32" s="216"/>
      <c r="AS32" s="216"/>
      <c r="AT32" s="216"/>
      <c r="AU32" s="223" t="s">
        <v>46</v>
      </c>
      <c r="AV32" s="97"/>
      <c r="AW32" s="106"/>
      <c r="AX32" s="106"/>
    </row>
    <row r="33" spans="1:50" ht="15" thickBot="1">
      <c r="B33" s="95"/>
      <c r="C33" s="224" t="str">
        <f>IF(ISERROR(C31-C30),"",IF(C31-C30&lt;Tools!$F$4,C31-C30,C31-C30-Tools!$F$3))</f>
        <v/>
      </c>
      <c r="D33" s="225"/>
      <c r="E33" s="225"/>
      <c r="F33" s="225">
        <f>IF(ISERROR(F31-F30),"",IF(F31-F30&lt;Tools!$F$4,F31-F30,F31-F30-Tools!$F$3))</f>
        <v>0.33333333333333331</v>
      </c>
      <c r="G33" s="225"/>
      <c r="H33" s="225"/>
      <c r="I33" s="225">
        <f>IF(ISERROR(I31-I30),"",IF(I31-I30&lt;Tools!$F$4,I31-I30,I31-I30-Tools!$F$3))</f>
        <v>0.33333333333333331</v>
      </c>
      <c r="J33" s="225"/>
      <c r="K33" s="225"/>
      <c r="L33" s="225">
        <f>IF(ISERROR(L31-L30),"",IF(L31-L30&lt;Tools!$F$4,L31-L30,L31-L30-Tools!$F$3))</f>
        <v>0.33333333333333331</v>
      </c>
      <c r="M33" s="225"/>
      <c r="N33" s="225"/>
      <c r="O33" s="225">
        <f>IF(ISERROR(O31-O30),"",IF(O31-O30&lt;Tools!$F$4,O31-O30,O31-O30-Tools!$F$3))</f>
        <v>0.33333333333333331</v>
      </c>
      <c r="P33" s="225"/>
      <c r="Q33" s="225"/>
      <c r="R33" s="225">
        <f>IF(ISERROR(R31-R30),"",IF(R31-R30&lt;Tools!$F$4,R31-R30,R31-R30-Tools!$F$3))</f>
        <v>0.33333333333333331</v>
      </c>
      <c r="S33" s="225"/>
      <c r="T33" s="225"/>
      <c r="U33" s="225"/>
      <c r="V33" s="225"/>
      <c r="W33" s="226">
        <f>IF(ISERROR(W31-W30),"",IF(W31-W30&lt;Tools!$F$4,W31-W30,W31-W30-Tools!$F$3))</f>
        <v>0.33333333333333331</v>
      </c>
      <c r="X33" s="98"/>
      <c r="Y33" s="101"/>
      <c r="Z33" s="75"/>
      <c r="AA33" s="224" t="str">
        <f>IF(ISERROR(AA31-AA30),"",IF(AA31-AA30&lt;Tools!$F$4,AA31-AA30,AA31-AA30-Tools!$F$3))</f>
        <v/>
      </c>
      <c r="AB33" s="225"/>
      <c r="AC33" s="225"/>
      <c r="AD33" s="225">
        <f>IF(ISERROR(AD31-AD30),"",IF(AD31-AD30&lt;Tools!$F$4,AD31-AD30,AD31-AD30-Tools!$F$3))</f>
        <v>0.33333333333333331</v>
      </c>
      <c r="AE33" s="225"/>
      <c r="AF33" s="225"/>
      <c r="AG33" s="225">
        <f>IF(ISERROR(AG31-AG30),"",IF(AG31-AG30&lt;Tools!$F$4,AG31-AG30,AG31-AG30-Tools!$F$3))</f>
        <v>0.33333333333333331</v>
      </c>
      <c r="AH33" s="225"/>
      <c r="AI33" s="225"/>
      <c r="AJ33" s="225">
        <f>IF(ISERROR(AJ31-AJ30),"",IF(AJ31-AJ30&lt;Tools!$F$4,AJ31-AJ30,AJ31-AJ30-Tools!$F$3))</f>
        <v>0.33333333333333331</v>
      </c>
      <c r="AK33" s="225"/>
      <c r="AL33" s="225"/>
      <c r="AM33" s="225">
        <f>IF(ISERROR(AM31-AM30),"",IF(AM31-AM30&lt;Tools!$F$4,AM31-AM30,AM31-AM30-Tools!$F$3))</f>
        <v>0.33333333333333331</v>
      </c>
      <c r="AN33" s="225"/>
      <c r="AO33" s="225"/>
      <c r="AP33" s="225">
        <f>IF(ISERROR(AP31-AP30),"",IF(AP31-AP30&lt;Tools!$F$4,AP31-AP30,AP31-AP30-Tools!$F$3))</f>
        <v>0.33333333333333331</v>
      </c>
      <c r="AQ33" s="225"/>
      <c r="AR33" s="225"/>
      <c r="AS33" s="225"/>
      <c r="AT33" s="225"/>
      <c r="AU33" s="226">
        <f>IF(ISERROR(AU31-AU30),"",IF(AU31-AU30&lt;Tools!$F$4,AU31-AU30,AU31-AU30-Tools!$F$3))</f>
        <v>0.33333333333333331</v>
      </c>
      <c r="AV33" s="98"/>
      <c r="AW33" s="107"/>
      <c r="AX33" s="107"/>
    </row>
    <row r="34" spans="1:50" ht="15" thickBot="1">
      <c r="A34" s="37"/>
      <c r="B34" s="14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6"/>
      <c r="Y34" s="14"/>
      <c r="Z34" s="14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5"/>
      <c r="AW34" s="14"/>
      <c r="AX34" s="14"/>
    </row>
    <row r="35" spans="1:50" ht="15" thickBot="1">
      <c r="B35" s="27" t="s">
        <v>11</v>
      </c>
      <c r="C35" s="228">
        <f t="shared" ref="C35:F35" si="11">SUM(C28,C33)</f>
        <v>0.74999999999999989</v>
      </c>
      <c r="D35" s="229"/>
      <c r="E35" s="230"/>
      <c r="F35" s="228">
        <f t="shared" si="11"/>
        <v>0.74999999999999978</v>
      </c>
      <c r="G35" s="229"/>
      <c r="H35" s="230"/>
      <c r="I35" s="228">
        <f>SUM(I28,I33)</f>
        <v>0.83333333333333326</v>
      </c>
      <c r="J35" s="229"/>
      <c r="K35" s="230"/>
      <c r="L35" s="228">
        <f t="shared" ref="L35:W35" si="12">SUM(L28,L33)</f>
        <v>0.70833333333333326</v>
      </c>
      <c r="M35" s="229"/>
      <c r="N35" s="230"/>
      <c r="O35" s="228">
        <f t="shared" si="12"/>
        <v>0.66666666666666663</v>
      </c>
      <c r="P35" s="229"/>
      <c r="Q35" s="230"/>
      <c r="R35" s="228">
        <f t="shared" si="12"/>
        <v>0.83333333333333326</v>
      </c>
      <c r="S35" s="229"/>
      <c r="T35" s="230"/>
      <c r="U35" s="228">
        <f>SUM(U28,W33)</f>
        <v>0.49999999999999994</v>
      </c>
      <c r="V35" s="229"/>
      <c r="W35" s="230"/>
      <c r="X35" s="11"/>
      <c r="Y35" s="61"/>
      <c r="Z35" s="253"/>
      <c r="AA35" s="228">
        <f t="shared" ref="AA35:AD35" si="13">SUM(AA28,AA33)</f>
        <v>0.75</v>
      </c>
      <c r="AB35" s="229"/>
      <c r="AC35" s="230"/>
      <c r="AD35" s="228">
        <f t="shared" si="13"/>
        <v>0.75</v>
      </c>
      <c r="AE35" s="229"/>
      <c r="AF35" s="230"/>
      <c r="AG35" s="228">
        <f>SUM(AG28,AG33)</f>
        <v>0.625</v>
      </c>
      <c r="AH35" s="229"/>
      <c r="AI35" s="230"/>
      <c r="AJ35" s="228">
        <f t="shared" ref="AJ35:AU35" si="14">SUM(AJ28,AJ33)</f>
        <v>0.70833333333333326</v>
      </c>
      <c r="AK35" s="229"/>
      <c r="AL35" s="230"/>
      <c r="AM35" s="228">
        <f t="shared" si="14"/>
        <v>0.49999999999999994</v>
      </c>
      <c r="AN35" s="229"/>
      <c r="AO35" s="230"/>
      <c r="AP35" s="228">
        <f t="shared" si="14"/>
        <v>0.49999999999999994</v>
      </c>
      <c r="AQ35" s="229"/>
      <c r="AR35" s="230"/>
      <c r="AS35" s="228"/>
      <c r="AT35" s="229"/>
      <c r="AU35" s="230">
        <f t="shared" si="14"/>
        <v>0.87499999999999978</v>
      </c>
      <c r="AV35" s="11"/>
      <c r="AW35" s="61"/>
      <c r="AX35" s="5"/>
    </row>
    <row r="39" spans="1:50">
      <c r="B39" s="233">
        <f>C1</f>
        <v>43157</v>
      </c>
      <c r="E39" s="4" t="s">
        <v>52</v>
      </c>
      <c r="Z39" s="233">
        <f>AA1</f>
        <v>43164</v>
      </c>
      <c r="AC39" s="4" t="s">
        <v>52</v>
      </c>
    </row>
    <row r="40" spans="1:50">
      <c r="B40" s="245" t="s">
        <v>48</v>
      </c>
      <c r="Z40" s="245" t="s">
        <v>48</v>
      </c>
    </row>
    <row r="41" spans="1:50">
      <c r="B41" s="159" t="s">
        <v>49</v>
      </c>
      <c r="C41" s="236">
        <v>0.40625</v>
      </c>
      <c r="D41" s="237"/>
      <c r="E41" s="110"/>
      <c r="F41" s="110"/>
      <c r="G41" s="110"/>
      <c r="H41" s="110"/>
      <c r="I41" s="110"/>
      <c r="J41" s="110"/>
      <c r="K41" s="110"/>
      <c r="L41" s="110"/>
      <c r="M41" s="110"/>
      <c r="N41" s="110"/>
      <c r="O41" s="110"/>
      <c r="P41" s="110"/>
      <c r="Q41" s="110"/>
      <c r="R41" s="110"/>
      <c r="S41" s="237">
        <v>0.76041666666666663</v>
      </c>
      <c r="T41" s="238"/>
      <c r="Z41" s="159" t="s">
        <v>49</v>
      </c>
      <c r="AA41" s="236">
        <v>0.40625</v>
      </c>
      <c r="AB41" s="237"/>
      <c r="AC41" s="110"/>
      <c r="AD41" s="110"/>
      <c r="AE41" s="110"/>
      <c r="AF41" s="110"/>
      <c r="AG41" s="110"/>
      <c r="AH41" s="110"/>
      <c r="AI41" s="110"/>
      <c r="AJ41" s="110"/>
      <c r="AK41" s="110"/>
      <c r="AL41" s="110"/>
      <c r="AM41" s="110"/>
      <c r="AN41" s="110"/>
      <c r="AO41" s="110"/>
      <c r="AP41" s="110"/>
      <c r="AQ41" s="237">
        <v>0.76041666666666663</v>
      </c>
      <c r="AR41" s="238"/>
    </row>
    <row r="42" spans="1:50">
      <c r="B42" s="159" t="s">
        <v>49</v>
      </c>
      <c r="E42" s="239">
        <v>0.5</v>
      </c>
      <c r="F42" s="240"/>
      <c r="G42" s="116"/>
      <c r="H42" s="116"/>
      <c r="I42" s="117"/>
      <c r="J42" s="116"/>
      <c r="K42" s="116"/>
      <c r="L42" s="116"/>
      <c r="M42" s="116"/>
      <c r="N42" s="116"/>
      <c r="O42" s="240">
        <v>0.70833333333333337</v>
      </c>
      <c r="P42" s="244"/>
      <c r="Z42" s="159" t="s">
        <v>49</v>
      </c>
      <c r="AC42" s="239">
        <v>0.5</v>
      </c>
      <c r="AD42" s="240"/>
      <c r="AE42" s="116"/>
      <c r="AF42" s="116"/>
      <c r="AG42" s="117"/>
      <c r="AH42" s="116"/>
      <c r="AI42" s="116"/>
      <c r="AJ42" s="116"/>
      <c r="AK42" s="116"/>
      <c r="AL42" s="116"/>
      <c r="AM42" s="240">
        <v>0.70833333333333337</v>
      </c>
      <c r="AN42" s="244"/>
    </row>
    <row r="43" spans="1:50">
      <c r="B43" s="159" t="s">
        <v>50</v>
      </c>
      <c r="F43" s="65"/>
      <c r="G43" s="65"/>
      <c r="H43" s="65"/>
      <c r="I43" s="109"/>
      <c r="J43" s="65"/>
      <c r="K43" s="65"/>
      <c r="L43" s="65"/>
      <c r="M43" s="65"/>
      <c r="N43" s="241">
        <v>0.67708333333333337</v>
      </c>
      <c r="O43" s="254"/>
      <c r="P43" s="243"/>
      <c r="Q43" s="125"/>
      <c r="R43" s="125"/>
      <c r="S43" s="124"/>
      <c r="T43" s="124"/>
      <c r="U43" s="125"/>
      <c r="V43" s="122">
        <v>0.88541666666666663</v>
      </c>
      <c r="W43" s="126"/>
      <c r="Z43" s="159" t="s">
        <v>50</v>
      </c>
      <c r="AD43" s="65"/>
      <c r="AE43" s="65"/>
      <c r="AF43" s="65"/>
      <c r="AG43" s="109"/>
      <c r="AH43" s="65"/>
      <c r="AI43" s="65"/>
      <c r="AJ43" s="65"/>
      <c r="AK43" s="65"/>
      <c r="AL43" s="241">
        <v>0.67708333333333337</v>
      </c>
      <c r="AM43" s="242"/>
      <c r="AN43" s="243"/>
      <c r="AO43" s="125"/>
      <c r="AP43" s="125"/>
      <c r="AQ43" s="124"/>
      <c r="AR43" s="124"/>
      <c r="AS43" s="125"/>
      <c r="AT43" s="124">
        <v>0.88541666666666663</v>
      </c>
      <c r="AU43" s="143"/>
      <c r="AV43" s="143"/>
    </row>
    <row r="44" spans="1:50">
      <c r="B44" s="158">
        <f>F1</f>
        <v>43158</v>
      </c>
      <c r="Z44" s="158">
        <f>AD1</f>
        <v>43165</v>
      </c>
    </row>
    <row r="45" spans="1:50">
      <c r="B45" s="159" t="s">
        <v>48</v>
      </c>
      <c r="Z45" s="159" t="s">
        <v>48</v>
      </c>
    </row>
    <row r="46" spans="1:50">
      <c r="B46" s="159" t="s">
        <v>49</v>
      </c>
      <c r="D46" s="4" t="s">
        <v>51</v>
      </c>
      <c r="Z46" s="159" t="s">
        <v>49</v>
      </c>
      <c r="AB46" s="4" t="s">
        <v>51</v>
      </c>
    </row>
    <row r="47" spans="1:50">
      <c r="B47" s="159" t="s">
        <v>50</v>
      </c>
      <c r="D47" s="4" t="s">
        <v>53</v>
      </c>
      <c r="Z47" s="159" t="s">
        <v>50</v>
      </c>
      <c r="AB47" s="4" t="s">
        <v>53</v>
      </c>
    </row>
    <row r="48" spans="1:50">
      <c r="B48" s="158">
        <f>I1</f>
        <v>43159</v>
      </c>
      <c r="Z48" s="158">
        <f>AG1</f>
        <v>43166</v>
      </c>
    </row>
    <row r="49" spans="2:26">
      <c r="B49" s="245" t="s">
        <v>48</v>
      </c>
      <c r="Z49" s="245" t="s">
        <v>48</v>
      </c>
    </row>
    <row r="50" spans="2:26">
      <c r="B50" s="159" t="s">
        <v>49</v>
      </c>
      <c r="Z50" s="159" t="s">
        <v>49</v>
      </c>
    </row>
    <row r="51" spans="2:26">
      <c r="B51" s="159" t="s">
        <v>16</v>
      </c>
      <c r="Z51" s="159" t="s">
        <v>16</v>
      </c>
    </row>
    <row r="52" spans="2:26">
      <c r="B52" s="159" t="s">
        <v>50</v>
      </c>
      <c r="Z52" s="159" t="s">
        <v>50</v>
      </c>
    </row>
    <row r="53" spans="2:26">
      <c r="B53" s="158">
        <f>L1</f>
        <v>43160</v>
      </c>
      <c r="Z53" s="158">
        <f>AJ1</f>
        <v>43167</v>
      </c>
    </row>
    <row r="54" spans="2:26">
      <c r="B54" s="159" t="s">
        <v>48</v>
      </c>
      <c r="Z54" s="159" t="s">
        <v>48</v>
      </c>
    </row>
    <row r="55" spans="2:26">
      <c r="B55" s="159" t="s">
        <v>49</v>
      </c>
      <c r="Z55" s="159" t="s">
        <v>49</v>
      </c>
    </row>
    <row r="56" spans="2:26">
      <c r="B56" s="159" t="s">
        <v>50</v>
      </c>
      <c r="Z56" s="159" t="s">
        <v>50</v>
      </c>
    </row>
    <row r="57" spans="2:26">
      <c r="B57" s="158">
        <f>O1</f>
        <v>43161</v>
      </c>
      <c r="Z57" s="158">
        <f>AM1</f>
        <v>43168</v>
      </c>
    </row>
    <row r="58" spans="2:26">
      <c r="B58" s="159" t="s">
        <v>48</v>
      </c>
      <c r="Z58" s="159" t="s">
        <v>48</v>
      </c>
    </row>
    <row r="59" spans="2:26">
      <c r="B59" s="159" t="s">
        <v>49</v>
      </c>
      <c r="Z59" s="159" t="s">
        <v>49</v>
      </c>
    </row>
    <row r="60" spans="2:26">
      <c r="B60" s="159" t="s">
        <v>50</v>
      </c>
      <c r="Z60" s="159" t="s">
        <v>50</v>
      </c>
    </row>
    <row r="61" spans="2:26">
      <c r="B61" s="158">
        <f>R1</f>
        <v>43162</v>
      </c>
      <c r="Z61" s="158">
        <f>AP1</f>
        <v>43169</v>
      </c>
    </row>
    <row r="62" spans="2:26">
      <c r="B62" s="159" t="s">
        <v>48</v>
      </c>
      <c r="Z62" s="159" t="s">
        <v>48</v>
      </c>
    </row>
    <row r="63" spans="2:26">
      <c r="B63" s="159" t="s">
        <v>49</v>
      </c>
      <c r="Z63" s="159" t="s">
        <v>49</v>
      </c>
    </row>
    <row r="64" spans="2:26">
      <c r="B64" s="159" t="s">
        <v>50</v>
      </c>
      <c r="Z64" s="159" t="s">
        <v>50</v>
      </c>
    </row>
    <row r="65" spans="2:26">
      <c r="B65" s="158">
        <f>U1</f>
        <v>43163</v>
      </c>
      <c r="Z65" s="158">
        <f>AS1</f>
        <v>43170</v>
      </c>
    </row>
    <row r="66" spans="2:26">
      <c r="B66" s="245" t="s">
        <v>48</v>
      </c>
      <c r="Z66" s="159" t="s">
        <v>48</v>
      </c>
    </row>
    <row r="67" spans="2:26">
      <c r="B67" s="159" t="s">
        <v>49</v>
      </c>
      <c r="Z67" s="159" t="s">
        <v>49</v>
      </c>
    </row>
    <row r="68" spans="2:26">
      <c r="B68" s="159" t="s">
        <v>49</v>
      </c>
      <c r="Z68" s="159" t="s">
        <v>49</v>
      </c>
    </row>
    <row r="69" spans="2:26">
      <c r="B69" s="159" t="s">
        <v>50</v>
      </c>
      <c r="Z69" s="159" t="s">
        <v>50</v>
      </c>
    </row>
  </sheetData>
  <mergeCells count="464">
    <mergeCell ref="N43:O43"/>
    <mergeCell ref="AA41:AB41"/>
    <mergeCell ref="AQ41:AR41"/>
    <mergeCell ref="AC42:AD42"/>
    <mergeCell ref="AM42:AN42"/>
    <mergeCell ref="AL43:AM43"/>
    <mergeCell ref="E42:F42"/>
    <mergeCell ref="O42:P42"/>
    <mergeCell ref="AJ35:AL35"/>
    <mergeCell ref="AM35:AO35"/>
    <mergeCell ref="AP35:AR35"/>
    <mergeCell ref="AS35:AU35"/>
    <mergeCell ref="C41:D41"/>
    <mergeCell ref="S41:T41"/>
    <mergeCell ref="R35:T35"/>
    <mergeCell ref="U35:W35"/>
    <mergeCell ref="AA35:AC35"/>
    <mergeCell ref="AD35:AF35"/>
    <mergeCell ref="AG35:AI35"/>
    <mergeCell ref="C35:E35"/>
    <mergeCell ref="F35:H35"/>
    <mergeCell ref="I35:K35"/>
    <mergeCell ref="L35:N35"/>
    <mergeCell ref="O35:Q35"/>
    <mergeCell ref="AP33:AR33"/>
    <mergeCell ref="AS33:AU33"/>
    <mergeCell ref="C28:E28"/>
    <mergeCell ref="F28:H28"/>
    <mergeCell ref="I28:K28"/>
    <mergeCell ref="L28:N28"/>
    <mergeCell ref="O28:Q28"/>
    <mergeCell ref="R28:T28"/>
    <mergeCell ref="U28:W28"/>
    <mergeCell ref="AA33:AC33"/>
    <mergeCell ref="AD33:AF33"/>
    <mergeCell ref="AG33:AI33"/>
    <mergeCell ref="AJ33:AL33"/>
    <mergeCell ref="AM33:AO33"/>
    <mergeCell ref="AP31:AR31"/>
    <mergeCell ref="AS31:AU31"/>
    <mergeCell ref="AA32:AC32"/>
    <mergeCell ref="AD32:AF32"/>
    <mergeCell ref="AG32:AI32"/>
    <mergeCell ref="AJ32:AL32"/>
    <mergeCell ref="AM32:AO32"/>
    <mergeCell ref="AP32:AR32"/>
    <mergeCell ref="AS32:AU32"/>
    <mergeCell ref="AA31:AC31"/>
    <mergeCell ref="AD31:AF31"/>
    <mergeCell ref="AG31:AI31"/>
    <mergeCell ref="AJ31:AL31"/>
    <mergeCell ref="AM31:AO31"/>
    <mergeCell ref="AA30:AC30"/>
    <mergeCell ref="AD30:AF30"/>
    <mergeCell ref="AG30:AI30"/>
    <mergeCell ref="AJ30:AL30"/>
    <mergeCell ref="AM30:AO30"/>
    <mergeCell ref="AP30:AR30"/>
    <mergeCell ref="AS30:AU30"/>
    <mergeCell ref="AA28:AC28"/>
    <mergeCell ref="AD28:AF28"/>
    <mergeCell ref="AG28:AI28"/>
    <mergeCell ref="AJ28:AL28"/>
    <mergeCell ref="AM28:AO28"/>
    <mergeCell ref="AP28:AR28"/>
    <mergeCell ref="AS28:AU28"/>
    <mergeCell ref="AP23:AR23"/>
    <mergeCell ref="AS23:AU23"/>
    <mergeCell ref="AA23:AC23"/>
    <mergeCell ref="AD23:AF23"/>
    <mergeCell ref="AG23:AI23"/>
    <mergeCell ref="AJ23:AL23"/>
    <mergeCell ref="AM23:AO23"/>
    <mergeCell ref="AP21:AR21"/>
    <mergeCell ref="AS21:AU21"/>
    <mergeCell ref="AA22:AC22"/>
    <mergeCell ref="AD22:AF22"/>
    <mergeCell ref="AG22:AI22"/>
    <mergeCell ref="AJ22:AL22"/>
    <mergeCell ref="AM22:AO22"/>
    <mergeCell ref="AP22:AR22"/>
    <mergeCell ref="AS22:AU22"/>
    <mergeCell ref="AA21:AC21"/>
    <mergeCell ref="AD21:AF21"/>
    <mergeCell ref="AG21:AI21"/>
    <mergeCell ref="AJ21:AL21"/>
    <mergeCell ref="AM21:AO21"/>
    <mergeCell ref="AP19:AR19"/>
    <mergeCell ref="AS19:AU19"/>
    <mergeCell ref="AA20:AC20"/>
    <mergeCell ref="AD20:AF20"/>
    <mergeCell ref="AG20:AI20"/>
    <mergeCell ref="AJ20:AL20"/>
    <mergeCell ref="AM20:AO20"/>
    <mergeCell ref="AP20:AR20"/>
    <mergeCell ref="AS20:AU20"/>
    <mergeCell ref="AA19:AC19"/>
    <mergeCell ref="AD19:AF19"/>
    <mergeCell ref="AG19:AI19"/>
    <mergeCell ref="AJ19:AL19"/>
    <mergeCell ref="AM19:AO19"/>
    <mergeCell ref="AP17:AR17"/>
    <mergeCell ref="AS17:AU17"/>
    <mergeCell ref="AA18:AC18"/>
    <mergeCell ref="AD18:AF18"/>
    <mergeCell ref="AG18:AI18"/>
    <mergeCell ref="AJ18:AL18"/>
    <mergeCell ref="AM18:AO18"/>
    <mergeCell ref="AP18:AR18"/>
    <mergeCell ref="AS18:AU18"/>
    <mergeCell ref="AA17:AC17"/>
    <mergeCell ref="AD17:AF17"/>
    <mergeCell ref="AG17:AI17"/>
    <mergeCell ref="AJ17:AL17"/>
    <mergeCell ref="AM17:AO17"/>
    <mergeCell ref="AP15:AR15"/>
    <mergeCell ref="AS15:AU15"/>
    <mergeCell ref="AA16:AC16"/>
    <mergeCell ref="AD16:AF16"/>
    <mergeCell ref="AG16:AI16"/>
    <mergeCell ref="AJ16:AL16"/>
    <mergeCell ref="AM16:AO16"/>
    <mergeCell ref="AP16:AR16"/>
    <mergeCell ref="AS16:AU16"/>
    <mergeCell ref="AA15:AC15"/>
    <mergeCell ref="AD15:AF15"/>
    <mergeCell ref="AG15:AI15"/>
    <mergeCell ref="AJ15:AL15"/>
    <mergeCell ref="AM15:AO15"/>
    <mergeCell ref="AP13:AR13"/>
    <mergeCell ref="AS13:AU13"/>
    <mergeCell ref="AA14:AC14"/>
    <mergeCell ref="AD14:AF14"/>
    <mergeCell ref="AG14:AI14"/>
    <mergeCell ref="AJ14:AL14"/>
    <mergeCell ref="AM14:AO14"/>
    <mergeCell ref="AP14:AR14"/>
    <mergeCell ref="AS14:AU14"/>
    <mergeCell ref="AA13:AC13"/>
    <mergeCell ref="AD13:AF13"/>
    <mergeCell ref="AG13:AI13"/>
    <mergeCell ref="AJ13:AL13"/>
    <mergeCell ref="AM13:AO13"/>
    <mergeCell ref="AP11:AR11"/>
    <mergeCell ref="AS11:AU11"/>
    <mergeCell ref="AA12:AC12"/>
    <mergeCell ref="AD12:AF12"/>
    <mergeCell ref="AG12:AI12"/>
    <mergeCell ref="AJ12:AL12"/>
    <mergeCell ref="AM12:AO12"/>
    <mergeCell ref="AP12:AR12"/>
    <mergeCell ref="AS12:AU12"/>
    <mergeCell ref="AA11:AC11"/>
    <mergeCell ref="AD11:AF11"/>
    <mergeCell ref="AG11:AI11"/>
    <mergeCell ref="AJ11:AL11"/>
    <mergeCell ref="AM11:AO11"/>
    <mergeCell ref="AG10:AI10"/>
    <mergeCell ref="AJ10:AL10"/>
    <mergeCell ref="AM10:AO10"/>
    <mergeCell ref="AP10:AR10"/>
    <mergeCell ref="AS10:AU10"/>
    <mergeCell ref="AJ8:AL8"/>
    <mergeCell ref="AM8:AO8"/>
    <mergeCell ref="AP8:AR8"/>
    <mergeCell ref="AS8:AU8"/>
    <mergeCell ref="AA9:AC9"/>
    <mergeCell ref="AD9:AF9"/>
    <mergeCell ref="AG9:AI9"/>
    <mergeCell ref="AJ9:AL9"/>
    <mergeCell ref="AM9:AO9"/>
    <mergeCell ref="AP9:AR9"/>
    <mergeCell ref="AS9:AU9"/>
    <mergeCell ref="AJ6:AL6"/>
    <mergeCell ref="AM6:AO6"/>
    <mergeCell ref="AP6:AR6"/>
    <mergeCell ref="AS6:AU6"/>
    <mergeCell ref="AA7:AC7"/>
    <mergeCell ref="AD7:AF7"/>
    <mergeCell ref="AG7:AI7"/>
    <mergeCell ref="AJ7:AL7"/>
    <mergeCell ref="AM7:AO7"/>
    <mergeCell ref="AP7:AR7"/>
    <mergeCell ref="AS7:AU7"/>
    <mergeCell ref="AJ4:AL4"/>
    <mergeCell ref="AM4:AO4"/>
    <mergeCell ref="AP4:AR4"/>
    <mergeCell ref="AS4:AU4"/>
    <mergeCell ref="AA5:AC5"/>
    <mergeCell ref="AD5:AF5"/>
    <mergeCell ref="AG5:AI5"/>
    <mergeCell ref="AJ5:AL5"/>
    <mergeCell ref="AM5:AO5"/>
    <mergeCell ref="AP5:AR5"/>
    <mergeCell ref="AS5:AU5"/>
    <mergeCell ref="AS1:AU1"/>
    <mergeCell ref="AS2:AU2"/>
    <mergeCell ref="AA3:AC3"/>
    <mergeCell ref="AD3:AF3"/>
    <mergeCell ref="AG3:AI3"/>
    <mergeCell ref="AJ3:AL3"/>
    <mergeCell ref="AM3:AO3"/>
    <mergeCell ref="AP3:AR3"/>
    <mergeCell ref="AS3:AU3"/>
    <mergeCell ref="AJ1:AL1"/>
    <mergeCell ref="AM1:AO1"/>
    <mergeCell ref="AP1:AR1"/>
    <mergeCell ref="AA2:AC2"/>
    <mergeCell ref="AD2:AF2"/>
    <mergeCell ref="AG2:AI2"/>
    <mergeCell ref="AJ2:AL2"/>
    <mergeCell ref="AM2:AO2"/>
    <mergeCell ref="AP2:AR2"/>
    <mergeCell ref="R33:T33"/>
    <mergeCell ref="U33:W33"/>
    <mergeCell ref="AA1:AC1"/>
    <mergeCell ref="AD1:AF1"/>
    <mergeCell ref="AG1:AI1"/>
    <mergeCell ref="AA4:AC4"/>
    <mergeCell ref="AD4:AF4"/>
    <mergeCell ref="AG4:AI4"/>
    <mergeCell ref="AA6:AC6"/>
    <mergeCell ref="AD6:AF6"/>
    <mergeCell ref="AG6:AI6"/>
    <mergeCell ref="AA8:AC8"/>
    <mergeCell ref="AD8:AF8"/>
    <mergeCell ref="AG8:AI8"/>
    <mergeCell ref="AA10:AC10"/>
    <mergeCell ref="AD10:AF10"/>
    <mergeCell ref="C33:E33"/>
    <mergeCell ref="F33:H33"/>
    <mergeCell ref="I33:K33"/>
    <mergeCell ref="L33:N33"/>
    <mergeCell ref="O33:Q33"/>
    <mergeCell ref="R31:T31"/>
    <mergeCell ref="U31:W31"/>
    <mergeCell ref="C32:E32"/>
    <mergeCell ref="F32:H32"/>
    <mergeCell ref="I32:K32"/>
    <mergeCell ref="L32:N32"/>
    <mergeCell ref="O32:Q32"/>
    <mergeCell ref="R32:T32"/>
    <mergeCell ref="U32:W32"/>
    <mergeCell ref="C31:E31"/>
    <mergeCell ref="F31:H31"/>
    <mergeCell ref="I31:K31"/>
    <mergeCell ref="L31:N31"/>
    <mergeCell ref="O31:Q31"/>
    <mergeCell ref="R23:T23"/>
    <mergeCell ref="U23:W23"/>
    <mergeCell ref="C30:E30"/>
    <mergeCell ref="F30:H30"/>
    <mergeCell ref="I30:K30"/>
    <mergeCell ref="L30:N30"/>
    <mergeCell ref="O30:Q30"/>
    <mergeCell ref="R30:T30"/>
    <mergeCell ref="U30:W30"/>
    <mergeCell ref="C23:E23"/>
    <mergeCell ref="F23:H23"/>
    <mergeCell ref="I23:K23"/>
    <mergeCell ref="L23:N23"/>
    <mergeCell ref="O23:Q23"/>
    <mergeCell ref="R21:T21"/>
    <mergeCell ref="U21:W21"/>
    <mergeCell ref="C22:E22"/>
    <mergeCell ref="F22:H22"/>
    <mergeCell ref="I22:K22"/>
    <mergeCell ref="L22:N22"/>
    <mergeCell ref="O22:Q22"/>
    <mergeCell ref="R22:T22"/>
    <mergeCell ref="U22:W22"/>
    <mergeCell ref="C21:E21"/>
    <mergeCell ref="F21:H21"/>
    <mergeCell ref="I21:K21"/>
    <mergeCell ref="L21:N21"/>
    <mergeCell ref="O21:Q21"/>
    <mergeCell ref="R19:T19"/>
    <mergeCell ref="U19:W19"/>
    <mergeCell ref="C20:E20"/>
    <mergeCell ref="F20:H20"/>
    <mergeCell ref="I20:K20"/>
    <mergeCell ref="L20:N20"/>
    <mergeCell ref="O20:Q20"/>
    <mergeCell ref="R20:T20"/>
    <mergeCell ref="U20:W20"/>
    <mergeCell ref="C19:E19"/>
    <mergeCell ref="F19:H19"/>
    <mergeCell ref="I19:K19"/>
    <mergeCell ref="L19:N19"/>
    <mergeCell ref="O19:Q19"/>
    <mergeCell ref="R17:T17"/>
    <mergeCell ref="U17:W17"/>
    <mergeCell ref="C18:E18"/>
    <mergeCell ref="F18:H18"/>
    <mergeCell ref="I18:K18"/>
    <mergeCell ref="L18:N18"/>
    <mergeCell ref="O18:Q18"/>
    <mergeCell ref="R18:T18"/>
    <mergeCell ref="U18:W18"/>
    <mergeCell ref="C17:E17"/>
    <mergeCell ref="F17:H17"/>
    <mergeCell ref="I17:K17"/>
    <mergeCell ref="L17:N17"/>
    <mergeCell ref="O17:Q17"/>
    <mergeCell ref="R15:T15"/>
    <mergeCell ref="U15:W15"/>
    <mergeCell ref="C16:E16"/>
    <mergeCell ref="F16:H16"/>
    <mergeCell ref="I16:K16"/>
    <mergeCell ref="L16:N16"/>
    <mergeCell ref="O16:Q16"/>
    <mergeCell ref="R16:T16"/>
    <mergeCell ref="U16:W16"/>
    <mergeCell ref="C15:E15"/>
    <mergeCell ref="F15:H15"/>
    <mergeCell ref="I15:K15"/>
    <mergeCell ref="L15:N15"/>
    <mergeCell ref="O15:Q15"/>
    <mergeCell ref="R13:T13"/>
    <mergeCell ref="U13:W13"/>
    <mergeCell ref="C14:E14"/>
    <mergeCell ref="F14:H14"/>
    <mergeCell ref="I14:K14"/>
    <mergeCell ref="L14:N14"/>
    <mergeCell ref="O14:Q14"/>
    <mergeCell ref="R14:T14"/>
    <mergeCell ref="U14:W14"/>
    <mergeCell ref="C13:E13"/>
    <mergeCell ref="F13:H13"/>
    <mergeCell ref="I13:K13"/>
    <mergeCell ref="L13:N13"/>
    <mergeCell ref="O13:Q13"/>
    <mergeCell ref="R11:T11"/>
    <mergeCell ref="U11:W11"/>
    <mergeCell ref="C12:E12"/>
    <mergeCell ref="F12:H12"/>
    <mergeCell ref="I12:K12"/>
    <mergeCell ref="L12:N12"/>
    <mergeCell ref="O12:Q12"/>
    <mergeCell ref="R12:T12"/>
    <mergeCell ref="U12:W12"/>
    <mergeCell ref="C11:E11"/>
    <mergeCell ref="F11:H11"/>
    <mergeCell ref="I11:K11"/>
    <mergeCell ref="L11:N11"/>
    <mergeCell ref="O11:Q11"/>
    <mergeCell ref="R9:T9"/>
    <mergeCell ref="U9:W9"/>
    <mergeCell ref="C10:E10"/>
    <mergeCell ref="F10:H10"/>
    <mergeCell ref="I10:K10"/>
    <mergeCell ref="L10:N10"/>
    <mergeCell ref="O10:Q10"/>
    <mergeCell ref="R10:T10"/>
    <mergeCell ref="U10:W10"/>
    <mergeCell ref="C9:E9"/>
    <mergeCell ref="F9:H9"/>
    <mergeCell ref="I9:K9"/>
    <mergeCell ref="L9:N9"/>
    <mergeCell ref="O9:Q9"/>
    <mergeCell ref="R3:T3"/>
    <mergeCell ref="U3:W3"/>
    <mergeCell ref="C8:E8"/>
    <mergeCell ref="F8:H8"/>
    <mergeCell ref="I8:K8"/>
    <mergeCell ref="L8:N8"/>
    <mergeCell ref="O8:Q8"/>
    <mergeCell ref="R8:T8"/>
    <mergeCell ref="U8:W8"/>
    <mergeCell ref="C3:E3"/>
    <mergeCell ref="F3:H3"/>
    <mergeCell ref="I3:K3"/>
    <mergeCell ref="L3:N3"/>
    <mergeCell ref="O3:Q3"/>
    <mergeCell ref="O6:Q6"/>
    <mergeCell ref="R6:T6"/>
    <mergeCell ref="U6:W6"/>
    <mergeCell ref="C7:E7"/>
    <mergeCell ref="F7:H7"/>
    <mergeCell ref="I7:K7"/>
    <mergeCell ref="L7:N7"/>
    <mergeCell ref="O7:Q7"/>
    <mergeCell ref="R7:T7"/>
    <mergeCell ref="U7:W7"/>
    <mergeCell ref="O4:Q4"/>
    <mergeCell ref="R4:T4"/>
    <mergeCell ref="U4:W4"/>
    <mergeCell ref="O5:Q5"/>
    <mergeCell ref="R5:T5"/>
    <mergeCell ref="U5:W5"/>
    <mergeCell ref="I4:K4"/>
    <mergeCell ref="I5:K5"/>
    <mergeCell ref="I6:K6"/>
    <mergeCell ref="L4:N4"/>
    <mergeCell ref="L5:N5"/>
    <mergeCell ref="L6:N6"/>
    <mergeCell ref="C4:E4"/>
    <mergeCell ref="C5:E5"/>
    <mergeCell ref="C6:E6"/>
    <mergeCell ref="F4:H4"/>
    <mergeCell ref="F5:H5"/>
    <mergeCell ref="F6:H6"/>
    <mergeCell ref="L1:N1"/>
    <mergeCell ref="O1:Q1"/>
    <mergeCell ref="R1:T1"/>
    <mergeCell ref="U1:W1"/>
    <mergeCell ref="C2:E2"/>
    <mergeCell ref="F2:H2"/>
    <mergeCell ref="I2:K2"/>
    <mergeCell ref="L2:N2"/>
    <mergeCell ref="O2:Q2"/>
    <mergeCell ref="R2:T2"/>
    <mergeCell ref="U2:W2"/>
    <mergeCell ref="AV30:AV33"/>
    <mergeCell ref="AW30:AW33"/>
    <mergeCell ref="AX20:AX23"/>
    <mergeCell ref="AX30:AX33"/>
    <mergeCell ref="AX24:AX27"/>
    <mergeCell ref="AV20:AV23"/>
    <mergeCell ref="AW20:AW23"/>
    <mergeCell ref="B20:B23"/>
    <mergeCell ref="B16:B19"/>
    <mergeCell ref="AX4:AX7"/>
    <mergeCell ref="AX8:AX11"/>
    <mergeCell ref="AX12:AX15"/>
    <mergeCell ref="AX16:AX19"/>
    <mergeCell ref="AV8:AV11"/>
    <mergeCell ref="AW8:AW11"/>
    <mergeCell ref="AW12:AW15"/>
    <mergeCell ref="B8:B11"/>
    <mergeCell ref="B12:B15"/>
    <mergeCell ref="X12:X15"/>
    <mergeCell ref="Y12:Y15"/>
    <mergeCell ref="AV12:AV15"/>
    <mergeCell ref="B30:B33"/>
    <mergeCell ref="AW16:AW19"/>
    <mergeCell ref="X30:X33"/>
    <mergeCell ref="Y30:Y33"/>
    <mergeCell ref="X16:X19"/>
    <mergeCell ref="Y16:Y19"/>
    <mergeCell ref="Y24:Y27"/>
    <mergeCell ref="AV24:AV27"/>
    <mergeCell ref="AW24:AW27"/>
    <mergeCell ref="AV16:AV19"/>
    <mergeCell ref="X20:X23"/>
    <mergeCell ref="Y20:Y23"/>
    <mergeCell ref="B24:B27"/>
    <mergeCell ref="X24:X27"/>
    <mergeCell ref="X8:X11"/>
    <mergeCell ref="Y8:Y11"/>
    <mergeCell ref="B4:B7"/>
    <mergeCell ref="AX1:AX2"/>
    <mergeCell ref="B1:B2"/>
    <mergeCell ref="X1:X2"/>
    <mergeCell ref="Y1:Y2"/>
    <mergeCell ref="AV1:AV2"/>
    <mergeCell ref="AW1:AW2"/>
    <mergeCell ref="X4:X7"/>
    <mergeCell ref="Y4:Y7"/>
    <mergeCell ref="AV4:AV7"/>
    <mergeCell ref="AW4:AW7"/>
    <mergeCell ref="C1:E1"/>
    <mergeCell ref="F1:H1"/>
    <mergeCell ref="I1:K1"/>
  </mergeCells>
  <phoneticPr fontId="2" type="noConversion"/>
  <conditionalFormatting sqref="X24:X27">
    <cfRule type="cellIs" dxfId="1207" priority="1061" operator="lessThan">
      <formula>24</formula>
    </cfRule>
  </conditionalFormatting>
  <conditionalFormatting sqref="X24:X27">
    <cfRule type="cellIs" dxfId="1206" priority="1060" operator="greaterThan">
      <formula>#REF!</formula>
    </cfRule>
  </conditionalFormatting>
  <conditionalFormatting sqref="X4:X7">
    <cfRule type="cellIs" dxfId="1205" priority="1056" operator="between">
      <formula>$A$4</formula>
      <formula>$A$5</formula>
    </cfRule>
  </conditionalFormatting>
  <conditionalFormatting sqref="X8:X11">
    <cfRule type="cellIs" dxfId="1204" priority="1055" operator="between">
      <formula>$A$8</formula>
      <formula>$A$9</formula>
    </cfRule>
  </conditionalFormatting>
  <conditionalFormatting sqref="X16:X19">
    <cfRule type="expression" dxfId="1203" priority="1033">
      <formula>$X$16&gt;=$A$16</formula>
    </cfRule>
  </conditionalFormatting>
  <conditionalFormatting sqref="X20:X23">
    <cfRule type="cellIs" dxfId="1202" priority="1032" operator="between">
      <formula>$A$20</formula>
      <formula>$A$21</formula>
    </cfRule>
    <cfRule type="cellIs" dxfId="1201" priority="1053" operator="between">
      <formula>$A$20</formula>
      <formula>"24:00$B$24"</formula>
    </cfRule>
  </conditionalFormatting>
  <conditionalFormatting sqref="X12:X15">
    <cfRule type="cellIs" dxfId="1200" priority="1035" operator="between">
      <formula>$A$12</formula>
      <formula>"24:00$A$12"</formula>
    </cfRule>
  </conditionalFormatting>
  <conditionalFormatting sqref="AV4:AV7">
    <cfRule type="cellIs" dxfId="1199" priority="1030" operator="between">
      <formula>$A$4</formula>
      <formula>$A$5</formula>
    </cfRule>
  </conditionalFormatting>
  <conditionalFormatting sqref="AV8:AV11">
    <cfRule type="cellIs" dxfId="1198" priority="1029" operator="between">
      <formula>$A$8</formula>
      <formula>$A$9</formula>
    </cfRule>
  </conditionalFormatting>
  <conditionalFormatting sqref="AV12:AV15">
    <cfRule type="cellIs" dxfId="1197" priority="1028" operator="between">
      <formula>$A$12</formula>
      <formula>"24:00$A$12"</formula>
    </cfRule>
  </conditionalFormatting>
  <conditionalFormatting sqref="AV16:AV19">
    <cfRule type="expression" dxfId="1196" priority="1027">
      <formula>$X$16&gt;=$A$16</formula>
    </cfRule>
  </conditionalFormatting>
  <conditionalFormatting sqref="AV20:AV23">
    <cfRule type="cellIs" dxfId="1195" priority="1025" operator="between">
      <formula>$A$20</formula>
      <formula>$A$21</formula>
    </cfRule>
    <cfRule type="cellIs" dxfId="1194" priority="1026" operator="between">
      <formula>$A$20</formula>
      <formula>"24:00$B$24"</formula>
    </cfRule>
  </conditionalFormatting>
  <conditionalFormatting sqref="C1:C7 F1:F7 I1:I7 L1:L7 O1:O7 R1:R7 U1:U2 C12:C15 F12:F15 I12:I15 L12:L15 O12:O15 R12:R15 U12:U13 X1:Z17 C29:Z29 C28 F28 I28 L28 O28 R28 W24:W25 C24:T27 U24:U25 X20:Z28 V24:V27 C35 F35 I35 L35 O35 R35 C34:T34 X30:Z35 V34 X36:AU37 C36:W36 C70:AU1048570 C67:Y69">
    <cfRule type="expression" dxfId="1193" priority="975">
      <formula>OR(LEFT(C2,9)="Home work",LEFT(C3,9)="Home work")</formula>
    </cfRule>
    <cfRule type="expression" dxfId="1192" priority="976">
      <formula>OR(LEFT(C2,8)="Vacation",LEFT(C3,8)="Vacation")</formula>
    </cfRule>
    <cfRule type="expression" dxfId="1191" priority="977">
      <formula>OR(LEFT(C2,4)="Load",LEFT(C3,4)="Load")</formula>
    </cfRule>
    <cfRule type="expression" dxfId="1190" priority="978">
      <formula>OR(LEFT(C2,5)="Close",LEFT(C3,5)="Close")</formula>
    </cfRule>
    <cfRule type="expression" dxfId="1189" priority="979">
      <formula>OR(LEFT(C2,4)="Open",LEFT(C3,4)="Open")</formula>
    </cfRule>
    <cfRule type="expression" dxfId="1188" priority="988">
      <formula>OR(LEFT(C2,6)="Middle",LEFT(C3,6)="Middle")</formula>
    </cfRule>
  </conditionalFormatting>
  <conditionalFormatting sqref="X19:Z19 U11 H38 S38">
    <cfRule type="expression" dxfId="1187" priority="1080">
      <formula>OR(LEFT(#REF!,9)="Home work",LEFT(#REF!,9)="Home work")</formula>
    </cfRule>
    <cfRule type="expression" dxfId="1186" priority="1081">
      <formula>OR(LEFT(#REF!,8)="Vacation",LEFT(#REF!,8)="Vacation")</formula>
    </cfRule>
    <cfRule type="expression" dxfId="1185" priority="1082">
      <formula>OR(LEFT(#REF!,4)="Load",LEFT(#REF!,4)="Load")</formula>
    </cfRule>
    <cfRule type="expression" dxfId="1184" priority="1083">
      <formula>OR(LEFT(#REF!,5)="Close",LEFT(#REF!,5)="Close")</formula>
    </cfRule>
    <cfRule type="expression" dxfId="1183" priority="1084">
      <formula>OR(LEFT(#REF!,4)="Open",LEFT(#REF!,4)="Open")</formula>
    </cfRule>
    <cfRule type="expression" dxfId="1182" priority="1085">
      <formula>OR(LEFT(#REF!,6)="Middle",LEFT(#REF!,6)="Middle")</formula>
    </cfRule>
  </conditionalFormatting>
  <conditionalFormatting sqref="X18:Z18 U10 U26 H37 S37 X38:AU38">
    <cfRule type="expression" dxfId="1181" priority="1086">
      <formula>OR(LEFT(H11,9)="Home work",LEFT(#REF!,9)="Home work")</formula>
    </cfRule>
    <cfRule type="expression" dxfId="1180" priority="1087">
      <formula>OR(LEFT(H11,8)="Vacation",LEFT(#REF!,8)="Vacation")</formula>
    </cfRule>
    <cfRule type="expression" dxfId="1179" priority="1088">
      <formula>OR(LEFT(H11,4)="Load",LEFT(#REF!,4)="Load")</formula>
    </cfRule>
    <cfRule type="expression" dxfId="1178" priority="1089">
      <formula>OR(LEFT(H11,5)="Close",LEFT(#REF!,5)="Close")</formula>
    </cfRule>
    <cfRule type="expression" dxfId="1177" priority="1090">
      <formula>OR(LEFT(H11,4)="Open",LEFT(#REF!,4)="Open")</formula>
    </cfRule>
    <cfRule type="expression" dxfId="1176" priority="1091">
      <formula>OR(LEFT(H11,6)="Middle",LEFT(#REF!,6)="Middle")</formula>
    </cfRule>
  </conditionalFormatting>
  <conditionalFormatting sqref="C65:Y66">
    <cfRule type="expression" dxfId="1175" priority="1110">
      <formula>OR(LEFT(#REF!,9)="Home work",LEFT(C67,9)="Home work")</formula>
    </cfRule>
    <cfRule type="expression" dxfId="1174" priority="1111">
      <formula>OR(LEFT(#REF!,8)="Vacation",LEFT(C67,8)="Vacation")</formula>
    </cfRule>
    <cfRule type="expression" dxfId="1173" priority="1112">
      <formula>OR(LEFT(#REF!,4)="Load",LEFT(C67,4)="Load")</formula>
    </cfRule>
    <cfRule type="expression" dxfId="1172" priority="1113">
      <formula>OR(LEFT(#REF!,5)="Close",LEFT(C67,5)="Close")</formula>
    </cfRule>
    <cfRule type="expression" dxfId="1171" priority="1114">
      <formula>OR(LEFT(#REF!,4)="Open",LEFT(C67,4)="Open")</formula>
    </cfRule>
    <cfRule type="expression" dxfId="1170" priority="1115">
      <formula>OR(LEFT(#REF!,6)="Middle",LEFT(C67,6)="Middle")</formula>
    </cfRule>
  </conditionalFormatting>
  <conditionalFormatting sqref="B43 X43:Y43 B39:B40 X39:Y40 B48 C1048572:AU1048576">
    <cfRule type="expression" dxfId="1169" priority="1128">
      <formula>OR(LEFT(#REF!,9)="Home work",LEFT(B44,9)="Home work")</formula>
    </cfRule>
    <cfRule type="expression" dxfId="1168" priority="1129">
      <formula>OR(LEFT(#REF!,8)="Vacation",LEFT(B44,8)="Vacation")</formula>
    </cfRule>
    <cfRule type="expression" dxfId="1167" priority="1130">
      <formula>OR(LEFT(#REF!,4)="Load",LEFT(B44,4)="Load")</formula>
    </cfRule>
    <cfRule type="expression" dxfId="1166" priority="1131">
      <formula>OR(LEFT(#REF!,5)="Close",LEFT(B44,5)="Close")</formula>
    </cfRule>
    <cfRule type="expression" dxfId="1165" priority="1132">
      <formula>OR(LEFT(#REF!,4)="Open",LEFT(B44,4)="Open")</formula>
    </cfRule>
    <cfRule type="expression" dxfId="1164" priority="1133">
      <formula>OR(LEFT(#REF!,6)="Middle",LEFT(B44,6)="Middle")</formula>
    </cfRule>
  </conditionalFormatting>
  <conditionalFormatting sqref="Q42:Y42 B41:B42">
    <cfRule type="expression" dxfId="1163" priority="1134">
      <formula>OR(LEFT(#REF!,9)="Home work",LEFT(B47,9)="Home work")</formula>
    </cfRule>
    <cfRule type="expression" dxfId="1162" priority="1135">
      <formula>OR(LEFT(#REF!,8)="Vacation",LEFT(B47,8)="Vacation")</formula>
    </cfRule>
    <cfRule type="expression" dxfId="1161" priority="1136">
      <formula>OR(LEFT(#REF!,4)="Load",LEFT(B47,4)="Load")</formula>
    </cfRule>
    <cfRule type="expression" dxfId="1160" priority="1137">
      <formula>OR(LEFT(#REF!,5)="Close",LEFT(B47,5)="Close")</formula>
    </cfRule>
    <cfRule type="expression" dxfId="1159" priority="1138">
      <formula>OR(LEFT(#REF!,4)="Open",LEFT(B47,4)="Open")</formula>
    </cfRule>
    <cfRule type="expression" dxfId="1158" priority="1139">
      <formula>OR(LEFT(#REF!,6)="Middle",LEFT(B47,6)="Middle")</formula>
    </cfRule>
  </conditionalFormatting>
  <conditionalFormatting sqref="B61">
    <cfRule type="expression" dxfId="1157" priority="1140">
      <formula>OR(LEFT(#REF!,9)="Home work",LEFT(B65,9)="Home work")</formula>
    </cfRule>
    <cfRule type="expression" dxfId="1156" priority="1141">
      <formula>OR(LEFT(#REF!,8)="Vacation",LEFT(B65,8)="Vacation")</formula>
    </cfRule>
    <cfRule type="expression" dxfId="1155" priority="1142">
      <formula>OR(LEFT(#REF!,4)="Load",LEFT(B65,4)="Load")</formula>
    </cfRule>
    <cfRule type="expression" dxfId="1154" priority="1143">
      <formula>OR(LEFT(#REF!,5)="Close",LEFT(B65,5)="Close")</formula>
    </cfRule>
    <cfRule type="expression" dxfId="1153" priority="1144">
      <formula>OR(LEFT(#REF!,4)="Open",LEFT(B65,4)="Open")</formula>
    </cfRule>
    <cfRule type="expression" dxfId="1152" priority="1145">
      <formula>OR(LEFT(#REF!,6)="Middle",LEFT(B65,6)="Middle")</formula>
    </cfRule>
  </conditionalFormatting>
  <conditionalFormatting sqref="X41:Y41">
    <cfRule type="expression" dxfId="1151" priority="1200">
      <formula>OR(LEFT(#REF!,9)="Home work",LEFT(X48,9)="Home work")</formula>
    </cfRule>
    <cfRule type="expression" dxfId="1150" priority="1201">
      <formula>OR(LEFT(#REF!,8)="Vacation",LEFT(X48,8)="Vacation")</formula>
    </cfRule>
    <cfRule type="expression" dxfId="1149" priority="1202">
      <formula>OR(LEFT(#REF!,4)="Load",LEFT(X48,4)="Load")</formula>
    </cfRule>
    <cfRule type="expression" dxfId="1148" priority="1203">
      <formula>OR(LEFT(#REF!,5)="Close",LEFT(X48,5)="Close")</formula>
    </cfRule>
    <cfRule type="expression" dxfId="1147" priority="1204">
      <formula>OR(LEFT(#REF!,4)="Open",LEFT(X48,4)="Open")</formula>
    </cfRule>
    <cfRule type="expression" dxfId="1146" priority="1205">
      <formula>OR(LEFT(#REF!,6)="Middle",LEFT(X48,6)="Middle")</formula>
    </cfRule>
  </conditionalFormatting>
  <conditionalFormatting sqref="U6 U27 U34">
    <cfRule type="expression" dxfId="1109" priority="1740">
      <formula>OR(LEFT(#REF!,9)="Home work",LEFT(U8,9)="Home work")</formula>
    </cfRule>
    <cfRule type="expression" dxfId="1108" priority="1741">
      <formula>OR(LEFT(#REF!,8)="Vacation",LEFT(U8,8)="Vacation")</formula>
    </cfRule>
    <cfRule type="expression" dxfId="1107" priority="1742">
      <formula>OR(LEFT(#REF!,4)="Load",LEFT(U8,4)="Load")</formula>
    </cfRule>
    <cfRule type="expression" dxfId="1106" priority="1743">
      <formula>OR(LEFT(#REF!,5)="Close",LEFT(U8,5)="Close")</formula>
    </cfRule>
    <cfRule type="expression" dxfId="1105" priority="1744">
      <formula>OR(LEFT(#REF!,4)="Open",LEFT(U8,4)="Open")</formula>
    </cfRule>
    <cfRule type="expression" dxfId="1104" priority="1745">
      <formula>OR(LEFT(#REF!,6)="Middle",LEFT(U8,6)="Middle")</formula>
    </cfRule>
  </conditionalFormatting>
  <conditionalFormatting sqref="U41:W41">
    <cfRule type="expression" dxfId="1103" priority="1806">
      <formula>OR(LEFT(#REF!,9)="Home work",LEFT(U44,9)="Home work")</formula>
    </cfRule>
    <cfRule type="expression" dxfId="1102" priority="1807">
      <formula>OR(LEFT(#REF!,8)="Vacation",LEFT(U44,8)="Vacation")</formula>
    </cfRule>
    <cfRule type="expression" dxfId="1101" priority="1808">
      <formula>OR(LEFT(#REF!,4)="Load",LEFT(U44,4)="Load")</formula>
    </cfRule>
    <cfRule type="expression" dxfId="1100" priority="1809">
      <formula>OR(LEFT(#REF!,5)="Close",LEFT(U44,5)="Close")</formula>
    </cfRule>
    <cfRule type="expression" dxfId="1099" priority="1810">
      <formula>OR(LEFT(#REF!,4)="Open",LEFT(U44,4)="Open")</formula>
    </cfRule>
    <cfRule type="expression" dxfId="1098" priority="1811">
      <formula>OR(LEFT(#REF!,6)="Middle",LEFT(U44,6)="Middle")</formula>
    </cfRule>
  </conditionalFormatting>
  <conditionalFormatting sqref="B44 B53 B57">
    <cfRule type="expression" dxfId="1097" priority="1842">
      <formula>OR(LEFT(#REF!,9)="Home work",LEFT(B48,9)="Home work")</formula>
    </cfRule>
    <cfRule type="expression" dxfId="1096" priority="1843">
      <formula>OR(LEFT(#REF!,8)="Vacation",LEFT(B48,8)="Vacation")</formula>
    </cfRule>
    <cfRule type="expression" dxfId="1095" priority="1844">
      <formula>OR(LEFT(#REF!,4)="Load",LEFT(B48,4)="Load")</formula>
    </cfRule>
    <cfRule type="expression" dxfId="1094" priority="1845">
      <formula>OR(LEFT(#REF!,5)="Close",LEFT(B48,5)="Close")</formula>
    </cfRule>
    <cfRule type="expression" dxfId="1093" priority="1846">
      <formula>OR(LEFT(#REF!,4)="Open",LEFT(B48,4)="Open")</formula>
    </cfRule>
    <cfRule type="expression" dxfId="1092" priority="1847">
      <formula>OR(LEFT(#REF!,6)="Middle",LEFT(B48,6)="Middle")</formula>
    </cfRule>
  </conditionalFormatting>
  <conditionalFormatting sqref="U7 U15 AS2 U28 U35">
    <cfRule type="expression" dxfId="1073" priority="1938">
      <formula>OR(LEFT(W3,9)="Home work",LEFT(W4,9)="Home work")</formula>
    </cfRule>
    <cfRule type="expression" dxfId="1072" priority="1939">
      <formula>OR(LEFT(W3,8)="Vacation",LEFT(W4,8)="Vacation")</formula>
    </cfRule>
    <cfRule type="expression" dxfId="1071" priority="1940">
      <formula>OR(LEFT(W3,4)="Load",LEFT(W4,4)="Load")</formula>
    </cfRule>
    <cfRule type="expression" dxfId="1070" priority="1941">
      <formula>OR(LEFT(W3,5)="Close",LEFT(W4,5)="Close")</formula>
    </cfRule>
    <cfRule type="expression" dxfId="1069" priority="1942">
      <formula>OR(LEFT(W3,4)="Open",LEFT(W4,4)="Open")</formula>
    </cfRule>
    <cfRule type="expression" dxfId="1068" priority="1943">
      <formula>OR(LEFT(W3,6)="Middle",LEFT(W4,6)="Middle")</formula>
    </cfRule>
  </conditionalFormatting>
  <conditionalFormatting sqref="U4 U14 AS1">
    <cfRule type="expression" dxfId="1067" priority="1962">
      <formula>OR(LEFT(U2,9)="Home work",LEFT(W3,9)="Home work")</formula>
    </cfRule>
    <cfRule type="expression" dxfId="1066" priority="1963">
      <formula>OR(LEFT(U2,8)="Vacation",LEFT(W3,8)="Vacation")</formula>
    </cfRule>
    <cfRule type="expression" dxfId="1065" priority="1964">
      <formula>OR(LEFT(U2,4)="Load",LEFT(W3,4)="Load")</formula>
    </cfRule>
    <cfRule type="expression" dxfId="1064" priority="1965">
      <formula>OR(LEFT(U2,5)="Close",LEFT(W3,5)="Close")</formula>
    </cfRule>
    <cfRule type="expression" dxfId="1063" priority="1966">
      <formula>OR(LEFT(U2,4)="Open",LEFT(W3,4)="Open")</formula>
    </cfRule>
    <cfRule type="expression" dxfId="1062" priority="1967">
      <formula>OR(LEFT(U2,6)="Middle",LEFT(W3,6)="Middle")</formula>
    </cfRule>
  </conditionalFormatting>
  <conditionalFormatting sqref="U5 U33">
    <cfRule type="expression" dxfId="1061" priority="2004">
      <formula>OR(LEFT(W6,9)="Home work",LEFT(U7,9)="Home work")</formula>
    </cfRule>
    <cfRule type="expression" dxfId="1060" priority="2005">
      <formula>OR(LEFT(W6,8)="Vacation",LEFT(U7,8)="Vacation")</formula>
    </cfRule>
    <cfRule type="expression" dxfId="1059" priority="2006">
      <formula>OR(LEFT(W6,4)="Load",LEFT(U7,4)="Load")</formula>
    </cfRule>
    <cfRule type="expression" dxfId="1058" priority="2007">
      <formula>OR(LEFT(W6,5)="Close",LEFT(U7,5)="Close")</formula>
    </cfRule>
    <cfRule type="expression" dxfId="1057" priority="2008">
      <formula>OR(LEFT(W6,4)="Open",LEFT(U7,4)="Open")</formula>
    </cfRule>
    <cfRule type="expression" dxfId="1056" priority="2009">
      <formula>OR(LEFT(W6,6)="Middle",LEFT(U7,6)="Middle")</formula>
    </cfRule>
  </conditionalFormatting>
  <conditionalFormatting sqref="U3">
    <cfRule type="expression" dxfId="1055" priority="2040">
      <formula>OR(LEFT(U4,9)="Home work",LEFT(U5,9)="Home work")</formula>
    </cfRule>
    <cfRule type="expression" dxfId="1054" priority="2041">
      <formula>OR(LEFT(U4,8)="Vacation",LEFT(U5,8)="Vacation")</formula>
    </cfRule>
    <cfRule type="expression" dxfId="1053" priority="2042">
      <formula>OR(LEFT(U4,4)="Load",LEFT(U5,4)="Load")</formula>
    </cfRule>
    <cfRule type="expression" dxfId="1052" priority="2043">
      <formula>OR(LEFT(U4,5)="Close",LEFT(U5,5)="Close")</formula>
    </cfRule>
    <cfRule type="expression" dxfId="1051" priority="2044">
      <formula>OR(LEFT(U4,4)="Open",LEFT(U5,4)="Open")</formula>
    </cfRule>
    <cfRule type="expression" dxfId="1050" priority="2045">
      <formula>OR(LEFT(U4,6)="Middle",LEFT(U5,6)="Middle")</formula>
    </cfRule>
  </conditionalFormatting>
  <conditionalFormatting sqref="C8:C11 F8:F11 I8:I11 L8:L11 O8:O11 R8:R11">
    <cfRule type="expression" dxfId="1049" priority="908">
      <formula>OR(LEFT(C9,9)="Home work",LEFT(C10,9)="Home work")</formula>
    </cfRule>
    <cfRule type="expression" dxfId="1048" priority="909">
      <formula>OR(LEFT(C9,8)="Vacation",LEFT(C10,8)="Vacation")</formula>
    </cfRule>
    <cfRule type="expression" dxfId="1047" priority="910">
      <formula>OR(LEFT(C9,4)="Load",LEFT(C10,4)="Load")</formula>
    </cfRule>
    <cfRule type="expression" dxfId="1046" priority="911">
      <formula>OR(LEFT(C9,5)="Close",LEFT(C10,5)="Close")</formula>
    </cfRule>
    <cfRule type="expression" dxfId="1045" priority="912">
      <formula>OR(LEFT(C9,4)="Open",LEFT(C10,4)="Open")</formula>
    </cfRule>
    <cfRule type="expression" dxfId="1044" priority="913">
      <formula>OR(LEFT(C9,6)="Middle",LEFT(C10,6)="Middle")</formula>
    </cfRule>
  </conditionalFormatting>
  <conditionalFormatting sqref="U8:U9">
    <cfRule type="expression" dxfId="1043" priority="926">
      <formula>OR(LEFT(U9,9)="Home work",LEFT(W10,9)="Home work")</formula>
    </cfRule>
    <cfRule type="expression" dxfId="1042" priority="927">
      <formula>OR(LEFT(U9,8)="Vacation",LEFT(W10,8)="Vacation")</formula>
    </cfRule>
    <cfRule type="expression" dxfId="1041" priority="928">
      <formula>OR(LEFT(U9,4)="Load",LEFT(W10,4)="Load")</formula>
    </cfRule>
    <cfRule type="expression" dxfId="1040" priority="929">
      <formula>OR(LEFT(U9,5)="Close",LEFT(W10,5)="Close")</formula>
    </cfRule>
    <cfRule type="expression" dxfId="1039" priority="930">
      <formula>OR(LEFT(U9,4)="Open",LEFT(W10,4)="Open")</formula>
    </cfRule>
    <cfRule type="expression" dxfId="1038" priority="931">
      <formula>OR(LEFT(U9,6)="Middle",LEFT(W10,6)="Middle")</formula>
    </cfRule>
  </conditionalFormatting>
  <conditionalFormatting sqref="C16:C19 F16:F19 I16:I19 L16:L19 O16:O19 R16:R19 U16:U17">
    <cfRule type="expression" dxfId="1037" priority="884">
      <formula>OR(LEFT(C17,9)="Home work",LEFT(C18,9)="Home work")</formula>
    </cfRule>
    <cfRule type="expression" dxfId="1036" priority="885">
      <formula>OR(LEFT(C17,8)="Vacation",LEFT(C18,8)="Vacation")</formula>
    </cfRule>
    <cfRule type="expression" dxfId="1035" priority="886">
      <formula>OR(LEFT(C17,4)="Load",LEFT(C18,4)="Load")</formula>
    </cfRule>
    <cfRule type="expression" dxfId="1034" priority="887">
      <formula>OR(LEFT(C17,5)="Close",LEFT(C18,5)="Close")</formula>
    </cfRule>
    <cfRule type="expression" dxfId="1033" priority="888">
      <formula>OR(LEFT(C17,4)="Open",LEFT(C18,4)="Open")</formula>
    </cfRule>
    <cfRule type="expression" dxfId="1032" priority="889">
      <formula>OR(LEFT(C17,6)="Middle",LEFT(C18,6)="Middle")</formula>
    </cfRule>
  </conditionalFormatting>
  <conditionalFormatting sqref="U19">
    <cfRule type="expression" dxfId="1031" priority="890">
      <formula>OR(LEFT(W20,9)="Home work",LEFT(W21,9)="Home work")</formula>
    </cfRule>
    <cfRule type="expression" dxfId="1030" priority="891">
      <formula>OR(LEFT(W20,8)="Vacation",LEFT(W21,8)="Vacation")</formula>
    </cfRule>
    <cfRule type="expression" dxfId="1029" priority="892">
      <formula>OR(LEFT(W20,4)="Load",LEFT(W21,4)="Load")</formula>
    </cfRule>
    <cfRule type="expression" dxfId="1028" priority="893">
      <formula>OR(LEFT(W20,5)="Close",LEFT(W21,5)="Close")</formula>
    </cfRule>
    <cfRule type="expression" dxfId="1027" priority="894">
      <formula>OR(LEFT(W20,4)="Open",LEFT(W21,4)="Open")</formula>
    </cfRule>
    <cfRule type="expression" dxfId="1026" priority="895">
      <formula>OR(LEFT(W20,6)="Middle",LEFT(W21,6)="Middle")</formula>
    </cfRule>
  </conditionalFormatting>
  <conditionalFormatting sqref="U18">
    <cfRule type="expression" dxfId="1025" priority="896">
      <formula>OR(LEFT(U19,9)="Home work",LEFT(W20,9)="Home work")</formula>
    </cfRule>
    <cfRule type="expression" dxfId="1024" priority="897">
      <formula>OR(LEFT(U19,8)="Vacation",LEFT(W20,8)="Vacation")</formula>
    </cfRule>
    <cfRule type="expression" dxfId="1023" priority="898">
      <formula>OR(LEFT(U19,4)="Load",LEFT(W20,4)="Load")</formula>
    </cfRule>
    <cfRule type="expression" dxfId="1022" priority="899">
      <formula>OR(LEFT(U19,5)="Close",LEFT(W20,5)="Close")</formula>
    </cfRule>
    <cfRule type="expression" dxfId="1021" priority="900">
      <formula>OR(LEFT(U19,4)="Open",LEFT(W20,4)="Open")</formula>
    </cfRule>
    <cfRule type="expression" dxfId="1020" priority="901">
      <formula>OR(LEFT(U19,6)="Middle",LEFT(W20,6)="Middle")</formula>
    </cfRule>
  </conditionalFormatting>
  <conditionalFormatting sqref="C20:C23 O20:O23 F20:F23 I20:I23 L20:L23 R20:R23 U20:U22">
    <cfRule type="expression" dxfId="1019" priority="866">
      <formula>OR(LEFT(C21,9)="Home work",LEFT(C22,9)="Home work")</formula>
    </cfRule>
    <cfRule type="expression" dxfId="1018" priority="867">
      <formula>OR(LEFT(C21,8)="Vacation",LEFT(C22,8)="Vacation")</formula>
    </cfRule>
    <cfRule type="expression" dxfId="1017" priority="868">
      <formula>OR(LEFT(C21,4)="Load",LEFT(C22,4)="Load")</formula>
    </cfRule>
    <cfRule type="expression" dxfId="1016" priority="869">
      <formula>OR(LEFT(C21,5)="Close",LEFT(C22,5)="Close")</formula>
    </cfRule>
    <cfRule type="expression" dxfId="1015" priority="870">
      <formula>OR(LEFT(C21,4)="Open",LEFT(C22,4)="Open")</formula>
    </cfRule>
    <cfRule type="expression" dxfId="1014" priority="871">
      <formula>OR(LEFT(C21,6)="Middle",LEFT(C22,6)="Middle")</formula>
    </cfRule>
  </conditionalFormatting>
  <conditionalFormatting sqref="U23">
    <cfRule type="expression" dxfId="1013" priority="872">
      <formula>OR(LEFT(W24,9)="Home work",LEFT(W25,9)="Home work")</formula>
    </cfRule>
    <cfRule type="expression" dxfId="1012" priority="873">
      <formula>OR(LEFT(W24,8)="Vacation",LEFT(W25,8)="Vacation")</formula>
    </cfRule>
    <cfRule type="expression" dxfId="1011" priority="874">
      <formula>OR(LEFT(W24,4)="Load",LEFT(W25,4)="Load")</formula>
    </cfRule>
    <cfRule type="expression" dxfId="1010" priority="875">
      <formula>OR(LEFT(W24,5)="Close",LEFT(W25,5)="Close")</formula>
    </cfRule>
    <cfRule type="expression" dxfId="1009" priority="876">
      <formula>OR(LEFT(W24,4)="Open",LEFT(W25,4)="Open")</formula>
    </cfRule>
    <cfRule type="expression" dxfId="1008" priority="877">
      <formula>OR(LEFT(W24,6)="Middle",LEFT(W25,6)="Middle")</formula>
    </cfRule>
  </conditionalFormatting>
  <conditionalFormatting sqref="C30:C33 I30:I33 U30:U31 F30:F33 L30:L33 O30:O33 R30:R33">
    <cfRule type="expression" dxfId="1007" priority="848">
      <formula>OR(LEFT(C31,9)="Home work",LEFT(C32,9)="Home work")</formula>
    </cfRule>
    <cfRule type="expression" dxfId="1006" priority="849">
      <formula>OR(LEFT(C31,8)="Vacation",LEFT(C32,8)="Vacation")</formula>
    </cfRule>
    <cfRule type="expression" dxfId="1005" priority="850">
      <formula>OR(LEFT(C31,4)="Load",LEFT(C32,4)="Load")</formula>
    </cfRule>
    <cfRule type="expression" dxfId="1004" priority="851">
      <formula>OR(LEFT(C31,5)="Close",LEFT(C32,5)="Close")</formula>
    </cfRule>
    <cfRule type="expression" dxfId="1003" priority="852">
      <formula>OR(LEFT(C31,4)="Open",LEFT(C32,4)="Open")</formula>
    </cfRule>
    <cfRule type="expression" dxfId="1002" priority="853">
      <formula>OR(LEFT(C31,6)="Middle",LEFT(C32,6)="Middle")</formula>
    </cfRule>
  </conditionalFormatting>
  <conditionalFormatting sqref="U32">
    <cfRule type="expression" dxfId="1001" priority="860">
      <formula>OR(LEFT(U33,9)="Home work",LEFT(W34,9)="Home work")</formula>
    </cfRule>
    <cfRule type="expression" dxfId="1000" priority="861">
      <formula>OR(LEFT(U33,8)="Vacation",LEFT(W34,8)="Vacation")</formula>
    </cfRule>
    <cfRule type="expression" dxfId="999" priority="862">
      <formula>OR(LEFT(U33,4)="Load",LEFT(W34,4)="Load")</formula>
    </cfRule>
    <cfRule type="expression" dxfId="998" priority="863">
      <formula>OR(LEFT(U33,5)="Close",LEFT(W34,5)="Close")</formula>
    </cfRule>
    <cfRule type="expression" dxfId="997" priority="864">
      <formula>OR(LEFT(U33,4)="Open",LEFT(W34,4)="Open")</formula>
    </cfRule>
    <cfRule type="expression" dxfId="996" priority="865">
      <formula>OR(LEFT(U33,6)="Middle",LEFT(W34,6)="Middle")</formula>
    </cfRule>
  </conditionalFormatting>
  <conditionalFormatting sqref="AA1:AA2 AD1:AD2 AG1:AG2 AJ1:AJ2 AM1:AM2 AP2">
    <cfRule type="expression" dxfId="995" priority="842">
      <formula>OR(LEFT(AA2,9)="Home work",LEFT(AA3,9)="Home work")</formula>
    </cfRule>
    <cfRule type="expression" dxfId="994" priority="843">
      <formula>OR(LEFT(AA2,8)="Vacation",LEFT(AA3,8)="Vacation")</formula>
    </cfRule>
    <cfRule type="expression" dxfId="993" priority="844">
      <formula>OR(LEFT(AA2,4)="Load",LEFT(AA3,4)="Load")</formula>
    </cfRule>
    <cfRule type="expression" dxfId="992" priority="845">
      <formula>OR(LEFT(AA2,5)="Close",LEFT(AA3,5)="Close")</formula>
    </cfRule>
    <cfRule type="expression" dxfId="991" priority="846">
      <formula>OR(LEFT(AA2,4)="Open",LEFT(AA3,4)="Open")</formula>
    </cfRule>
    <cfRule type="expression" dxfId="990" priority="847">
      <formula>OR(LEFT(AA2,6)="Middle",LEFT(AA3,6)="Middle")</formula>
    </cfRule>
  </conditionalFormatting>
  <conditionalFormatting sqref="AP1">
    <cfRule type="expression" dxfId="989" priority="836">
      <formula>OR(LEFT(AP2,9)="Home work",LEFT(AP3,9)="Home work")</formula>
    </cfRule>
    <cfRule type="expression" dxfId="988" priority="837">
      <formula>OR(LEFT(AP2,8)="Vacation",LEFT(AP3,8)="Vacation")</formula>
    </cfRule>
    <cfRule type="expression" dxfId="987" priority="838">
      <formula>OR(LEFT(AP2,4)="Load",LEFT(AP3,4)="Load")</formula>
    </cfRule>
    <cfRule type="expression" dxfId="986" priority="839">
      <formula>OR(LEFT(AP2,5)="Close",LEFT(AP3,5)="Close")</formula>
    </cfRule>
    <cfRule type="expression" dxfId="985" priority="840">
      <formula>OR(LEFT(AP2,4)="Open",LEFT(AP3,4)="Open")</formula>
    </cfRule>
    <cfRule type="expression" dxfId="984" priority="841">
      <formula>OR(LEFT(AP2,6)="Middle",LEFT(AP3,6)="Middle")</formula>
    </cfRule>
  </conditionalFormatting>
  <conditionalFormatting sqref="AA3 AD3 AG3 AJ3 AM3 AP3">
    <cfRule type="expression" dxfId="983" priority="824">
      <formula>OR(LEFT(AA4,9)="Home work",LEFT(AA5,9)="Home work")</formula>
    </cfRule>
    <cfRule type="expression" dxfId="982" priority="825">
      <formula>OR(LEFT(AA4,8)="Vacation",LEFT(AA5,8)="Vacation")</formula>
    </cfRule>
    <cfRule type="expression" dxfId="981" priority="826">
      <formula>OR(LEFT(AA4,4)="Load",LEFT(AA5,4)="Load")</formula>
    </cfRule>
    <cfRule type="expression" dxfId="980" priority="827">
      <formula>OR(LEFT(AA4,5)="Close",LEFT(AA5,5)="Close")</formula>
    </cfRule>
    <cfRule type="expression" dxfId="979" priority="828">
      <formula>OR(LEFT(AA4,4)="Open",LEFT(AA5,4)="Open")</formula>
    </cfRule>
    <cfRule type="expression" dxfId="978" priority="829">
      <formula>OR(LEFT(AA4,6)="Middle",LEFT(AA5,6)="Middle")</formula>
    </cfRule>
  </conditionalFormatting>
  <conditionalFormatting sqref="AS3">
    <cfRule type="expression" dxfId="977" priority="830">
      <formula>OR(LEFT(AS4,9)="Home work",LEFT(AS5,9)="Home work")</formula>
    </cfRule>
    <cfRule type="expression" dxfId="976" priority="831">
      <formula>OR(LEFT(AS4,8)="Vacation",LEFT(AS5,8)="Vacation")</formula>
    </cfRule>
    <cfRule type="expression" dxfId="975" priority="832">
      <formula>OR(LEFT(AS4,4)="Load",LEFT(AS5,4)="Load")</formula>
    </cfRule>
    <cfRule type="expression" dxfId="974" priority="833">
      <formula>OR(LEFT(AS4,5)="Close",LEFT(AS5,5)="Close")</formula>
    </cfRule>
    <cfRule type="expression" dxfId="973" priority="834">
      <formula>OR(LEFT(AS4,4)="Open",LEFT(AS5,4)="Open")</formula>
    </cfRule>
    <cfRule type="expression" dxfId="972" priority="835">
      <formula>OR(LEFT(AS4,6)="Middle",LEFT(AS5,6)="Middle")</formula>
    </cfRule>
  </conditionalFormatting>
  <conditionalFormatting sqref="W27 W34">
    <cfRule type="expression" dxfId="971" priority="2052">
      <formula>OR(LEFT(U28,9)="Home work",LEFT(W29,9)="Home work")</formula>
    </cfRule>
    <cfRule type="expression" dxfId="970" priority="2053">
      <formula>OR(LEFT(U28,8)="Vacation",LEFT(W29,8)="Vacation")</formula>
    </cfRule>
    <cfRule type="expression" dxfId="969" priority="2054">
      <formula>OR(LEFT(U28,4)="Load",LEFT(W29,4)="Load")</formula>
    </cfRule>
    <cfRule type="expression" dxfId="968" priority="2055">
      <formula>OR(LEFT(U28,5)="Close",LEFT(W29,5)="Close")</formula>
    </cfRule>
    <cfRule type="expression" dxfId="967" priority="2056">
      <formula>OR(LEFT(U28,4)="Open",LEFT(W29,4)="Open")</formula>
    </cfRule>
    <cfRule type="expression" dxfId="966" priority="2057">
      <formula>OR(LEFT(U28,6)="Middle",LEFT(W29,6)="Middle")</formula>
    </cfRule>
  </conditionalFormatting>
  <conditionalFormatting sqref="W26">
    <cfRule type="expression" dxfId="965" priority="2064">
      <formula>OR(LEFT(W27,9)="Home work",LEFT(U28,9)="Home work")</formula>
    </cfRule>
    <cfRule type="expression" dxfId="964" priority="2065">
      <formula>OR(LEFT(W27,8)="Vacation",LEFT(U28,8)="Vacation")</formula>
    </cfRule>
    <cfRule type="expression" dxfId="963" priority="2066">
      <formula>OR(LEFT(W27,4)="Load",LEFT(U28,4)="Load")</formula>
    </cfRule>
    <cfRule type="expression" dxfId="962" priority="2067">
      <formula>OR(LEFT(W27,5)="Close",LEFT(U28,5)="Close")</formula>
    </cfRule>
    <cfRule type="expression" dxfId="961" priority="2068">
      <formula>OR(LEFT(W27,4)="Open",LEFT(U28,4)="Open")</formula>
    </cfRule>
    <cfRule type="expression" dxfId="960" priority="2069">
      <formula>OR(LEFT(W27,6)="Middle",LEFT(U28,6)="Middle")</formula>
    </cfRule>
  </conditionalFormatting>
  <conditionalFormatting sqref="AA4:AA7 AD4:AD7 AG4:AG7 AJ4:AJ7 AM4:AM7 AP4:AP7 AA12:AA15 AD12:AD15 AG12:AG15 AJ12:AJ15 AM12:AM15 AP12:AP15 AS12:AS13 AA29:AU29 AA28 AD28 AG28 AJ28 AM28 AP28 AU24:AU25 AA24:AR27 AS24:AS25 AT24:AT27 AA35 AD35 AG35 AJ35 AM35 AP35 AA34:AR34 AT34">
    <cfRule type="expression" dxfId="959" priority="770">
      <formula>OR(LEFT(AA5,9)="Home work",LEFT(AA6,9)="Home work")</formula>
    </cfRule>
    <cfRule type="expression" dxfId="958" priority="771">
      <formula>OR(LEFT(AA5,8)="Vacation",LEFT(AA6,8)="Vacation")</formula>
    </cfRule>
    <cfRule type="expression" dxfId="957" priority="772">
      <formula>OR(LEFT(AA5,4)="Load",LEFT(AA6,4)="Load")</formula>
    </cfRule>
    <cfRule type="expression" dxfId="956" priority="773">
      <formula>OR(LEFT(AA5,5)="Close",LEFT(AA6,5)="Close")</formula>
    </cfRule>
    <cfRule type="expression" dxfId="955" priority="774">
      <formula>OR(LEFT(AA5,4)="Open",LEFT(AA6,4)="Open")</formula>
    </cfRule>
    <cfRule type="expression" dxfId="954" priority="775">
      <formula>OR(LEFT(AA5,6)="Middle",LEFT(AA6,6)="Middle")</formula>
    </cfRule>
  </conditionalFormatting>
  <conditionalFormatting sqref="AS11">
    <cfRule type="expression" dxfId="953" priority="776">
      <formula>OR(LEFT(#REF!,9)="Home work",LEFT(#REF!,9)="Home work")</formula>
    </cfRule>
    <cfRule type="expression" dxfId="952" priority="777">
      <formula>OR(LEFT(#REF!,8)="Vacation",LEFT(#REF!,8)="Vacation")</formula>
    </cfRule>
    <cfRule type="expression" dxfId="951" priority="778">
      <formula>OR(LEFT(#REF!,4)="Load",LEFT(#REF!,4)="Load")</formula>
    </cfRule>
    <cfRule type="expression" dxfId="950" priority="779">
      <formula>OR(LEFT(#REF!,5)="Close",LEFT(#REF!,5)="Close")</formula>
    </cfRule>
    <cfRule type="expression" dxfId="949" priority="780">
      <formula>OR(LEFT(#REF!,4)="Open",LEFT(#REF!,4)="Open")</formula>
    </cfRule>
    <cfRule type="expression" dxfId="948" priority="781">
      <formula>OR(LEFT(#REF!,6)="Middle",LEFT(#REF!,6)="Middle")</formula>
    </cfRule>
  </conditionalFormatting>
  <conditionalFormatting sqref="AS10 AS26">
    <cfRule type="expression" dxfId="947" priority="782">
      <formula>OR(LEFT(AS11,9)="Home work",LEFT(#REF!,9)="Home work")</formula>
    </cfRule>
    <cfRule type="expression" dxfId="946" priority="783">
      <formula>OR(LEFT(AS11,8)="Vacation",LEFT(#REF!,8)="Vacation")</formula>
    </cfRule>
    <cfRule type="expression" dxfId="945" priority="784">
      <formula>OR(LEFT(AS11,4)="Load",LEFT(#REF!,4)="Load")</formula>
    </cfRule>
    <cfRule type="expression" dxfId="944" priority="785">
      <formula>OR(LEFT(AS11,5)="Close",LEFT(#REF!,5)="Close")</formula>
    </cfRule>
    <cfRule type="expression" dxfId="943" priority="786">
      <formula>OR(LEFT(AS11,4)="Open",LEFT(#REF!,4)="Open")</formula>
    </cfRule>
    <cfRule type="expression" dxfId="942" priority="787">
      <formula>OR(LEFT(AS11,6)="Middle",LEFT(#REF!,6)="Middle")</formula>
    </cfRule>
  </conditionalFormatting>
  <conditionalFormatting sqref="AS6 AS27 AS34">
    <cfRule type="expression" dxfId="941" priority="788">
      <formula>OR(LEFT(#REF!,9)="Home work",LEFT(AS8,9)="Home work")</formula>
    </cfRule>
    <cfRule type="expression" dxfId="940" priority="789">
      <formula>OR(LEFT(#REF!,8)="Vacation",LEFT(AS8,8)="Vacation")</formula>
    </cfRule>
    <cfRule type="expression" dxfId="939" priority="790">
      <formula>OR(LEFT(#REF!,4)="Load",LEFT(AS8,4)="Load")</formula>
    </cfRule>
    <cfRule type="expression" dxfId="938" priority="791">
      <formula>OR(LEFT(#REF!,5)="Close",LEFT(AS8,5)="Close")</formula>
    </cfRule>
    <cfRule type="expression" dxfId="937" priority="792">
      <formula>OR(LEFT(#REF!,4)="Open",LEFT(AS8,4)="Open")</formula>
    </cfRule>
    <cfRule type="expression" dxfId="936" priority="793">
      <formula>OR(LEFT(#REF!,6)="Middle",LEFT(AS8,6)="Middle")</formula>
    </cfRule>
  </conditionalFormatting>
  <conditionalFormatting sqref="AS7 AS15 AS28 AS35">
    <cfRule type="expression" dxfId="935" priority="794">
      <formula>OR(LEFT(AU8,9)="Home work",LEFT(AU9,9)="Home work")</formula>
    </cfRule>
    <cfRule type="expression" dxfId="934" priority="795">
      <formula>OR(LEFT(AU8,8)="Vacation",LEFT(AU9,8)="Vacation")</formula>
    </cfRule>
    <cfRule type="expression" dxfId="933" priority="796">
      <formula>OR(LEFT(AU8,4)="Load",LEFT(AU9,4)="Load")</formula>
    </cfRule>
    <cfRule type="expression" dxfId="932" priority="797">
      <formula>OR(LEFT(AU8,5)="Close",LEFT(AU9,5)="Close")</formula>
    </cfRule>
    <cfRule type="expression" dxfId="931" priority="798">
      <formula>OR(LEFT(AU8,4)="Open",LEFT(AU9,4)="Open")</formula>
    </cfRule>
    <cfRule type="expression" dxfId="930" priority="799">
      <formula>OR(LEFT(AU8,6)="Middle",LEFT(AU9,6)="Middle")</formula>
    </cfRule>
  </conditionalFormatting>
  <conditionalFormatting sqref="AS4 AS14">
    <cfRule type="expression" dxfId="929" priority="800">
      <formula>OR(LEFT(AS5,9)="Home work",LEFT(AU6,9)="Home work")</formula>
    </cfRule>
    <cfRule type="expression" dxfId="928" priority="801">
      <formula>OR(LEFT(AS5,8)="Vacation",LEFT(AU6,8)="Vacation")</formula>
    </cfRule>
    <cfRule type="expression" dxfId="927" priority="802">
      <formula>OR(LEFT(AS5,4)="Load",LEFT(AU6,4)="Load")</formula>
    </cfRule>
    <cfRule type="expression" dxfId="926" priority="803">
      <formula>OR(LEFT(AS5,5)="Close",LEFT(AU6,5)="Close")</formula>
    </cfRule>
    <cfRule type="expression" dxfId="925" priority="804">
      <formula>OR(LEFT(AS5,4)="Open",LEFT(AU6,4)="Open")</formula>
    </cfRule>
    <cfRule type="expression" dxfId="924" priority="805">
      <formula>OR(LEFT(AS5,6)="Middle",LEFT(AU6,6)="Middle")</formula>
    </cfRule>
  </conditionalFormatting>
  <conditionalFormatting sqref="AS5 AS33">
    <cfRule type="expression" dxfId="923" priority="806">
      <formula>OR(LEFT(AU6,9)="Home work",LEFT(AS7,9)="Home work")</formula>
    </cfRule>
    <cfRule type="expression" dxfId="922" priority="807">
      <formula>OR(LEFT(AU6,8)="Vacation",LEFT(AS7,8)="Vacation")</formula>
    </cfRule>
    <cfRule type="expression" dxfId="921" priority="808">
      <formula>OR(LEFT(AU6,4)="Load",LEFT(AS7,4)="Load")</formula>
    </cfRule>
    <cfRule type="expression" dxfId="920" priority="809">
      <formula>OR(LEFT(AU6,5)="Close",LEFT(AS7,5)="Close")</formula>
    </cfRule>
    <cfRule type="expression" dxfId="919" priority="810">
      <formula>OR(LEFT(AU6,4)="Open",LEFT(AS7,4)="Open")</formula>
    </cfRule>
    <cfRule type="expression" dxfId="918" priority="811">
      <formula>OR(LEFT(AU6,6)="Middle",LEFT(AS7,6)="Middle")</formula>
    </cfRule>
  </conditionalFormatting>
  <conditionalFormatting sqref="AA8:AA11 AD8:AD11 AG8:AG11 AJ8:AJ11 AM8:AM11 AP8:AP11">
    <cfRule type="expression" dxfId="917" priority="758">
      <formula>OR(LEFT(AA9,9)="Home work",LEFT(AA10,9)="Home work")</formula>
    </cfRule>
    <cfRule type="expression" dxfId="916" priority="759">
      <formula>OR(LEFT(AA9,8)="Vacation",LEFT(AA10,8)="Vacation")</formula>
    </cfRule>
    <cfRule type="expression" dxfId="915" priority="760">
      <formula>OR(LEFT(AA9,4)="Load",LEFT(AA10,4)="Load")</formula>
    </cfRule>
    <cfRule type="expression" dxfId="914" priority="761">
      <formula>OR(LEFT(AA9,5)="Close",LEFT(AA10,5)="Close")</formula>
    </cfRule>
    <cfRule type="expression" dxfId="913" priority="762">
      <formula>OR(LEFT(AA9,4)="Open",LEFT(AA10,4)="Open")</formula>
    </cfRule>
    <cfRule type="expression" dxfId="912" priority="763">
      <formula>OR(LEFT(AA9,6)="Middle",LEFT(AA10,6)="Middle")</formula>
    </cfRule>
  </conditionalFormatting>
  <conditionalFormatting sqref="AS8:AS9">
    <cfRule type="expression" dxfId="911" priority="764">
      <formula>OR(LEFT(AS9,9)="Home work",LEFT(AU10,9)="Home work")</formula>
    </cfRule>
    <cfRule type="expression" dxfId="910" priority="765">
      <formula>OR(LEFT(AS9,8)="Vacation",LEFT(AU10,8)="Vacation")</formula>
    </cfRule>
    <cfRule type="expression" dxfId="909" priority="766">
      <formula>OR(LEFT(AS9,4)="Load",LEFT(AU10,4)="Load")</formula>
    </cfRule>
    <cfRule type="expression" dxfId="908" priority="767">
      <formula>OR(LEFT(AS9,5)="Close",LEFT(AU10,5)="Close")</formula>
    </cfRule>
    <cfRule type="expression" dxfId="907" priority="768">
      <formula>OR(LEFT(AS9,4)="Open",LEFT(AU10,4)="Open")</formula>
    </cfRule>
    <cfRule type="expression" dxfId="906" priority="769">
      <formula>OR(LEFT(AS9,6)="Middle",LEFT(AU10,6)="Middle")</formula>
    </cfRule>
  </conditionalFormatting>
  <conditionalFormatting sqref="AA16:AA19 AD16:AD19 AG16:AG19 AJ16:AJ19 AM16:AM19 AP16:AP19 AS16:AS17">
    <cfRule type="expression" dxfId="905" priority="740">
      <formula>OR(LEFT(AA17,9)="Home work",LEFT(AA18,9)="Home work")</formula>
    </cfRule>
    <cfRule type="expression" dxfId="904" priority="741">
      <formula>OR(LEFT(AA17,8)="Vacation",LEFT(AA18,8)="Vacation")</formula>
    </cfRule>
    <cfRule type="expression" dxfId="903" priority="742">
      <formula>OR(LEFT(AA17,4)="Load",LEFT(AA18,4)="Load")</formula>
    </cfRule>
    <cfRule type="expression" dxfId="902" priority="743">
      <formula>OR(LEFT(AA17,5)="Close",LEFT(AA18,5)="Close")</formula>
    </cfRule>
    <cfRule type="expression" dxfId="901" priority="744">
      <formula>OR(LEFT(AA17,4)="Open",LEFT(AA18,4)="Open")</formula>
    </cfRule>
    <cfRule type="expression" dxfId="900" priority="745">
      <formula>OR(LEFT(AA17,6)="Middle",LEFT(AA18,6)="Middle")</formula>
    </cfRule>
  </conditionalFormatting>
  <conditionalFormatting sqref="AS19">
    <cfRule type="expression" dxfId="899" priority="746">
      <formula>OR(LEFT(AU20,9)="Home work",LEFT(AU21,9)="Home work")</formula>
    </cfRule>
    <cfRule type="expression" dxfId="898" priority="747">
      <formula>OR(LEFT(AU20,8)="Vacation",LEFT(AU21,8)="Vacation")</formula>
    </cfRule>
    <cfRule type="expression" dxfId="897" priority="748">
      <formula>OR(LEFT(AU20,4)="Load",LEFT(AU21,4)="Load")</formula>
    </cfRule>
    <cfRule type="expression" dxfId="896" priority="749">
      <formula>OR(LEFT(AU20,5)="Close",LEFT(AU21,5)="Close")</formula>
    </cfRule>
    <cfRule type="expression" dxfId="895" priority="750">
      <formula>OR(LEFT(AU20,4)="Open",LEFT(AU21,4)="Open")</formula>
    </cfRule>
    <cfRule type="expression" dxfId="894" priority="751">
      <formula>OR(LEFT(AU20,6)="Middle",LEFT(AU21,6)="Middle")</formula>
    </cfRule>
  </conditionalFormatting>
  <conditionalFormatting sqref="AS18">
    <cfRule type="expression" dxfId="893" priority="752">
      <formula>OR(LEFT(AS19,9)="Home work",LEFT(AU20,9)="Home work")</formula>
    </cfRule>
    <cfRule type="expression" dxfId="892" priority="753">
      <formula>OR(LEFT(AS19,8)="Vacation",LEFT(AU20,8)="Vacation")</formula>
    </cfRule>
    <cfRule type="expression" dxfId="891" priority="754">
      <formula>OR(LEFT(AS19,4)="Load",LEFT(AU20,4)="Load")</formula>
    </cfRule>
    <cfRule type="expression" dxfId="890" priority="755">
      <formula>OR(LEFT(AS19,5)="Close",LEFT(AU20,5)="Close")</formula>
    </cfRule>
    <cfRule type="expression" dxfId="889" priority="756">
      <formula>OR(LEFT(AS19,4)="Open",LEFT(AU20,4)="Open")</formula>
    </cfRule>
    <cfRule type="expression" dxfId="888" priority="757">
      <formula>OR(LEFT(AS19,6)="Middle",LEFT(AU20,6)="Middle")</formula>
    </cfRule>
  </conditionalFormatting>
  <conditionalFormatting sqref="AA20:AA23 AM20:AM23 AD20:AD23 AG20:AG23 AJ20:AJ23 AP20:AP23 AS20:AS22">
    <cfRule type="expression" dxfId="887" priority="728">
      <formula>OR(LEFT(AA21,9)="Home work",LEFT(AA22,9)="Home work")</formula>
    </cfRule>
    <cfRule type="expression" dxfId="886" priority="729">
      <formula>OR(LEFT(AA21,8)="Vacation",LEFT(AA22,8)="Vacation")</formula>
    </cfRule>
    <cfRule type="expression" dxfId="885" priority="730">
      <formula>OR(LEFT(AA21,4)="Load",LEFT(AA22,4)="Load")</formula>
    </cfRule>
    <cfRule type="expression" dxfId="884" priority="731">
      <formula>OR(LEFT(AA21,5)="Close",LEFT(AA22,5)="Close")</formula>
    </cfRule>
    <cfRule type="expression" dxfId="883" priority="732">
      <formula>OR(LEFT(AA21,4)="Open",LEFT(AA22,4)="Open")</formula>
    </cfRule>
    <cfRule type="expression" dxfId="882" priority="733">
      <formula>OR(LEFT(AA21,6)="Middle",LEFT(AA22,6)="Middle")</formula>
    </cfRule>
  </conditionalFormatting>
  <conditionalFormatting sqref="AS23">
    <cfRule type="expression" dxfId="881" priority="734">
      <formula>OR(LEFT(AU24,9)="Home work",LEFT(AU25,9)="Home work")</formula>
    </cfRule>
    <cfRule type="expression" dxfId="880" priority="735">
      <formula>OR(LEFT(AU24,8)="Vacation",LEFT(AU25,8)="Vacation")</formula>
    </cfRule>
    <cfRule type="expression" dxfId="879" priority="736">
      <formula>OR(LEFT(AU24,4)="Load",LEFT(AU25,4)="Load")</formula>
    </cfRule>
    <cfRule type="expression" dxfId="878" priority="737">
      <formula>OR(LEFT(AU24,5)="Close",LEFT(AU25,5)="Close")</formula>
    </cfRule>
    <cfRule type="expression" dxfId="877" priority="738">
      <formula>OR(LEFT(AU24,4)="Open",LEFT(AU25,4)="Open")</formula>
    </cfRule>
    <cfRule type="expression" dxfId="876" priority="739">
      <formula>OR(LEFT(AU24,6)="Middle",LEFT(AU25,6)="Middle")</formula>
    </cfRule>
  </conditionalFormatting>
  <conditionalFormatting sqref="AA30:AA33 AG30:AG33 AS30:AS31 AD30:AD33 AJ30:AJ33 AM30:AM33 AP30:AP33">
    <cfRule type="expression" dxfId="875" priority="716">
      <formula>OR(LEFT(AA31,9)="Home work",LEFT(AA32,9)="Home work")</formula>
    </cfRule>
    <cfRule type="expression" dxfId="874" priority="717">
      <formula>OR(LEFT(AA31,8)="Vacation",LEFT(AA32,8)="Vacation")</formula>
    </cfRule>
    <cfRule type="expression" dxfId="873" priority="718">
      <formula>OR(LEFT(AA31,4)="Load",LEFT(AA32,4)="Load")</formula>
    </cfRule>
    <cfRule type="expression" dxfId="872" priority="719">
      <formula>OR(LEFT(AA31,5)="Close",LEFT(AA32,5)="Close")</formula>
    </cfRule>
    <cfRule type="expression" dxfId="871" priority="720">
      <formula>OR(LEFT(AA31,4)="Open",LEFT(AA32,4)="Open")</formula>
    </cfRule>
    <cfRule type="expression" dxfId="870" priority="721">
      <formula>OR(LEFT(AA31,6)="Middle",LEFT(AA32,6)="Middle")</formula>
    </cfRule>
  </conditionalFormatting>
  <conditionalFormatting sqref="AS32">
    <cfRule type="expression" dxfId="869" priority="722">
      <formula>OR(LEFT(AS33,9)="Home work",LEFT(AU34,9)="Home work")</formula>
    </cfRule>
    <cfRule type="expression" dxfId="868" priority="723">
      <formula>OR(LEFT(AS33,8)="Vacation",LEFT(AU34,8)="Vacation")</formula>
    </cfRule>
    <cfRule type="expression" dxfId="867" priority="724">
      <formula>OR(LEFT(AS33,4)="Load",LEFT(AU34,4)="Load")</formula>
    </cfRule>
    <cfRule type="expression" dxfId="866" priority="725">
      <formula>OR(LEFT(AS33,5)="Close",LEFT(AU34,5)="Close")</formula>
    </cfRule>
    <cfRule type="expression" dxfId="865" priority="726">
      <formula>OR(LEFT(AS33,4)="Open",LEFT(AU34,4)="Open")</formula>
    </cfRule>
    <cfRule type="expression" dxfId="864" priority="727">
      <formula>OR(LEFT(AS33,6)="Middle",LEFT(AU34,6)="Middle")</formula>
    </cfRule>
  </conditionalFormatting>
  <conditionalFormatting sqref="AU27 AU34">
    <cfRule type="expression" dxfId="863" priority="812">
      <formula>OR(LEFT(AS28,9)="Home work",LEFT(AU29,9)="Home work")</formula>
    </cfRule>
    <cfRule type="expression" dxfId="862" priority="813">
      <formula>OR(LEFT(AS28,8)="Vacation",LEFT(AU29,8)="Vacation")</formula>
    </cfRule>
    <cfRule type="expression" dxfId="861" priority="814">
      <formula>OR(LEFT(AS28,4)="Load",LEFT(AU29,4)="Load")</formula>
    </cfRule>
    <cfRule type="expression" dxfId="860" priority="815">
      <formula>OR(LEFT(AS28,5)="Close",LEFT(AU29,5)="Close")</formula>
    </cfRule>
    <cfRule type="expression" dxfId="859" priority="816">
      <formula>OR(LEFT(AS28,4)="Open",LEFT(AU29,4)="Open")</formula>
    </cfRule>
    <cfRule type="expression" dxfId="858" priority="817">
      <formula>OR(LEFT(AS28,6)="Middle",LEFT(AU29,6)="Middle")</formula>
    </cfRule>
  </conditionalFormatting>
  <conditionalFormatting sqref="AU26">
    <cfRule type="expression" dxfId="857" priority="818">
      <formula>OR(LEFT(AU27,9)="Home work",LEFT(AS28,9)="Home work")</formula>
    </cfRule>
    <cfRule type="expression" dxfId="856" priority="819">
      <formula>OR(LEFT(AU27,8)="Vacation",LEFT(AS28,8)="Vacation")</formula>
    </cfRule>
    <cfRule type="expression" dxfId="855" priority="820">
      <formula>OR(LEFT(AU27,4)="Load",LEFT(AS28,4)="Load")</formula>
    </cfRule>
    <cfRule type="expression" dxfId="854" priority="821">
      <formula>OR(LEFT(AU27,5)="Close",LEFT(AS28,5)="Close")</formula>
    </cfRule>
    <cfRule type="expression" dxfId="853" priority="822">
      <formula>OR(LEFT(AU27,4)="Open",LEFT(AS28,4)="Open")</formula>
    </cfRule>
    <cfRule type="expression" dxfId="852" priority="823">
      <formula>OR(LEFT(AU27,6)="Middle",LEFT(AS28,6)="Middle")</formula>
    </cfRule>
  </conditionalFormatting>
  <conditionalFormatting sqref="I37">
    <cfRule type="expression" dxfId="851" priority="2124">
      <formula>OR(LEFT(I38,9)="Home work",LEFT(#REF!,9)="Home work")</formula>
    </cfRule>
    <cfRule type="expression" dxfId="850" priority="2125">
      <formula>OR(LEFT(I38,8)="Vacation",LEFT(#REF!,8)="Vacation")</formula>
    </cfRule>
    <cfRule type="expression" dxfId="849" priority="2126">
      <formula>OR(LEFT(I38,4)="Load",LEFT(#REF!,4)="Load")</formula>
    </cfRule>
    <cfRule type="expression" dxfId="848" priority="2127">
      <formula>OR(LEFT(I38,5)="Close",LEFT(#REF!,5)="Close")</formula>
    </cfRule>
    <cfRule type="expression" dxfId="847" priority="2128">
      <formula>OR(LEFT(I38,4)="Open",LEFT(#REF!,4)="Open")</formula>
    </cfRule>
    <cfRule type="expression" dxfId="846" priority="2129">
      <formula>OR(LEFT(I38,6)="Middle",LEFT(#REF!,6)="Middle")</formula>
    </cfRule>
  </conditionalFormatting>
  <conditionalFormatting sqref="I38">
    <cfRule type="expression" dxfId="845" priority="2130">
      <formula>OR(LEFT(#REF!,9)="Home work",LEFT(#REF!,9)="Home work")</formula>
    </cfRule>
    <cfRule type="expression" dxfId="844" priority="2131">
      <formula>OR(LEFT(#REF!,8)="Vacation",LEFT(#REF!,8)="Vacation")</formula>
    </cfRule>
    <cfRule type="expression" dxfId="843" priority="2132">
      <formula>OR(LEFT(#REF!,4)="Load",LEFT(#REF!,4)="Load")</formula>
    </cfRule>
    <cfRule type="expression" dxfId="842" priority="2133">
      <formula>OR(LEFT(#REF!,5)="Close",LEFT(#REF!,5)="Close")</formula>
    </cfRule>
    <cfRule type="expression" dxfId="841" priority="2134">
      <formula>OR(LEFT(#REF!,4)="Open",LEFT(#REF!,4)="Open")</formula>
    </cfRule>
    <cfRule type="expression" dxfId="840" priority="2135">
      <formula>OR(LEFT(#REF!,6)="Middle",LEFT(#REF!,6)="Middle")</formula>
    </cfRule>
  </conditionalFormatting>
  <conditionalFormatting sqref="U38:W38 C38:G38 J38:R38">
    <cfRule type="expression" dxfId="839" priority="2268">
      <formula>OR(LEFT(C41,9)="Home work",LEFT(#REF!,9)="Home work")</formula>
    </cfRule>
    <cfRule type="expression" dxfId="838" priority="2269">
      <formula>OR(LEFT(C41,8)="Vacation",LEFT(#REF!,8)="Vacation")</formula>
    </cfRule>
    <cfRule type="expression" dxfId="837" priority="2270">
      <formula>OR(LEFT(C41,4)="Load",LEFT(#REF!,4)="Load")</formula>
    </cfRule>
    <cfRule type="expression" dxfId="836" priority="2271">
      <formula>OR(LEFT(C41,5)="Close",LEFT(#REF!,5)="Close")</formula>
    </cfRule>
    <cfRule type="expression" dxfId="835" priority="2272">
      <formula>OR(LEFT(C41,4)="Open",LEFT(#REF!,4)="Open")</formula>
    </cfRule>
    <cfRule type="expression" dxfId="834" priority="2273">
      <formula>OR(LEFT(C41,6)="Middle",LEFT(#REF!,6)="Middle")</formula>
    </cfRule>
  </conditionalFormatting>
  <conditionalFormatting sqref="T38">
    <cfRule type="expression" dxfId="833" priority="2328">
      <formula>OR(LEFT(S41,9)="Home work",LEFT(#REF!,9)="Home work")</formula>
    </cfRule>
    <cfRule type="expression" dxfId="832" priority="2329">
      <formula>OR(LEFT(S41,8)="Vacation",LEFT(#REF!,8)="Vacation")</formula>
    </cfRule>
    <cfRule type="expression" dxfId="831" priority="2330">
      <formula>OR(LEFT(S41,4)="Load",LEFT(#REF!,4)="Load")</formula>
    </cfRule>
    <cfRule type="expression" dxfId="830" priority="2331">
      <formula>OR(LEFT(S41,5)="Close",LEFT(#REF!,5)="Close")</formula>
    </cfRule>
    <cfRule type="expression" dxfId="829" priority="2332">
      <formula>OR(LEFT(S41,4)="Open",LEFT(#REF!,4)="Open")</formula>
    </cfRule>
    <cfRule type="expression" dxfId="828" priority="2333">
      <formula>OR(LEFT(S41,6)="Middle",LEFT(#REF!,6)="Middle")</formula>
    </cfRule>
  </conditionalFormatting>
  <conditionalFormatting sqref="U37:W37 C37:G37 J37:R37">
    <cfRule type="expression" dxfId="827" priority="2334">
      <formula>OR(LEFT(C38,9)="Home work",LEFT(C41,9)="Home work")</formula>
    </cfRule>
    <cfRule type="expression" dxfId="826" priority="2335">
      <formula>OR(LEFT(C38,8)="Vacation",LEFT(C41,8)="Vacation")</formula>
    </cfRule>
    <cfRule type="expression" dxfId="825" priority="2336">
      <formula>OR(LEFT(C38,4)="Load",LEFT(C41,4)="Load")</formula>
    </cfRule>
    <cfRule type="expression" dxfId="824" priority="2337">
      <formula>OR(LEFT(C38,5)="Close",LEFT(C41,5)="Close")</formula>
    </cfRule>
    <cfRule type="expression" dxfId="823" priority="2338">
      <formula>OR(LEFT(C38,4)="Open",LEFT(C41,4)="Open")</formula>
    </cfRule>
    <cfRule type="expression" dxfId="822" priority="2339">
      <formula>OR(LEFT(C38,6)="Middle",LEFT(C41,6)="Middle")</formula>
    </cfRule>
  </conditionalFormatting>
  <conditionalFormatting sqref="T37">
    <cfRule type="expression" dxfId="821" priority="2394">
      <formula>OR(LEFT(T38,9)="Home work",LEFT(S41,9)="Home work")</formula>
    </cfRule>
    <cfRule type="expression" dxfId="820" priority="2395">
      <formula>OR(LEFT(T38,8)="Vacation",LEFT(S41,8)="Vacation")</formula>
    </cfRule>
    <cfRule type="expression" dxfId="819" priority="2396">
      <formula>OR(LEFT(T38,4)="Load",LEFT(S41,4)="Load")</formula>
    </cfRule>
    <cfRule type="expression" dxfId="818" priority="2397">
      <formula>OR(LEFT(T38,5)="Close",LEFT(S41,5)="Close")</formula>
    </cfRule>
    <cfRule type="expression" dxfId="817" priority="2398">
      <formula>OR(LEFT(T38,4)="Open",LEFT(S41,4)="Open")</formula>
    </cfRule>
    <cfRule type="expression" dxfId="816" priority="2399">
      <formula>OR(LEFT(T38,6)="Middle",LEFT(S41,6)="Middle")</formula>
    </cfRule>
  </conditionalFormatting>
  <conditionalFormatting sqref="B45">
    <cfRule type="expression" dxfId="785" priority="2448">
      <formula>OR(LEFT(#REF!,9)="Home work",LEFT(#REF!,9)="Home work")</formula>
    </cfRule>
    <cfRule type="expression" dxfId="784" priority="2449">
      <formula>OR(LEFT(#REF!,8)="Vacation",LEFT(#REF!,8)="Vacation")</formula>
    </cfRule>
    <cfRule type="expression" dxfId="783" priority="2450">
      <formula>OR(LEFT(#REF!,4)="Load",LEFT(#REF!,4)="Load")</formula>
    </cfRule>
    <cfRule type="expression" dxfId="782" priority="2451">
      <formula>OR(LEFT(#REF!,5)="Close",LEFT(#REF!,5)="Close")</formula>
    </cfRule>
    <cfRule type="expression" dxfId="781" priority="2452">
      <formula>OR(LEFT(#REF!,4)="Open",LEFT(#REF!,4)="Open")</formula>
    </cfRule>
    <cfRule type="expression" dxfId="780" priority="2453">
      <formula>OR(LEFT(#REF!,6)="Middle",LEFT(#REF!,6)="Middle")</formula>
    </cfRule>
  </conditionalFormatting>
  <conditionalFormatting sqref="C53:Y53 C57:Y57">
    <cfRule type="expression" dxfId="779" priority="2460">
      <formula>OR(LEFT(C57,9)="Home work",LEFT(C61,9)="Home work")</formula>
    </cfRule>
    <cfRule type="expression" dxfId="778" priority="2461">
      <formula>OR(LEFT(C57,8)="Vacation",LEFT(C61,8)="Vacation")</formula>
    </cfRule>
    <cfRule type="expression" dxfId="777" priority="2462">
      <formula>OR(LEFT(C57,4)="Load",LEFT(C61,4)="Load")</formula>
    </cfRule>
    <cfRule type="expression" dxfId="776" priority="2463">
      <formula>OR(LEFT(C57,5)="Close",LEFT(C61,5)="Close")</formula>
    </cfRule>
    <cfRule type="expression" dxfId="775" priority="2464">
      <formula>OR(LEFT(C57,4)="Open",LEFT(C61,4)="Open")</formula>
    </cfRule>
    <cfRule type="expression" dxfId="774" priority="2465">
      <formula>OR(LEFT(C57,6)="Middle",LEFT(C61,6)="Middle")</formula>
    </cfRule>
  </conditionalFormatting>
  <conditionalFormatting sqref="C52:Y52 C56:Y56 C48:Y49">
    <cfRule type="expression" dxfId="773" priority="2484">
      <formula>OR(LEFT(C53,9)="Home work",LEFT(C57,9)="Home work")</formula>
    </cfRule>
    <cfRule type="expression" dxfId="772" priority="2485">
      <formula>OR(LEFT(C53,8)="Vacation",LEFT(C57,8)="Vacation")</formula>
    </cfRule>
    <cfRule type="expression" dxfId="771" priority="2486">
      <formula>OR(LEFT(C53,4)="Load",LEFT(C57,4)="Load")</formula>
    </cfRule>
    <cfRule type="expression" dxfId="770" priority="2487">
      <formula>OR(LEFT(C53,5)="Close",LEFT(C57,5)="Close")</formula>
    </cfRule>
    <cfRule type="expression" dxfId="769" priority="2488">
      <formula>OR(LEFT(C53,4)="Open",LEFT(C57,4)="Open")</formula>
    </cfRule>
    <cfRule type="expression" dxfId="768" priority="2489">
      <formula>OR(LEFT(C53,6)="Middle",LEFT(C57,6)="Middle")</formula>
    </cfRule>
  </conditionalFormatting>
  <conditionalFormatting sqref="C51:Y51 C55:Y55 C47:Y47">
    <cfRule type="expression" dxfId="767" priority="2490">
      <formula>OR(LEFT(C53,9)="Home work",LEFT(C57,9)="Home work")</formula>
    </cfRule>
    <cfRule type="expression" dxfId="766" priority="2491">
      <formula>OR(LEFT(C53,8)="Vacation",LEFT(C57,8)="Vacation")</formula>
    </cfRule>
    <cfRule type="expression" dxfId="765" priority="2492">
      <formula>OR(LEFT(C53,4)="Load",LEFT(C57,4)="Load")</formula>
    </cfRule>
    <cfRule type="expression" dxfId="764" priority="2493">
      <formula>OR(LEFT(C53,5)="Close",LEFT(C57,5)="Close")</formula>
    </cfRule>
    <cfRule type="expression" dxfId="763" priority="2494">
      <formula>OR(LEFT(C53,4)="Open",LEFT(C57,4)="Open")</formula>
    </cfRule>
    <cfRule type="expression" dxfId="762" priority="2495">
      <formula>OR(LEFT(C53,6)="Middle",LEFT(C57,6)="Middle")</formula>
    </cfRule>
  </conditionalFormatting>
  <conditionalFormatting sqref="C50:Y50 C54:Y54 F46:Y46">
    <cfRule type="expression" dxfId="761" priority="2496">
      <formula>OR(LEFT(C53,9)="Home work",LEFT(C57,9)="Home work")</formula>
    </cfRule>
    <cfRule type="expression" dxfId="760" priority="2497">
      <formula>OR(LEFT(C53,8)="Vacation",LEFT(C57,8)="Vacation")</formula>
    </cfRule>
    <cfRule type="expression" dxfId="759" priority="2498">
      <formula>OR(LEFT(C53,4)="Load",LEFT(C57,4)="Load")</formula>
    </cfRule>
    <cfRule type="expression" dxfId="758" priority="2499">
      <formula>OR(LEFT(C53,5)="Close",LEFT(C57,5)="Close")</formula>
    </cfRule>
    <cfRule type="expression" dxfId="757" priority="2500">
      <formula>OR(LEFT(C53,4)="Open",LEFT(C57,4)="Open")</formula>
    </cfRule>
    <cfRule type="expression" dxfId="756" priority="2501">
      <formula>OR(LEFT(C53,6)="Middle",LEFT(C57,6)="Middle")</formula>
    </cfRule>
  </conditionalFormatting>
  <conditionalFormatting sqref="B65">
    <cfRule type="expression" dxfId="755" priority="2610">
      <formula>OR(LEFT(#REF!,9)="Home work",LEFT(#REF!,9)="Home work")</formula>
    </cfRule>
    <cfRule type="expression" dxfId="754" priority="2611">
      <formula>OR(LEFT(#REF!,8)="Vacation",LEFT(#REF!,8)="Vacation")</formula>
    </cfRule>
    <cfRule type="expression" dxfId="753" priority="2612">
      <formula>OR(LEFT(#REF!,4)="Load",LEFT(#REF!,4)="Load")</formula>
    </cfRule>
    <cfRule type="expression" dxfId="752" priority="2613">
      <formula>OR(LEFT(#REF!,5)="Close",LEFT(#REF!,5)="Close")</formula>
    </cfRule>
    <cfRule type="expression" dxfId="751" priority="2614">
      <formula>OR(LEFT(#REF!,4)="Open",LEFT(#REF!,4)="Open")</formula>
    </cfRule>
    <cfRule type="expression" dxfId="750" priority="2615">
      <formula>OR(LEFT(#REF!,6)="Middle",LEFT(#REF!,6)="Middle")</formula>
    </cfRule>
  </conditionalFormatting>
  <conditionalFormatting sqref="C60:Y60">
    <cfRule type="expression" dxfId="749" priority="2622">
      <formula>OR(LEFT(C65,9)="Home work",LEFT(#REF!,9)="Home work")</formula>
    </cfRule>
    <cfRule type="expression" dxfId="748" priority="2623">
      <formula>OR(LEFT(C65,8)="Vacation",LEFT(#REF!,8)="Vacation")</formula>
    </cfRule>
    <cfRule type="expression" dxfId="747" priority="2624">
      <formula>OR(LEFT(C65,4)="Load",LEFT(#REF!,4)="Load")</formula>
    </cfRule>
    <cfRule type="expression" dxfId="746" priority="2625">
      <formula>OR(LEFT(C65,5)="Close",LEFT(#REF!,5)="Close")</formula>
    </cfRule>
    <cfRule type="expression" dxfId="745" priority="2626">
      <formula>OR(LEFT(C65,4)="Open",LEFT(#REF!,4)="Open")</formula>
    </cfRule>
    <cfRule type="expression" dxfId="744" priority="2627">
      <formula>OR(LEFT(C65,6)="Middle",LEFT(#REF!,6)="Middle")</formula>
    </cfRule>
  </conditionalFormatting>
  <conditionalFormatting sqref="C59:Y59">
    <cfRule type="expression" dxfId="743" priority="2628">
      <formula>OR(LEFT(C65,9)="Home work",LEFT(#REF!,9)="Home work")</formula>
    </cfRule>
    <cfRule type="expression" dxfId="742" priority="2629">
      <formula>OR(LEFT(C65,8)="Vacation",LEFT(#REF!,8)="Vacation")</formula>
    </cfRule>
    <cfRule type="expression" dxfId="741" priority="2630">
      <formula>OR(LEFT(C65,4)="Load",LEFT(#REF!,4)="Load")</formula>
    </cfRule>
    <cfRule type="expression" dxfId="740" priority="2631">
      <formula>OR(LEFT(C65,5)="Close",LEFT(#REF!,5)="Close")</formula>
    </cfRule>
    <cfRule type="expression" dxfId="739" priority="2632">
      <formula>OR(LEFT(C65,4)="Open",LEFT(#REF!,4)="Open")</formula>
    </cfRule>
    <cfRule type="expression" dxfId="738" priority="2633">
      <formula>OR(LEFT(C65,6)="Middle",LEFT(#REF!,6)="Middle")</formula>
    </cfRule>
  </conditionalFormatting>
  <conditionalFormatting sqref="C58:Y58">
    <cfRule type="expression" dxfId="737" priority="2634">
      <formula>OR(LEFT(C65,9)="Home work",LEFT(#REF!,9)="Home work")</formula>
    </cfRule>
    <cfRule type="expression" dxfId="736" priority="2635">
      <formula>OR(LEFT(C65,8)="Vacation",LEFT(#REF!,8)="Vacation")</formula>
    </cfRule>
    <cfRule type="expression" dxfId="735" priority="2636">
      <formula>OR(LEFT(C65,4)="Load",LEFT(#REF!,4)="Load")</formula>
    </cfRule>
    <cfRule type="expression" dxfId="734" priority="2637">
      <formula>OR(LEFT(C65,5)="Close",LEFT(#REF!,5)="Close")</formula>
    </cfRule>
    <cfRule type="expression" dxfId="733" priority="2638">
      <formula>OR(LEFT(C65,4)="Open",LEFT(#REF!,4)="Open")</formula>
    </cfRule>
    <cfRule type="expression" dxfId="732" priority="2639">
      <formula>OR(LEFT(C65,6)="Middle",LEFT(#REF!,6)="Middle")</formula>
    </cfRule>
  </conditionalFormatting>
  <conditionalFormatting sqref="C64:Y64">
    <cfRule type="expression" dxfId="731" priority="2640">
      <formula>OR(LEFT(#REF!,9)="Home work",LEFT(C67,9)="Home work")</formula>
    </cfRule>
    <cfRule type="expression" dxfId="730" priority="2641">
      <formula>OR(LEFT(#REF!,8)="Vacation",LEFT(C67,8)="Vacation")</formula>
    </cfRule>
    <cfRule type="expression" dxfId="729" priority="2642">
      <formula>OR(LEFT(#REF!,4)="Load",LEFT(C67,4)="Load")</formula>
    </cfRule>
    <cfRule type="expression" dxfId="728" priority="2643">
      <formula>OR(LEFT(#REF!,5)="Close",LEFT(C67,5)="Close")</formula>
    </cfRule>
    <cfRule type="expression" dxfId="727" priority="2644">
      <formula>OR(LEFT(#REF!,4)="Open",LEFT(C67,4)="Open")</formula>
    </cfRule>
    <cfRule type="expression" dxfId="726" priority="2645">
      <formula>OR(LEFT(#REF!,6)="Middle",LEFT(C67,6)="Middle")</formula>
    </cfRule>
  </conditionalFormatting>
  <conditionalFormatting sqref="C63:Y63">
    <cfRule type="expression" dxfId="725" priority="2652">
      <formula>OR(LEFT(#REF!,9)="Home work",LEFT(C67,9)="Home work")</formula>
    </cfRule>
    <cfRule type="expression" dxfId="724" priority="2653">
      <formula>OR(LEFT(#REF!,8)="Vacation",LEFT(C67,8)="Vacation")</formula>
    </cfRule>
    <cfRule type="expression" dxfId="723" priority="2654">
      <formula>OR(LEFT(#REF!,4)="Load",LEFT(C67,4)="Load")</formula>
    </cfRule>
    <cfRule type="expression" dxfId="722" priority="2655">
      <formula>OR(LEFT(#REF!,5)="Close",LEFT(C67,5)="Close")</formula>
    </cfRule>
    <cfRule type="expression" dxfId="721" priority="2656">
      <formula>OR(LEFT(#REF!,4)="Open",LEFT(C67,4)="Open")</formula>
    </cfRule>
    <cfRule type="expression" dxfId="720" priority="2657">
      <formula>OR(LEFT(#REF!,6)="Middle",LEFT(C67,6)="Middle")</formula>
    </cfRule>
  </conditionalFormatting>
  <conditionalFormatting sqref="C62:Y62">
    <cfRule type="expression" dxfId="713" priority="2664">
      <formula>OR(LEFT(#REF!,9)="Home work",LEFT(C67,9)="Home work")</formula>
    </cfRule>
    <cfRule type="expression" dxfId="712" priority="2665">
      <formula>OR(LEFT(#REF!,8)="Vacation",LEFT(C67,8)="Vacation")</formula>
    </cfRule>
    <cfRule type="expression" dxfId="711" priority="2666">
      <formula>OR(LEFT(#REF!,4)="Load",LEFT(C67,4)="Load")</formula>
    </cfRule>
    <cfRule type="expression" dxfId="710" priority="2667">
      <formula>OR(LEFT(#REF!,5)="Close",LEFT(C67,5)="Close")</formula>
    </cfRule>
    <cfRule type="expression" dxfId="709" priority="2668">
      <formula>OR(LEFT(#REF!,4)="Open",LEFT(C67,4)="Open")</formula>
    </cfRule>
    <cfRule type="expression" dxfId="708" priority="2669">
      <formula>OR(LEFT(#REF!,6)="Middle",LEFT(C67,6)="Middle")</formula>
    </cfRule>
  </conditionalFormatting>
  <conditionalFormatting sqref="C61:Y61">
    <cfRule type="expression" dxfId="701" priority="2676">
      <formula>OR(LEFT(C65,9)="Home work",LEFT(#REF!,9)="Home work")</formula>
    </cfRule>
    <cfRule type="expression" dxfId="700" priority="2677">
      <formula>OR(LEFT(C65,8)="Vacation",LEFT(#REF!,8)="Vacation")</formula>
    </cfRule>
    <cfRule type="expression" dxfId="699" priority="2678">
      <formula>OR(LEFT(C65,4)="Load",LEFT(#REF!,4)="Load")</formula>
    </cfRule>
    <cfRule type="expression" dxfId="698" priority="2679">
      <formula>OR(LEFT(C65,5)="Close",LEFT(#REF!,5)="Close")</formula>
    </cfRule>
    <cfRule type="expression" dxfId="697" priority="2680">
      <formula>OR(LEFT(C65,4)="Open",LEFT(#REF!,4)="Open")</formula>
    </cfRule>
    <cfRule type="expression" dxfId="696" priority="2681">
      <formula>OR(LEFT(C65,6)="Middle",LEFT(#REF!,6)="Middle")</formula>
    </cfRule>
  </conditionalFormatting>
  <conditionalFormatting sqref="C1048571:AU1048571">
    <cfRule type="expression" dxfId="695" priority="2682">
      <formula>OR(LEFT(C1048572,9)="Home work",LEFT(C1,9)="Home work")</formula>
    </cfRule>
    <cfRule type="expression" dxfId="694" priority="2683">
      <formula>OR(LEFT(C1048572,8)="Vacation",LEFT(C1,8)="Vacation")</formula>
    </cfRule>
    <cfRule type="expression" dxfId="693" priority="2684">
      <formula>OR(LEFT(C1048572,4)="Load",LEFT(C1,4)="Load")</formula>
    </cfRule>
    <cfRule type="expression" dxfId="692" priority="2685">
      <formula>OR(LEFT(C1048572,5)="Close",LEFT(C1,5)="Close")</formula>
    </cfRule>
    <cfRule type="expression" dxfId="691" priority="2686">
      <formula>OR(LEFT(C1048572,4)="Open",LEFT(C1,4)="Open")</formula>
    </cfRule>
    <cfRule type="expression" dxfId="690" priority="2687">
      <formula>OR(LEFT(C1048572,6)="Middle",LEFT(C1,6)="Middle")</formula>
    </cfRule>
  </conditionalFormatting>
  <conditionalFormatting sqref="F44:M44 P44:U44 X44:Y44">
    <cfRule type="expression" dxfId="689" priority="2706">
      <formula>OR(LEFT(F48,9)="Home work",LEFT(F53,9)="Home work")</formula>
    </cfRule>
    <cfRule type="expression" dxfId="688" priority="2707">
      <formula>OR(LEFT(F48,8)="Vacation",LEFT(F53,8)="Vacation")</formula>
    </cfRule>
    <cfRule type="expression" dxfId="687" priority="2708">
      <formula>OR(LEFT(F48,4)="Load",LEFT(F53,4)="Load")</formula>
    </cfRule>
    <cfRule type="expression" dxfId="686" priority="2709">
      <formula>OR(LEFT(F48,5)="Close",LEFT(F53,5)="Close")</formula>
    </cfRule>
    <cfRule type="expression" dxfId="685" priority="2710">
      <formula>OR(LEFT(F48,4)="Open",LEFT(F53,4)="Open")</formula>
    </cfRule>
    <cfRule type="expression" dxfId="684" priority="2711">
      <formula>OR(LEFT(F48,6)="Middle",LEFT(F53,6)="Middle")</formula>
    </cfRule>
  </conditionalFormatting>
  <conditionalFormatting sqref="F45:Y45 N44:O44 V44:W44">
    <cfRule type="expression" dxfId="683" priority="2724">
      <formula>OR(LEFT(F52,9)="Home work",LEFT(F56,9)="Home work")</formula>
    </cfRule>
    <cfRule type="expression" dxfId="682" priority="2725">
      <formula>OR(LEFT(F52,8)="Vacation",LEFT(F56,8)="Vacation")</formula>
    </cfRule>
    <cfRule type="expression" dxfId="681" priority="2726">
      <formula>OR(LEFT(F52,4)="Load",LEFT(F56,4)="Load")</formula>
    </cfRule>
    <cfRule type="expression" dxfId="680" priority="2727">
      <formula>OR(LEFT(F52,5)="Close",LEFT(F56,5)="Close")</formula>
    </cfRule>
    <cfRule type="expression" dxfId="679" priority="2728">
      <formula>OR(LEFT(F52,4)="Open",LEFT(F56,4)="Open")</formula>
    </cfRule>
    <cfRule type="expression" dxfId="678" priority="2729">
      <formula>OR(LEFT(F52,6)="Middle",LEFT(F56,6)="Middle")</formula>
    </cfRule>
  </conditionalFormatting>
  <conditionalFormatting sqref="B49">
    <cfRule type="expression" dxfId="653" priority="643">
      <formula>OR(LEFT(#REF!,9)="Home work",LEFT(B54,9)="Home work")</formula>
    </cfRule>
    <cfRule type="expression" dxfId="652" priority="644">
      <formula>OR(LEFT(#REF!,8)="Vacation",LEFT(B54,8)="Vacation")</formula>
    </cfRule>
    <cfRule type="expression" dxfId="651" priority="645">
      <formula>OR(LEFT(#REF!,4)="Load",LEFT(B54,4)="Load")</formula>
    </cfRule>
    <cfRule type="expression" dxfId="650" priority="646">
      <formula>OR(LEFT(#REF!,5)="Close",LEFT(B54,5)="Close")</formula>
    </cfRule>
    <cfRule type="expression" dxfId="649" priority="647">
      <formula>OR(LEFT(#REF!,4)="Open",LEFT(B54,4)="Open")</formula>
    </cfRule>
    <cfRule type="expression" dxfId="648" priority="648">
      <formula>OR(LEFT(#REF!,6)="Middle",LEFT(B54,6)="Middle")</formula>
    </cfRule>
  </conditionalFormatting>
  <conditionalFormatting sqref="B51">
    <cfRule type="expression" dxfId="647" priority="649">
      <formula>OR(LEFT(#REF!,9)="Home work",LEFT(B57,9)="Home work")</formula>
    </cfRule>
    <cfRule type="expression" dxfId="646" priority="650">
      <formula>OR(LEFT(#REF!,8)="Vacation",LEFT(B57,8)="Vacation")</formula>
    </cfRule>
    <cfRule type="expression" dxfId="645" priority="651">
      <formula>OR(LEFT(#REF!,4)="Load",LEFT(B57,4)="Load")</formula>
    </cfRule>
    <cfRule type="expression" dxfId="644" priority="652">
      <formula>OR(LEFT(#REF!,5)="Close",LEFT(B57,5)="Close")</formula>
    </cfRule>
    <cfRule type="expression" dxfId="643" priority="653">
      <formula>OR(LEFT(#REF!,4)="Open",LEFT(B57,4)="Open")</formula>
    </cfRule>
    <cfRule type="expression" dxfId="642" priority="654">
      <formula>OR(LEFT(#REF!,6)="Middle",LEFT(B57,6)="Middle")</formula>
    </cfRule>
  </conditionalFormatting>
  <conditionalFormatting sqref="B66">
    <cfRule type="expression" dxfId="641" priority="631">
      <formula>OR(LEFT(#REF!,9)="Home work",LEFT(B71,9)="Home work")</formula>
    </cfRule>
    <cfRule type="expression" dxfId="640" priority="632">
      <formula>OR(LEFT(#REF!,8)="Vacation",LEFT(B71,8)="Vacation")</formula>
    </cfRule>
    <cfRule type="expression" dxfId="639" priority="633">
      <formula>OR(LEFT(#REF!,4)="Load",LEFT(B71,4)="Load")</formula>
    </cfRule>
    <cfRule type="expression" dxfId="638" priority="634">
      <formula>OR(LEFT(#REF!,5)="Close",LEFT(B71,5)="Close")</formula>
    </cfRule>
    <cfRule type="expression" dxfId="637" priority="635">
      <formula>OR(LEFT(#REF!,4)="Open",LEFT(B71,4)="Open")</formula>
    </cfRule>
    <cfRule type="expression" dxfId="636" priority="636">
      <formula>OR(LEFT(#REF!,6)="Middle",LEFT(B71,6)="Middle")</formula>
    </cfRule>
  </conditionalFormatting>
  <conditionalFormatting sqref="B58">
    <cfRule type="expression" dxfId="629" priority="625">
      <formula>OR(LEFT(#REF!,9)="Home work",LEFT(#REF!,9)="Home work")</formula>
    </cfRule>
    <cfRule type="expression" dxfId="628" priority="626">
      <formula>OR(LEFT(#REF!,8)="Vacation",LEFT(#REF!,8)="Vacation")</formula>
    </cfRule>
    <cfRule type="expression" dxfId="627" priority="627">
      <formula>OR(LEFT(#REF!,4)="Load",LEFT(#REF!,4)="Load")</formula>
    </cfRule>
    <cfRule type="expression" dxfId="626" priority="628">
      <formula>OR(LEFT(#REF!,5)="Close",LEFT(#REF!,5)="Close")</formula>
    </cfRule>
    <cfRule type="expression" dxfId="625" priority="629">
      <formula>OR(LEFT(#REF!,4)="Open",LEFT(#REF!,4)="Open")</formula>
    </cfRule>
    <cfRule type="expression" dxfId="624" priority="630">
      <formula>OR(LEFT(#REF!,6)="Middle",LEFT(#REF!,6)="Middle")</formula>
    </cfRule>
  </conditionalFormatting>
  <conditionalFormatting sqref="B62">
    <cfRule type="expression" dxfId="611" priority="607">
      <formula>OR(LEFT(#REF!,9)="Home work",LEFT(#REF!,9)="Home work")</formula>
    </cfRule>
    <cfRule type="expression" dxfId="610" priority="608">
      <formula>OR(LEFT(#REF!,8)="Vacation",LEFT(#REF!,8)="Vacation")</formula>
    </cfRule>
    <cfRule type="expression" dxfId="609" priority="609">
      <formula>OR(LEFT(#REF!,4)="Load",LEFT(#REF!,4)="Load")</formula>
    </cfRule>
    <cfRule type="expression" dxfId="608" priority="610">
      <formula>OR(LEFT(#REF!,5)="Close",LEFT(#REF!,5)="Close")</formula>
    </cfRule>
    <cfRule type="expression" dxfId="607" priority="611">
      <formula>OR(LEFT(#REF!,4)="Open",LEFT(#REF!,4)="Open")</formula>
    </cfRule>
    <cfRule type="expression" dxfId="606" priority="612">
      <formula>OR(LEFT(#REF!,6)="Middle",LEFT(#REF!,6)="Middle")</formula>
    </cfRule>
  </conditionalFormatting>
  <conditionalFormatting sqref="B54">
    <cfRule type="expression" dxfId="593" priority="589">
      <formula>OR(LEFT(#REF!,9)="Home work",LEFT(#REF!,9)="Home work")</formula>
    </cfRule>
    <cfRule type="expression" dxfId="592" priority="590">
      <formula>OR(LEFT(#REF!,8)="Vacation",LEFT(#REF!,8)="Vacation")</formula>
    </cfRule>
    <cfRule type="expression" dxfId="591" priority="591">
      <formula>OR(LEFT(#REF!,4)="Load",LEFT(#REF!,4)="Load")</formula>
    </cfRule>
    <cfRule type="expression" dxfId="590" priority="592">
      <formula>OR(LEFT(#REF!,5)="Close",LEFT(#REF!,5)="Close")</formula>
    </cfRule>
    <cfRule type="expression" dxfId="589" priority="593">
      <formula>OR(LEFT(#REF!,4)="Open",LEFT(#REF!,4)="Open")</formula>
    </cfRule>
    <cfRule type="expression" dxfId="588" priority="594">
      <formula>OR(LEFT(#REF!,6)="Middle",LEFT(#REF!,6)="Middle")</formula>
    </cfRule>
  </conditionalFormatting>
  <conditionalFormatting sqref="B46">
    <cfRule type="expression" dxfId="575" priority="571">
      <formula>OR(LEFT(#REF!,9)="Home work",LEFT(B52,9)="Home work")</formula>
    </cfRule>
    <cfRule type="expression" dxfId="574" priority="572">
      <formula>OR(LEFT(#REF!,8)="Vacation",LEFT(B52,8)="Vacation")</formula>
    </cfRule>
    <cfRule type="expression" dxfId="573" priority="573">
      <formula>OR(LEFT(#REF!,4)="Load",LEFT(B52,4)="Load")</formula>
    </cfRule>
    <cfRule type="expression" dxfId="572" priority="574">
      <formula>OR(LEFT(#REF!,5)="Close",LEFT(B52,5)="Close")</formula>
    </cfRule>
    <cfRule type="expression" dxfId="571" priority="575">
      <formula>OR(LEFT(#REF!,4)="Open",LEFT(B52,4)="Open")</formula>
    </cfRule>
    <cfRule type="expression" dxfId="570" priority="576">
      <formula>OR(LEFT(#REF!,6)="Middle",LEFT(B52,6)="Middle")</formula>
    </cfRule>
  </conditionalFormatting>
  <conditionalFormatting sqref="B50">
    <cfRule type="expression" dxfId="569" priority="565">
      <formula>OR(LEFT(#REF!,9)="Home work",LEFT(B56,9)="Home work")</formula>
    </cfRule>
    <cfRule type="expression" dxfId="568" priority="566">
      <formula>OR(LEFT(#REF!,8)="Vacation",LEFT(B56,8)="Vacation")</formula>
    </cfRule>
    <cfRule type="expression" dxfId="567" priority="567">
      <formula>OR(LEFT(#REF!,4)="Load",LEFT(B56,4)="Load")</formula>
    </cfRule>
    <cfRule type="expression" dxfId="566" priority="568">
      <formula>OR(LEFT(#REF!,5)="Close",LEFT(B56,5)="Close")</formula>
    </cfRule>
    <cfRule type="expression" dxfId="565" priority="569">
      <formula>OR(LEFT(#REF!,4)="Open",LEFT(B56,4)="Open")</formula>
    </cfRule>
    <cfRule type="expression" dxfId="564" priority="570">
      <formula>OR(LEFT(#REF!,6)="Middle",LEFT(B56,6)="Middle")</formula>
    </cfRule>
  </conditionalFormatting>
  <conditionalFormatting sqref="B55">
    <cfRule type="expression" dxfId="563" priority="559">
      <formula>OR(LEFT(#REF!,9)="Home work",LEFT(B61,9)="Home work")</formula>
    </cfRule>
    <cfRule type="expression" dxfId="562" priority="560">
      <formula>OR(LEFT(#REF!,8)="Vacation",LEFT(B61,8)="Vacation")</formula>
    </cfRule>
    <cfRule type="expression" dxfId="561" priority="561">
      <formula>OR(LEFT(#REF!,4)="Load",LEFT(B61,4)="Load")</formula>
    </cfRule>
    <cfRule type="expression" dxfId="560" priority="562">
      <formula>OR(LEFT(#REF!,5)="Close",LEFT(B61,5)="Close")</formula>
    </cfRule>
    <cfRule type="expression" dxfId="559" priority="563">
      <formula>OR(LEFT(#REF!,4)="Open",LEFT(B61,4)="Open")</formula>
    </cfRule>
    <cfRule type="expression" dxfId="558" priority="564">
      <formula>OR(LEFT(#REF!,6)="Middle",LEFT(B61,6)="Middle")</formula>
    </cfRule>
  </conditionalFormatting>
  <conditionalFormatting sqref="B59">
    <cfRule type="expression" dxfId="557" priority="553">
      <formula>OR(LEFT(#REF!,9)="Home work",LEFT(B65,9)="Home work")</formula>
    </cfRule>
    <cfRule type="expression" dxfId="556" priority="554">
      <formula>OR(LEFT(#REF!,8)="Vacation",LEFT(B65,8)="Vacation")</formula>
    </cfRule>
    <cfRule type="expression" dxfId="555" priority="555">
      <formula>OR(LEFT(#REF!,4)="Load",LEFT(B65,4)="Load")</formula>
    </cfRule>
    <cfRule type="expression" dxfId="554" priority="556">
      <formula>OR(LEFT(#REF!,5)="Close",LEFT(B65,5)="Close")</formula>
    </cfRule>
    <cfRule type="expression" dxfId="553" priority="557">
      <formula>OR(LEFT(#REF!,4)="Open",LEFT(B65,4)="Open")</formula>
    </cfRule>
    <cfRule type="expression" dxfId="552" priority="558">
      <formula>OR(LEFT(#REF!,6)="Middle",LEFT(B65,6)="Middle")</formula>
    </cfRule>
  </conditionalFormatting>
  <conditionalFormatting sqref="B63">
    <cfRule type="expression" dxfId="551" priority="547">
      <formula>OR(LEFT(#REF!,9)="Home work",LEFT(B69,9)="Home work")</formula>
    </cfRule>
    <cfRule type="expression" dxfId="550" priority="548">
      <formula>OR(LEFT(#REF!,8)="Vacation",LEFT(B69,8)="Vacation")</formula>
    </cfRule>
    <cfRule type="expression" dxfId="549" priority="549">
      <formula>OR(LEFT(#REF!,4)="Load",LEFT(B69,4)="Load")</formula>
    </cfRule>
    <cfRule type="expression" dxfId="548" priority="550">
      <formula>OR(LEFT(#REF!,5)="Close",LEFT(B69,5)="Close")</formula>
    </cfRule>
    <cfRule type="expression" dxfId="547" priority="551">
      <formula>OR(LEFT(#REF!,4)="Open",LEFT(B69,4)="Open")</formula>
    </cfRule>
    <cfRule type="expression" dxfId="546" priority="552">
      <formula>OR(LEFT(#REF!,6)="Middle",LEFT(B69,6)="Middle")</formula>
    </cfRule>
  </conditionalFormatting>
  <conditionalFormatting sqref="B67">
    <cfRule type="expression" dxfId="545" priority="541">
      <formula>OR(LEFT(#REF!,9)="Home work",LEFT(B73,9)="Home work")</formula>
    </cfRule>
    <cfRule type="expression" dxfId="544" priority="542">
      <formula>OR(LEFT(#REF!,8)="Vacation",LEFT(B73,8)="Vacation")</formula>
    </cfRule>
    <cfRule type="expression" dxfId="543" priority="543">
      <formula>OR(LEFT(#REF!,4)="Load",LEFT(B73,4)="Load")</formula>
    </cfRule>
    <cfRule type="expression" dxfId="542" priority="544">
      <formula>OR(LEFT(#REF!,5)="Close",LEFT(B73,5)="Close")</formula>
    </cfRule>
    <cfRule type="expression" dxfId="541" priority="545">
      <formula>OR(LEFT(#REF!,4)="Open",LEFT(B73,4)="Open")</formula>
    </cfRule>
    <cfRule type="expression" dxfId="540" priority="546">
      <formula>OR(LEFT(#REF!,6)="Middle",LEFT(B73,6)="Middle")</formula>
    </cfRule>
  </conditionalFormatting>
  <conditionalFormatting sqref="B68">
    <cfRule type="expression" dxfId="539" priority="535">
      <formula>OR(LEFT(#REF!,9)="Home work",LEFT(B74,9)="Home work")</formula>
    </cfRule>
    <cfRule type="expression" dxfId="538" priority="536">
      <formula>OR(LEFT(#REF!,8)="Vacation",LEFT(B74,8)="Vacation")</formula>
    </cfRule>
    <cfRule type="expression" dxfId="537" priority="537">
      <formula>OR(LEFT(#REF!,4)="Load",LEFT(B74,4)="Load")</formula>
    </cfRule>
    <cfRule type="expression" dxfId="536" priority="538">
      <formula>OR(LEFT(#REF!,5)="Close",LEFT(B74,5)="Close")</formula>
    </cfRule>
    <cfRule type="expression" dxfId="535" priority="539">
      <formula>OR(LEFT(#REF!,4)="Open",LEFT(B74,4)="Open")</formula>
    </cfRule>
    <cfRule type="expression" dxfId="534" priority="540">
      <formula>OR(LEFT(#REF!,6)="Middle",LEFT(B74,6)="Middle")</formula>
    </cfRule>
  </conditionalFormatting>
  <conditionalFormatting sqref="B47">
    <cfRule type="expression" dxfId="533" priority="529">
      <formula>OR(LEFT(#REF!,9)="Home work",LEFT(B52,9)="Home work")</formula>
    </cfRule>
    <cfRule type="expression" dxfId="532" priority="530">
      <formula>OR(LEFT(#REF!,8)="Vacation",LEFT(B52,8)="Vacation")</formula>
    </cfRule>
    <cfRule type="expression" dxfId="531" priority="531">
      <formula>OR(LEFT(#REF!,4)="Load",LEFT(B52,4)="Load")</formula>
    </cfRule>
    <cfRule type="expression" dxfId="530" priority="532">
      <formula>OR(LEFT(#REF!,5)="Close",LEFT(B52,5)="Close")</formula>
    </cfRule>
    <cfRule type="expression" dxfId="529" priority="533">
      <formula>OR(LEFT(#REF!,4)="Open",LEFT(B52,4)="Open")</formula>
    </cfRule>
    <cfRule type="expression" dxfId="528" priority="534">
      <formula>OR(LEFT(#REF!,6)="Middle",LEFT(B52,6)="Middle")</formula>
    </cfRule>
  </conditionalFormatting>
  <conditionalFormatting sqref="B52">
    <cfRule type="expression" dxfId="527" priority="523">
      <formula>OR(LEFT(#REF!,9)="Home work",LEFT(B57,9)="Home work")</formula>
    </cfRule>
    <cfRule type="expression" dxfId="526" priority="524">
      <formula>OR(LEFT(#REF!,8)="Vacation",LEFT(B57,8)="Vacation")</formula>
    </cfRule>
    <cfRule type="expression" dxfId="525" priority="525">
      <formula>OR(LEFT(#REF!,4)="Load",LEFT(B57,4)="Load")</formula>
    </cfRule>
    <cfRule type="expression" dxfId="524" priority="526">
      <formula>OR(LEFT(#REF!,5)="Close",LEFT(B57,5)="Close")</formula>
    </cfRule>
    <cfRule type="expression" dxfId="523" priority="527">
      <formula>OR(LEFT(#REF!,4)="Open",LEFT(B57,4)="Open")</formula>
    </cfRule>
    <cfRule type="expression" dxfId="522" priority="528">
      <formula>OR(LEFT(#REF!,6)="Middle",LEFT(B57,6)="Middle")</formula>
    </cfRule>
  </conditionalFormatting>
  <conditionalFormatting sqref="B56">
    <cfRule type="expression" dxfId="521" priority="517">
      <formula>OR(LEFT(#REF!,9)="Home work",LEFT(B61,9)="Home work")</formula>
    </cfRule>
    <cfRule type="expression" dxfId="520" priority="518">
      <formula>OR(LEFT(#REF!,8)="Vacation",LEFT(B61,8)="Vacation")</formula>
    </cfRule>
    <cfRule type="expression" dxfId="519" priority="519">
      <formula>OR(LEFT(#REF!,4)="Load",LEFT(B61,4)="Load")</formula>
    </cfRule>
    <cfRule type="expression" dxfId="518" priority="520">
      <formula>OR(LEFT(#REF!,5)="Close",LEFT(B61,5)="Close")</formula>
    </cfRule>
    <cfRule type="expression" dxfId="517" priority="521">
      <formula>OR(LEFT(#REF!,4)="Open",LEFT(B61,4)="Open")</formula>
    </cfRule>
    <cfRule type="expression" dxfId="516" priority="522">
      <formula>OR(LEFT(#REF!,6)="Middle",LEFT(B61,6)="Middle")</formula>
    </cfRule>
  </conditionalFormatting>
  <conditionalFormatting sqref="B60">
    <cfRule type="expression" dxfId="515" priority="511">
      <formula>OR(LEFT(#REF!,9)="Home work",LEFT(B65,9)="Home work")</formula>
    </cfRule>
    <cfRule type="expression" dxfId="514" priority="512">
      <formula>OR(LEFT(#REF!,8)="Vacation",LEFT(B65,8)="Vacation")</formula>
    </cfRule>
    <cfRule type="expression" dxfId="513" priority="513">
      <formula>OR(LEFT(#REF!,4)="Load",LEFT(B65,4)="Load")</formula>
    </cfRule>
    <cfRule type="expression" dxfId="512" priority="514">
      <formula>OR(LEFT(#REF!,5)="Close",LEFT(B65,5)="Close")</formula>
    </cfRule>
    <cfRule type="expression" dxfId="511" priority="515">
      <formula>OR(LEFT(#REF!,4)="Open",LEFT(B65,4)="Open")</formula>
    </cfRule>
    <cfRule type="expression" dxfId="510" priority="516">
      <formula>OR(LEFT(#REF!,6)="Middle",LEFT(B65,6)="Middle")</formula>
    </cfRule>
  </conditionalFormatting>
  <conditionalFormatting sqref="B64">
    <cfRule type="expression" dxfId="509" priority="505">
      <formula>OR(LEFT(#REF!,9)="Home work",LEFT(B69,9)="Home work")</formula>
    </cfRule>
    <cfRule type="expression" dxfId="508" priority="506">
      <formula>OR(LEFT(#REF!,8)="Vacation",LEFT(B69,8)="Vacation")</formula>
    </cfRule>
    <cfRule type="expression" dxfId="507" priority="507">
      <formula>OR(LEFT(#REF!,4)="Load",LEFT(B69,4)="Load")</formula>
    </cfRule>
    <cfRule type="expression" dxfId="506" priority="508">
      <formula>OR(LEFT(#REF!,5)="Close",LEFT(B69,5)="Close")</formula>
    </cfRule>
    <cfRule type="expression" dxfId="505" priority="509">
      <formula>OR(LEFT(#REF!,4)="Open",LEFT(B69,4)="Open")</formula>
    </cfRule>
    <cfRule type="expression" dxfId="504" priority="510">
      <formula>OR(LEFT(#REF!,6)="Middle",LEFT(B69,6)="Middle")</formula>
    </cfRule>
  </conditionalFormatting>
  <conditionalFormatting sqref="B69">
    <cfRule type="expression" dxfId="503" priority="499">
      <formula>OR(LEFT(#REF!,9)="Home work",LEFT(B74,9)="Home work")</formula>
    </cfRule>
    <cfRule type="expression" dxfId="502" priority="500">
      <formula>OR(LEFT(#REF!,8)="Vacation",LEFT(B74,8)="Vacation")</formula>
    </cfRule>
    <cfRule type="expression" dxfId="501" priority="501">
      <formula>OR(LEFT(#REF!,4)="Load",LEFT(B74,4)="Load")</formula>
    </cfRule>
    <cfRule type="expression" dxfId="500" priority="502">
      <formula>OR(LEFT(#REF!,5)="Close",LEFT(B74,5)="Close")</formula>
    </cfRule>
    <cfRule type="expression" dxfId="499" priority="503">
      <formula>OR(LEFT(#REF!,4)="Open",LEFT(B74,4)="Open")</formula>
    </cfRule>
    <cfRule type="expression" dxfId="498" priority="504">
      <formula>OR(LEFT(#REF!,6)="Middle",LEFT(B74,6)="Middle")</formula>
    </cfRule>
  </conditionalFormatting>
  <conditionalFormatting sqref="AV67:AV69">
    <cfRule type="expression" dxfId="497" priority="367">
      <formula>OR(LEFT(AV68,9)="Home work",LEFT(AV69,9)="Home work")</formula>
    </cfRule>
    <cfRule type="expression" dxfId="496" priority="368">
      <formula>OR(LEFT(AV68,8)="Vacation",LEFT(AV69,8)="Vacation")</formula>
    </cfRule>
    <cfRule type="expression" dxfId="495" priority="369">
      <formula>OR(LEFT(AV68,4)="Load",LEFT(AV69,4)="Load")</formula>
    </cfRule>
    <cfRule type="expression" dxfId="494" priority="370">
      <formula>OR(LEFT(AV68,5)="Close",LEFT(AV69,5)="Close")</formula>
    </cfRule>
    <cfRule type="expression" dxfId="493" priority="371">
      <formula>OR(LEFT(AV68,4)="Open",LEFT(AV69,4)="Open")</formula>
    </cfRule>
    <cfRule type="expression" dxfId="492" priority="372">
      <formula>OR(LEFT(AV68,6)="Middle",LEFT(AV69,6)="Middle")</formula>
    </cfRule>
  </conditionalFormatting>
  <conditionalFormatting sqref="AV65:AV66">
    <cfRule type="expression" dxfId="491" priority="373">
      <formula>OR(LEFT(#REF!,9)="Home work",LEFT(AV67,9)="Home work")</formula>
    </cfRule>
    <cfRule type="expression" dxfId="490" priority="374">
      <formula>OR(LEFT(#REF!,8)="Vacation",LEFT(AV67,8)="Vacation")</formula>
    </cfRule>
    <cfRule type="expression" dxfId="489" priority="375">
      <formula>OR(LEFT(#REF!,4)="Load",LEFT(AV67,4)="Load")</formula>
    </cfRule>
    <cfRule type="expression" dxfId="488" priority="376">
      <formula>OR(LEFT(#REF!,5)="Close",LEFT(AV67,5)="Close")</formula>
    </cfRule>
    <cfRule type="expression" dxfId="487" priority="377">
      <formula>OR(LEFT(#REF!,4)="Open",LEFT(AV67,4)="Open")</formula>
    </cfRule>
    <cfRule type="expression" dxfId="486" priority="378">
      <formula>OR(LEFT(#REF!,6)="Middle",LEFT(AV67,6)="Middle")</formula>
    </cfRule>
  </conditionalFormatting>
  <conditionalFormatting sqref="AV42">
    <cfRule type="expression" dxfId="479" priority="385">
      <formula>OR(LEFT(#REF!,9)="Home work",LEFT(AV48,9)="Home work")</formula>
    </cfRule>
    <cfRule type="expression" dxfId="478" priority="386">
      <formula>OR(LEFT(#REF!,8)="Vacation",LEFT(AV48,8)="Vacation")</formula>
    </cfRule>
    <cfRule type="expression" dxfId="477" priority="387">
      <formula>OR(LEFT(#REF!,4)="Load",LEFT(AV48,4)="Load")</formula>
    </cfRule>
    <cfRule type="expression" dxfId="476" priority="388">
      <formula>OR(LEFT(#REF!,5)="Close",LEFT(AV48,5)="Close")</formula>
    </cfRule>
    <cfRule type="expression" dxfId="475" priority="389">
      <formula>OR(LEFT(#REF!,4)="Open",LEFT(AV48,4)="Open")</formula>
    </cfRule>
    <cfRule type="expression" dxfId="474" priority="390">
      <formula>OR(LEFT(#REF!,6)="Middle",LEFT(AV48,6)="Middle")</formula>
    </cfRule>
  </conditionalFormatting>
  <conditionalFormatting sqref="AV41">
    <cfRule type="expression" dxfId="467" priority="397">
      <formula>OR(LEFT(#REF!,9)="Home work",LEFT(AV44,9)="Home work")</formula>
    </cfRule>
    <cfRule type="expression" dxfId="466" priority="398">
      <formula>OR(LEFT(#REF!,8)="Vacation",LEFT(AV44,8)="Vacation")</formula>
    </cfRule>
    <cfRule type="expression" dxfId="465" priority="399">
      <formula>OR(LEFT(#REF!,4)="Load",LEFT(AV44,4)="Load")</formula>
    </cfRule>
    <cfRule type="expression" dxfId="464" priority="400">
      <formula>OR(LEFT(#REF!,5)="Close",LEFT(AV44,5)="Close")</formula>
    </cfRule>
    <cfRule type="expression" dxfId="463" priority="401">
      <formula>OR(LEFT(#REF!,4)="Open",LEFT(AV44,4)="Open")</formula>
    </cfRule>
    <cfRule type="expression" dxfId="462" priority="402">
      <formula>OR(LEFT(#REF!,6)="Middle",LEFT(AV44,6)="Middle")</formula>
    </cfRule>
  </conditionalFormatting>
  <conditionalFormatting sqref="AV53 AV57">
    <cfRule type="expression" dxfId="449" priority="415">
      <formula>OR(LEFT(AV57,9)="Home work",LEFT(AV61,9)="Home work")</formula>
    </cfRule>
    <cfRule type="expression" dxfId="448" priority="416">
      <formula>OR(LEFT(AV57,8)="Vacation",LEFT(AV61,8)="Vacation")</formula>
    </cfRule>
    <cfRule type="expression" dxfId="447" priority="417">
      <formula>OR(LEFT(AV57,4)="Load",LEFT(AV61,4)="Load")</formula>
    </cfRule>
    <cfRule type="expression" dxfId="446" priority="418">
      <formula>OR(LEFT(AV57,5)="Close",LEFT(AV61,5)="Close")</formula>
    </cfRule>
    <cfRule type="expression" dxfId="445" priority="419">
      <formula>OR(LEFT(AV57,4)="Open",LEFT(AV61,4)="Open")</formula>
    </cfRule>
    <cfRule type="expression" dxfId="444" priority="420">
      <formula>OR(LEFT(AV57,6)="Middle",LEFT(AV61,6)="Middle")</formula>
    </cfRule>
  </conditionalFormatting>
  <conditionalFormatting sqref="AV52 AV56 AV48:AV49">
    <cfRule type="expression" dxfId="443" priority="421">
      <formula>OR(LEFT(AV53,9)="Home work",LEFT(AV57,9)="Home work")</formula>
    </cfRule>
    <cfRule type="expression" dxfId="442" priority="422">
      <formula>OR(LEFT(AV53,8)="Vacation",LEFT(AV57,8)="Vacation")</formula>
    </cfRule>
    <cfRule type="expression" dxfId="441" priority="423">
      <formula>OR(LEFT(AV53,4)="Load",LEFT(AV57,4)="Load")</formula>
    </cfRule>
    <cfRule type="expression" dxfId="440" priority="424">
      <formula>OR(LEFT(AV53,5)="Close",LEFT(AV57,5)="Close")</formula>
    </cfRule>
    <cfRule type="expression" dxfId="439" priority="425">
      <formula>OR(LEFT(AV53,4)="Open",LEFT(AV57,4)="Open")</formula>
    </cfRule>
    <cfRule type="expression" dxfId="438" priority="426">
      <formula>OR(LEFT(AV53,6)="Middle",LEFT(AV57,6)="Middle")</formula>
    </cfRule>
  </conditionalFormatting>
  <conditionalFormatting sqref="AV51 AV55 AV47">
    <cfRule type="expression" dxfId="437" priority="427">
      <formula>OR(LEFT(AV53,9)="Home work",LEFT(AV57,9)="Home work")</formula>
    </cfRule>
    <cfRule type="expression" dxfId="436" priority="428">
      <formula>OR(LEFT(AV53,8)="Vacation",LEFT(AV57,8)="Vacation")</formula>
    </cfRule>
    <cfRule type="expression" dxfId="435" priority="429">
      <formula>OR(LEFT(AV53,4)="Load",LEFT(AV57,4)="Load")</formula>
    </cfRule>
    <cfRule type="expression" dxfId="434" priority="430">
      <formula>OR(LEFT(AV53,5)="Close",LEFT(AV57,5)="Close")</formula>
    </cfRule>
    <cfRule type="expression" dxfId="433" priority="431">
      <formula>OR(LEFT(AV53,4)="Open",LEFT(AV57,4)="Open")</formula>
    </cfRule>
    <cfRule type="expression" dxfId="432" priority="432">
      <formula>OR(LEFT(AV53,6)="Middle",LEFT(AV57,6)="Middle")</formula>
    </cfRule>
  </conditionalFormatting>
  <conditionalFormatting sqref="AV50 AV54 AV46">
    <cfRule type="expression" dxfId="431" priority="433">
      <formula>OR(LEFT(AV53,9)="Home work",LEFT(AV57,9)="Home work")</formula>
    </cfRule>
    <cfRule type="expression" dxfId="430" priority="434">
      <formula>OR(LEFT(AV53,8)="Vacation",LEFT(AV57,8)="Vacation")</formula>
    </cfRule>
    <cfRule type="expression" dxfId="429" priority="435">
      <formula>OR(LEFT(AV53,4)="Load",LEFT(AV57,4)="Load")</formula>
    </cfRule>
    <cfRule type="expression" dxfId="428" priority="436">
      <formula>OR(LEFT(AV53,5)="Close",LEFT(AV57,5)="Close")</formula>
    </cfRule>
    <cfRule type="expression" dxfId="427" priority="437">
      <formula>OR(LEFT(AV53,4)="Open",LEFT(AV57,4)="Open")</formula>
    </cfRule>
    <cfRule type="expression" dxfId="426" priority="438">
      <formula>OR(LEFT(AV53,6)="Middle",LEFT(AV57,6)="Middle")</formula>
    </cfRule>
  </conditionalFormatting>
  <conditionalFormatting sqref="AV60">
    <cfRule type="expression" dxfId="419" priority="445">
      <formula>OR(LEFT(AV65,9)="Home work",LEFT(#REF!,9)="Home work")</formula>
    </cfRule>
    <cfRule type="expression" dxfId="418" priority="446">
      <formula>OR(LEFT(AV65,8)="Vacation",LEFT(#REF!,8)="Vacation")</formula>
    </cfRule>
    <cfRule type="expression" dxfId="417" priority="447">
      <formula>OR(LEFT(AV65,4)="Load",LEFT(#REF!,4)="Load")</formula>
    </cfRule>
    <cfRule type="expression" dxfId="416" priority="448">
      <formula>OR(LEFT(AV65,5)="Close",LEFT(#REF!,5)="Close")</formula>
    </cfRule>
    <cfRule type="expression" dxfId="415" priority="449">
      <formula>OR(LEFT(AV65,4)="Open",LEFT(#REF!,4)="Open")</formula>
    </cfRule>
    <cfRule type="expression" dxfId="414" priority="450">
      <formula>OR(LEFT(AV65,6)="Middle",LEFT(#REF!,6)="Middle")</formula>
    </cfRule>
  </conditionalFormatting>
  <conditionalFormatting sqref="AV59">
    <cfRule type="expression" dxfId="413" priority="451">
      <formula>OR(LEFT(AV65,9)="Home work",LEFT(#REF!,9)="Home work")</formula>
    </cfRule>
    <cfRule type="expression" dxfId="412" priority="452">
      <formula>OR(LEFT(AV65,8)="Vacation",LEFT(#REF!,8)="Vacation")</formula>
    </cfRule>
    <cfRule type="expression" dxfId="411" priority="453">
      <formula>OR(LEFT(AV65,4)="Load",LEFT(#REF!,4)="Load")</formula>
    </cfRule>
    <cfRule type="expression" dxfId="410" priority="454">
      <formula>OR(LEFT(AV65,5)="Close",LEFT(#REF!,5)="Close")</formula>
    </cfRule>
    <cfRule type="expression" dxfId="409" priority="455">
      <formula>OR(LEFT(AV65,4)="Open",LEFT(#REF!,4)="Open")</formula>
    </cfRule>
    <cfRule type="expression" dxfId="408" priority="456">
      <formula>OR(LEFT(AV65,6)="Middle",LEFT(#REF!,6)="Middle")</formula>
    </cfRule>
  </conditionalFormatting>
  <conditionalFormatting sqref="AV58">
    <cfRule type="expression" dxfId="407" priority="457">
      <formula>OR(LEFT(AV65,9)="Home work",LEFT(#REF!,9)="Home work")</formula>
    </cfRule>
    <cfRule type="expression" dxfId="406" priority="458">
      <formula>OR(LEFT(AV65,8)="Vacation",LEFT(#REF!,8)="Vacation")</formula>
    </cfRule>
    <cfRule type="expression" dxfId="405" priority="459">
      <formula>OR(LEFT(AV65,4)="Load",LEFT(#REF!,4)="Load")</formula>
    </cfRule>
    <cfRule type="expression" dxfId="404" priority="460">
      <formula>OR(LEFT(AV65,5)="Close",LEFT(#REF!,5)="Close")</formula>
    </cfRule>
    <cfRule type="expression" dxfId="403" priority="461">
      <formula>OR(LEFT(AV65,4)="Open",LEFT(#REF!,4)="Open")</formula>
    </cfRule>
    <cfRule type="expression" dxfId="402" priority="462">
      <formula>OR(LEFT(AV65,6)="Middle",LEFT(#REF!,6)="Middle")</formula>
    </cfRule>
  </conditionalFormatting>
  <conditionalFormatting sqref="AV64">
    <cfRule type="expression" dxfId="401" priority="463">
      <formula>OR(LEFT(#REF!,9)="Home work",LEFT(AV67,9)="Home work")</formula>
    </cfRule>
    <cfRule type="expression" dxfId="400" priority="464">
      <formula>OR(LEFT(#REF!,8)="Vacation",LEFT(AV67,8)="Vacation")</formula>
    </cfRule>
    <cfRule type="expression" dxfId="399" priority="465">
      <formula>OR(LEFT(#REF!,4)="Load",LEFT(AV67,4)="Load")</formula>
    </cfRule>
    <cfRule type="expression" dxfId="398" priority="466">
      <formula>OR(LEFT(#REF!,5)="Close",LEFT(AV67,5)="Close")</formula>
    </cfRule>
    <cfRule type="expression" dxfId="397" priority="467">
      <formula>OR(LEFT(#REF!,4)="Open",LEFT(AV67,4)="Open")</formula>
    </cfRule>
    <cfRule type="expression" dxfId="396" priority="468">
      <formula>OR(LEFT(#REF!,6)="Middle",LEFT(AV67,6)="Middle")</formula>
    </cfRule>
  </conditionalFormatting>
  <conditionalFormatting sqref="AV63">
    <cfRule type="expression" dxfId="395" priority="469">
      <formula>OR(LEFT(#REF!,9)="Home work",LEFT(AV67,9)="Home work")</formula>
    </cfRule>
    <cfRule type="expression" dxfId="394" priority="470">
      <formula>OR(LEFT(#REF!,8)="Vacation",LEFT(AV67,8)="Vacation")</formula>
    </cfRule>
    <cfRule type="expression" dxfId="393" priority="471">
      <formula>OR(LEFT(#REF!,4)="Load",LEFT(AV67,4)="Load")</formula>
    </cfRule>
    <cfRule type="expression" dxfId="392" priority="472">
      <formula>OR(LEFT(#REF!,5)="Close",LEFT(AV67,5)="Close")</formula>
    </cfRule>
    <cfRule type="expression" dxfId="391" priority="473">
      <formula>OR(LEFT(#REF!,4)="Open",LEFT(AV67,4)="Open")</formula>
    </cfRule>
    <cfRule type="expression" dxfId="390" priority="474">
      <formula>OR(LEFT(#REF!,6)="Middle",LEFT(AV67,6)="Middle")</formula>
    </cfRule>
  </conditionalFormatting>
  <conditionalFormatting sqref="AV62">
    <cfRule type="expression" dxfId="389" priority="475">
      <formula>OR(LEFT(#REF!,9)="Home work",LEFT(AV67,9)="Home work")</formula>
    </cfRule>
    <cfRule type="expression" dxfId="388" priority="476">
      <formula>OR(LEFT(#REF!,8)="Vacation",LEFT(AV67,8)="Vacation")</formula>
    </cfRule>
    <cfRule type="expression" dxfId="387" priority="477">
      <formula>OR(LEFT(#REF!,4)="Load",LEFT(AV67,4)="Load")</formula>
    </cfRule>
    <cfRule type="expression" dxfId="386" priority="478">
      <formula>OR(LEFT(#REF!,5)="Close",LEFT(AV67,5)="Close")</formula>
    </cfRule>
    <cfRule type="expression" dxfId="385" priority="479">
      <formula>OR(LEFT(#REF!,4)="Open",LEFT(AV67,4)="Open")</formula>
    </cfRule>
    <cfRule type="expression" dxfId="384" priority="480">
      <formula>OR(LEFT(#REF!,6)="Middle",LEFT(AV67,6)="Middle")</formula>
    </cfRule>
  </conditionalFormatting>
  <conditionalFormatting sqref="AV61">
    <cfRule type="expression" dxfId="383" priority="481">
      <formula>OR(LEFT(AV65,9)="Home work",LEFT(#REF!,9)="Home work")</formula>
    </cfRule>
    <cfRule type="expression" dxfId="382" priority="482">
      <formula>OR(LEFT(AV65,8)="Vacation",LEFT(#REF!,8)="Vacation")</formula>
    </cfRule>
    <cfRule type="expression" dxfId="381" priority="483">
      <formula>OR(LEFT(AV65,4)="Load",LEFT(#REF!,4)="Load")</formula>
    </cfRule>
    <cfRule type="expression" dxfId="380" priority="484">
      <formula>OR(LEFT(AV65,5)="Close",LEFT(#REF!,5)="Close")</formula>
    </cfRule>
    <cfRule type="expression" dxfId="379" priority="485">
      <formula>OR(LEFT(AV65,4)="Open",LEFT(#REF!,4)="Open")</formula>
    </cfRule>
    <cfRule type="expression" dxfId="378" priority="486">
      <formula>OR(LEFT(AV65,6)="Middle",LEFT(#REF!,6)="Middle")</formula>
    </cfRule>
  </conditionalFormatting>
  <conditionalFormatting sqref="AV44">
    <cfRule type="expression" dxfId="377" priority="487">
      <formula>OR(LEFT(AV48,9)="Home work",LEFT(AV53,9)="Home work")</formula>
    </cfRule>
    <cfRule type="expression" dxfId="376" priority="488">
      <formula>OR(LEFT(AV48,8)="Vacation",LEFT(AV53,8)="Vacation")</formula>
    </cfRule>
    <cfRule type="expression" dxfId="375" priority="489">
      <formula>OR(LEFT(AV48,4)="Load",LEFT(AV53,4)="Load")</formula>
    </cfRule>
    <cfRule type="expression" dxfId="374" priority="490">
      <formula>OR(LEFT(AV48,5)="Close",LEFT(AV53,5)="Close")</formula>
    </cfRule>
    <cfRule type="expression" dxfId="373" priority="491">
      <formula>OR(LEFT(AV48,4)="Open",LEFT(AV53,4)="Open")</formula>
    </cfRule>
    <cfRule type="expression" dxfId="372" priority="492">
      <formula>OR(LEFT(AV48,6)="Middle",LEFT(AV53,6)="Middle")</formula>
    </cfRule>
  </conditionalFormatting>
  <conditionalFormatting sqref="AV45">
    <cfRule type="expression" dxfId="371" priority="493">
      <formula>OR(LEFT(AV53,9)="Home work",LEFT(AV57,9)="Home work")</formula>
    </cfRule>
    <cfRule type="expression" dxfId="370" priority="494">
      <formula>OR(LEFT(AV53,8)="Vacation",LEFT(AV57,8)="Vacation")</formula>
    </cfRule>
    <cfRule type="expression" dxfId="369" priority="495">
      <formula>OR(LEFT(AV53,4)="Load",LEFT(AV57,4)="Load")</formula>
    </cfRule>
    <cfRule type="expression" dxfId="368" priority="496">
      <formula>OR(LEFT(AV53,5)="Close",LEFT(AV57,5)="Close")</formula>
    </cfRule>
    <cfRule type="expression" dxfId="367" priority="497">
      <formula>OR(LEFT(AV53,4)="Open",LEFT(AV57,4)="Open")</formula>
    </cfRule>
    <cfRule type="expression" dxfId="366" priority="498">
      <formula>OR(LEFT(AV53,6)="Middle",LEFT(AV57,6)="Middle")</formula>
    </cfRule>
  </conditionalFormatting>
  <conditionalFormatting sqref="AA67:AU69">
    <cfRule type="expression" dxfId="251" priority="121">
      <formula>OR(LEFT(AA68,9)="Home work",LEFT(AA69,9)="Home work")</formula>
    </cfRule>
    <cfRule type="expression" dxfId="250" priority="122">
      <formula>OR(LEFT(AA68,8)="Vacation",LEFT(AA69,8)="Vacation")</formula>
    </cfRule>
    <cfRule type="expression" dxfId="249" priority="123">
      <formula>OR(LEFT(AA68,4)="Load",LEFT(AA69,4)="Load")</formula>
    </cfRule>
    <cfRule type="expression" dxfId="248" priority="124">
      <formula>OR(LEFT(AA68,5)="Close",LEFT(AA69,5)="Close")</formula>
    </cfRule>
    <cfRule type="expression" dxfId="247" priority="125">
      <formula>OR(LEFT(AA68,4)="Open",LEFT(AA69,4)="Open")</formula>
    </cfRule>
    <cfRule type="expression" dxfId="246" priority="126">
      <formula>OR(LEFT(AA68,6)="Middle",LEFT(AA69,6)="Middle")</formula>
    </cfRule>
  </conditionalFormatting>
  <conditionalFormatting sqref="AA65:AU66">
    <cfRule type="expression" dxfId="245" priority="127">
      <formula>OR(LEFT(#REF!,9)="Home work",LEFT(AA67,9)="Home work")</formula>
    </cfRule>
    <cfRule type="expression" dxfId="244" priority="128">
      <formula>OR(LEFT(#REF!,8)="Vacation",LEFT(AA67,8)="Vacation")</formula>
    </cfRule>
    <cfRule type="expression" dxfId="243" priority="129">
      <formula>OR(LEFT(#REF!,4)="Load",LEFT(AA67,4)="Load")</formula>
    </cfRule>
    <cfRule type="expression" dxfId="242" priority="130">
      <formula>OR(LEFT(#REF!,5)="Close",LEFT(AA67,5)="Close")</formula>
    </cfRule>
    <cfRule type="expression" dxfId="241" priority="131">
      <formula>OR(LEFT(#REF!,4)="Open",LEFT(AA67,4)="Open")</formula>
    </cfRule>
    <cfRule type="expression" dxfId="240" priority="132">
      <formula>OR(LEFT(#REF!,6)="Middle",LEFT(AA67,6)="Middle")</formula>
    </cfRule>
  </conditionalFormatting>
  <conditionalFormatting sqref="Z43 Z39:Z40 Z48">
    <cfRule type="expression" dxfId="239" priority="133">
      <formula>OR(LEFT(#REF!,9)="Home work",LEFT(Z44,9)="Home work")</formula>
    </cfRule>
    <cfRule type="expression" dxfId="238" priority="134">
      <formula>OR(LEFT(#REF!,8)="Vacation",LEFT(Z44,8)="Vacation")</formula>
    </cfRule>
    <cfRule type="expression" dxfId="237" priority="135">
      <formula>OR(LEFT(#REF!,4)="Load",LEFT(Z44,4)="Load")</formula>
    </cfRule>
    <cfRule type="expression" dxfId="236" priority="136">
      <formula>OR(LEFT(#REF!,5)="Close",LEFT(Z44,5)="Close")</formula>
    </cfRule>
    <cfRule type="expression" dxfId="235" priority="137">
      <formula>OR(LEFT(#REF!,4)="Open",LEFT(Z44,4)="Open")</formula>
    </cfRule>
    <cfRule type="expression" dxfId="234" priority="138">
      <formula>OR(LEFT(#REF!,6)="Middle",LEFT(Z44,6)="Middle")</formula>
    </cfRule>
  </conditionalFormatting>
  <conditionalFormatting sqref="AO42:AU42 Z41:Z42">
    <cfRule type="expression" dxfId="233" priority="139">
      <formula>OR(LEFT(#REF!,9)="Home work",LEFT(Z47,9)="Home work")</formula>
    </cfRule>
    <cfRule type="expression" dxfId="232" priority="140">
      <formula>OR(LEFT(#REF!,8)="Vacation",LEFT(Z47,8)="Vacation")</formula>
    </cfRule>
    <cfRule type="expression" dxfId="231" priority="141">
      <formula>OR(LEFT(#REF!,4)="Load",LEFT(Z47,4)="Load")</formula>
    </cfRule>
    <cfRule type="expression" dxfId="230" priority="142">
      <formula>OR(LEFT(#REF!,5)="Close",LEFT(Z47,5)="Close")</formula>
    </cfRule>
    <cfRule type="expression" dxfId="229" priority="143">
      <formula>OR(LEFT(#REF!,4)="Open",LEFT(Z47,4)="Open")</formula>
    </cfRule>
    <cfRule type="expression" dxfId="228" priority="144">
      <formula>OR(LEFT(#REF!,6)="Middle",LEFT(Z47,6)="Middle")</formula>
    </cfRule>
  </conditionalFormatting>
  <conditionalFormatting sqref="Z61">
    <cfRule type="expression" dxfId="227" priority="145">
      <formula>OR(LEFT(#REF!,9)="Home work",LEFT(Z65,9)="Home work")</formula>
    </cfRule>
    <cfRule type="expression" dxfId="226" priority="146">
      <formula>OR(LEFT(#REF!,8)="Vacation",LEFT(Z65,8)="Vacation")</formula>
    </cfRule>
    <cfRule type="expression" dxfId="225" priority="147">
      <formula>OR(LEFT(#REF!,4)="Load",LEFT(Z65,4)="Load")</formula>
    </cfRule>
    <cfRule type="expression" dxfId="224" priority="148">
      <formula>OR(LEFT(#REF!,5)="Close",LEFT(Z65,5)="Close")</formula>
    </cfRule>
    <cfRule type="expression" dxfId="223" priority="149">
      <formula>OR(LEFT(#REF!,4)="Open",LEFT(Z65,4)="Open")</formula>
    </cfRule>
    <cfRule type="expression" dxfId="222" priority="150">
      <formula>OR(LEFT(#REF!,6)="Middle",LEFT(Z65,6)="Middle")</formula>
    </cfRule>
  </conditionalFormatting>
  <conditionalFormatting sqref="AS41:AU41">
    <cfRule type="expression" dxfId="221" priority="151">
      <formula>OR(LEFT(#REF!,9)="Home work",LEFT(AS44,9)="Home work")</formula>
    </cfRule>
    <cfRule type="expression" dxfId="220" priority="152">
      <formula>OR(LEFT(#REF!,8)="Vacation",LEFT(AS44,8)="Vacation")</formula>
    </cfRule>
    <cfRule type="expression" dxfId="219" priority="153">
      <formula>OR(LEFT(#REF!,4)="Load",LEFT(AS44,4)="Load")</formula>
    </cfRule>
    <cfRule type="expression" dxfId="218" priority="154">
      <formula>OR(LEFT(#REF!,5)="Close",LEFT(AS44,5)="Close")</formula>
    </cfRule>
    <cfRule type="expression" dxfId="217" priority="155">
      <formula>OR(LEFT(#REF!,4)="Open",LEFT(AS44,4)="Open")</formula>
    </cfRule>
    <cfRule type="expression" dxfId="216" priority="156">
      <formula>OR(LEFT(#REF!,6)="Middle",LEFT(AS44,6)="Middle")</formula>
    </cfRule>
  </conditionalFormatting>
  <conditionalFormatting sqref="Z44 Z53 Z57">
    <cfRule type="expression" dxfId="215" priority="157">
      <formula>OR(LEFT(#REF!,9)="Home work",LEFT(Z48,9)="Home work")</formula>
    </cfRule>
    <cfRule type="expression" dxfId="214" priority="158">
      <formula>OR(LEFT(#REF!,8)="Vacation",LEFT(Z48,8)="Vacation")</formula>
    </cfRule>
    <cfRule type="expression" dxfId="213" priority="159">
      <formula>OR(LEFT(#REF!,4)="Load",LEFT(Z48,4)="Load")</formula>
    </cfRule>
    <cfRule type="expression" dxfId="212" priority="160">
      <formula>OR(LEFT(#REF!,5)="Close",LEFT(Z48,5)="Close")</formula>
    </cfRule>
    <cfRule type="expression" dxfId="211" priority="161">
      <formula>OR(LEFT(#REF!,4)="Open",LEFT(Z48,4)="Open")</formula>
    </cfRule>
    <cfRule type="expression" dxfId="210" priority="162">
      <formula>OR(LEFT(#REF!,6)="Middle",LEFT(Z48,6)="Middle")</formula>
    </cfRule>
  </conditionalFormatting>
  <conditionalFormatting sqref="Z45">
    <cfRule type="expression" dxfId="209" priority="163">
      <formula>OR(LEFT(#REF!,9)="Home work",LEFT(#REF!,9)="Home work")</formula>
    </cfRule>
    <cfRule type="expression" dxfId="208" priority="164">
      <formula>OR(LEFT(#REF!,8)="Vacation",LEFT(#REF!,8)="Vacation")</formula>
    </cfRule>
    <cfRule type="expression" dxfId="207" priority="165">
      <formula>OR(LEFT(#REF!,4)="Load",LEFT(#REF!,4)="Load")</formula>
    </cfRule>
    <cfRule type="expression" dxfId="206" priority="166">
      <formula>OR(LEFT(#REF!,5)="Close",LEFT(#REF!,5)="Close")</formula>
    </cfRule>
    <cfRule type="expression" dxfId="205" priority="167">
      <formula>OR(LEFT(#REF!,4)="Open",LEFT(#REF!,4)="Open")</formula>
    </cfRule>
    <cfRule type="expression" dxfId="204" priority="168">
      <formula>OR(LEFT(#REF!,6)="Middle",LEFT(#REF!,6)="Middle")</formula>
    </cfRule>
  </conditionalFormatting>
  <conditionalFormatting sqref="AA53:AU53 AA57:AU57">
    <cfRule type="expression" dxfId="203" priority="169">
      <formula>OR(LEFT(AA57,9)="Home work",LEFT(AA61,9)="Home work")</formula>
    </cfRule>
    <cfRule type="expression" dxfId="202" priority="170">
      <formula>OR(LEFT(AA57,8)="Vacation",LEFT(AA61,8)="Vacation")</formula>
    </cfRule>
    <cfRule type="expression" dxfId="201" priority="171">
      <formula>OR(LEFT(AA57,4)="Load",LEFT(AA61,4)="Load")</formula>
    </cfRule>
    <cfRule type="expression" dxfId="200" priority="172">
      <formula>OR(LEFT(AA57,5)="Close",LEFT(AA61,5)="Close")</formula>
    </cfRule>
    <cfRule type="expression" dxfId="199" priority="173">
      <formula>OR(LEFT(AA57,4)="Open",LEFT(AA61,4)="Open")</formula>
    </cfRule>
    <cfRule type="expression" dxfId="198" priority="174">
      <formula>OR(LEFT(AA57,6)="Middle",LEFT(AA61,6)="Middle")</formula>
    </cfRule>
  </conditionalFormatting>
  <conditionalFormatting sqref="AA52:AU52 AA56:AU56 AA48:AU49">
    <cfRule type="expression" dxfId="197" priority="175">
      <formula>OR(LEFT(AA53,9)="Home work",LEFT(AA57,9)="Home work")</formula>
    </cfRule>
    <cfRule type="expression" dxfId="196" priority="176">
      <formula>OR(LEFT(AA53,8)="Vacation",LEFT(AA57,8)="Vacation")</formula>
    </cfRule>
    <cfRule type="expression" dxfId="195" priority="177">
      <formula>OR(LEFT(AA53,4)="Load",LEFT(AA57,4)="Load")</formula>
    </cfRule>
    <cfRule type="expression" dxfId="194" priority="178">
      <formula>OR(LEFT(AA53,5)="Close",LEFT(AA57,5)="Close")</formula>
    </cfRule>
    <cfRule type="expression" dxfId="193" priority="179">
      <formula>OR(LEFT(AA53,4)="Open",LEFT(AA57,4)="Open")</formula>
    </cfRule>
    <cfRule type="expression" dxfId="192" priority="180">
      <formula>OR(LEFT(AA53,6)="Middle",LEFT(AA57,6)="Middle")</formula>
    </cfRule>
  </conditionalFormatting>
  <conditionalFormatting sqref="AA51:AU51 AA55:AU55 AA47 AC47:AU47">
    <cfRule type="expression" dxfId="191" priority="181">
      <formula>OR(LEFT(AA53,9)="Home work",LEFT(AA57,9)="Home work")</formula>
    </cfRule>
    <cfRule type="expression" dxfId="190" priority="182">
      <formula>OR(LEFT(AA53,8)="Vacation",LEFT(AA57,8)="Vacation")</formula>
    </cfRule>
    <cfRule type="expression" dxfId="189" priority="183">
      <formula>OR(LEFT(AA53,4)="Load",LEFT(AA57,4)="Load")</formula>
    </cfRule>
    <cfRule type="expression" dxfId="188" priority="184">
      <formula>OR(LEFT(AA53,5)="Close",LEFT(AA57,5)="Close")</formula>
    </cfRule>
    <cfRule type="expression" dxfId="187" priority="185">
      <formula>OR(LEFT(AA53,4)="Open",LEFT(AA57,4)="Open")</formula>
    </cfRule>
    <cfRule type="expression" dxfId="186" priority="186">
      <formula>OR(LEFT(AA53,6)="Middle",LEFT(AA57,6)="Middle")</formula>
    </cfRule>
  </conditionalFormatting>
  <conditionalFormatting sqref="AA50:AU50 AA54:AU54 AD46:AU46">
    <cfRule type="expression" dxfId="185" priority="187">
      <formula>OR(LEFT(AA53,9)="Home work",LEFT(AA57,9)="Home work")</formula>
    </cfRule>
    <cfRule type="expression" dxfId="184" priority="188">
      <formula>OR(LEFT(AA53,8)="Vacation",LEFT(AA57,8)="Vacation")</formula>
    </cfRule>
    <cfRule type="expression" dxfId="183" priority="189">
      <formula>OR(LEFT(AA53,4)="Load",LEFT(AA57,4)="Load")</formula>
    </cfRule>
    <cfRule type="expression" dxfId="182" priority="190">
      <formula>OR(LEFT(AA53,5)="Close",LEFT(AA57,5)="Close")</formula>
    </cfRule>
    <cfRule type="expression" dxfId="181" priority="191">
      <formula>OR(LEFT(AA53,4)="Open",LEFT(AA57,4)="Open")</formula>
    </cfRule>
    <cfRule type="expression" dxfId="180" priority="192">
      <formula>OR(LEFT(AA53,6)="Middle",LEFT(AA57,6)="Middle")</formula>
    </cfRule>
  </conditionalFormatting>
  <conditionalFormatting sqref="Z65">
    <cfRule type="expression" dxfId="179" priority="193">
      <formula>OR(LEFT(#REF!,9)="Home work",LEFT(#REF!,9)="Home work")</formula>
    </cfRule>
    <cfRule type="expression" dxfId="178" priority="194">
      <formula>OR(LEFT(#REF!,8)="Vacation",LEFT(#REF!,8)="Vacation")</formula>
    </cfRule>
    <cfRule type="expression" dxfId="177" priority="195">
      <formula>OR(LEFT(#REF!,4)="Load",LEFT(#REF!,4)="Load")</formula>
    </cfRule>
    <cfRule type="expression" dxfId="176" priority="196">
      <formula>OR(LEFT(#REF!,5)="Close",LEFT(#REF!,5)="Close")</formula>
    </cfRule>
    <cfRule type="expression" dxfId="175" priority="197">
      <formula>OR(LEFT(#REF!,4)="Open",LEFT(#REF!,4)="Open")</formula>
    </cfRule>
    <cfRule type="expression" dxfId="174" priority="198">
      <formula>OR(LEFT(#REF!,6)="Middle",LEFT(#REF!,6)="Middle")</formula>
    </cfRule>
  </conditionalFormatting>
  <conditionalFormatting sqref="AA60:AU60">
    <cfRule type="expression" dxfId="173" priority="199">
      <formula>OR(LEFT(AA65,9)="Home work",LEFT(#REF!,9)="Home work")</formula>
    </cfRule>
    <cfRule type="expression" dxfId="172" priority="200">
      <formula>OR(LEFT(AA65,8)="Vacation",LEFT(#REF!,8)="Vacation")</formula>
    </cfRule>
    <cfRule type="expression" dxfId="171" priority="201">
      <formula>OR(LEFT(AA65,4)="Load",LEFT(#REF!,4)="Load")</formula>
    </cfRule>
    <cfRule type="expression" dxfId="170" priority="202">
      <formula>OR(LEFT(AA65,5)="Close",LEFT(#REF!,5)="Close")</formula>
    </cfRule>
    <cfRule type="expression" dxfId="169" priority="203">
      <formula>OR(LEFT(AA65,4)="Open",LEFT(#REF!,4)="Open")</formula>
    </cfRule>
    <cfRule type="expression" dxfId="168" priority="204">
      <formula>OR(LEFT(AA65,6)="Middle",LEFT(#REF!,6)="Middle")</formula>
    </cfRule>
  </conditionalFormatting>
  <conditionalFormatting sqref="AA59:AU59">
    <cfRule type="expression" dxfId="167" priority="205">
      <formula>OR(LEFT(AA65,9)="Home work",LEFT(#REF!,9)="Home work")</formula>
    </cfRule>
    <cfRule type="expression" dxfId="166" priority="206">
      <formula>OR(LEFT(AA65,8)="Vacation",LEFT(#REF!,8)="Vacation")</formula>
    </cfRule>
    <cfRule type="expression" dxfId="165" priority="207">
      <formula>OR(LEFT(AA65,4)="Load",LEFT(#REF!,4)="Load")</formula>
    </cfRule>
    <cfRule type="expression" dxfId="164" priority="208">
      <formula>OR(LEFT(AA65,5)="Close",LEFT(#REF!,5)="Close")</formula>
    </cfRule>
    <cfRule type="expression" dxfId="163" priority="209">
      <formula>OR(LEFT(AA65,4)="Open",LEFT(#REF!,4)="Open")</formula>
    </cfRule>
    <cfRule type="expression" dxfId="162" priority="210">
      <formula>OR(LEFT(AA65,6)="Middle",LEFT(#REF!,6)="Middle")</formula>
    </cfRule>
  </conditionalFormatting>
  <conditionalFormatting sqref="AA58:AU58">
    <cfRule type="expression" dxfId="161" priority="211">
      <formula>OR(LEFT(AA65,9)="Home work",LEFT(#REF!,9)="Home work")</formula>
    </cfRule>
    <cfRule type="expression" dxfId="160" priority="212">
      <formula>OR(LEFT(AA65,8)="Vacation",LEFT(#REF!,8)="Vacation")</formula>
    </cfRule>
    <cfRule type="expression" dxfId="159" priority="213">
      <formula>OR(LEFT(AA65,4)="Load",LEFT(#REF!,4)="Load")</formula>
    </cfRule>
    <cfRule type="expression" dxfId="158" priority="214">
      <formula>OR(LEFT(AA65,5)="Close",LEFT(#REF!,5)="Close")</formula>
    </cfRule>
    <cfRule type="expression" dxfId="157" priority="215">
      <formula>OR(LEFT(AA65,4)="Open",LEFT(#REF!,4)="Open")</formula>
    </cfRule>
    <cfRule type="expression" dxfId="156" priority="216">
      <formula>OR(LEFT(AA65,6)="Middle",LEFT(#REF!,6)="Middle")</formula>
    </cfRule>
  </conditionalFormatting>
  <conditionalFormatting sqref="AA64:AU64">
    <cfRule type="expression" dxfId="155" priority="217">
      <formula>OR(LEFT(#REF!,9)="Home work",LEFT(AA67,9)="Home work")</formula>
    </cfRule>
    <cfRule type="expression" dxfId="154" priority="218">
      <formula>OR(LEFT(#REF!,8)="Vacation",LEFT(AA67,8)="Vacation")</formula>
    </cfRule>
    <cfRule type="expression" dxfId="153" priority="219">
      <formula>OR(LEFT(#REF!,4)="Load",LEFT(AA67,4)="Load")</formula>
    </cfRule>
    <cfRule type="expression" dxfId="152" priority="220">
      <formula>OR(LEFT(#REF!,5)="Close",LEFT(AA67,5)="Close")</formula>
    </cfRule>
    <cfRule type="expression" dxfId="151" priority="221">
      <formula>OR(LEFT(#REF!,4)="Open",LEFT(AA67,4)="Open")</formula>
    </cfRule>
    <cfRule type="expression" dxfId="150" priority="222">
      <formula>OR(LEFT(#REF!,6)="Middle",LEFT(AA67,6)="Middle")</formula>
    </cfRule>
  </conditionalFormatting>
  <conditionalFormatting sqref="AA63:AU63">
    <cfRule type="expression" dxfId="149" priority="223">
      <formula>OR(LEFT(#REF!,9)="Home work",LEFT(AA67,9)="Home work")</formula>
    </cfRule>
    <cfRule type="expression" dxfId="148" priority="224">
      <formula>OR(LEFT(#REF!,8)="Vacation",LEFT(AA67,8)="Vacation")</formula>
    </cfRule>
    <cfRule type="expression" dxfId="147" priority="225">
      <formula>OR(LEFT(#REF!,4)="Load",LEFT(AA67,4)="Load")</formula>
    </cfRule>
    <cfRule type="expression" dxfId="146" priority="226">
      <formula>OR(LEFT(#REF!,5)="Close",LEFT(AA67,5)="Close")</formula>
    </cfRule>
    <cfRule type="expression" dxfId="145" priority="227">
      <formula>OR(LEFT(#REF!,4)="Open",LEFT(AA67,4)="Open")</formula>
    </cfRule>
    <cfRule type="expression" dxfId="144" priority="228">
      <formula>OR(LEFT(#REF!,6)="Middle",LEFT(AA67,6)="Middle")</formula>
    </cfRule>
  </conditionalFormatting>
  <conditionalFormatting sqref="AA62:AU62">
    <cfRule type="expression" dxfId="143" priority="229">
      <formula>OR(LEFT(#REF!,9)="Home work",LEFT(AA67,9)="Home work")</formula>
    </cfRule>
    <cfRule type="expression" dxfId="142" priority="230">
      <formula>OR(LEFT(#REF!,8)="Vacation",LEFT(AA67,8)="Vacation")</formula>
    </cfRule>
    <cfRule type="expression" dxfId="141" priority="231">
      <formula>OR(LEFT(#REF!,4)="Load",LEFT(AA67,4)="Load")</formula>
    </cfRule>
    <cfRule type="expression" dxfId="140" priority="232">
      <formula>OR(LEFT(#REF!,5)="Close",LEFT(AA67,5)="Close")</formula>
    </cfRule>
    <cfRule type="expression" dxfId="139" priority="233">
      <formula>OR(LEFT(#REF!,4)="Open",LEFT(AA67,4)="Open")</formula>
    </cfRule>
    <cfRule type="expression" dxfId="138" priority="234">
      <formula>OR(LEFT(#REF!,6)="Middle",LEFT(AA67,6)="Middle")</formula>
    </cfRule>
  </conditionalFormatting>
  <conditionalFormatting sqref="AA61:AU61">
    <cfRule type="expression" dxfId="137" priority="235">
      <formula>OR(LEFT(AA65,9)="Home work",LEFT(#REF!,9)="Home work")</formula>
    </cfRule>
    <cfRule type="expression" dxfId="136" priority="236">
      <formula>OR(LEFT(AA65,8)="Vacation",LEFT(#REF!,8)="Vacation")</formula>
    </cfRule>
    <cfRule type="expression" dxfId="135" priority="237">
      <formula>OR(LEFT(AA65,4)="Load",LEFT(#REF!,4)="Load")</formula>
    </cfRule>
    <cfRule type="expression" dxfId="134" priority="238">
      <formula>OR(LEFT(AA65,5)="Close",LEFT(#REF!,5)="Close")</formula>
    </cfRule>
    <cfRule type="expression" dxfId="133" priority="239">
      <formula>OR(LEFT(AA65,4)="Open",LEFT(#REF!,4)="Open")</formula>
    </cfRule>
    <cfRule type="expression" dxfId="132" priority="240">
      <formula>OR(LEFT(AA65,6)="Middle",LEFT(#REF!,6)="Middle")</formula>
    </cfRule>
  </conditionalFormatting>
  <conditionalFormatting sqref="AD44:AU44">
    <cfRule type="expression" dxfId="131" priority="241">
      <formula>OR(LEFT(AD48,9)="Home work",LEFT(AD53,9)="Home work")</formula>
    </cfRule>
    <cfRule type="expression" dxfId="130" priority="242">
      <formula>OR(LEFT(AD48,8)="Vacation",LEFT(AD53,8)="Vacation")</formula>
    </cfRule>
    <cfRule type="expression" dxfId="129" priority="243">
      <formula>OR(LEFT(AD48,4)="Load",LEFT(AD53,4)="Load")</formula>
    </cfRule>
    <cfRule type="expression" dxfId="128" priority="244">
      <formula>OR(LEFT(AD48,5)="Close",LEFT(AD53,5)="Close")</formula>
    </cfRule>
    <cfRule type="expression" dxfId="127" priority="245">
      <formula>OR(LEFT(AD48,4)="Open",LEFT(AD53,4)="Open")</formula>
    </cfRule>
    <cfRule type="expression" dxfId="126" priority="246">
      <formula>OR(LEFT(AD48,6)="Middle",LEFT(AD53,6)="Middle")</formula>
    </cfRule>
  </conditionalFormatting>
  <conditionalFormatting sqref="AD45:AU45">
    <cfRule type="expression" dxfId="125" priority="247">
      <formula>OR(LEFT(AD53,9)="Home work",LEFT(AD57,9)="Home work")</formula>
    </cfRule>
    <cfRule type="expression" dxfId="124" priority="248">
      <formula>OR(LEFT(AD53,8)="Vacation",LEFT(AD57,8)="Vacation")</formula>
    </cfRule>
    <cfRule type="expression" dxfId="123" priority="249">
      <formula>OR(LEFT(AD53,4)="Load",LEFT(AD57,4)="Load")</formula>
    </cfRule>
    <cfRule type="expression" dxfId="122" priority="250">
      <formula>OR(LEFT(AD53,5)="Close",LEFT(AD57,5)="Close")</formula>
    </cfRule>
    <cfRule type="expression" dxfId="121" priority="251">
      <formula>OR(LEFT(AD53,4)="Open",LEFT(AD57,4)="Open")</formula>
    </cfRule>
    <cfRule type="expression" dxfId="120" priority="252">
      <formula>OR(LEFT(AD53,6)="Middle",LEFT(AD57,6)="Middle")</formula>
    </cfRule>
  </conditionalFormatting>
  <conditionalFormatting sqref="Z49">
    <cfRule type="expression" dxfId="119" priority="109">
      <formula>OR(LEFT(#REF!,9)="Home work",LEFT(Z54,9)="Home work")</formula>
    </cfRule>
    <cfRule type="expression" dxfId="118" priority="110">
      <formula>OR(LEFT(#REF!,8)="Vacation",LEFT(Z54,8)="Vacation")</formula>
    </cfRule>
    <cfRule type="expression" dxfId="117" priority="111">
      <formula>OR(LEFT(#REF!,4)="Load",LEFT(Z54,4)="Load")</formula>
    </cfRule>
    <cfRule type="expression" dxfId="116" priority="112">
      <formula>OR(LEFT(#REF!,5)="Close",LEFT(Z54,5)="Close")</formula>
    </cfRule>
    <cfRule type="expression" dxfId="115" priority="113">
      <formula>OR(LEFT(#REF!,4)="Open",LEFT(Z54,4)="Open")</formula>
    </cfRule>
    <cfRule type="expression" dxfId="114" priority="114">
      <formula>OR(LEFT(#REF!,6)="Middle",LEFT(Z54,6)="Middle")</formula>
    </cfRule>
  </conditionalFormatting>
  <conditionalFormatting sqref="Z51">
    <cfRule type="expression" dxfId="113" priority="115">
      <formula>OR(LEFT(#REF!,9)="Home work",LEFT(Z57,9)="Home work")</formula>
    </cfRule>
    <cfRule type="expression" dxfId="112" priority="116">
      <formula>OR(LEFT(#REF!,8)="Vacation",LEFT(Z57,8)="Vacation")</formula>
    </cfRule>
    <cfRule type="expression" dxfId="111" priority="117">
      <formula>OR(LEFT(#REF!,4)="Load",LEFT(Z57,4)="Load")</formula>
    </cfRule>
    <cfRule type="expression" dxfId="110" priority="118">
      <formula>OR(LEFT(#REF!,5)="Close",LEFT(Z57,5)="Close")</formula>
    </cfRule>
    <cfRule type="expression" dxfId="109" priority="119">
      <formula>OR(LEFT(#REF!,4)="Open",LEFT(Z57,4)="Open")</formula>
    </cfRule>
    <cfRule type="expression" dxfId="108" priority="120">
      <formula>OR(LEFT(#REF!,6)="Middle",LEFT(Z57,6)="Middle")</formula>
    </cfRule>
  </conditionalFormatting>
  <conditionalFormatting sqref="Z66">
    <cfRule type="expression" dxfId="107" priority="103">
      <formula>OR(LEFT(#REF!,9)="Home work",LEFT(Z71,9)="Home work")</formula>
    </cfRule>
    <cfRule type="expression" dxfId="106" priority="104">
      <formula>OR(LEFT(#REF!,8)="Vacation",LEFT(Z71,8)="Vacation")</formula>
    </cfRule>
    <cfRule type="expression" dxfId="105" priority="105">
      <formula>OR(LEFT(#REF!,4)="Load",LEFT(Z71,4)="Load")</formula>
    </cfRule>
    <cfRule type="expression" dxfId="104" priority="106">
      <formula>OR(LEFT(#REF!,5)="Close",LEFT(Z71,5)="Close")</formula>
    </cfRule>
    <cfRule type="expression" dxfId="103" priority="107">
      <formula>OR(LEFT(#REF!,4)="Open",LEFT(Z71,4)="Open")</formula>
    </cfRule>
    <cfRule type="expression" dxfId="102" priority="108">
      <formula>OR(LEFT(#REF!,6)="Middle",LEFT(Z71,6)="Middle")</formula>
    </cfRule>
  </conditionalFormatting>
  <conditionalFormatting sqref="Z58">
    <cfRule type="expression" dxfId="101" priority="97">
      <formula>OR(LEFT(#REF!,9)="Home work",LEFT(#REF!,9)="Home work")</formula>
    </cfRule>
    <cfRule type="expression" dxfId="100" priority="98">
      <formula>OR(LEFT(#REF!,8)="Vacation",LEFT(#REF!,8)="Vacation")</formula>
    </cfRule>
    <cfRule type="expression" dxfId="99" priority="99">
      <formula>OR(LEFT(#REF!,4)="Load",LEFT(#REF!,4)="Load")</formula>
    </cfRule>
    <cfRule type="expression" dxfId="98" priority="100">
      <formula>OR(LEFT(#REF!,5)="Close",LEFT(#REF!,5)="Close")</formula>
    </cfRule>
    <cfRule type="expression" dxfId="97" priority="101">
      <formula>OR(LEFT(#REF!,4)="Open",LEFT(#REF!,4)="Open")</formula>
    </cfRule>
    <cfRule type="expression" dxfId="96" priority="102">
      <formula>OR(LEFT(#REF!,6)="Middle",LEFT(#REF!,6)="Middle")</formula>
    </cfRule>
  </conditionalFormatting>
  <conditionalFormatting sqref="Z62">
    <cfRule type="expression" dxfId="95" priority="91">
      <formula>OR(LEFT(#REF!,9)="Home work",LEFT(#REF!,9)="Home work")</formula>
    </cfRule>
    <cfRule type="expression" dxfId="94" priority="92">
      <formula>OR(LEFT(#REF!,8)="Vacation",LEFT(#REF!,8)="Vacation")</formula>
    </cfRule>
    <cfRule type="expression" dxfId="93" priority="93">
      <formula>OR(LEFT(#REF!,4)="Load",LEFT(#REF!,4)="Load")</formula>
    </cfRule>
    <cfRule type="expression" dxfId="92" priority="94">
      <formula>OR(LEFT(#REF!,5)="Close",LEFT(#REF!,5)="Close")</formula>
    </cfRule>
    <cfRule type="expression" dxfId="91" priority="95">
      <formula>OR(LEFT(#REF!,4)="Open",LEFT(#REF!,4)="Open")</formula>
    </cfRule>
    <cfRule type="expression" dxfId="90" priority="96">
      <formula>OR(LEFT(#REF!,6)="Middle",LEFT(#REF!,6)="Middle")</formula>
    </cfRule>
  </conditionalFormatting>
  <conditionalFormatting sqref="Z54">
    <cfRule type="expression" dxfId="89" priority="85">
      <formula>OR(LEFT(#REF!,9)="Home work",LEFT(#REF!,9)="Home work")</formula>
    </cfRule>
    <cfRule type="expression" dxfId="88" priority="86">
      <formula>OR(LEFT(#REF!,8)="Vacation",LEFT(#REF!,8)="Vacation")</formula>
    </cfRule>
    <cfRule type="expression" dxfId="87" priority="87">
      <formula>OR(LEFT(#REF!,4)="Load",LEFT(#REF!,4)="Load")</formula>
    </cfRule>
    <cfRule type="expression" dxfId="86" priority="88">
      <formula>OR(LEFT(#REF!,5)="Close",LEFT(#REF!,5)="Close")</formula>
    </cfRule>
    <cfRule type="expression" dxfId="85" priority="89">
      <formula>OR(LEFT(#REF!,4)="Open",LEFT(#REF!,4)="Open")</formula>
    </cfRule>
    <cfRule type="expression" dxfId="84" priority="90">
      <formula>OR(LEFT(#REF!,6)="Middle",LEFT(#REF!,6)="Middle")</formula>
    </cfRule>
  </conditionalFormatting>
  <conditionalFormatting sqref="Z46">
    <cfRule type="expression" dxfId="83" priority="79">
      <formula>OR(LEFT(#REF!,9)="Home work",LEFT(Z52,9)="Home work")</formula>
    </cfRule>
    <cfRule type="expression" dxfId="82" priority="80">
      <formula>OR(LEFT(#REF!,8)="Vacation",LEFT(Z52,8)="Vacation")</formula>
    </cfRule>
    <cfRule type="expression" dxfId="81" priority="81">
      <formula>OR(LEFT(#REF!,4)="Load",LEFT(Z52,4)="Load")</formula>
    </cfRule>
    <cfRule type="expression" dxfId="80" priority="82">
      <formula>OR(LEFT(#REF!,5)="Close",LEFT(Z52,5)="Close")</formula>
    </cfRule>
    <cfRule type="expression" dxfId="79" priority="83">
      <formula>OR(LEFT(#REF!,4)="Open",LEFT(Z52,4)="Open")</formula>
    </cfRule>
    <cfRule type="expression" dxfId="78" priority="84">
      <formula>OR(LEFT(#REF!,6)="Middle",LEFT(Z52,6)="Middle")</formula>
    </cfRule>
  </conditionalFormatting>
  <conditionalFormatting sqref="Z50">
    <cfRule type="expression" dxfId="77" priority="73">
      <formula>OR(LEFT(#REF!,9)="Home work",LEFT(Z56,9)="Home work")</formula>
    </cfRule>
    <cfRule type="expression" dxfId="76" priority="74">
      <formula>OR(LEFT(#REF!,8)="Vacation",LEFT(Z56,8)="Vacation")</formula>
    </cfRule>
    <cfRule type="expression" dxfId="75" priority="75">
      <formula>OR(LEFT(#REF!,4)="Load",LEFT(Z56,4)="Load")</formula>
    </cfRule>
    <cfRule type="expression" dxfId="74" priority="76">
      <formula>OR(LEFT(#REF!,5)="Close",LEFT(Z56,5)="Close")</formula>
    </cfRule>
    <cfRule type="expression" dxfId="73" priority="77">
      <formula>OR(LEFT(#REF!,4)="Open",LEFT(Z56,4)="Open")</formula>
    </cfRule>
    <cfRule type="expression" dxfId="72" priority="78">
      <formula>OR(LEFT(#REF!,6)="Middle",LEFT(Z56,6)="Middle")</formula>
    </cfRule>
  </conditionalFormatting>
  <conditionalFormatting sqref="Z55">
    <cfRule type="expression" dxfId="71" priority="67">
      <formula>OR(LEFT(#REF!,9)="Home work",LEFT(Z61,9)="Home work")</formula>
    </cfRule>
    <cfRule type="expression" dxfId="70" priority="68">
      <formula>OR(LEFT(#REF!,8)="Vacation",LEFT(Z61,8)="Vacation")</formula>
    </cfRule>
    <cfRule type="expression" dxfId="69" priority="69">
      <formula>OR(LEFT(#REF!,4)="Load",LEFT(Z61,4)="Load")</formula>
    </cfRule>
    <cfRule type="expression" dxfId="68" priority="70">
      <formula>OR(LEFT(#REF!,5)="Close",LEFT(Z61,5)="Close")</formula>
    </cfRule>
    <cfRule type="expression" dxfId="67" priority="71">
      <formula>OR(LEFT(#REF!,4)="Open",LEFT(Z61,4)="Open")</formula>
    </cfRule>
    <cfRule type="expression" dxfId="66" priority="72">
      <formula>OR(LEFT(#REF!,6)="Middle",LEFT(Z61,6)="Middle")</formula>
    </cfRule>
  </conditionalFormatting>
  <conditionalFormatting sqref="Z59">
    <cfRule type="expression" dxfId="65" priority="61">
      <formula>OR(LEFT(#REF!,9)="Home work",LEFT(Z65,9)="Home work")</formula>
    </cfRule>
    <cfRule type="expression" dxfId="64" priority="62">
      <formula>OR(LEFT(#REF!,8)="Vacation",LEFT(Z65,8)="Vacation")</formula>
    </cfRule>
    <cfRule type="expression" dxfId="63" priority="63">
      <formula>OR(LEFT(#REF!,4)="Load",LEFT(Z65,4)="Load")</formula>
    </cfRule>
    <cfRule type="expression" dxfId="62" priority="64">
      <formula>OR(LEFT(#REF!,5)="Close",LEFT(Z65,5)="Close")</formula>
    </cfRule>
    <cfRule type="expression" dxfId="61" priority="65">
      <formula>OR(LEFT(#REF!,4)="Open",LEFT(Z65,4)="Open")</formula>
    </cfRule>
    <cfRule type="expression" dxfId="60" priority="66">
      <formula>OR(LEFT(#REF!,6)="Middle",LEFT(Z65,6)="Middle")</formula>
    </cfRule>
  </conditionalFormatting>
  <conditionalFormatting sqref="Z63">
    <cfRule type="expression" dxfId="59" priority="55">
      <formula>OR(LEFT(#REF!,9)="Home work",LEFT(Z69,9)="Home work")</formula>
    </cfRule>
    <cfRule type="expression" dxfId="58" priority="56">
      <formula>OR(LEFT(#REF!,8)="Vacation",LEFT(Z69,8)="Vacation")</formula>
    </cfRule>
    <cfRule type="expression" dxfId="57" priority="57">
      <formula>OR(LEFT(#REF!,4)="Load",LEFT(Z69,4)="Load")</formula>
    </cfRule>
    <cfRule type="expression" dxfId="56" priority="58">
      <formula>OR(LEFT(#REF!,5)="Close",LEFT(Z69,5)="Close")</formula>
    </cfRule>
    <cfRule type="expression" dxfId="55" priority="59">
      <formula>OR(LEFT(#REF!,4)="Open",LEFT(Z69,4)="Open")</formula>
    </cfRule>
    <cfRule type="expression" dxfId="54" priority="60">
      <formula>OR(LEFT(#REF!,6)="Middle",LEFT(Z69,6)="Middle")</formula>
    </cfRule>
  </conditionalFormatting>
  <conditionalFormatting sqref="Z67">
    <cfRule type="expression" dxfId="53" priority="49">
      <formula>OR(LEFT(#REF!,9)="Home work",LEFT(Z73,9)="Home work")</formula>
    </cfRule>
    <cfRule type="expression" dxfId="52" priority="50">
      <formula>OR(LEFT(#REF!,8)="Vacation",LEFT(Z73,8)="Vacation")</formula>
    </cfRule>
    <cfRule type="expression" dxfId="51" priority="51">
      <formula>OR(LEFT(#REF!,4)="Load",LEFT(Z73,4)="Load")</formula>
    </cfRule>
    <cfRule type="expression" dxfId="50" priority="52">
      <formula>OR(LEFT(#REF!,5)="Close",LEFT(Z73,5)="Close")</formula>
    </cfRule>
    <cfRule type="expression" dxfId="49" priority="53">
      <formula>OR(LEFT(#REF!,4)="Open",LEFT(Z73,4)="Open")</formula>
    </cfRule>
    <cfRule type="expression" dxfId="48" priority="54">
      <formula>OR(LEFT(#REF!,6)="Middle",LEFT(Z73,6)="Middle")</formula>
    </cfRule>
  </conditionalFormatting>
  <conditionalFormatting sqref="Z68">
    <cfRule type="expression" dxfId="47" priority="43">
      <formula>OR(LEFT(#REF!,9)="Home work",LEFT(Z74,9)="Home work")</formula>
    </cfRule>
    <cfRule type="expression" dxfId="46" priority="44">
      <formula>OR(LEFT(#REF!,8)="Vacation",LEFT(Z74,8)="Vacation")</formula>
    </cfRule>
    <cfRule type="expression" dxfId="45" priority="45">
      <formula>OR(LEFT(#REF!,4)="Load",LEFT(Z74,4)="Load")</formula>
    </cfRule>
    <cfRule type="expression" dxfId="44" priority="46">
      <formula>OR(LEFT(#REF!,5)="Close",LEFT(Z74,5)="Close")</formula>
    </cfRule>
    <cfRule type="expression" dxfId="43" priority="47">
      <formula>OR(LEFT(#REF!,4)="Open",LEFT(Z74,4)="Open")</formula>
    </cfRule>
    <cfRule type="expression" dxfId="42" priority="48">
      <formula>OR(LEFT(#REF!,6)="Middle",LEFT(Z74,6)="Middle")</formula>
    </cfRule>
  </conditionalFormatting>
  <conditionalFormatting sqref="Z47">
    <cfRule type="expression" dxfId="41" priority="37">
      <formula>OR(LEFT(#REF!,9)="Home work",LEFT(Z52,9)="Home work")</formula>
    </cfRule>
    <cfRule type="expression" dxfId="40" priority="38">
      <formula>OR(LEFT(#REF!,8)="Vacation",LEFT(Z52,8)="Vacation")</formula>
    </cfRule>
    <cfRule type="expression" dxfId="39" priority="39">
      <formula>OR(LEFT(#REF!,4)="Load",LEFT(Z52,4)="Load")</formula>
    </cfRule>
    <cfRule type="expression" dxfId="38" priority="40">
      <formula>OR(LEFT(#REF!,5)="Close",LEFT(Z52,5)="Close")</formula>
    </cfRule>
    <cfRule type="expression" dxfId="37" priority="41">
      <formula>OR(LEFT(#REF!,4)="Open",LEFT(Z52,4)="Open")</formula>
    </cfRule>
    <cfRule type="expression" dxfId="36" priority="42">
      <formula>OR(LEFT(#REF!,6)="Middle",LEFT(Z52,6)="Middle")</formula>
    </cfRule>
  </conditionalFormatting>
  <conditionalFormatting sqref="Z52">
    <cfRule type="expression" dxfId="35" priority="31">
      <formula>OR(LEFT(#REF!,9)="Home work",LEFT(Z57,9)="Home work")</formula>
    </cfRule>
    <cfRule type="expression" dxfId="34" priority="32">
      <formula>OR(LEFT(#REF!,8)="Vacation",LEFT(Z57,8)="Vacation")</formula>
    </cfRule>
    <cfRule type="expression" dxfId="33" priority="33">
      <formula>OR(LEFT(#REF!,4)="Load",LEFT(Z57,4)="Load")</formula>
    </cfRule>
    <cfRule type="expression" dxfId="32" priority="34">
      <formula>OR(LEFT(#REF!,5)="Close",LEFT(Z57,5)="Close")</formula>
    </cfRule>
    <cfRule type="expression" dxfId="31" priority="35">
      <formula>OR(LEFT(#REF!,4)="Open",LEFT(Z57,4)="Open")</formula>
    </cfRule>
    <cfRule type="expression" dxfId="30" priority="36">
      <formula>OR(LEFT(#REF!,6)="Middle",LEFT(Z57,6)="Middle")</formula>
    </cfRule>
  </conditionalFormatting>
  <conditionalFormatting sqref="Z56">
    <cfRule type="expression" dxfId="29" priority="25">
      <formula>OR(LEFT(#REF!,9)="Home work",LEFT(Z61,9)="Home work")</formula>
    </cfRule>
    <cfRule type="expression" dxfId="28" priority="26">
      <formula>OR(LEFT(#REF!,8)="Vacation",LEFT(Z61,8)="Vacation")</formula>
    </cfRule>
    <cfRule type="expression" dxfId="27" priority="27">
      <formula>OR(LEFT(#REF!,4)="Load",LEFT(Z61,4)="Load")</formula>
    </cfRule>
    <cfRule type="expression" dxfId="26" priority="28">
      <formula>OR(LEFT(#REF!,5)="Close",LEFT(Z61,5)="Close")</formula>
    </cfRule>
    <cfRule type="expression" dxfId="25" priority="29">
      <formula>OR(LEFT(#REF!,4)="Open",LEFT(Z61,4)="Open")</formula>
    </cfRule>
    <cfRule type="expression" dxfId="24" priority="30">
      <formula>OR(LEFT(#REF!,6)="Middle",LEFT(Z61,6)="Middle")</formula>
    </cfRule>
  </conditionalFormatting>
  <conditionalFormatting sqref="Z60">
    <cfRule type="expression" dxfId="23" priority="19">
      <formula>OR(LEFT(#REF!,9)="Home work",LEFT(Z65,9)="Home work")</formula>
    </cfRule>
    <cfRule type="expression" dxfId="22" priority="20">
      <formula>OR(LEFT(#REF!,8)="Vacation",LEFT(Z65,8)="Vacation")</formula>
    </cfRule>
    <cfRule type="expression" dxfId="21" priority="21">
      <formula>OR(LEFT(#REF!,4)="Load",LEFT(Z65,4)="Load")</formula>
    </cfRule>
    <cfRule type="expression" dxfId="20" priority="22">
      <formula>OR(LEFT(#REF!,5)="Close",LEFT(Z65,5)="Close")</formula>
    </cfRule>
    <cfRule type="expression" dxfId="19" priority="23">
      <formula>OR(LEFT(#REF!,4)="Open",LEFT(Z65,4)="Open")</formula>
    </cfRule>
    <cfRule type="expression" dxfId="18" priority="24">
      <formula>OR(LEFT(#REF!,6)="Middle",LEFT(Z65,6)="Middle")</formula>
    </cfRule>
  </conditionalFormatting>
  <conditionalFormatting sqref="Z64">
    <cfRule type="expression" dxfId="17" priority="13">
      <formula>OR(LEFT(#REF!,9)="Home work",LEFT(Z69,9)="Home work")</formula>
    </cfRule>
    <cfRule type="expression" dxfId="16" priority="14">
      <formula>OR(LEFT(#REF!,8)="Vacation",LEFT(Z69,8)="Vacation")</formula>
    </cfRule>
    <cfRule type="expression" dxfId="15" priority="15">
      <formula>OR(LEFT(#REF!,4)="Load",LEFT(Z69,4)="Load")</formula>
    </cfRule>
    <cfRule type="expression" dxfId="14" priority="16">
      <formula>OR(LEFT(#REF!,5)="Close",LEFT(Z69,5)="Close")</formula>
    </cfRule>
    <cfRule type="expression" dxfId="13" priority="17">
      <formula>OR(LEFT(#REF!,4)="Open",LEFT(Z69,4)="Open")</formula>
    </cfRule>
    <cfRule type="expression" dxfId="12" priority="18">
      <formula>OR(LEFT(#REF!,6)="Middle",LEFT(Z69,6)="Middle")</formula>
    </cfRule>
  </conditionalFormatting>
  <conditionalFormatting sqref="Z69">
    <cfRule type="expression" dxfId="11" priority="7">
      <formula>OR(LEFT(#REF!,9)="Home work",LEFT(Z74,9)="Home work")</formula>
    </cfRule>
    <cfRule type="expression" dxfId="10" priority="8">
      <formula>OR(LEFT(#REF!,8)="Vacation",LEFT(Z74,8)="Vacation")</formula>
    </cfRule>
    <cfRule type="expression" dxfId="9" priority="9">
      <formula>OR(LEFT(#REF!,4)="Load",LEFT(Z74,4)="Load")</formula>
    </cfRule>
    <cfRule type="expression" dxfId="8" priority="10">
      <formula>OR(LEFT(#REF!,5)="Close",LEFT(Z74,5)="Close")</formula>
    </cfRule>
    <cfRule type="expression" dxfId="7" priority="11">
      <formula>OR(LEFT(#REF!,4)="Open",LEFT(Z74,4)="Open")</formula>
    </cfRule>
    <cfRule type="expression" dxfId="6" priority="12">
      <formula>OR(LEFT(#REF!,6)="Middle",LEFT(Z74,6)="Middle")</formula>
    </cfRule>
  </conditionalFormatting>
  <conditionalFormatting sqref="AB47">
    <cfRule type="expression" dxfId="5" priority="1">
      <formula>OR(LEFT(AB53,9)="Home work",LEFT(AB57,9)="Home work")</formula>
    </cfRule>
    <cfRule type="expression" dxfId="4" priority="2">
      <formula>OR(LEFT(AB53,8)="Vacation",LEFT(AB57,8)="Vacation")</formula>
    </cfRule>
    <cfRule type="expression" dxfId="3" priority="3">
      <formula>OR(LEFT(AB53,4)="Load",LEFT(AB57,4)="Load")</formula>
    </cfRule>
    <cfRule type="expression" dxfId="2" priority="4">
      <formula>OR(LEFT(AB53,5)="Close",LEFT(AB57,5)="Close")</formula>
    </cfRule>
    <cfRule type="expression" dxfId="1" priority="5">
      <formula>OR(LEFT(AB53,4)="Open",LEFT(AB57,4)="Open")</formula>
    </cfRule>
    <cfRule type="expression" dxfId="0" priority="6">
      <formula>OR(LEFT(AB53,6)="Middle",LEFT(AB57,6)="Middle")</formula>
    </cfRule>
  </conditionalFormatting>
  <pageMargins left="0.23622047244094491" right="0.23622047244094491" top="0.74803149606299213" bottom="0.74803149606299213" header="0.31496062992125984" footer="0.31496062992125984"/>
  <pageSetup paperSize="9" scale="4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A7EF0653-115E-4A67-8D1A-1C93F9830204}">
          <x14:formula1>
            <xm:f>Tools!$A$1:$A$18</xm:f>
          </x14:formula1>
          <xm:sqref>C32:W32 AA32:AU32 C10:N10 AA26:AU26 AA22:AU22 R10:W10 C26:W26 U6 C18:W18 U14 AA6:AU6 AA10:AU10 AA14:AU14 AA18:AU18 C6 F6 I6 L6 O6 R6 C14 F14 I14 L14 O14 R14 C22:W22</xm:sqref>
        </x14:dataValidation>
        <x14:dataValidation type="list" allowBlank="1" showInputMessage="1" showErrorMessage="1" xr:uid="{73652379-C579-42A4-BD10-BAA8F0174611}">
          <x14:formula1>
            <xm:f>Tools!$A$1:$A$17</xm:f>
          </x14:formula1>
          <xm:sqref>O10:Q10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Tools</vt:lpstr>
      <vt:lpstr>Colored shifts</vt:lpstr>
      <vt:lpstr>Det. Week 1&amp;2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olaou</dc:creator>
  <cp:lastModifiedBy>olaou</cp:lastModifiedBy>
  <cp:lastPrinted>2022-02-24T15:39:39Z</cp:lastPrinted>
  <dcterms:created xsi:type="dcterms:W3CDTF">2022-02-12T14:15:29Z</dcterms:created>
  <dcterms:modified xsi:type="dcterms:W3CDTF">2022-02-24T18:11:47Z</dcterms:modified>
</cp:coreProperties>
</file>