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mille MARQUES\Desktop\dossier guillaume\"/>
    </mc:Choice>
  </mc:AlternateContent>
  <xr:revisionPtr revIDLastSave="0" documentId="13_ncr:1_{79A8895D-BA97-40A0-9DFA-99D61018EEFD}" xr6:coauthVersionLast="47" xr6:coauthVersionMax="47" xr10:uidLastSave="{00000000-0000-0000-0000-000000000000}"/>
  <bookViews>
    <workbookView xWindow="23880" yWindow="-120" windowWidth="24240" windowHeight="13140" xr2:uid="{FBAB2260-B56C-4D4C-8AED-ECDD5FE46881}"/>
  </bookViews>
  <sheets>
    <sheet name="Feuil1" sheetId="1" r:id="rId1"/>
  </sheets>
  <definedNames>
    <definedName name="_xlnm._FilterDatabase" localSheetId="0" hidden="1">Feuil1!$A$2:$J$10</definedName>
    <definedName name="BDD">Tableau1[#All]</definedName>
    <definedName name="MVTS">Tableau2[#All]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1" l="1" a="1"/>
  <c r="G7" i="1" s="1"/>
  <c r="G8" i="1" a="1"/>
  <c r="G8" i="1" s="1"/>
  <c r="H7" i="1" a="1"/>
  <c r="H7" i="1" s="1"/>
  <c r="H8" i="1" a="1"/>
  <c r="H8" i="1" s="1"/>
  <c r="H3" i="1" a="1"/>
  <c r="H3" i="1" s="1"/>
  <c r="H4" i="1" a="1"/>
  <c r="H4" i="1" s="1"/>
  <c r="H5" i="1" a="1"/>
  <c r="H5" i="1" s="1"/>
  <c r="H6" i="1" a="1"/>
  <c r="H6" i="1" s="1"/>
  <c r="H9" i="1" a="1"/>
  <c r="H9" i="1" s="1"/>
  <c r="H10" i="1" a="1"/>
  <c r="H10" i="1" s="1"/>
  <c r="G3" i="1" a="1"/>
  <c r="G3" i="1" s="1"/>
  <c r="G4" i="1" a="1"/>
  <c r="G4" i="1" s="1"/>
  <c r="G5" i="1" a="1"/>
  <c r="G5" i="1" s="1"/>
  <c r="G6" i="1" a="1"/>
  <c r="G6" i="1" s="1"/>
  <c r="G9" i="1" a="1"/>
  <c r="G9" i="1" s="1"/>
  <c r="G10" i="1" a="1"/>
  <c r="G10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<sst xmlns="http://schemas.openxmlformats.org/spreadsheetml/2006/main" count="82" uniqueCount="36">
  <si>
    <t>Article</t>
  </si>
  <si>
    <t>Désignation article</t>
  </si>
  <si>
    <t>Lot</t>
  </si>
  <si>
    <t>Lot fournisseur</t>
  </si>
  <si>
    <t>UQ</t>
  </si>
  <si>
    <t>EMPLACEMENT</t>
  </si>
  <si>
    <t>Commentaire</t>
  </si>
  <si>
    <t>DATE</t>
  </si>
  <si>
    <t>LONGUEUR</t>
  </si>
  <si>
    <t>LOT</t>
  </si>
  <si>
    <t>PRENEUR</t>
  </si>
  <si>
    <t>DEPART / RETOUR</t>
  </si>
  <si>
    <t>ETAT</t>
  </si>
  <si>
    <t>COMMENTAIRE</t>
  </si>
  <si>
    <t>BDD</t>
  </si>
  <si>
    <t>MVTS E/S</t>
  </si>
  <si>
    <t>CABLE 72FO FOLAN G652D M12</t>
  </si>
  <si>
    <t>CABLE 12FO FOLAN G652D M12</t>
  </si>
  <si>
    <t>CABLE 144FO FOLAN G652D M12</t>
  </si>
  <si>
    <t>CABLE 36FO FOLAN G652D M12</t>
  </si>
  <si>
    <t>CABLE 288FO FOLAN G652D M12</t>
  </si>
  <si>
    <t xml:space="preserve">CABLE 4FO TELENCO G657A2 </t>
  </si>
  <si>
    <t>Stock Initial</t>
  </si>
  <si>
    <t>B-NC-BM3011</t>
  </si>
  <si>
    <t>C-NC-BM</t>
  </si>
  <si>
    <t>C-NC-BM4011</t>
  </si>
  <si>
    <t>B-NC-BM3012</t>
  </si>
  <si>
    <t>B-NC-BM3013</t>
  </si>
  <si>
    <t>B-NC-BM3014</t>
  </si>
  <si>
    <t>M</t>
  </si>
  <si>
    <t>Qte Départ</t>
  </si>
  <si>
    <t>Qte Retour</t>
  </si>
  <si>
    <t>DEPART</t>
  </si>
  <si>
    <t>RETOUR</t>
  </si>
  <si>
    <t>AAAA</t>
  </si>
  <si>
    <t>BBBB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</si>
</sst>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14" fontId="0" fillId="3" borderId="5" xfId="0" applyNumberFormat="1" applyFill="1" applyBorder="1" applyAlignment="1">
      <alignment horizontal="center" vertical="center"/>
    </xf>
    <xf numFmtId="14" fontId="0" fillId="3" borderId="10" xfId="0" applyNumberForma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</cellXfs>
  <cellStyles count="1">
    <cellStyle name="Normal" xfId="0" builtinId="0"/>
  </cellStyles>
  <dxfs count="28"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thin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thin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267492</xdr:colOff>
      <xdr:row>6</xdr:row>
      <xdr:rowOff>98906</xdr:rowOff>
    </xdr:from>
    <xdr:to>
      <xdr:col>7</xdr:col>
      <xdr:colOff>464346</xdr:colOff>
      <xdr:row>16</xdr:row>
      <xdr:rowOff>92820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id="{6B2676AC-4A23-C88C-24C5-46355EEA286E}"/>
            </a:ext>
          </a:extLst>
        </xdr:cNvPr>
        <xdr:cNvSpPr/>
      </xdr:nvSpPr>
      <xdr:spPr>
        <a:xfrm rot="5400000">
          <a:off x="4583775" y="33155"/>
          <a:ext cx="1791757" cy="406638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1544532</xdr:colOff>
      <xdr:row>16</xdr:row>
      <xdr:rowOff>104509</xdr:rowOff>
    </xdr:from>
    <xdr:to>
      <xdr:col>9</xdr:col>
      <xdr:colOff>478473</xdr:colOff>
      <xdr:row>20</xdr:row>
      <xdr:rowOff>47624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2676964-8D7E-3A28-FC9E-9083DAEA0DDB}"/>
            </a:ext>
          </a:extLst>
        </xdr:cNvPr>
        <xdr:cNvSpPr txBox="1"/>
      </xdr:nvSpPr>
      <xdr:spPr>
        <a:xfrm>
          <a:off x="2127938" y="2973915"/>
          <a:ext cx="7351660" cy="657490"/>
        </a:xfrm>
        <a:prstGeom prst="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Ces</a:t>
          </a:r>
          <a:r>
            <a:rPr lang="fr-FR" sz="1100" baseline="0"/>
            <a:t> 4 dernières lignes ont la même désignation mais un numéro de lot différent. Est-il possible de modifier la formule en y rajoutant le critère "Lot" car c'est de cette manière que dans la réalité nous différencions les bobines de câbles et pouvons ensuite les suivres.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1628A71-23F5-428E-AD42-CD3D99C8E4D5}" name="Tableau1" displayName="Tableau1" ref="A2:J10" totalsRowShown="0" headerRowDxfId="27" dataDxfId="25" headerRowBorderDxfId="26" tableBorderDxfId="24" totalsRowBorderDxfId="23">
  <autoFilter ref="A2:J10" xr:uid="{21628A71-23F5-428E-AD42-CD3D99C8E4D5}"/>
  <tableColumns count="10">
    <tableColumn id="1" xr3:uid="{FC0122FD-7010-4541-B24E-82FCEAC2E3AF}" name="Article" dataDxfId="22"/>
    <tableColumn id="2" xr3:uid="{E2140DC0-5260-4DC9-BA58-9FB37D0D5B36}" name="Désignation article" dataDxfId="21"/>
    <tableColumn id="3" xr3:uid="{ECFD23E8-0796-4587-B62F-E7FD6CB7C522}" name="Lot" dataDxfId="20"/>
    <tableColumn id="4" xr3:uid="{D3FD1882-428A-4FE0-AD5B-4C192DAD11FF}" name="Lot fournisseur" dataDxfId="19"/>
    <tableColumn id="5" xr3:uid="{D1BFAD0E-B3CC-4484-8E42-CA738197EDF1}" name="Stock Initial" dataDxfId="18"/>
    <tableColumn id="6" xr3:uid="{DCF159E5-4277-4958-8463-4B99AC0B2C47}" name="UQ" dataDxfId="17"/>
    <tableColumn id="7" xr3:uid="{5B1771FF-17D1-4FBE-B715-B606ECC5AF68}" name="Qte Départ" dataDxfId="16">
      <calculatedColumnFormula array="1">_xlfn.TAKE(_xlfn._xlws.FILTER(Tableau2[LONGUEUR],(Tableau2[Désignation article]=B3)*(Tableau2[DEPART / RETOUR]="DEPART"),"--"),-1)</calculatedColumnFormula>
    </tableColumn>
    <tableColumn id="8" xr3:uid="{6B244694-2078-443E-A572-EAB528698BE9}" name="Qte Retour" dataDxfId="15">
      <calculatedColumnFormula array="1">_xlfn.TAKE(_xlfn._xlws.FILTER(Tableau2[LONGUEUR],(Tableau2[Désignation article]=B3)*(Tableau2[DEPART / RETOUR]="RETOUR"),"--"),-1)</calculatedColumnFormula>
    </tableColumn>
    <tableColumn id="9" xr3:uid="{774218DD-11E1-48FF-AEA8-7F049303F281}" name="EMPLACEMENT" dataDxfId="14"/>
    <tableColumn id="10" xr3:uid="{62D68C2E-39F4-40C5-9299-047A0BA00692}" name="Commentaire" dataDxfId="13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B5DA59F-69AE-45E5-92DA-2105CEB6FBC2}" name="Tableau2" displayName="Tableau2" ref="L16:S34" totalsRowShown="0" headerRowDxfId="12" dataDxfId="10" headerRowBorderDxfId="11" tableBorderDxfId="9" totalsRowBorderDxfId="8">
  <autoFilter ref="L16:S34" xr:uid="{CB5DA59F-69AE-45E5-92DA-2105CEB6FBC2}"/>
  <tableColumns count="8">
    <tableColumn id="1" xr3:uid="{36B3288C-78CA-4FE3-855E-1DB405FCC576}" name="DATE" dataDxfId="7"/>
    <tableColumn id="2" xr3:uid="{D7E5F28A-9A44-4330-849A-858C2C6E7B12}" name="Désignation article" dataDxfId="6"/>
    <tableColumn id="3" xr3:uid="{4A7C5FF6-2C1A-4419-96EB-655B55B95AD1}" name="LONGUEUR" dataDxfId="5"/>
    <tableColumn id="4" xr3:uid="{40F407F2-DBDA-4BB4-999C-278A23E03AB5}" name="LOT" dataDxfId="4"/>
    <tableColumn id="5" xr3:uid="{FAB1EF34-9DB6-41C0-AFC6-5AF0C4FA607C}" name="PRENEUR" dataDxfId="3"/>
    <tableColumn id="6" xr3:uid="{C89189A9-4686-4879-B115-052D252E0563}" name="DEPART / RETOUR" dataDxfId="2"/>
    <tableColumn id="7" xr3:uid="{F8999AED-322D-42B4-A151-34002C305174}" name="ETAT" dataDxfId="1"/>
    <tableColumn id="8" xr3:uid="{57B04612-4858-40CA-9F4B-33B778AB998B}" name="COMMENTAIRE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8B81D-2F0E-4CA7-9CD0-377435553EC1}">
  <dimension ref="A1:S34"/>
  <sheetViews>
    <sheetView showGridLines="0" tabSelected="1" topLeftCell="B1" zoomScale="80" zoomScaleNormal="80" workbookViewId="0">
      <selection activeCell="M8" sqref="M8"/>
    </sheetView>
  </sheetViews>
  <sheetFormatPr baseColWidth="10" defaultRowHeight="14.4" x14ac:dyDescent="0.3"/>
  <cols>
    <col min="1" max="1" width="8.44140625" customWidth="1"/>
    <col min="2" max="2" width="37.88671875" bestFit="1" customWidth="1"/>
    <col min="3" max="3" width="9.5546875" bestFit="1" customWidth="1"/>
    <col min="4" max="4" width="15.6640625" customWidth="1"/>
    <col min="5" max="5" width="13.109375" customWidth="1"/>
    <col min="6" max="6" width="5.6640625" customWidth="1"/>
    <col min="7" max="7" width="12.5546875" customWidth="1"/>
    <col min="8" max="8" width="12.33203125" customWidth="1"/>
    <col min="9" max="9" width="16.109375" customWidth="1"/>
    <col min="10" max="10" width="14.5546875" customWidth="1"/>
    <col min="12" max="12" width="11.21875" customWidth="1"/>
    <col min="13" max="13" width="29.33203125" bestFit="1" customWidth="1"/>
    <col min="14" max="14" width="13.109375" customWidth="1"/>
    <col min="15" max="15" width="9.5546875" bestFit="1" customWidth="1"/>
    <col min="16" max="16" width="11.21875" customWidth="1"/>
    <col min="17" max="17" width="19.21875" customWidth="1"/>
    <col min="18" max="18" width="7.33203125" customWidth="1"/>
    <col min="19" max="19" width="16.44140625" customWidth="1"/>
  </cols>
  <sheetData>
    <row r="1" spans="1:19" x14ac:dyDescent="0.3">
      <c r="A1" s="20" t="s">
        <v>14</v>
      </c>
      <c r="B1" s="21"/>
      <c r="C1" s="21"/>
      <c r="D1" s="21"/>
      <c r="E1" s="21"/>
      <c r="F1" s="21"/>
      <c r="G1" s="21"/>
      <c r="H1" s="21"/>
      <c r="I1" s="21"/>
      <c r="J1" s="22"/>
    </row>
    <row r="2" spans="1:19" s="1" customFormat="1" x14ac:dyDescent="0.3">
      <c r="A2" s="5" t="s">
        <v>0</v>
      </c>
      <c r="B2" s="6" t="s">
        <v>1</v>
      </c>
      <c r="C2" s="6" t="s">
        <v>2</v>
      </c>
      <c r="D2" s="6" t="s">
        <v>3</v>
      </c>
      <c r="E2" s="6" t="s">
        <v>22</v>
      </c>
      <c r="F2" s="6" t="s">
        <v>4</v>
      </c>
      <c r="G2" s="6" t="s">
        <v>30</v>
      </c>
      <c r="H2" s="6" t="s">
        <v>31</v>
      </c>
      <c r="I2" s="6" t="s">
        <v>5</v>
      </c>
      <c r="J2" s="7" t="s">
        <v>6</v>
      </c>
    </row>
    <row r="3" spans="1:19" x14ac:dyDescent="0.3">
      <c r="A3" s="3"/>
      <c r="B3" s="2" t="s">
        <v>16</v>
      </c>
      <c r="C3" s="2">
        <v>49850455</v>
      </c>
      <c r="D3" s="2" t="s">
        <v>23</v>
      </c>
      <c r="E3" s="2">
        <v>9000</v>
      </c>
      <c r="F3" s="2" t="s">
        <v>29</v>
      </c>
      <c r="G3" s="2" cm="1">
        <f t="array" ref="G3">_xlfn.TAKE(_xlfn._xlws.FILTER(Tableau2[LONGUEUR],(Tableau2[Désignation article]=B3)*(Tableau2[DEPART / RETOUR]="DEPART"),"--"),-1)</f>
        <v>1760</v>
      </c>
      <c r="H3" s="2" cm="1">
        <f t="array" ref="H3">_xlfn.TAKE(_xlfn._xlws.FILTER(Tableau2[LONGUEUR],(Tableau2[Désignation article]=B3)*(Tableau2[DEPART / RETOUR]="RETOUR"),"--"),-1)</f>
        <v>1760</v>
      </c>
      <c r="I3" s="2"/>
      <c r="J3" s="4"/>
    </row>
    <row r="4" spans="1:19" x14ac:dyDescent="0.3">
      <c r="A4" s="3"/>
      <c r="B4" s="2" t="s">
        <v>17</v>
      </c>
      <c r="C4" s="2">
        <v>40353456</v>
      </c>
      <c r="D4" s="2" t="s">
        <v>24</v>
      </c>
      <c r="E4" s="2">
        <v>9000</v>
      </c>
      <c r="F4" s="2" t="s">
        <v>29</v>
      </c>
      <c r="G4" s="2" cm="1">
        <f t="array" ref="G4">_xlfn.TAKE(_xlfn._xlws.FILTER(Tableau2[LONGUEUR],(Tableau2[Désignation article]=B4)*(Tableau2[DEPART / RETOUR]="DEPART"),"--"),-1)</f>
        <v>3200</v>
      </c>
      <c r="H4" s="2" cm="1">
        <f t="array" ref="H4">_xlfn.TAKE(_xlfn._xlws.FILTER(Tableau2[LONGUEUR],(Tableau2[Désignation article]=B4)*(Tableau2[DEPART / RETOUR]="RETOUR"),"--"),-1)</f>
        <v>1000</v>
      </c>
      <c r="I4" s="2"/>
      <c r="J4" s="4"/>
    </row>
    <row r="5" spans="1:19" x14ac:dyDescent="0.3">
      <c r="A5" s="3"/>
      <c r="B5" s="2" t="s">
        <v>18</v>
      </c>
      <c r="C5" s="2">
        <v>34881702</v>
      </c>
      <c r="D5" s="2" t="s">
        <v>25</v>
      </c>
      <c r="E5" s="2">
        <v>9000</v>
      </c>
      <c r="F5" s="2" t="s">
        <v>29</v>
      </c>
      <c r="G5" s="2" cm="1">
        <f t="array" ref="G5">_xlfn.TAKE(_xlfn._xlws.FILTER(Tableau2[LONGUEUR],(Tableau2[Désignation article]=B5)*(Tableau2[DEPART / RETOUR]="DEPART"),"--"),-1)</f>
        <v>1450</v>
      </c>
      <c r="H5" s="2" cm="1">
        <f t="array" ref="H5">_xlfn.TAKE(_xlfn._xlws.FILTER(Tableau2[LONGUEUR],(Tableau2[Désignation article]=B5)*(Tableau2[DEPART / RETOUR]="RETOUR"),"--"),-1)</f>
        <v>1450</v>
      </c>
      <c r="I5" s="2"/>
      <c r="J5" s="4"/>
    </row>
    <row r="6" spans="1:19" x14ac:dyDescent="0.3">
      <c r="A6" s="3"/>
      <c r="B6" s="2" t="s">
        <v>19</v>
      </c>
      <c r="C6" s="2">
        <v>37618896</v>
      </c>
      <c r="D6" s="2" t="s">
        <v>26</v>
      </c>
      <c r="E6" s="2">
        <v>9000</v>
      </c>
      <c r="F6" s="2" t="s">
        <v>29</v>
      </c>
      <c r="G6" s="2" cm="1">
        <f t="array" ref="G6">_xlfn.TAKE(_xlfn._xlws.FILTER(Tableau2[LONGUEUR],(Tableau2[Désignation article]=B6)*(Tableau2[DEPART / RETOUR]="DEPART"),"--"),-1)</f>
        <v>4200</v>
      </c>
      <c r="H6" s="2" t="str" cm="1">
        <f t="array" ref="H6">_xlfn.TAKE(_xlfn._xlws.FILTER(Tableau2[LONGUEUR],(Tableau2[Désignation article]=B6)*(Tableau2[DEPART / RETOUR]="RETOUR"),"--"),-1)</f>
        <v>--</v>
      </c>
      <c r="I6" s="2"/>
      <c r="J6" s="4"/>
    </row>
    <row r="7" spans="1:19" x14ac:dyDescent="0.3">
      <c r="A7" s="3"/>
      <c r="B7" s="16" t="s">
        <v>20</v>
      </c>
      <c r="C7" s="16" t="s">
        <v>34</v>
      </c>
      <c r="D7" s="16"/>
      <c r="E7" s="16">
        <v>4000</v>
      </c>
      <c r="F7" s="16" t="s">
        <v>29</v>
      </c>
      <c r="G7" s="16" cm="1">
        <f t="array" ref="G7">_xlfn.TAKE(_xlfn._xlws.FILTER(Tableau2[LONGUEUR],(Tableau2[Désignation article]=B7)*(Tableau2[DEPART / RETOUR]="DEPART"),"--"),-1)</f>
        <v>4000</v>
      </c>
      <c r="H7" s="16" cm="1">
        <f t="array" ref="H7">_xlfn.TAKE(_xlfn._xlws.FILTER(Tableau2[LONGUEUR],(Tableau2[Désignation article]=B7)*(Tableau2[DEPART / RETOUR]="RETOUR"),"--"),-1)</f>
        <v>1250</v>
      </c>
      <c r="I7" s="16"/>
      <c r="J7" s="17"/>
    </row>
    <row r="8" spans="1:19" x14ac:dyDescent="0.3">
      <c r="A8" s="3"/>
      <c r="B8" s="16" t="s">
        <v>21</v>
      </c>
      <c r="C8" s="16" t="s">
        <v>35</v>
      </c>
      <c r="D8" s="16"/>
      <c r="E8" s="16">
        <v>4000</v>
      </c>
      <c r="F8" s="16" t="s">
        <v>29</v>
      </c>
      <c r="G8" s="16" cm="1">
        <f t="array" ref="G8">_xlfn.TAKE(_xlfn._xlws.FILTER(Tableau2[LONGUEUR],(Tableau2[Désignation article]=B8)*(Tableau2[DEPART / RETOUR]="DEPART"),"--"),-1)</f>
        <v>2000</v>
      </c>
      <c r="H8" s="16" cm="1">
        <f t="array" ref="H8">_xlfn.TAKE(_xlfn._xlws.FILTER(Tableau2[LONGUEUR],(Tableau2[Désignation article]=B8)*(Tableau2[DEPART / RETOUR]="RETOUR"),"--"),-1)</f>
        <v>150</v>
      </c>
      <c r="I8" s="16"/>
      <c r="J8" s="17"/>
    </row>
    <row r="9" spans="1:19" x14ac:dyDescent="0.3">
      <c r="A9" s="3"/>
      <c r="B9" s="16" t="s">
        <v>20</v>
      </c>
      <c r="C9" s="16">
        <v>38757496</v>
      </c>
      <c r="D9" s="16" t="s">
        <v>27</v>
      </c>
      <c r="E9" s="16">
        <v>9000</v>
      </c>
      <c r="F9" s="16" t="s">
        <v>29</v>
      </c>
      <c r="G9" s="16" cm="1">
        <f t="array" ref="G9">_xlfn.TAKE(_xlfn._xlws.FILTER(Tableau2[LONGUEUR],(Tableau2[Désignation article]=B9)*(Tableau2[DEPART / RETOUR]="DEPART"),"--"),-1)</f>
        <v>4000</v>
      </c>
      <c r="H9" s="16" cm="1">
        <f t="array" ref="H9">_xlfn.TAKE(_xlfn._xlws.FILTER(Tableau2[LONGUEUR],(Tableau2[Désignation article]=B9)*(Tableau2[DEPART / RETOUR]="RETOUR"),"--"),-1)</f>
        <v>1250</v>
      </c>
      <c r="I9" s="16"/>
      <c r="J9" s="17"/>
    </row>
    <row r="10" spans="1:19" x14ac:dyDescent="0.3">
      <c r="A10" s="8"/>
      <c r="B10" s="18" t="s">
        <v>21</v>
      </c>
      <c r="C10" s="18">
        <v>28683562</v>
      </c>
      <c r="D10" s="18" t="s">
        <v>28</v>
      </c>
      <c r="E10" s="16">
        <v>9000</v>
      </c>
      <c r="F10" s="18" t="s">
        <v>29</v>
      </c>
      <c r="G10" s="18" cm="1">
        <f t="array" ref="G10">_xlfn.TAKE(_xlfn._xlws.FILTER(Tableau2[LONGUEUR],(Tableau2[Désignation article]=B10)*(Tableau2[DEPART / RETOUR]="DEPART"),"--"),-1)</f>
        <v>2000</v>
      </c>
      <c r="H10" s="18" cm="1">
        <f t="array" ref="H10">_xlfn.TAKE(_xlfn._xlws.FILTER(Tableau2[LONGUEUR],(Tableau2[Désignation article]=B10)*(Tableau2[DEPART / RETOUR]="RETOUR"),"--"),-1)</f>
        <v>150</v>
      </c>
      <c r="I10" s="18"/>
      <c r="J10" s="19"/>
    </row>
    <row r="14" spans="1:19" ht="15" thickBot="1" x14ac:dyDescent="0.35"/>
    <row r="15" spans="1:19" x14ac:dyDescent="0.3">
      <c r="L15" s="23" t="s">
        <v>15</v>
      </c>
      <c r="M15" s="24"/>
      <c r="N15" s="24"/>
      <c r="O15" s="24"/>
      <c r="P15" s="24"/>
      <c r="Q15" s="24"/>
      <c r="R15" s="24"/>
      <c r="S15" s="25"/>
    </row>
    <row r="16" spans="1:19" x14ac:dyDescent="0.3">
      <c r="L16" s="11" t="s">
        <v>7</v>
      </c>
      <c r="M16" s="12" t="s">
        <v>1</v>
      </c>
      <c r="N16" s="12" t="s">
        <v>8</v>
      </c>
      <c r="O16" s="12" t="s">
        <v>9</v>
      </c>
      <c r="P16" s="12" t="s">
        <v>10</v>
      </c>
      <c r="Q16" s="12" t="s">
        <v>11</v>
      </c>
      <c r="R16" s="12" t="s">
        <v>12</v>
      </c>
      <c r="S16" s="13" t="s">
        <v>13</v>
      </c>
    </row>
    <row r="17" spans="12:19" x14ac:dyDescent="0.3">
      <c r="L17" s="14">
        <v>44975</v>
      </c>
      <c r="M17" s="2" t="s">
        <v>16</v>
      </c>
      <c r="N17" s="2">
        <v>2000</v>
      </c>
      <c r="O17" s="2">
        <v>49850455</v>
      </c>
      <c r="P17" s="2"/>
      <c r="Q17" s="2" t="s">
        <v>32</v>
      </c>
      <c r="R17" s="2"/>
      <c r="S17" s="4"/>
    </row>
    <row r="18" spans="12:19" x14ac:dyDescent="0.3">
      <c r="L18" s="26">
        <v>44976</v>
      </c>
      <c r="M18" s="28" t="s">
        <v>20</v>
      </c>
      <c r="N18" s="16">
        <v>6000</v>
      </c>
      <c r="O18" s="28">
        <v>38757496</v>
      </c>
      <c r="P18" s="16"/>
      <c r="Q18" s="16" t="s">
        <v>32</v>
      </c>
      <c r="R18" s="16"/>
      <c r="S18" s="17"/>
    </row>
    <row r="19" spans="12:19" x14ac:dyDescent="0.3">
      <c r="L19" s="26">
        <v>44977</v>
      </c>
      <c r="M19" s="28" t="s">
        <v>21</v>
      </c>
      <c r="N19" s="16">
        <v>500</v>
      </c>
      <c r="O19" s="28">
        <v>28683562</v>
      </c>
      <c r="P19" s="16"/>
      <c r="Q19" s="16" t="s">
        <v>32</v>
      </c>
      <c r="R19" s="16"/>
      <c r="S19" s="17"/>
    </row>
    <row r="20" spans="12:19" x14ac:dyDescent="0.3">
      <c r="L20" s="14">
        <v>44978</v>
      </c>
      <c r="M20" s="2" t="s">
        <v>17</v>
      </c>
      <c r="N20" s="2">
        <v>3650</v>
      </c>
      <c r="O20" s="2">
        <v>40353456</v>
      </c>
      <c r="P20" s="2"/>
      <c r="Q20" s="2" t="s">
        <v>32</v>
      </c>
      <c r="R20" s="2"/>
      <c r="S20" s="4"/>
    </row>
    <row r="21" spans="12:19" x14ac:dyDescent="0.3">
      <c r="L21" s="14">
        <v>44979</v>
      </c>
      <c r="M21" s="2" t="s">
        <v>16</v>
      </c>
      <c r="N21" s="2">
        <v>1760</v>
      </c>
      <c r="O21" s="2">
        <v>49850455</v>
      </c>
      <c r="P21" s="2"/>
      <c r="Q21" s="2" t="s">
        <v>33</v>
      </c>
      <c r="R21" s="2"/>
      <c r="S21" s="4"/>
    </row>
    <row r="22" spans="12:19" x14ac:dyDescent="0.3">
      <c r="L22" s="14">
        <v>44980</v>
      </c>
      <c r="M22" s="2" t="s">
        <v>17</v>
      </c>
      <c r="N22" s="2">
        <v>3200</v>
      </c>
      <c r="O22" s="2">
        <v>40353456</v>
      </c>
      <c r="P22" s="2"/>
      <c r="Q22" s="2" t="s">
        <v>33</v>
      </c>
      <c r="R22" s="2"/>
      <c r="S22" s="4"/>
    </row>
    <row r="23" spans="12:19" x14ac:dyDescent="0.3">
      <c r="L23" s="26">
        <v>44981</v>
      </c>
      <c r="M23" s="28" t="s">
        <v>20</v>
      </c>
      <c r="N23" s="16">
        <v>1250</v>
      </c>
      <c r="O23" s="28">
        <v>38757496</v>
      </c>
      <c r="P23" s="16"/>
      <c r="Q23" s="16" t="s">
        <v>33</v>
      </c>
      <c r="R23" s="16"/>
      <c r="S23" s="17"/>
    </row>
    <row r="24" spans="12:19" x14ac:dyDescent="0.3">
      <c r="L24" s="14">
        <v>44982</v>
      </c>
      <c r="M24" s="2" t="s">
        <v>17</v>
      </c>
      <c r="N24" s="2">
        <v>3200</v>
      </c>
      <c r="O24" s="2">
        <v>40353456</v>
      </c>
      <c r="P24" s="2"/>
      <c r="Q24" s="2" t="s">
        <v>32</v>
      </c>
      <c r="R24" s="2"/>
      <c r="S24" s="4"/>
    </row>
    <row r="25" spans="12:19" x14ac:dyDescent="0.3">
      <c r="L25" s="14">
        <v>44983</v>
      </c>
      <c r="M25" s="2" t="s">
        <v>16</v>
      </c>
      <c r="N25" s="2">
        <v>1760</v>
      </c>
      <c r="O25" s="2">
        <v>49850455</v>
      </c>
      <c r="P25" s="2"/>
      <c r="Q25" s="2" t="s">
        <v>32</v>
      </c>
      <c r="R25" s="2"/>
      <c r="S25" s="4"/>
    </row>
    <row r="26" spans="12:19" x14ac:dyDescent="0.3">
      <c r="L26" s="26">
        <v>44984</v>
      </c>
      <c r="M26" s="28" t="s">
        <v>21</v>
      </c>
      <c r="N26" s="16">
        <v>150</v>
      </c>
      <c r="O26" s="28">
        <v>28683562</v>
      </c>
      <c r="P26" s="16"/>
      <c r="Q26" s="16" t="s">
        <v>33</v>
      </c>
      <c r="R26" s="16"/>
      <c r="S26" s="17"/>
    </row>
    <row r="27" spans="12:19" x14ac:dyDescent="0.3">
      <c r="L27" s="26">
        <v>44985</v>
      </c>
      <c r="M27" s="28" t="s">
        <v>20</v>
      </c>
      <c r="N27" s="16">
        <v>1250</v>
      </c>
      <c r="O27" s="28">
        <v>38757496</v>
      </c>
      <c r="P27" s="16"/>
      <c r="Q27" s="16" t="s">
        <v>32</v>
      </c>
      <c r="R27" s="16"/>
      <c r="S27" s="17"/>
    </row>
    <row r="28" spans="12:19" x14ac:dyDescent="0.3">
      <c r="L28" s="14">
        <v>44986</v>
      </c>
      <c r="M28" s="2" t="s">
        <v>18</v>
      </c>
      <c r="N28" s="2">
        <v>3500</v>
      </c>
      <c r="O28" s="2">
        <v>34881702</v>
      </c>
      <c r="P28" s="2"/>
      <c r="Q28" s="2" t="s">
        <v>32</v>
      </c>
      <c r="R28" s="2"/>
      <c r="S28" s="4"/>
    </row>
    <row r="29" spans="12:19" x14ac:dyDescent="0.3">
      <c r="L29" s="14">
        <v>44987</v>
      </c>
      <c r="M29" s="2" t="s">
        <v>18</v>
      </c>
      <c r="N29" s="2">
        <v>1450</v>
      </c>
      <c r="O29" s="2">
        <v>34881702</v>
      </c>
      <c r="P29" s="2"/>
      <c r="Q29" s="2" t="s">
        <v>33</v>
      </c>
      <c r="R29" s="2"/>
      <c r="S29" s="4"/>
    </row>
    <row r="30" spans="12:19" x14ac:dyDescent="0.3">
      <c r="L30" s="15">
        <v>44988</v>
      </c>
      <c r="M30" s="9" t="s">
        <v>19</v>
      </c>
      <c r="N30" s="9">
        <v>4200</v>
      </c>
      <c r="O30" s="9">
        <v>37618896</v>
      </c>
      <c r="P30" s="9"/>
      <c r="Q30" s="9" t="s">
        <v>32</v>
      </c>
      <c r="R30" s="9"/>
      <c r="S30" s="10"/>
    </row>
    <row r="31" spans="12:19" x14ac:dyDescent="0.3">
      <c r="L31" s="14">
        <v>45021</v>
      </c>
      <c r="M31" s="2" t="s">
        <v>18</v>
      </c>
      <c r="N31" s="2">
        <v>1450</v>
      </c>
      <c r="O31" s="2">
        <v>34881702</v>
      </c>
      <c r="P31" s="2"/>
      <c r="Q31" s="2" t="s">
        <v>32</v>
      </c>
      <c r="R31" s="2"/>
      <c r="S31" s="4"/>
    </row>
    <row r="32" spans="12:19" x14ac:dyDescent="0.3">
      <c r="L32" s="27">
        <v>44989</v>
      </c>
      <c r="M32" s="29" t="s">
        <v>20</v>
      </c>
      <c r="N32" s="18">
        <v>4000</v>
      </c>
      <c r="O32" s="29" t="s">
        <v>34</v>
      </c>
      <c r="P32" s="18"/>
      <c r="Q32" s="18" t="s">
        <v>32</v>
      </c>
      <c r="R32" s="18"/>
      <c r="S32" s="19"/>
    </row>
    <row r="33" spans="12:19" x14ac:dyDescent="0.3">
      <c r="L33" s="14">
        <v>45017</v>
      </c>
      <c r="M33" s="2" t="s">
        <v>17</v>
      </c>
      <c r="N33" s="2">
        <v>1000</v>
      </c>
      <c r="O33" s="2">
        <v>40353456</v>
      </c>
      <c r="P33" s="2"/>
      <c r="Q33" s="2" t="s">
        <v>33</v>
      </c>
      <c r="R33" s="2"/>
      <c r="S33" s="4"/>
    </row>
    <row r="34" spans="12:19" x14ac:dyDescent="0.3">
      <c r="L34" s="27">
        <v>44990</v>
      </c>
      <c r="M34" s="29" t="s">
        <v>21</v>
      </c>
      <c r="N34" s="18">
        <v>2000</v>
      </c>
      <c r="O34" s="29" t="s">
        <v>35</v>
      </c>
      <c r="P34" s="18"/>
      <c r="Q34" s="18" t="s">
        <v>32</v>
      </c>
      <c r="R34" s="18"/>
      <c r="S34" s="19"/>
    </row>
  </sheetData>
  <mergeCells count="2">
    <mergeCell ref="A1:J1"/>
    <mergeCell ref="L15:S15"/>
  </mergeCells>
  <phoneticPr fontId="2" type="noConversion"/>
  <pageMargins left="0.7" right="0.7" top="0.75" bottom="0.75" header="0.3" footer="0.3"/>
  <pageSetup paperSize="9" orientation="portrait" horizontalDpi="4294967293" verticalDpi="0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BDD</vt:lpstr>
      <vt:lpstr>MVTS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 MARQUES</dc:creator>
  <cp:lastModifiedBy>Famille MARQUES</cp:lastModifiedBy>
  <dcterms:created xsi:type="dcterms:W3CDTF">2023-02-18T14:19:32Z</dcterms:created>
  <dcterms:modified xsi:type="dcterms:W3CDTF">2023-02-18T18:43:20Z</dcterms:modified>
</cp:coreProperties>
</file>