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5075" windowHeight="6465"/>
  </bookViews>
  <sheets>
    <sheet name="Data" sheetId="3" r:id="rId1"/>
  </sheets>
  <calcPr calcId="145621"/>
</workbook>
</file>

<file path=xl/calcChain.xml><?xml version="1.0" encoding="utf-8"?>
<calcChain xmlns="http://schemas.openxmlformats.org/spreadsheetml/2006/main">
  <c r="I54" i="3" l="1"/>
  <c r="AE47" i="3" l="1"/>
  <c r="AD47" i="3"/>
  <c r="AC47" i="3"/>
  <c r="AB47" i="3"/>
  <c r="AE44" i="3"/>
  <c r="AD44" i="3"/>
  <c r="AC44" i="3"/>
  <c r="AB44" i="3"/>
  <c r="AE41" i="3"/>
  <c r="AD41" i="3"/>
  <c r="AC41" i="3"/>
  <c r="AB41" i="3"/>
  <c r="AE38" i="3"/>
  <c r="AD38" i="3"/>
  <c r="AC38" i="3"/>
  <c r="AB38" i="3"/>
  <c r="AE35" i="3"/>
  <c r="AD35" i="3"/>
  <c r="AC35" i="3"/>
  <c r="AB35" i="3"/>
  <c r="AE32" i="3"/>
  <c r="AD32" i="3"/>
  <c r="AC32" i="3"/>
  <c r="AB32" i="3"/>
  <c r="AE29" i="3"/>
  <c r="AD29" i="3"/>
  <c r="AC29" i="3"/>
  <c r="AB29" i="3"/>
  <c r="AE26" i="3"/>
  <c r="AD26" i="3"/>
  <c r="AC26" i="3"/>
  <c r="AB26" i="3"/>
  <c r="AE23" i="3"/>
  <c r="AD23" i="3"/>
  <c r="AC23" i="3"/>
  <c r="AB23" i="3"/>
  <c r="AE20" i="3"/>
  <c r="AD20" i="3"/>
  <c r="AC20" i="3"/>
  <c r="AB20" i="3"/>
  <c r="AE17" i="3"/>
  <c r="AD17" i="3"/>
  <c r="AC17" i="3"/>
  <c r="AB17" i="3"/>
  <c r="AE14" i="3"/>
  <c r="AD14" i="3"/>
  <c r="AC14" i="3"/>
  <c r="AB14" i="3"/>
  <c r="AE11" i="3"/>
  <c r="AD11" i="3"/>
  <c r="AC11" i="3"/>
  <c r="AB11" i="3"/>
  <c r="AE8" i="3"/>
  <c r="AD8" i="3"/>
  <c r="AC8" i="3"/>
  <c r="AB8" i="3"/>
  <c r="AA47" i="3"/>
  <c r="AA44" i="3"/>
  <c r="AA41" i="3"/>
  <c r="AA38" i="3"/>
  <c r="AA35" i="3"/>
  <c r="AA32" i="3"/>
  <c r="AA29" i="3"/>
  <c r="AA26" i="3"/>
  <c r="AA23" i="3"/>
  <c r="AA20" i="3"/>
  <c r="AA17" i="3"/>
  <c r="AA14" i="3"/>
  <c r="AA11" i="3"/>
  <c r="AA8" i="3"/>
  <c r="AA5" i="3"/>
  <c r="T29" i="3" l="1"/>
  <c r="X29" i="3" s="1"/>
  <c r="R29" i="3"/>
  <c r="V29" i="3" s="1"/>
  <c r="AE50" i="3"/>
  <c r="AD50" i="3"/>
  <c r="AC50" i="3"/>
  <c r="AB50" i="3"/>
  <c r="AE5" i="3"/>
  <c r="AC5" i="3"/>
  <c r="T5" i="3"/>
  <c r="R5" i="3"/>
  <c r="K50" i="3"/>
  <c r="O50" i="3" s="1"/>
  <c r="J50" i="3"/>
  <c r="N50" i="3" s="1"/>
  <c r="I50" i="3"/>
  <c r="M50" i="3" s="1"/>
  <c r="H50" i="3"/>
  <c r="L50" i="3" s="1"/>
  <c r="K47" i="3"/>
  <c r="O47" i="3" s="1"/>
  <c r="J47" i="3"/>
  <c r="N47" i="3" s="1"/>
  <c r="I47" i="3"/>
  <c r="M47" i="3" s="1"/>
  <c r="H47" i="3"/>
  <c r="L47" i="3" s="1"/>
  <c r="K44" i="3"/>
  <c r="O44" i="3" s="1"/>
  <c r="J44" i="3"/>
  <c r="N44" i="3" s="1"/>
  <c r="I44" i="3"/>
  <c r="M44" i="3" s="1"/>
  <c r="H44" i="3"/>
  <c r="L44" i="3" s="1"/>
  <c r="K41" i="3"/>
  <c r="O41" i="3" s="1"/>
  <c r="J41" i="3"/>
  <c r="N41" i="3" s="1"/>
  <c r="I41" i="3"/>
  <c r="M41" i="3" s="1"/>
  <c r="H41" i="3"/>
  <c r="L41" i="3" s="1"/>
  <c r="K38" i="3"/>
  <c r="O38" i="3" s="1"/>
  <c r="J38" i="3"/>
  <c r="N38" i="3" s="1"/>
  <c r="I38" i="3"/>
  <c r="M38" i="3" s="1"/>
  <c r="H38" i="3"/>
  <c r="L38" i="3" s="1"/>
  <c r="K35" i="3"/>
  <c r="O35" i="3" s="1"/>
  <c r="J35" i="3"/>
  <c r="N35" i="3" s="1"/>
  <c r="I35" i="3"/>
  <c r="M35" i="3" s="1"/>
  <c r="H35" i="3"/>
  <c r="L35" i="3" s="1"/>
  <c r="K32" i="3"/>
  <c r="O32" i="3" s="1"/>
  <c r="J32" i="3"/>
  <c r="N32" i="3" s="1"/>
  <c r="I32" i="3"/>
  <c r="M32" i="3" s="1"/>
  <c r="H32" i="3"/>
  <c r="L32" i="3" s="1"/>
  <c r="K29" i="3"/>
  <c r="O29" i="3" s="1"/>
  <c r="J29" i="3"/>
  <c r="I29" i="3"/>
  <c r="M29" i="3" s="1"/>
  <c r="H29" i="3"/>
  <c r="K26" i="3"/>
  <c r="O26" i="3" s="1"/>
  <c r="J26" i="3"/>
  <c r="N26" i="3" s="1"/>
  <c r="I26" i="3"/>
  <c r="M26" i="3" s="1"/>
  <c r="H26" i="3"/>
  <c r="L26" i="3" s="1"/>
  <c r="K23" i="3"/>
  <c r="O23" i="3" s="1"/>
  <c r="J23" i="3"/>
  <c r="N23" i="3" s="1"/>
  <c r="I23" i="3"/>
  <c r="M23" i="3" s="1"/>
  <c r="H23" i="3"/>
  <c r="L23" i="3" s="1"/>
  <c r="K20" i="3"/>
  <c r="O20" i="3" s="1"/>
  <c r="J20" i="3"/>
  <c r="N20" i="3" s="1"/>
  <c r="I20" i="3"/>
  <c r="M20" i="3" s="1"/>
  <c r="H20" i="3"/>
  <c r="L20" i="3" s="1"/>
  <c r="K17" i="3"/>
  <c r="O17" i="3" s="1"/>
  <c r="J17" i="3"/>
  <c r="N17" i="3" s="1"/>
  <c r="I17" i="3"/>
  <c r="M17" i="3" s="1"/>
  <c r="H17" i="3"/>
  <c r="L17" i="3" s="1"/>
  <c r="K14" i="3"/>
  <c r="O14" i="3" s="1"/>
  <c r="J14" i="3"/>
  <c r="N14" i="3" s="1"/>
  <c r="I14" i="3"/>
  <c r="M14" i="3" s="1"/>
  <c r="H14" i="3"/>
  <c r="L14" i="3" s="1"/>
  <c r="K11" i="3"/>
  <c r="O11" i="3" s="1"/>
  <c r="J11" i="3"/>
  <c r="N11" i="3" s="1"/>
  <c r="I11" i="3"/>
  <c r="M11" i="3" s="1"/>
  <c r="H11" i="3"/>
  <c r="L11" i="3" s="1"/>
  <c r="K8" i="3"/>
  <c r="O8" i="3" s="1"/>
  <c r="J8" i="3"/>
  <c r="N8" i="3" s="1"/>
  <c r="I8" i="3"/>
  <c r="M8" i="3" s="1"/>
  <c r="H8" i="3"/>
  <c r="L8" i="3" s="1"/>
  <c r="K5" i="3"/>
  <c r="J5" i="3"/>
  <c r="I5" i="3"/>
  <c r="H5" i="3"/>
  <c r="Q50" i="3"/>
  <c r="Q47" i="3"/>
  <c r="T47" i="3" s="1"/>
  <c r="X47" i="3" s="1"/>
  <c r="Q44" i="3"/>
  <c r="Q41" i="3"/>
  <c r="Q38" i="3"/>
  <c r="Q35" i="3"/>
  <c r="Q32" i="3"/>
  <c r="Q29" i="3"/>
  <c r="U29" i="3" s="1"/>
  <c r="Y29" i="3" s="1"/>
  <c r="Q26" i="3"/>
  <c r="Q23" i="3"/>
  <c r="U23" i="3" s="1"/>
  <c r="Y23" i="3" s="1"/>
  <c r="Q20" i="3"/>
  <c r="Q17" i="3"/>
  <c r="U17" i="3" s="1"/>
  <c r="Y17" i="3" s="1"/>
  <c r="Q14" i="3"/>
  <c r="U14" i="3" s="1"/>
  <c r="Y14" i="3" s="1"/>
  <c r="Q11" i="3"/>
  <c r="U11" i="3" s="1"/>
  <c r="Y11" i="3" s="1"/>
  <c r="Q8" i="3"/>
  <c r="U8" i="3" s="1"/>
  <c r="Y8" i="3" s="1"/>
  <c r="Q5" i="3"/>
  <c r="J54" i="3" l="1"/>
  <c r="K54" i="3"/>
  <c r="L54" i="3"/>
  <c r="N54" i="3"/>
  <c r="H54" i="3"/>
  <c r="M5" i="3"/>
  <c r="V5" i="3"/>
  <c r="X5" i="3"/>
  <c r="O5" i="3"/>
  <c r="U35" i="3"/>
  <c r="Y35" i="3" s="1"/>
  <c r="T35" i="3"/>
  <c r="X35" i="3" s="1"/>
  <c r="AH14" i="3"/>
  <c r="AL14" i="3" s="1"/>
  <c r="AH23" i="3"/>
  <c r="AL23" i="3" s="1"/>
  <c r="AH26" i="3"/>
  <c r="AL26" i="3" s="1"/>
  <c r="AH32" i="3"/>
  <c r="AL32" i="3" s="1"/>
  <c r="AH35" i="3"/>
  <c r="AL35" i="3" s="1"/>
  <c r="AH38" i="3"/>
  <c r="AL38" i="3" s="1"/>
  <c r="U41" i="3"/>
  <c r="Y41" i="3" s="1"/>
  <c r="T41" i="3"/>
  <c r="X41" i="3" s="1"/>
  <c r="AG14" i="3"/>
  <c r="AK14" i="3" s="1"/>
  <c r="AG20" i="3"/>
  <c r="AK20" i="3" s="1"/>
  <c r="S29" i="3"/>
  <c r="W29" i="3" s="1"/>
  <c r="S50" i="3"/>
  <c r="W50" i="3" s="1"/>
  <c r="R50" i="3"/>
  <c r="V50" i="3" s="1"/>
  <c r="U50" i="3"/>
  <c r="Y50" i="3" s="1"/>
  <c r="T50" i="3"/>
  <c r="X50" i="3" s="1"/>
  <c r="S44" i="3"/>
  <c r="W44" i="3" s="1"/>
  <c r="R44" i="3"/>
  <c r="V44" i="3" s="1"/>
  <c r="U44" i="3"/>
  <c r="Y44" i="3" s="1"/>
  <c r="T44" i="3"/>
  <c r="X44" i="3" s="1"/>
  <c r="S26" i="3"/>
  <c r="W26" i="3" s="1"/>
  <c r="R26" i="3"/>
  <c r="V26" i="3" s="1"/>
  <c r="U26" i="3"/>
  <c r="Y26" i="3" s="1"/>
  <c r="T26" i="3"/>
  <c r="X26" i="3" s="1"/>
  <c r="AG8" i="3"/>
  <c r="AK8" i="3" s="1"/>
  <c r="AG26" i="3"/>
  <c r="AK26" i="3" s="1"/>
  <c r="AG32" i="3"/>
  <c r="AK32" i="3" s="1"/>
  <c r="AG38" i="3"/>
  <c r="AK38" i="3" s="1"/>
  <c r="AG44" i="3"/>
  <c r="AK44" i="3" s="1"/>
  <c r="AG50" i="3"/>
  <c r="AK50" i="3" s="1"/>
  <c r="S38" i="3"/>
  <c r="W38" i="3" s="1"/>
  <c r="R38" i="3"/>
  <c r="V38" i="3" s="1"/>
  <c r="U38" i="3"/>
  <c r="Y38" i="3" s="1"/>
  <c r="T38" i="3"/>
  <c r="X38" i="3" s="1"/>
  <c r="S20" i="3"/>
  <c r="W20" i="3" s="1"/>
  <c r="R20" i="3"/>
  <c r="V20" i="3" s="1"/>
  <c r="U20" i="3"/>
  <c r="Y20" i="3" s="1"/>
  <c r="T20" i="3"/>
  <c r="X20" i="3" s="1"/>
  <c r="S32" i="3"/>
  <c r="W32" i="3" s="1"/>
  <c r="R32" i="3"/>
  <c r="V32" i="3" s="1"/>
  <c r="U32" i="3"/>
  <c r="Y32" i="3" s="1"/>
  <c r="T32" i="3"/>
  <c r="X32" i="3" s="1"/>
  <c r="S47" i="3"/>
  <c r="W47" i="3" s="1"/>
  <c r="R47" i="3"/>
  <c r="V47" i="3" s="1"/>
  <c r="AH8" i="3"/>
  <c r="AH20" i="3"/>
  <c r="AL20" i="3" s="1"/>
  <c r="AH44" i="3"/>
  <c r="AL44" i="3" s="1"/>
  <c r="AH50" i="3"/>
  <c r="AL50" i="3" s="1"/>
  <c r="U47" i="3"/>
  <c r="Y47" i="3" s="1"/>
  <c r="S17" i="3"/>
  <c r="W17" i="3" s="1"/>
  <c r="R17" i="3"/>
  <c r="V17" i="3" s="1"/>
  <c r="S23" i="3"/>
  <c r="W23" i="3" s="1"/>
  <c r="R23" i="3"/>
  <c r="V23" i="3" s="1"/>
  <c r="S35" i="3"/>
  <c r="W35" i="3" s="1"/>
  <c r="R35" i="3"/>
  <c r="V35" i="3" s="1"/>
  <c r="S41" i="3"/>
  <c r="W41" i="3" s="1"/>
  <c r="R41" i="3"/>
  <c r="V41" i="3" s="1"/>
  <c r="AI8" i="3"/>
  <c r="AM8" i="3" s="1"/>
  <c r="AI14" i="3"/>
  <c r="AM14" i="3" s="1"/>
  <c r="AI20" i="3"/>
  <c r="AM20" i="3" s="1"/>
  <c r="AI26" i="3"/>
  <c r="AM26" i="3" s="1"/>
  <c r="AI32" i="3"/>
  <c r="AM32" i="3" s="1"/>
  <c r="AI38" i="3"/>
  <c r="AM38" i="3" s="1"/>
  <c r="AI44" i="3"/>
  <c r="AM44" i="3" s="1"/>
  <c r="AI50" i="3"/>
  <c r="AM50" i="3" s="1"/>
  <c r="S11" i="3"/>
  <c r="W11" i="3" s="1"/>
  <c r="R11" i="3"/>
  <c r="V11" i="3" s="1"/>
  <c r="AG5" i="3"/>
  <c r="AF11" i="3"/>
  <c r="AJ11" i="3" s="1"/>
  <c r="AF17" i="3"/>
  <c r="AJ17" i="3" s="1"/>
  <c r="AF23" i="3"/>
  <c r="AJ23" i="3" s="1"/>
  <c r="AF35" i="3"/>
  <c r="AJ35" i="3" s="1"/>
  <c r="AF41" i="3"/>
  <c r="AJ41" i="3" s="1"/>
  <c r="T8" i="3"/>
  <c r="X8" i="3" s="1"/>
  <c r="T14" i="3"/>
  <c r="X14" i="3" s="1"/>
  <c r="AG11" i="3"/>
  <c r="AK11" i="3" s="1"/>
  <c r="AG17" i="3"/>
  <c r="AK17" i="3" s="1"/>
  <c r="AG23" i="3"/>
  <c r="AK23" i="3" s="1"/>
  <c r="AG29" i="3"/>
  <c r="AK29" i="3" s="1"/>
  <c r="AG35" i="3"/>
  <c r="AK35" i="3" s="1"/>
  <c r="AG41" i="3"/>
  <c r="AK41" i="3" s="1"/>
  <c r="AG47" i="3"/>
  <c r="AK47" i="3" s="1"/>
  <c r="AI5" i="3"/>
  <c r="AH41" i="3"/>
  <c r="AL41" i="3" s="1"/>
  <c r="AH11" i="3"/>
  <c r="AL11" i="3" s="1"/>
  <c r="AH47" i="3"/>
  <c r="AL47" i="3" s="1"/>
  <c r="AF47" i="3"/>
  <c r="AJ47" i="3" s="1"/>
  <c r="AI11" i="3"/>
  <c r="AM11" i="3" s="1"/>
  <c r="AI17" i="3"/>
  <c r="AM17" i="3" s="1"/>
  <c r="AI23" i="3"/>
  <c r="AM23" i="3" s="1"/>
  <c r="AI29" i="3"/>
  <c r="AM29" i="3" s="1"/>
  <c r="AI35" i="3"/>
  <c r="AM35" i="3" s="1"/>
  <c r="AI41" i="3"/>
  <c r="AM41" i="3" s="1"/>
  <c r="AI47" i="3"/>
  <c r="AM47" i="3" s="1"/>
  <c r="AH17" i="3"/>
  <c r="AL17" i="3" s="1"/>
  <c r="S14" i="3"/>
  <c r="W14" i="3" s="1"/>
  <c r="R14" i="3"/>
  <c r="V14" i="3" s="1"/>
  <c r="S8" i="3"/>
  <c r="W8" i="3" s="1"/>
  <c r="R8" i="3"/>
  <c r="V8" i="3" s="1"/>
  <c r="AF8" i="3"/>
  <c r="AF14" i="3"/>
  <c r="AJ14" i="3" s="1"/>
  <c r="AF20" i="3"/>
  <c r="AJ20" i="3" s="1"/>
  <c r="AF26" i="3"/>
  <c r="AJ26" i="3" s="1"/>
  <c r="AF32" i="3"/>
  <c r="AJ32" i="3" s="1"/>
  <c r="AF38" i="3"/>
  <c r="AJ38" i="3" s="1"/>
  <c r="AF44" i="3"/>
  <c r="AJ44" i="3" s="1"/>
  <c r="AF50" i="3"/>
  <c r="AJ50" i="3" s="1"/>
  <c r="T11" i="3"/>
  <c r="X11" i="3" s="1"/>
  <c r="T17" i="3"/>
  <c r="X17" i="3" s="1"/>
  <c r="T23" i="3"/>
  <c r="X23" i="3" s="1"/>
  <c r="U5" i="3"/>
  <c r="S5" i="3"/>
  <c r="AF54" i="3" l="1"/>
  <c r="AI54" i="3"/>
  <c r="AG54" i="3"/>
  <c r="AH54" i="3"/>
  <c r="X54" i="3"/>
  <c r="V54" i="3"/>
  <c r="R54" i="3"/>
  <c r="S54" i="3"/>
  <c r="U54" i="3"/>
  <c r="T54" i="3"/>
  <c r="O54" i="3"/>
  <c r="M54" i="3"/>
  <c r="AJ8" i="3"/>
  <c r="AL8" i="3"/>
  <c r="W5" i="3"/>
  <c r="Y5" i="3"/>
  <c r="AM5" i="3"/>
  <c r="AK5" i="3"/>
  <c r="AL54" i="3" l="1"/>
  <c r="AK54" i="3"/>
  <c r="AJ54" i="3"/>
  <c r="AM54" i="3"/>
  <c r="Y54" i="3"/>
  <c r="W54" i="3"/>
</calcChain>
</file>

<file path=xl/sharedStrings.xml><?xml version="1.0" encoding="utf-8"?>
<sst xmlns="http://schemas.openxmlformats.org/spreadsheetml/2006/main" count="97" uniqueCount="27">
  <si>
    <t>Observé</t>
  </si>
  <si>
    <t>Day1</t>
  </si>
  <si>
    <t>Day2</t>
  </si>
  <si>
    <t>6hr</t>
  </si>
  <si>
    <t xml:space="preserve">3hr </t>
  </si>
  <si>
    <t>Max Obs</t>
  </si>
  <si>
    <t xml:space="preserve">Comparaison avec observation maximale sur 3 heures </t>
  </si>
  <si>
    <t>Δvent -Scribe</t>
  </si>
  <si>
    <t>Δvent3hr - CPI</t>
  </si>
  <si>
    <t>Stn: BX</t>
  </si>
  <si>
    <t xml:space="preserve">Date &amp; heure </t>
  </si>
  <si>
    <t>Prev1</t>
  </si>
  <si>
    <t>Prev2</t>
  </si>
  <si>
    <t xml:space="preserve">Prev1 Max 6hr </t>
  </si>
  <si>
    <t xml:space="preserve">Prev2 Max 6hr </t>
  </si>
  <si>
    <t>Vent</t>
  </si>
  <si>
    <t>Obs - Prev1</t>
  </si>
  <si>
    <r>
      <t>(Obs - Prev2)</t>
    </r>
    <r>
      <rPr>
        <sz val="8"/>
        <color theme="1"/>
        <rFont val="Calibri"/>
        <family val="2"/>
      </rPr>
      <t>²</t>
    </r>
  </si>
  <si>
    <r>
      <t>(Obs - Prev1)</t>
    </r>
    <r>
      <rPr>
        <sz val="8"/>
        <color theme="1"/>
        <rFont val="Calibri"/>
        <family val="2"/>
      </rPr>
      <t>²)</t>
    </r>
  </si>
  <si>
    <t>Obs - Prev2</t>
  </si>
  <si>
    <t>Biais - Prev1</t>
  </si>
  <si>
    <t>Biais - Prev2</t>
  </si>
  <si>
    <t>EQM - Prev1</t>
  </si>
  <si>
    <t xml:space="preserve">Comparaison avec observation horaire à chaque 3 heures </t>
  </si>
  <si>
    <t xml:space="preserve">Comparaison prévisions et observations maximales sur 6 heures: AM - PM - Soir - Nuit </t>
  </si>
  <si>
    <t>EQM - Prev2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</si>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</sst>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color rgb="FFFF0000"/>
      <name val="Arial"/>
      <family val="2"/>
    </font>
    <font>
      <sz val="8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/>
    <xf numFmtId="0" fontId="3" fillId="0" borderId="0" xfId="0" applyFont="1" applyAlignment="1"/>
    <xf numFmtId="0" fontId="3" fillId="0" borderId="15" xfId="0" applyFont="1" applyBorder="1" applyAlignment="1"/>
    <xf numFmtId="0" fontId="3" fillId="0" borderId="10" xfId="0" applyFont="1" applyBorder="1" applyAlignment="1"/>
    <xf numFmtId="0" fontId="3" fillId="0" borderId="0" xfId="0" applyFont="1" applyBorder="1" applyAlignment="1"/>
    <xf numFmtId="0" fontId="19" fillId="0" borderId="0" xfId="0" applyFont="1" applyAlignment="1"/>
    <xf numFmtId="0" fontId="3" fillId="0" borderId="13" xfId="0" applyFont="1" applyFill="1" applyBorder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33" borderId="0" xfId="0" applyFont="1" applyFill="1" applyAlignment="1">
      <alignment horizontal="center"/>
    </xf>
    <xf numFmtId="0" fontId="3" fillId="33" borderId="0" xfId="0" applyFont="1" applyFill="1" applyAlignment="1">
      <alignment horizontal="center"/>
    </xf>
    <xf numFmtId="0" fontId="3" fillId="33" borderId="0" xfId="0" applyFont="1" applyFill="1"/>
    <xf numFmtId="0" fontId="3" fillId="34" borderId="0" xfId="0" applyFont="1" applyFill="1" applyAlignment="1">
      <alignment horizontal="center"/>
    </xf>
    <xf numFmtId="0" fontId="3" fillId="34" borderId="0" xfId="0" applyFont="1" applyFill="1" applyAlignment="1">
      <alignment horizontal="center"/>
    </xf>
    <xf numFmtId="0" fontId="3" fillId="34" borderId="0" xfId="0" applyFont="1" applyFill="1" applyBorder="1" applyAlignment="1">
      <alignment horizontal="center"/>
    </xf>
    <xf numFmtId="22" fontId="3" fillId="34" borderId="0" xfId="0" applyNumberFormat="1" applyFont="1" applyFill="1" applyAlignment="1">
      <alignment horizontal="center"/>
    </xf>
    <xf numFmtId="164" fontId="3" fillId="34" borderId="0" xfId="0" applyNumberFormat="1" applyFont="1" applyFill="1" applyAlignment="1">
      <alignment horizontal="center"/>
    </xf>
  </cellXfs>
  <cellStyles count="42">
    <cellStyle name="20 % - Accent1 2" xfId="19"/>
    <cellStyle name="20 % - Accent2 2" xfId="23"/>
    <cellStyle name="20 % - Accent3 2" xfId="27"/>
    <cellStyle name="20 % - Accent4 2" xfId="31"/>
    <cellStyle name="20 % - Accent5 2" xfId="35"/>
    <cellStyle name="20 % - Accent6 2" xfId="39"/>
    <cellStyle name="40 % - Accent1 2" xfId="20"/>
    <cellStyle name="40 % - Accent2 2" xfId="24"/>
    <cellStyle name="40 % - Accent3 2" xfId="28"/>
    <cellStyle name="40 % - Accent4 2" xfId="32"/>
    <cellStyle name="40 % - Accent5 2" xfId="36"/>
    <cellStyle name="40 % - Accent6 2" xfId="40"/>
    <cellStyle name="60 % - Accent1 2" xfId="21"/>
    <cellStyle name="60 % - Accent2 2" xfId="25"/>
    <cellStyle name="60 % - Accent3 2" xfId="29"/>
    <cellStyle name="60 % - Accent4 2" xfId="33"/>
    <cellStyle name="60 % - Accent5 2" xfId="37"/>
    <cellStyle name="60 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Avertissement 2" xfId="15"/>
    <cellStyle name="Calcul 2" xfId="12"/>
    <cellStyle name="Cellule liée 2" xfId="13"/>
    <cellStyle name="Commentaire" xfId="2" builtinId="10" customBuiltin="1"/>
    <cellStyle name="Entrée 2" xfId="10"/>
    <cellStyle name="Insatisfaisant 2" xfId="8"/>
    <cellStyle name="Neutre 2" xfId="9"/>
    <cellStyle name="Normal" xfId="0" builtinId="0"/>
    <cellStyle name="Satisfaisant 2" xfId="7"/>
    <cellStyle name="Sortie 2" xfId="11"/>
    <cellStyle name="Texte explicatif 2" xfId="16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7"/>
    <cellStyle name="Vérification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"/>
  <sheetViews>
    <sheetView tabSelected="1" workbookViewId="0">
      <selection activeCell="Q8" sqref="Q8"/>
    </sheetView>
  </sheetViews>
  <sheetFormatPr baseColWidth="10" defaultRowHeight="11.25" x14ac:dyDescent="0.2"/>
  <cols>
    <col min="1" max="1" width="9.33203125" style="5" customWidth="1"/>
    <col min="2" max="2" width="5.5546875" style="1" customWidth="1"/>
    <col min="3" max="3" width="2.88671875" style="1" customWidth="1"/>
    <col min="4" max="6" width="3.33203125" style="1" customWidth="1"/>
    <col min="7" max="7" width="2.33203125" style="5" customWidth="1"/>
    <col min="8" max="11" width="3.88671875" style="2" customWidth="1"/>
    <col min="12" max="15" width="4.44140625" style="2" customWidth="1"/>
    <col min="16" max="16" width="4.88671875" style="2" customWidth="1"/>
    <col min="17" max="17" width="3.77734375" style="1" customWidth="1"/>
    <col min="18" max="25" width="4.21875" style="2" customWidth="1"/>
    <col min="26" max="26" width="3.77734375" style="5" customWidth="1"/>
    <col min="27" max="27" width="3.77734375" style="1" customWidth="1"/>
    <col min="28" max="31" width="4.6640625" style="1" customWidth="1"/>
    <col min="32" max="39" width="4.21875" style="2" customWidth="1"/>
    <col min="40" max="40" width="2.109375" style="2" customWidth="1"/>
    <col min="41" max="16384" width="11.5546875" style="2"/>
  </cols>
  <sheetData>
    <row r="1" spans="1:40" ht="12" thickBot="1" x14ac:dyDescent="0.25">
      <c r="A1" s="22" t="s">
        <v>9</v>
      </c>
      <c r="B1" s="22" t="s">
        <v>15</v>
      </c>
      <c r="C1" s="23" t="s">
        <v>11</v>
      </c>
      <c r="D1" s="23"/>
      <c r="E1" s="24" t="s">
        <v>12</v>
      </c>
      <c r="F1" s="24"/>
      <c r="G1" s="6"/>
      <c r="H1" s="8" t="s">
        <v>16</v>
      </c>
      <c r="I1" s="9"/>
      <c r="J1" s="8" t="s">
        <v>19</v>
      </c>
      <c r="K1" s="9"/>
      <c r="L1" s="11" t="s">
        <v>18</v>
      </c>
      <c r="M1" s="10"/>
      <c r="N1" s="11" t="s">
        <v>17</v>
      </c>
      <c r="O1" s="10"/>
      <c r="P1" s="12"/>
      <c r="Q1" s="14" t="s">
        <v>5</v>
      </c>
      <c r="R1" s="16" t="s">
        <v>8</v>
      </c>
      <c r="S1" s="15"/>
      <c r="T1" s="15" t="s">
        <v>7</v>
      </c>
      <c r="U1" s="15"/>
      <c r="V1" s="11" t="s">
        <v>18</v>
      </c>
      <c r="W1" s="10"/>
      <c r="X1" s="11" t="s">
        <v>17</v>
      </c>
      <c r="Y1" s="10"/>
      <c r="Z1" s="14"/>
      <c r="AA1" s="14" t="s">
        <v>5</v>
      </c>
      <c r="AB1" s="17" t="s">
        <v>13</v>
      </c>
      <c r="AC1" s="18"/>
      <c r="AD1" s="17" t="s">
        <v>14</v>
      </c>
      <c r="AE1" s="18"/>
      <c r="AF1" s="16" t="s">
        <v>16</v>
      </c>
      <c r="AG1" s="15"/>
      <c r="AH1" s="16" t="s">
        <v>19</v>
      </c>
      <c r="AI1" s="15"/>
      <c r="AJ1" s="11" t="s">
        <v>18</v>
      </c>
      <c r="AK1" s="10"/>
      <c r="AL1" s="11" t="s">
        <v>17</v>
      </c>
      <c r="AM1" s="10"/>
      <c r="AN1" s="12"/>
    </row>
    <row r="2" spans="1:40" x14ac:dyDescent="0.2">
      <c r="A2" s="22" t="s">
        <v>10</v>
      </c>
      <c r="B2" s="22" t="s">
        <v>0</v>
      </c>
      <c r="C2" s="22" t="s">
        <v>1</v>
      </c>
      <c r="D2" s="22" t="s">
        <v>2</v>
      </c>
      <c r="E2" s="22" t="s">
        <v>1</v>
      </c>
      <c r="F2" s="22" t="s">
        <v>2</v>
      </c>
      <c r="H2" s="1" t="s">
        <v>1</v>
      </c>
      <c r="I2" s="1" t="s">
        <v>2</v>
      </c>
      <c r="J2" s="1" t="s">
        <v>1</v>
      </c>
      <c r="K2" s="1" t="s">
        <v>2</v>
      </c>
      <c r="L2" s="1" t="s">
        <v>1</v>
      </c>
      <c r="M2" s="1" t="s">
        <v>2</v>
      </c>
      <c r="N2" s="1" t="s">
        <v>1</v>
      </c>
      <c r="O2" s="1" t="s">
        <v>2</v>
      </c>
      <c r="P2" s="5"/>
      <c r="Q2" s="1" t="s">
        <v>4</v>
      </c>
      <c r="R2" s="1" t="s">
        <v>1</v>
      </c>
      <c r="S2" s="1" t="s">
        <v>2</v>
      </c>
      <c r="T2" s="1" t="s">
        <v>1</v>
      </c>
      <c r="U2" s="1" t="s">
        <v>2</v>
      </c>
      <c r="V2" s="1" t="s">
        <v>1</v>
      </c>
      <c r="W2" s="1" t="s">
        <v>2</v>
      </c>
      <c r="X2" s="1" t="s">
        <v>1</v>
      </c>
      <c r="Y2" s="1" t="s">
        <v>2</v>
      </c>
      <c r="AA2" s="1" t="s">
        <v>3</v>
      </c>
      <c r="AB2" s="1" t="s">
        <v>1</v>
      </c>
      <c r="AC2" s="1" t="s">
        <v>2</v>
      </c>
      <c r="AD2" s="1" t="s">
        <v>1</v>
      </c>
      <c r="AE2" s="1" t="s">
        <v>2</v>
      </c>
      <c r="AF2" s="1" t="s">
        <v>1</v>
      </c>
      <c r="AG2" s="1" t="s">
        <v>2</v>
      </c>
      <c r="AH2" s="1" t="s">
        <v>1</v>
      </c>
      <c r="AI2" s="1" t="s">
        <v>2</v>
      </c>
      <c r="AJ2" s="1" t="s">
        <v>1</v>
      </c>
      <c r="AK2" s="1" t="s">
        <v>2</v>
      </c>
      <c r="AL2" s="1" t="s">
        <v>1</v>
      </c>
      <c r="AM2" s="1" t="s">
        <v>2</v>
      </c>
      <c r="AN2" s="7"/>
    </row>
    <row r="3" spans="1:40" x14ac:dyDescent="0.2">
      <c r="A3" s="25">
        <v>42461</v>
      </c>
      <c r="B3" s="26">
        <v>9.4451999999999998</v>
      </c>
      <c r="C3" s="22"/>
      <c r="D3" s="22"/>
      <c r="E3" s="22"/>
      <c r="F3" s="22"/>
      <c r="J3" s="13"/>
      <c r="K3" s="13"/>
      <c r="L3" s="13"/>
      <c r="M3" s="13"/>
      <c r="N3" s="13"/>
      <c r="O3" s="13"/>
      <c r="P3" s="13"/>
      <c r="Q3" s="2"/>
      <c r="T3" s="13"/>
      <c r="U3" s="13"/>
      <c r="V3" s="13"/>
      <c r="W3" s="13"/>
      <c r="X3" s="13"/>
      <c r="Y3" s="13"/>
      <c r="AG3" s="13"/>
      <c r="AH3" s="13"/>
      <c r="AI3" s="13"/>
      <c r="AJ3" s="13"/>
      <c r="AK3" s="13"/>
      <c r="AL3" s="13"/>
      <c r="AM3" s="13"/>
      <c r="AN3" s="13"/>
    </row>
    <row r="4" spans="1:40" x14ac:dyDescent="0.2">
      <c r="A4" s="25">
        <v>42461.041666666664</v>
      </c>
      <c r="B4" s="26">
        <v>17.223600000000001</v>
      </c>
      <c r="C4" s="22"/>
      <c r="D4" s="22"/>
      <c r="E4" s="22"/>
      <c r="F4" s="22"/>
      <c r="I4" s="13" t="s">
        <v>23</v>
      </c>
      <c r="Q4" s="13" t="s">
        <v>6</v>
      </c>
      <c r="AA4" s="13" t="s">
        <v>24</v>
      </c>
    </row>
    <row r="5" spans="1:40" x14ac:dyDescent="0.2">
      <c r="A5" s="25">
        <v>42461.083333333336</v>
      </c>
      <c r="B5" s="26">
        <v>20.186800000000002</v>
      </c>
      <c r="C5" s="22"/>
      <c r="D5" s="22">
        <v>15</v>
      </c>
      <c r="E5" s="22"/>
      <c r="F5" s="22">
        <v>10</v>
      </c>
      <c r="H5" s="1" t="str">
        <f>IF(C5="","",C5-$B5)</f>
        <v/>
      </c>
      <c r="I5" s="3">
        <f>IF(D5="","",D5-$B5)</f>
        <v>-5.1868000000000016</v>
      </c>
      <c r="J5" s="1" t="str">
        <f>IF(E5="","",E5-$B5)</f>
        <v/>
      </c>
      <c r="K5" s="3">
        <f>IF(F5="","",F5-$B5)</f>
        <v>-10.186800000000002</v>
      </c>
      <c r="M5" s="2">
        <f>IF(I5="",0,I5^2)</f>
        <v>26.902894240000016</v>
      </c>
      <c r="O5" s="2">
        <f>IF(K5="",0,K5^2)</f>
        <v>103.77089424000003</v>
      </c>
      <c r="Q5" s="1">
        <f>MAX(B5:B7)</f>
        <v>22.9648</v>
      </c>
      <c r="R5" s="2" t="str">
        <f>IF(C5="","",C5-$Q5)</f>
        <v/>
      </c>
      <c r="S5" s="2">
        <f>IF(D5="","",D5-$Q5)</f>
        <v>-7.9648000000000003</v>
      </c>
      <c r="T5" s="2" t="str">
        <f>IF(E5="","",E5-$Q5)</f>
        <v/>
      </c>
      <c r="U5" s="2">
        <f>IF(F5="","",F5-$Q5)</f>
        <v>-12.9648</v>
      </c>
      <c r="V5" s="2" t="str">
        <f>IF(R5="","",R5^2)</f>
        <v/>
      </c>
      <c r="W5" s="2">
        <f>IF(S5="","",S5^2)</f>
        <v>63.438039040000007</v>
      </c>
      <c r="X5" s="2" t="str">
        <f>IF(T5="","",T5^2)</f>
        <v/>
      </c>
      <c r="Y5" s="2">
        <f>IF(U5="","",U5^2)</f>
        <v>168.08603904</v>
      </c>
      <c r="AA5" s="3">
        <f>MAX(B3:B8)</f>
        <v>27.409600000000001</v>
      </c>
      <c r="AB5" s="1" t="s">
        <v>26</v>
      </c>
      <c r="AC5" s="1">
        <f>MAX(D5:D10)</f>
        <v>15</v>
      </c>
      <c r="AD5" s="1" t="s">
        <v>26</v>
      </c>
      <c r="AE5" s="1">
        <f>MAX(F5:F10)</f>
        <v>10</v>
      </c>
      <c r="AG5" s="2">
        <f>AC5-$AA5</f>
        <v>-12.409600000000001</v>
      </c>
      <c r="AI5" s="2">
        <f>AE5-$AA5</f>
        <v>-17.409600000000001</v>
      </c>
      <c r="AK5" s="2">
        <f>AG5^2</f>
        <v>153.99817216000002</v>
      </c>
      <c r="AM5" s="2">
        <f>AI5^2</f>
        <v>303.09417216000003</v>
      </c>
    </row>
    <row r="6" spans="1:40" x14ac:dyDescent="0.2">
      <c r="A6" s="25">
        <v>42461.125</v>
      </c>
      <c r="B6" s="26">
        <v>6.1116000000000001</v>
      </c>
      <c r="C6" s="22"/>
      <c r="D6" s="22"/>
      <c r="E6" s="22"/>
      <c r="F6" s="22"/>
    </row>
    <row r="7" spans="1:40" x14ac:dyDescent="0.2">
      <c r="A7" s="25">
        <v>42461.166666666664</v>
      </c>
      <c r="B7" s="26">
        <v>22.9648</v>
      </c>
      <c r="C7" s="22"/>
      <c r="D7" s="22"/>
      <c r="E7" s="22"/>
      <c r="F7" s="22"/>
    </row>
    <row r="8" spans="1:40" x14ac:dyDescent="0.2">
      <c r="A8" s="25">
        <v>42461.208333333336</v>
      </c>
      <c r="B8" s="26">
        <v>27.409600000000001</v>
      </c>
      <c r="C8" s="22">
        <v>15</v>
      </c>
      <c r="D8" s="22">
        <v>15</v>
      </c>
      <c r="E8" s="22">
        <v>30</v>
      </c>
      <c r="F8" s="22">
        <v>10</v>
      </c>
      <c r="H8" s="3">
        <f>IF(C8="","",C8-$B8)</f>
        <v>-12.409600000000001</v>
      </c>
      <c r="I8" s="3">
        <f>IF(D8="","",D8-$B8)</f>
        <v>-12.409600000000001</v>
      </c>
      <c r="J8" s="3">
        <f>IF(E8="","",E8-$B8)</f>
        <v>2.5903999999999989</v>
      </c>
      <c r="K8" s="3">
        <f>IF(F8="","",F8-$B8)</f>
        <v>-17.409600000000001</v>
      </c>
      <c r="L8" s="4">
        <f>IF(H8="",0,H8^2)</f>
        <v>153.99817216000002</v>
      </c>
      <c r="M8" s="4">
        <f>IF(I8="",0,I8^2)</f>
        <v>153.99817216000002</v>
      </c>
      <c r="N8" s="4">
        <f>IF(J8="",0,J8^2)</f>
        <v>6.7101721599999946</v>
      </c>
      <c r="O8" s="4">
        <f>IF(K8="",0,K8^2)</f>
        <v>303.09417216000003</v>
      </c>
      <c r="Q8" s="1">
        <f>MAX(B8:B10)</f>
        <v>32.0396</v>
      </c>
      <c r="R8" s="2">
        <f>IF(C8="","",C8-$Q8)</f>
        <v>-17.0396</v>
      </c>
      <c r="S8" s="2">
        <f>IF(D8="","",D8-$Q8)</f>
        <v>-17.0396</v>
      </c>
      <c r="T8" s="2">
        <f>IF(E8="","",E8-$Q8)</f>
        <v>-2.0396000000000001</v>
      </c>
      <c r="U8" s="2">
        <f>IF(F8="","",F8-$Q8)</f>
        <v>-22.0396</v>
      </c>
      <c r="V8" s="2">
        <f>IF(R8="","",R8^2)</f>
        <v>290.34796815999999</v>
      </c>
      <c r="W8" s="2">
        <f>IF(S8="","",S8^2)</f>
        <v>290.34796815999999</v>
      </c>
      <c r="X8" s="2">
        <f>IF(T8="","",T8^2)</f>
        <v>4.15996816</v>
      </c>
      <c r="Y8" s="2">
        <f>IF(U8="","",U8^2)</f>
        <v>485.74396816000001</v>
      </c>
      <c r="AA8" s="3">
        <f>MAX(B6:B11)</f>
        <v>40.929200000000002</v>
      </c>
      <c r="AB8" s="3">
        <f>MAX(C6:C11)</f>
        <v>40</v>
      </c>
      <c r="AC8" s="3">
        <f>MAX(D6:D11)</f>
        <v>40</v>
      </c>
      <c r="AD8" s="3">
        <f>MAX(E6:E11)</f>
        <v>30</v>
      </c>
      <c r="AE8" s="3">
        <f>MAX(F6:F11)</f>
        <v>15</v>
      </c>
      <c r="AF8" s="2">
        <f>AB8-$AA8</f>
        <v>-0.92920000000000158</v>
      </c>
      <c r="AG8" s="2">
        <f>AC8-$AA8</f>
        <v>-0.92920000000000158</v>
      </c>
      <c r="AH8" s="2">
        <f>AD8-$AA8</f>
        <v>-10.929200000000002</v>
      </c>
      <c r="AI8" s="2">
        <f>AE8-$AA8</f>
        <v>-25.929200000000002</v>
      </c>
      <c r="AJ8" s="2">
        <f>AF8^2</f>
        <v>0.86341264000000295</v>
      </c>
      <c r="AK8" s="2">
        <f>AG8^2</f>
        <v>0.86341264000000295</v>
      </c>
      <c r="AL8" s="2">
        <f>AH8^2</f>
        <v>119.44741264000004</v>
      </c>
      <c r="AM8" s="2">
        <f>AI8^2</f>
        <v>672.32341264000013</v>
      </c>
    </row>
    <row r="9" spans="1:40" x14ac:dyDescent="0.2">
      <c r="A9" s="25">
        <v>42461.25</v>
      </c>
      <c r="B9" s="26">
        <v>29.4468</v>
      </c>
      <c r="C9" s="22"/>
      <c r="D9" s="22"/>
      <c r="E9" s="22"/>
      <c r="F9" s="22"/>
      <c r="H9" s="4"/>
      <c r="I9" s="4"/>
      <c r="J9" s="4"/>
      <c r="K9" s="4"/>
      <c r="L9" s="4"/>
      <c r="M9" s="4"/>
      <c r="N9" s="4"/>
      <c r="O9" s="4"/>
      <c r="AB9" s="5"/>
      <c r="AC9" s="5"/>
      <c r="AD9" s="5"/>
      <c r="AE9" s="5"/>
    </row>
    <row r="10" spans="1:40" x14ac:dyDescent="0.2">
      <c r="A10" s="25">
        <v>42461.291666666664</v>
      </c>
      <c r="B10" s="26">
        <v>32.0396</v>
      </c>
      <c r="C10" s="22"/>
      <c r="D10" s="22"/>
      <c r="E10" s="22"/>
      <c r="F10" s="22"/>
      <c r="H10" s="4"/>
      <c r="I10" s="4"/>
      <c r="J10" s="4"/>
      <c r="K10" s="4"/>
      <c r="L10" s="4"/>
      <c r="M10" s="4"/>
      <c r="N10" s="4"/>
      <c r="O10" s="4"/>
      <c r="AB10" s="5"/>
      <c r="AC10" s="5"/>
      <c r="AD10" s="5"/>
      <c r="AE10" s="5"/>
    </row>
    <row r="11" spans="1:40" x14ac:dyDescent="0.2">
      <c r="A11" s="25">
        <v>42461.333333333336</v>
      </c>
      <c r="B11" s="26">
        <v>40.929200000000002</v>
      </c>
      <c r="C11" s="22">
        <v>40</v>
      </c>
      <c r="D11" s="22">
        <v>40</v>
      </c>
      <c r="E11" s="22">
        <v>30</v>
      </c>
      <c r="F11" s="22">
        <v>15</v>
      </c>
      <c r="H11" s="3">
        <f>IF(C11="","",C11-$B11)</f>
        <v>-0.92920000000000158</v>
      </c>
      <c r="I11" s="3">
        <f>IF(D11="","",D11-$B11)</f>
        <v>-0.92920000000000158</v>
      </c>
      <c r="J11" s="3">
        <f>IF(E11="","",E11-$B11)</f>
        <v>-10.929200000000002</v>
      </c>
      <c r="K11" s="3">
        <f>IF(F11="","",F11-$B11)</f>
        <v>-25.929200000000002</v>
      </c>
      <c r="L11" s="4">
        <f>IF(H11="",0,H11^2)</f>
        <v>0.86341264000000295</v>
      </c>
      <c r="M11" s="4">
        <f>IF(I11="",0,I11^2)</f>
        <v>0.86341264000000295</v>
      </c>
      <c r="N11" s="4">
        <f>IF(J11="",0,J11^2)</f>
        <v>119.44741264000004</v>
      </c>
      <c r="O11" s="4">
        <f>IF(K11="",0,K11^2)</f>
        <v>672.32341264000013</v>
      </c>
      <c r="Q11" s="1">
        <f>MAX(B11:B13)</f>
        <v>45.744399999999999</v>
      </c>
      <c r="R11" s="2">
        <f>IF(C11="","",C11-$Q11)</f>
        <v>-5.7443999999999988</v>
      </c>
      <c r="S11" s="2">
        <f>IF(D11="","",D11-$Q11)</f>
        <v>-5.7443999999999988</v>
      </c>
      <c r="T11" s="2">
        <f>IF(E11="","",E11-$Q11)</f>
        <v>-15.744399999999999</v>
      </c>
      <c r="U11" s="2">
        <f>IF(F11="","",F11-$Q11)</f>
        <v>-30.744399999999999</v>
      </c>
      <c r="V11" s="2">
        <f>IF(R11="","",R11^2)</f>
        <v>32.998131359999988</v>
      </c>
      <c r="W11" s="2">
        <f>IF(S11="","",S11^2)</f>
        <v>32.998131359999988</v>
      </c>
      <c r="X11" s="2">
        <f>IF(T11="","",T11^2)</f>
        <v>247.88613135999995</v>
      </c>
      <c r="Y11" s="2">
        <f>IF(U11="","",U11^2)</f>
        <v>945.21813135999992</v>
      </c>
      <c r="AA11" s="3">
        <f>MAX(B9:B14)</f>
        <v>45.744399999999999</v>
      </c>
      <c r="AB11" s="3">
        <f>MAX(C9:C14)</f>
        <v>40</v>
      </c>
      <c r="AC11" s="3">
        <f>MAX(D9:D14)</f>
        <v>40</v>
      </c>
      <c r="AD11" s="3">
        <f>MAX(E9:E14)</f>
        <v>40</v>
      </c>
      <c r="AE11" s="3">
        <f>MAX(F9:F14)</f>
        <v>40</v>
      </c>
      <c r="AF11" s="2">
        <f>AB11-$AA11</f>
        <v>-5.7443999999999988</v>
      </c>
      <c r="AG11" s="2">
        <f>AC11-$AA11</f>
        <v>-5.7443999999999988</v>
      </c>
      <c r="AH11" s="2">
        <f>AD11-$AA11</f>
        <v>-5.7443999999999988</v>
      </c>
      <c r="AI11" s="2">
        <f>AE11-$AA11</f>
        <v>-5.7443999999999988</v>
      </c>
      <c r="AJ11" s="2">
        <f>AF11^2</f>
        <v>32.998131359999988</v>
      </c>
      <c r="AK11" s="2">
        <f>AG11^2</f>
        <v>32.998131359999988</v>
      </c>
      <c r="AL11" s="2">
        <f>AH11^2</f>
        <v>32.998131359999988</v>
      </c>
      <c r="AM11" s="2">
        <f>AI11^2</f>
        <v>32.998131359999988</v>
      </c>
    </row>
    <row r="12" spans="1:40" x14ac:dyDescent="0.2">
      <c r="A12" s="25">
        <v>42461.375</v>
      </c>
      <c r="B12" s="26">
        <v>40.0032</v>
      </c>
      <c r="C12" s="22"/>
      <c r="D12" s="22"/>
      <c r="E12" s="22"/>
      <c r="F12" s="22"/>
      <c r="H12" s="4"/>
      <c r="I12" s="4"/>
      <c r="J12" s="4"/>
      <c r="K12" s="4"/>
      <c r="L12" s="4"/>
      <c r="M12" s="4"/>
      <c r="N12" s="4"/>
      <c r="O12" s="4"/>
      <c r="AB12" s="5"/>
      <c r="AC12" s="5"/>
      <c r="AD12" s="5"/>
      <c r="AE12" s="5"/>
    </row>
    <row r="13" spans="1:40" x14ac:dyDescent="0.2">
      <c r="A13" s="25">
        <v>42461.416666666664</v>
      </c>
      <c r="B13" s="26">
        <v>45.744399999999999</v>
      </c>
      <c r="C13" s="22"/>
      <c r="D13" s="22"/>
      <c r="E13" s="22"/>
      <c r="F13" s="22"/>
      <c r="H13" s="4"/>
      <c r="I13" s="4"/>
      <c r="J13" s="4"/>
      <c r="K13" s="4"/>
      <c r="L13" s="4"/>
      <c r="M13" s="4"/>
      <c r="N13" s="4"/>
      <c r="O13" s="4"/>
      <c r="AB13" s="5"/>
      <c r="AC13" s="5"/>
      <c r="AD13" s="5"/>
      <c r="AE13" s="5"/>
    </row>
    <row r="14" spans="1:40" x14ac:dyDescent="0.2">
      <c r="A14" s="25">
        <v>42461.458333333336</v>
      </c>
      <c r="B14" s="26">
        <v>44.633200000000002</v>
      </c>
      <c r="C14" s="22">
        <v>40</v>
      </c>
      <c r="D14" s="22">
        <v>40</v>
      </c>
      <c r="E14" s="22">
        <v>40</v>
      </c>
      <c r="F14" s="22">
        <v>40</v>
      </c>
      <c r="H14" s="3">
        <f>IF(C14="","",C14-$B14)</f>
        <v>-4.6332000000000022</v>
      </c>
      <c r="I14" s="3">
        <f>IF(D14="","",D14-$B14)</f>
        <v>-4.6332000000000022</v>
      </c>
      <c r="J14" s="3">
        <f>IF(E14="","",E14-$B14)</f>
        <v>-4.6332000000000022</v>
      </c>
      <c r="K14" s="3">
        <f>IF(F14="","",F14-$B14)</f>
        <v>-4.6332000000000022</v>
      </c>
      <c r="L14" s="4">
        <f>IF(H14="",0,H14^2)</f>
        <v>21.46654224000002</v>
      </c>
      <c r="M14" s="4">
        <f>IF(I14="",0,I14^2)</f>
        <v>21.46654224000002</v>
      </c>
      <c r="N14" s="4">
        <f>IF(J14="",0,J14^2)</f>
        <v>21.46654224000002</v>
      </c>
      <c r="O14" s="4">
        <f>IF(K14="",0,K14^2)</f>
        <v>21.46654224000002</v>
      </c>
      <c r="Q14" s="1">
        <f>MAX(B14:B16)</f>
        <v>54.634</v>
      </c>
      <c r="R14" s="2">
        <f>IF(C14="","",C14-$Q14)</f>
        <v>-14.634</v>
      </c>
      <c r="S14" s="2">
        <f>IF(D14="","",D14-$Q14)</f>
        <v>-14.634</v>
      </c>
      <c r="T14" s="2">
        <f>IF(E14="","",E14-$Q14)</f>
        <v>-14.634</v>
      </c>
      <c r="U14" s="2">
        <f>IF(F14="","",F14-$Q14)</f>
        <v>-14.634</v>
      </c>
      <c r="V14" s="2">
        <f>IF(R14="","",R14^2)</f>
        <v>214.15395600000002</v>
      </c>
      <c r="W14" s="2">
        <f>IF(S14="","",S14^2)</f>
        <v>214.15395600000002</v>
      </c>
      <c r="X14" s="2">
        <f>IF(T14="","",T14^2)</f>
        <v>214.15395600000002</v>
      </c>
      <c r="Y14" s="2">
        <f>IF(U14="","",U14^2)</f>
        <v>214.15395600000002</v>
      </c>
      <c r="AA14" s="3">
        <f>MAX(B12:B17)</f>
        <v>54.634</v>
      </c>
      <c r="AB14" s="3">
        <f>MAX(C12:C17)</f>
        <v>40</v>
      </c>
      <c r="AC14" s="3">
        <f>MAX(D12:D17)</f>
        <v>40</v>
      </c>
      <c r="AD14" s="3">
        <f>MAX(E12:E17)</f>
        <v>40</v>
      </c>
      <c r="AE14" s="3">
        <f>MAX(F12:F17)</f>
        <v>40</v>
      </c>
      <c r="AF14" s="2">
        <f>AB14-$AA14</f>
        <v>-14.634</v>
      </c>
      <c r="AG14" s="2">
        <f>AC14-$AA14</f>
        <v>-14.634</v>
      </c>
      <c r="AH14" s="2">
        <f>AD14-$AA14</f>
        <v>-14.634</v>
      </c>
      <c r="AI14" s="2">
        <f>AE14-$AA14</f>
        <v>-14.634</v>
      </c>
      <c r="AJ14" s="2">
        <f>AF14^2</f>
        <v>214.15395600000002</v>
      </c>
      <c r="AK14" s="2">
        <f>AG14^2</f>
        <v>214.15395600000002</v>
      </c>
      <c r="AL14" s="2">
        <f>AH14^2</f>
        <v>214.15395600000002</v>
      </c>
      <c r="AM14" s="2">
        <f>AI14^2</f>
        <v>214.15395600000002</v>
      </c>
    </row>
    <row r="15" spans="1:40" x14ac:dyDescent="0.2">
      <c r="A15" s="25">
        <v>42461.5</v>
      </c>
      <c r="B15" s="26">
        <v>54.634</v>
      </c>
      <c r="C15" s="22"/>
      <c r="D15" s="22"/>
      <c r="E15" s="22"/>
      <c r="F15" s="22"/>
      <c r="H15" s="4"/>
      <c r="I15" s="4"/>
      <c r="J15" s="4"/>
      <c r="K15" s="4"/>
      <c r="L15" s="4"/>
      <c r="M15" s="4"/>
      <c r="N15" s="4"/>
      <c r="O15" s="4"/>
      <c r="AB15" s="5"/>
      <c r="AC15" s="5"/>
      <c r="AD15" s="5"/>
      <c r="AE15" s="5"/>
    </row>
    <row r="16" spans="1:40" x14ac:dyDescent="0.2">
      <c r="A16" s="25">
        <v>42461.541666666664</v>
      </c>
      <c r="B16" s="26">
        <v>49.263199999999998</v>
      </c>
      <c r="C16" s="22"/>
      <c r="D16" s="22"/>
      <c r="E16" s="22"/>
      <c r="F16" s="22"/>
      <c r="H16" s="4"/>
      <c r="I16" s="4"/>
      <c r="J16" s="4"/>
      <c r="K16" s="4"/>
      <c r="L16" s="4"/>
      <c r="M16" s="4"/>
      <c r="N16" s="4"/>
      <c r="O16" s="4"/>
      <c r="AB16" s="5"/>
      <c r="AC16" s="5"/>
      <c r="AD16" s="5"/>
      <c r="AE16" s="5"/>
    </row>
    <row r="17" spans="1:39" x14ac:dyDescent="0.2">
      <c r="A17" s="25">
        <v>42461.583333333336</v>
      </c>
      <c r="B17" s="26">
        <v>52.596800000000002</v>
      </c>
      <c r="C17" s="22">
        <v>40</v>
      </c>
      <c r="D17" s="22">
        <v>40</v>
      </c>
      <c r="E17" s="22">
        <v>40</v>
      </c>
      <c r="F17" s="22">
        <v>40</v>
      </c>
      <c r="H17" s="3">
        <f>IF(C17="","",C17-$B17)</f>
        <v>-12.596800000000002</v>
      </c>
      <c r="I17" s="3">
        <f>IF(D17="","",D17-$B17)</f>
        <v>-12.596800000000002</v>
      </c>
      <c r="J17" s="3">
        <f>IF(E17="","",E17-$B17)</f>
        <v>-12.596800000000002</v>
      </c>
      <c r="K17" s="3">
        <f>IF(F17="","",F17-$B17)</f>
        <v>-12.596800000000002</v>
      </c>
      <c r="L17" s="4">
        <f>IF(H17="",0,H17^2)</f>
        <v>158.67937024000005</v>
      </c>
      <c r="M17" s="4">
        <f>IF(I17="",0,I17^2)</f>
        <v>158.67937024000005</v>
      </c>
      <c r="N17" s="4">
        <f>IF(J17="",0,J17^2)</f>
        <v>158.67937024000005</v>
      </c>
      <c r="O17" s="4">
        <f>IF(K17="",0,K17^2)</f>
        <v>158.67937024000005</v>
      </c>
      <c r="Q17" s="1">
        <f>MAX(B17:B19)</f>
        <v>63.708799999999997</v>
      </c>
      <c r="R17" s="2">
        <f>IF(C17="","",C17-$Q17)</f>
        <v>-23.708799999999997</v>
      </c>
      <c r="S17" s="2">
        <f>IF(D17="","",D17-$Q17)</f>
        <v>-23.708799999999997</v>
      </c>
      <c r="T17" s="2">
        <f>IF(E17="","",E17-$Q17)</f>
        <v>-23.708799999999997</v>
      </c>
      <c r="U17" s="2">
        <f>IF(F17="","",F17-$Q17)</f>
        <v>-23.708799999999997</v>
      </c>
      <c r="V17" s="2">
        <f>IF(R17="","",R17^2)</f>
        <v>562.10719743999982</v>
      </c>
      <c r="W17" s="2">
        <f>IF(S17="","",S17^2)</f>
        <v>562.10719743999982</v>
      </c>
      <c r="X17" s="2">
        <f>IF(T17="","",T17^2)</f>
        <v>562.10719743999982</v>
      </c>
      <c r="Y17" s="2">
        <f>IF(U17="","",U17^2)</f>
        <v>562.10719743999982</v>
      </c>
      <c r="AA17" s="3">
        <f>MAX(B15:B20)</f>
        <v>63.708799999999997</v>
      </c>
      <c r="AB17" s="3">
        <f>MAX(C15:C20)</f>
        <v>40</v>
      </c>
      <c r="AC17" s="3">
        <f>MAX(D15:D20)</f>
        <v>40</v>
      </c>
      <c r="AD17" s="3">
        <f>MAX(E15:E20)</f>
        <v>40</v>
      </c>
      <c r="AE17" s="3">
        <f>MAX(F15:F20)</f>
        <v>40</v>
      </c>
      <c r="AF17" s="2">
        <f>AB17-$AA17</f>
        <v>-23.708799999999997</v>
      </c>
      <c r="AG17" s="2">
        <f>AC17-$AA17</f>
        <v>-23.708799999999997</v>
      </c>
      <c r="AH17" s="2">
        <f>AD17-$AA17</f>
        <v>-23.708799999999997</v>
      </c>
      <c r="AI17" s="2">
        <f>AE17-$AA17</f>
        <v>-23.708799999999997</v>
      </c>
      <c r="AJ17" s="2">
        <f>AF17^2</f>
        <v>562.10719743999982</v>
      </c>
      <c r="AK17" s="2">
        <f>AG17^2</f>
        <v>562.10719743999982</v>
      </c>
      <c r="AL17" s="2">
        <f>AH17^2</f>
        <v>562.10719743999982</v>
      </c>
      <c r="AM17" s="2">
        <f>AI17^2</f>
        <v>562.10719743999982</v>
      </c>
    </row>
    <row r="18" spans="1:39" x14ac:dyDescent="0.2">
      <c r="A18" s="25">
        <v>42461.625</v>
      </c>
      <c r="B18" s="26">
        <v>63.708799999999997</v>
      </c>
      <c r="C18" s="22"/>
      <c r="D18" s="22"/>
      <c r="E18" s="22"/>
      <c r="F18" s="22"/>
      <c r="H18" s="4"/>
      <c r="I18" s="4"/>
      <c r="J18" s="4"/>
      <c r="K18" s="4"/>
      <c r="L18" s="4"/>
      <c r="M18" s="4"/>
      <c r="N18" s="4"/>
      <c r="O18" s="4"/>
      <c r="AB18" s="5"/>
      <c r="AC18" s="5"/>
      <c r="AD18" s="5"/>
      <c r="AE18" s="5"/>
    </row>
    <row r="19" spans="1:39" x14ac:dyDescent="0.2">
      <c r="A19" s="25">
        <v>42461.666666666664</v>
      </c>
      <c r="B19" s="26">
        <v>21.1128</v>
      </c>
      <c r="C19" s="22"/>
      <c r="D19" s="22"/>
      <c r="E19" s="22"/>
      <c r="F19" s="22"/>
      <c r="H19" s="4"/>
      <c r="I19" s="4"/>
      <c r="J19" s="4"/>
      <c r="K19" s="4"/>
      <c r="L19" s="4"/>
      <c r="M19" s="4"/>
      <c r="N19" s="4"/>
      <c r="O19" s="4"/>
      <c r="AB19" s="5"/>
      <c r="AC19" s="5"/>
      <c r="AD19" s="5"/>
      <c r="AE19" s="5"/>
    </row>
    <row r="20" spans="1:39" x14ac:dyDescent="0.2">
      <c r="A20" s="25">
        <v>42461.708333333336</v>
      </c>
      <c r="B20" s="26">
        <v>20.927600000000002</v>
      </c>
      <c r="C20" s="22">
        <v>20</v>
      </c>
      <c r="D20" s="22">
        <v>40</v>
      </c>
      <c r="E20" s="22">
        <v>15</v>
      </c>
      <c r="F20" s="22">
        <v>40</v>
      </c>
      <c r="H20" s="3">
        <f>IF(C20="","",C20-$B20)</f>
        <v>-0.92760000000000176</v>
      </c>
      <c r="I20" s="3">
        <f>IF(D20="","",D20-$B20)</f>
        <v>19.072399999999998</v>
      </c>
      <c r="J20" s="3">
        <f>IF(E20="","",E20-$B20)</f>
        <v>-5.9276000000000018</v>
      </c>
      <c r="K20" s="3">
        <f>IF(F20="","",F20-$B20)</f>
        <v>19.072399999999998</v>
      </c>
      <c r="L20" s="4">
        <f>IF(H20="",0,H20^2)</f>
        <v>0.86044176000000328</v>
      </c>
      <c r="M20" s="4">
        <f>IF(I20="",0,I20^2)</f>
        <v>363.75644175999992</v>
      </c>
      <c r="N20" s="4">
        <f>IF(J20="",0,J20^2)</f>
        <v>35.136441760000018</v>
      </c>
      <c r="O20" s="4">
        <f>IF(K20="",0,K20^2)</f>
        <v>363.75644175999992</v>
      </c>
      <c r="Q20" s="1">
        <f>MAX(B20:B22)</f>
        <v>20.927600000000002</v>
      </c>
      <c r="R20" s="2">
        <f>IF(C20="","",C20-$Q20)</f>
        <v>-0.92760000000000176</v>
      </c>
      <c r="S20" s="2">
        <f>IF(D20="","",D20-$Q20)</f>
        <v>19.072399999999998</v>
      </c>
      <c r="T20" s="2">
        <f>IF(E20="","",E20-$Q20)</f>
        <v>-5.9276000000000018</v>
      </c>
      <c r="U20" s="2">
        <f>IF(F20="","",F20-$Q20)</f>
        <v>19.072399999999998</v>
      </c>
      <c r="V20" s="2">
        <f>IF(R20="","",R20^2)</f>
        <v>0.86044176000000328</v>
      </c>
      <c r="W20" s="2">
        <f>IF(S20="","",S20^2)</f>
        <v>363.75644175999992</v>
      </c>
      <c r="X20" s="2">
        <f>IF(T20="","",T20^2)</f>
        <v>35.136441760000018</v>
      </c>
      <c r="Y20" s="2">
        <f>IF(U20="","",U20^2)</f>
        <v>363.75644175999992</v>
      </c>
      <c r="AA20" s="3">
        <f>MAX(B18:B23)</f>
        <v>63.708799999999997</v>
      </c>
      <c r="AB20" s="3">
        <f>MAX(C18:C23)</f>
        <v>20</v>
      </c>
      <c r="AC20" s="3">
        <f>MAX(D18:D23)</f>
        <v>40</v>
      </c>
      <c r="AD20" s="3">
        <f>MAX(E18:E23)</f>
        <v>15</v>
      </c>
      <c r="AE20" s="3">
        <f>MAX(F18:F23)</f>
        <v>40</v>
      </c>
      <c r="AF20" s="2">
        <f>AB20-$AA20</f>
        <v>-43.708799999999997</v>
      </c>
      <c r="AG20" s="2">
        <f>AC20-$AA20</f>
        <v>-23.708799999999997</v>
      </c>
      <c r="AH20" s="2">
        <f>AD20-$AA20</f>
        <v>-48.708799999999997</v>
      </c>
      <c r="AI20" s="2">
        <f>AE20-$AA20</f>
        <v>-23.708799999999997</v>
      </c>
      <c r="AJ20" s="2">
        <f>AF20^2</f>
        <v>1910.4591974399998</v>
      </c>
      <c r="AK20" s="2">
        <f>AG20^2</f>
        <v>562.10719743999982</v>
      </c>
      <c r="AL20" s="2">
        <f>AH20^2</f>
        <v>2372.5471974399998</v>
      </c>
      <c r="AM20" s="2">
        <f>AI20^2</f>
        <v>562.10719743999982</v>
      </c>
    </row>
    <row r="21" spans="1:39" x14ac:dyDescent="0.2">
      <c r="A21" s="25">
        <v>42461.75</v>
      </c>
      <c r="B21" s="26">
        <v>16.112400000000001</v>
      </c>
      <c r="C21" s="22"/>
      <c r="D21" s="22"/>
      <c r="E21" s="22"/>
      <c r="F21" s="22"/>
      <c r="H21" s="4"/>
      <c r="I21" s="4"/>
      <c r="J21" s="4"/>
      <c r="K21" s="4"/>
      <c r="L21" s="4"/>
      <c r="M21" s="4"/>
      <c r="N21" s="4"/>
      <c r="O21" s="4"/>
      <c r="AB21" s="5"/>
      <c r="AC21" s="5"/>
      <c r="AD21" s="5"/>
      <c r="AE21" s="5"/>
    </row>
    <row r="22" spans="1:39" x14ac:dyDescent="0.2">
      <c r="A22" s="25">
        <v>42461.791666666664</v>
      </c>
      <c r="B22" s="26">
        <v>15.556800000000001</v>
      </c>
      <c r="C22" s="22"/>
      <c r="D22" s="22"/>
      <c r="E22" s="22"/>
      <c r="F22" s="22"/>
      <c r="H22" s="4"/>
      <c r="I22" s="4"/>
      <c r="J22" s="4"/>
      <c r="K22" s="4"/>
      <c r="L22" s="4"/>
      <c r="M22" s="4"/>
      <c r="N22" s="4"/>
      <c r="O22" s="4"/>
      <c r="AB22" s="5"/>
      <c r="AC22" s="5"/>
      <c r="AD22" s="5"/>
      <c r="AE22" s="5"/>
    </row>
    <row r="23" spans="1:39" x14ac:dyDescent="0.2">
      <c r="A23" s="25">
        <v>42461.833333333336</v>
      </c>
      <c r="B23" s="26">
        <v>8.3339999999999996</v>
      </c>
      <c r="C23" s="22">
        <v>15</v>
      </c>
      <c r="D23" s="22">
        <v>15</v>
      </c>
      <c r="E23" s="22">
        <v>15</v>
      </c>
      <c r="F23" s="22">
        <v>10</v>
      </c>
      <c r="H23" s="3">
        <f>IF(C23="","",C23-$B23)</f>
        <v>6.6660000000000004</v>
      </c>
      <c r="I23" s="3">
        <f>IF(D23="","",D23-$B23)</f>
        <v>6.6660000000000004</v>
      </c>
      <c r="J23" s="3">
        <f>IF(E23="","",E23-$B23)</f>
        <v>6.6660000000000004</v>
      </c>
      <c r="K23" s="3">
        <f>IF(F23="","",F23-$B23)</f>
        <v>1.6660000000000004</v>
      </c>
      <c r="L23" s="4">
        <f>IF(H23="",0,H23^2)</f>
        <v>44.435556000000005</v>
      </c>
      <c r="M23" s="4">
        <f>IF(I23="",0,I23^2)</f>
        <v>44.435556000000005</v>
      </c>
      <c r="N23" s="4">
        <f>IF(J23="",0,J23^2)</f>
        <v>44.435556000000005</v>
      </c>
      <c r="O23" s="4">
        <f>IF(K23="",0,K23^2)</f>
        <v>2.7755560000000012</v>
      </c>
      <c r="Q23" s="1">
        <f>MAX(B23:B25)</f>
        <v>19.446000000000002</v>
      </c>
      <c r="R23" s="2">
        <f>IF(C23="","",C23-$Q23)</f>
        <v>-4.4460000000000015</v>
      </c>
      <c r="S23" s="2">
        <f>IF(D23="","",D23-$Q23)</f>
        <v>-4.4460000000000015</v>
      </c>
      <c r="T23" s="2">
        <f>IF(E23="","",E23-$Q23)</f>
        <v>-4.4460000000000015</v>
      </c>
      <c r="U23" s="2">
        <f>IF(F23="","",F23-$Q23)</f>
        <v>-9.4460000000000015</v>
      </c>
      <c r="V23" s="2">
        <f>IF(R23="","",R23^2)</f>
        <v>19.766916000000013</v>
      </c>
      <c r="W23" s="2">
        <f>IF(S23="","",S23^2)</f>
        <v>19.766916000000013</v>
      </c>
      <c r="X23" s="2">
        <f>IF(T23="","",T23^2)</f>
        <v>19.766916000000013</v>
      </c>
      <c r="Y23" s="2">
        <f>IF(U23="","",U23^2)</f>
        <v>89.226916000000031</v>
      </c>
      <c r="AA23" s="3">
        <f>MAX(B21:B26)</f>
        <v>19.446000000000002</v>
      </c>
      <c r="AB23" s="3">
        <f>MAX(C21:C26)</f>
        <v>15</v>
      </c>
      <c r="AC23" s="3">
        <f>MAX(D21:D26)</f>
        <v>15</v>
      </c>
      <c r="AD23" s="3">
        <f>MAX(E21:E26)</f>
        <v>15</v>
      </c>
      <c r="AE23" s="3">
        <f>MAX(F21:F26)</f>
        <v>10</v>
      </c>
      <c r="AF23" s="2">
        <f>AB23-$AA23</f>
        <v>-4.4460000000000015</v>
      </c>
      <c r="AG23" s="2">
        <f>AC23-$AA23</f>
        <v>-4.4460000000000015</v>
      </c>
      <c r="AH23" s="2">
        <f>AD23-$AA23</f>
        <v>-4.4460000000000015</v>
      </c>
      <c r="AI23" s="2">
        <f>AE23-$AA23</f>
        <v>-9.4460000000000015</v>
      </c>
      <c r="AJ23" s="2">
        <f>AF23^2</f>
        <v>19.766916000000013</v>
      </c>
      <c r="AK23" s="2">
        <f>AG23^2</f>
        <v>19.766916000000013</v>
      </c>
      <c r="AL23" s="2">
        <f>AH23^2</f>
        <v>19.766916000000013</v>
      </c>
      <c r="AM23" s="2">
        <f>AI23^2</f>
        <v>89.226916000000031</v>
      </c>
    </row>
    <row r="24" spans="1:39" x14ac:dyDescent="0.2">
      <c r="A24" s="25">
        <v>42461.875</v>
      </c>
      <c r="B24" s="26">
        <v>6.4820000000000002</v>
      </c>
      <c r="C24" s="22"/>
      <c r="D24" s="22"/>
      <c r="E24" s="22"/>
      <c r="F24" s="22"/>
      <c r="H24" s="4"/>
      <c r="I24" s="4"/>
      <c r="J24" s="4"/>
      <c r="K24" s="4"/>
      <c r="L24" s="4"/>
      <c r="M24" s="4"/>
      <c r="N24" s="4"/>
      <c r="O24" s="4"/>
      <c r="AB24" s="5"/>
      <c r="AC24" s="5"/>
      <c r="AD24" s="5"/>
      <c r="AE24" s="5"/>
    </row>
    <row r="25" spans="1:39" x14ac:dyDescent="0.2">
      <c r="A25" s="25">
        <v>42461.916666666664</v>
      </c>
      <c r="B25" s="26">
        <v>19.446000000000002</v>
      </c>
      <c r="C25" s="22"/>
      <c r="D25" s="22"/>
      <c r="E25" s="22"/>
      <c r="F25" s="22"/>
      <c r="H25" s="4"/>
      <c r="I25" s="4"/>
      <c r="J25" s="4"/>
      <c r="K25" s="4"/>
      <c r="L25" s="4"/>
      <c r="M25" s="4"/>
      <c r="N25" s="4"/>
      <c r="O25" s="4"/>
      <c r="AB25" s="5"/>
      <c r="AC25" s="5"/>
      <c r="AD25" s="5"/>
      <c r="AE25" s="5"/>
    </row>
    <row r="26" spans="1:39" x14ac:dyDescent="0.2">
      <c r="A26" s="25">
        <v>42461.958333333336</v>
      </c>
      <c r="B26" s="26">
        <v>10.3712</v>
      </c>
      <c r="C26" s="22">
        <v>15</v>
      </c>
      <c r="D26" s="22">
        <v>15</v>
      </c>
      <c r="E26" s="22">
        <v>10</v>
      </c>
      <c r="F26" s="22">
        <v>10</v>
      </c>
      <c r="H26" s="3">
        <f>IF(C26="","",C26-$B26)</f>
        <v>4.6288</v>
      </c>
      <c r="I26" s="3">
        <f>IF(D26="","",D26-$B26)</f>
        <v>4.6288</v>
      </c>
      <c r="J26" s="3">
        <f>IF(E26="","",E26-$B26)</f>
        <v>-0.37119999999999997</v>
      </c>
      <c r="K26" s="3">
        <f>IF(F26="","",F26-$B26)</f>
        <v>-0.37119999999999997</v>
      </c>
      <c r="L26" s="4">
        <f>IF(H26="",0,H26^2)</f>
        <v>21.425789439999999</v>
      </c>
      <c r="M26" s="4">
        <f>IF(I26="",0,I26^2)</f>
        <v>21.425789439999999</v>
      </c>
      <c r="N26" s="4">
        <f>IF(J26="",0,J26^2)</f>
        <v>0.13778943999999999</v>
      </c>
      <c r="O26" s="4">
        <f>IF(K26="",0,K26^2)</f>
        <v>0.13778943999999999</v>
      </c>
      <c r="Q26" s="1">
        <f>MAX(B26:B28)</f>
        <v>10.3712</v>
      </c>
      <c r="R26" s="2">
        <f>IF(C26="","",C26-$Q26)</f>
        <v>4.6288</v>
      </c>
      <c r="S26" s="2">
        <f>IF(D26="","",D26-$Q26)</f>
        <v>4.6288</v>
      </c>
      <c r="T26" s="2">
        <f>IF(E26="","",E26-$Q26)</f>
        <v>-0.37119999999999997</v>
      </c>
      <c r="U26" s="2">
        <f>IF(F26="","",F26-$Q26)</f>
        <v>-0.37119999999999997</v>
      </c>
      <c r="V26" s="2">
        <f>IF(R26="","",R26^2)</f>
        <v>21.425789439999999</v>
      </c>
      <c r="W26" s="2">
        <f>IF(S26="","",S26^2)</f>
        <v>21.425789439999999</v>
      </c>
      <c r="X26" s="2">
        <f>IF(T26="","",T26^2)</f>
        <v>0.13778943999999999</v>
      </c>
      <c r="Y26" s="2">
        <f>IF(U26="","",U26^2)</f>
        <v>0.13778943999999999</v>
      </c>
      <c r="AA26" s="3">
        <f>MAX(B24:B29)</f>
        <v>19.446000000000002</v>
      </c>
      <c r="AB26" s="3">
        <f>MAX(C24:C29)</f>
        <v>15</v>
      </c>
      <c r="AC26" s="3">
        <f>MAX(D24:D29)</f>
        <v>15</v>
      </c>
      <c r="AD26" s="3">
        <f>MAX(E24:E29)</f>
        <v>10</v>
      </c>
      <c r="AE26" s="3">
        <f>MAX(F24:F29)</f>
        <v>10</v>
      </c>
      <c r="AF26" s="2">
        <f>AB26-$AA26</f>
        <v>-4.4460000000000015</v>
      </c>
      <c r="AG26" s="2">
        <f>AC26-$AA26</f>
        <v>-4.4460000000000015</v>
      </c>
      <c r="AH26" s="2">
        <f>AD26-$AA26</f>
        <v>-9.4460000000000015</v>
      </c>
      <c r="AI26" s="2">
        <f>AE26-$AA26</f>
        <v>-9.4460000000000015</v>
      </c>
      <c r="AJ26" s="2">
        <f>AF26^2</f>
        <v>19.766916000000013</v>
      </c>
      <c r="AK26" s="2">
        <f>AG26^2</f>
        <v>19.766916000000013</v>
      </c>
      <c r="AL26" s="2">
        <f>AH26^2</f>
        <v>89.226916000000031</v>
      </c>
      <c r="AM26" s="2">
        <f>AI26^2</f>
        <v>89.226916000000031</v>
      </c>
    </row>
    <row r="27" spans="1:39" x14ac:dyDescent="0.2">
      <c r="A27" s="25">
        <v>42462</v>
      </c>
      <c r="B27" s="26">
        <v>8.5191999999999997</v>
      </c>
      <c r="C27" s="22"/>
      <c r="D27" s="22"/>
      <c r="E27" s="22"/>
      <c r="F27" s="22"/>
      <c r="H27" s="4"/>
      <c r="I27" s="4"/>
      <c r="J27" s="4"/>
      <c r="K27" s="4"/>
      <c r="L27" s="4"/>
      <c r="M27" s="4"/>
      <c r="N27" s="4"/>
      <c r="O27" s="4"/>
      <c r="AB27" s="5"/>
      <c r="AC27" s="5"/>
      <c r="AD27" s="5"/>
      <c r="AE27" s="5"/>
    </row>
    <row r="28" spans="1:39" x14ac:dyDescent="0.2">
      <c r="A28" s="25">
        <v>42462.041666666664</v>
      </c>
      <c r="B28" s="26">
        <v>10.186</v>
      </c>
      <c r="C28" s="22"/>
      <c r="D28" s="22"/>
      <c r="E28" s="22"/>
      <c r="F28" s="22"/>
      <c r="H28" s="4"/>
      <c r="I28" s="4"/>
      <c r="J28" s="4"/>
      <c r="K28" s="4"/>
      <c r="L28" s="4"/>
      <c r="M28" s="4"/>
      <c r="N28" s="4"/>
      <c r="O28" s="4"/>
      <c r="AB28" s="5"/>
      <c r="AC28" s="5"/>
      <c r="AD28" s="5"/>
      <c r="AE28" s="5"/>
    </row>
    <row r="29" spans="1:39" x14ac:dyDescent="0.2">
      <c r="A29" s="25">
        <v>42462.083333333336</v>
      </c>
      <c r="B29" s="26">
        <v>13.704800000000001</v>
      </c>
      <c r="C29" s="22"/>
      <c r="D29" s="22">
        <v>15</v>
      </c>
      <c r="E29" s="22"/>
      <c r="F29" s="22">
        <v>10</v>
      </c>
      <c r="H29" s="3" t="str">
        <f>IF(C29="","",C29-$B29)</f>
        <v/>
      </c>
      <c r="I29" s="3">
        <f>IF(D29="","",D29-$B29)</f>
        <v>1.2951999999999995</v>
      </c>
      <c r="J29" s="3" t="str">
        <f>IF(E29="","",E29-$B29)</f>
        <v/>
      </c>
      <c r="K29" s="3">
        <f>IF(F29="","",F29-$B29)</f>
        <v>-3.7048000000000005</v>
      </c>
      <c r="L29" s="4"/>
      <c r="M29" s="4">
        <f>IF(I29="",0,I29^2)</f>
        <v>1.6775430399999987</v>
      </c>
      <c r="N29" s="4"/>
      <c r="O29" s="4">
        <f>IF(K29="",0,K29^2)</f>
        <v>13.725543040000003</v>
      </c>
      <c r="Q29" s="1">
        <f>MAX(B29:B31)</f>
        <v>13.704800000000001</v>
      </c>
      <c r="R29" s="2" t="str">
        <f>IF(C29="","",C29-$Q29)</f>
        <v/>
      </c>
      <c r="S29" s="2">
        <f>IF(D29="","",D29-$Q29)</f>
        <v>1.2951999999999995</v>
      </c>
      <c r="T29" s="2" t="str">
        <f>IF(E29="","",E29-$Q29)</f>
        <v/>
      </c>
      <c r="U29" s="2">
        <f>IF(F29="","",F29-$Q29)</f>
        <v>-3.7048000000000005</v>
      </c>
      <c r="V29" s="2" t="str">
        <f>IF(R29="","",R29^2)</f>
        <v/>
      </c>
      <c r="W29" s="2">
        <f>IF(S29="","",S29^2)</f>
        <v>1.6775430399999987</v>
      </c>
      <c r="X29" s="2" t="str">
        <f>IF(T29="","",T29^2)</f>
        <v/>
      </c>
      <c r="Y29" s="2">
        <f>IF(U29="","",U29^2)</f>
        <v>13.725543040000003</v>
      </c>
      <c r="AA29" s="3">
        <f>MAX(B27:B32)</f>
        <v>13.704800000000001</v>
      </c>
      <c r="AB29" s="3">
        <f>MAX(C27:C32)</f>
        <v>15</v>
      </c>
      <c r="AC29" s="3">
        <f>MAX(D27:D32)</f>
        <v>15</v>
      </c>
      <c r="AD29" s="3">
        <f>MAX(E27:E32)</f>
        <v>20</v>
      </c>
      <c r="AE29" s="3">
        <f>MAX(F27:F32)</f>
        <v>10</v>
      </c>
      <c r="AG29" s="2">
        <f>AC29-$AA29</f>
        <v>1.2951999999999995</v>
      </c>
      <c r="AI29" s="2">
        <f>AE29-$AA29</f>
        <v>-3.7048000000000005</v>
      </c>
      <c r="AK29" s="2">
        <f>AG29^2</f>
        <v>1.6775430399999987</v>
      </c>
      <c r="AM29" s="2">
        <f>AI29^2</f>
        <v>13.725543040000003</v>
      </c>
    </row>
    <row r="30" spans="1:39" x14ac:dyDescent="0.2">
      <c r="A30" s="25">
        <v>42462.125</v>
      </c>
      <c r="B30" s="26">
        <v>11.8528</v>
      </c>
      <c r="C30" s="22"/>
      <c r="D30" s="22"/>
      <c r="E30" s="22"/>
      <c r="F30" s="22"/>
      <c r="H30" s="4"/>
      <c r="I30" s="4"/>
      <c r="J30" s="4"/>
      <c r="K30" s="4"/>
      <c r="L30" s="4"/>
      <c r="M30" s="4"/>
      <c r="N30" s="4"/>
      <c r="O30" s="4"/>
      <c r="AB30" s="5"/>
      <c r="AC30" s="5"/>
      <c r="AD30" s="5"/>
      <c r="AE30" s="5"/>
    </row>
    <row r="31" spans="1:39" x14ac:dyDescent="0.2">
      <c r="A31" s="25">
        <v>42462.166666666664</v>
      </c>
      <c r="B31" s="26">
        <v>12.5936</v>
      </c>
      <c r="C31" s="22"/>
      <c r="D31" s="22"/>
      <c r="E31" s="22"/>
      <c r="F31" s="22"/>
      <c r="H31" s="4"/>
      <c r="I31" s="4"/>
      <c r="J31" s="4"/>
      <c r="K31" s="4"/>
      <c r="L31" s="4"/>
      <c r="M31" s="4"/>
      <c r="N31" s="4"/>
      <c r="O31" s="4"/>
      <c r="AB31" s="5"/>
      <c r="AC31" s="5"/>
      <c r="AD31" s="5"/>
      <c r="AE31" s="5"/>
    </row>
    <row r="32" spans="1:39" x14ac:dyDescent="0.2">
      <c r="A32" s="25">
        <v>42462.208333333336</v>
      </c>
      <c r="B32" s="26">
        <v>7.5932000000000004</v>
      </c>
      <c r="C32" s="22">
        <v>15</v>
      </c>
      <c r="D32" s="22">
        <v>15</v>
      </c>
      <c r="E32" s="22">
        <v>20</v>
      </c>
      <c r="F32" s="22">
        <v>10</v>
      </c>
      <c r="H32" s="3">
        <f>IF(C32="","",C32-$B32)</f>
        <v>7.4067999999999996</v>
      </c>
      <c r="I32" s="3">
        <f>IF(D32="","",D32-$B32)</f>
        <v>7.4067999999999996</v>
      </c>
      <c r="J32" s="3">
        <f>IF(E32="","",E32-$B32)</f>
        <v>12.4068</v>
      </c>
      <c r="K32" s="3">
        <f>IF(F32="","",F32-$B32)</f>
        <v>2.4067999999999996</v>
      </c>
      <c r="L32" s="4">
        <f>IF(H32="",0,H32^2)</f>
        <v>54.860686239999993</v>
      </c>
      <c r="M32" s="4">
        <f>IF(I32="",0,I32^2)</f>
        <v>54.860686239999993</v>
      </c>
      <c r="N32" s="4">
        <f>IF(J32="",0,J32^2)</f>
        <v>153.92868624000002</v>
      </c>
      <c r="O32" s="4">
        <f>IF(K32="",0,K32^2)</f>
        <v>5.7926862399999983</v>
      </c>
      <c r="Q32" s="1">
        <f>MAX(B32:B34)</f>
        <v>38.521599999999999</v>
      </c>
      <c r="R32" s="2">
        <f>IF(C32="","",C32-$Q32)</f>
        <v>-23.521599999999999</v>
      </c>
      <c r="S32" s="2">
        <f>IF(D32="","",D32-$Q32)</f>
        <v>-23.521599999999999</v>
      </c>
      <c r="T32" s="2">
        <f>IF(E32="","",E32-$Q32)</f>
        <v>-18.521599999999999</v>
      </c>
      <c r="U32" s="2">
        <f>IF(F32="","",F32-$Q32)</f>
        <v>-28.521599999999999</v>
      </c>
      <c r="V32" s="2">
        <f>IF(R32="","",R32^2)</f>
        <v>553.26566656</v>
      </c>
      <c r="W32" s="2">
        <f>IF(S32="","",S32^2)</f>
        <v>553.26566656</v>
      </c>
      <c r="X32" s="2">
        <f>IF(T32="","",T32^2)</f>
        <v>343.04966655999999</v>
      </c>
      <c r="Y32" s="2">
        <f>IF(U32="","",U32^2)</f>
        <v>813.48166656000001</v>
      </c>
      <c r="AA32" s="3">
        <f>MAX(B30:B35)</f>
        <v>40.744</v>
      </c>
      <c r="AB32" s="3">
        <f>MAX(C30:C35)</f>
        <v>15</v>
      </c>
      <c r="AC32" s="3">
        <f>MAX(D30:D35)</f>
        <v>20</v>
      </c>
      <c r="AD32" s="3">
        <f>MAX(E30:E35)</f>
        <v>40</v>
      </c>
      <c r="AE32" s="3">
        <f>MAX(F30:F35)</f>
        <v>30</v>
      </c>
      <c r="AF32" s="2">
        <f>AB32-$AA32</f>
        <v>-25.744</v>
      </c>
      <c r="AG32" s="2">
        <f>AC32-$AA32</f>
        <v>-20.744</v>
      </c>
      <c r="AH32" s="2">
        <f>AD32-$AA32</f>
        <v>-0.74399999999999977</v>
      </c>
      <c r="AI32" s="2">
        <f>AE32-$AA32</f>
        <v>-10.744</v>
      </c>
      <c r="AJ32" s="2">
        <f>AF32^2</f>
        <v>662.75353599999994</v>
      </c>
      <c r="AK32" s="2">
        <f>AG32^2</f>
        <v>430.313536</v>
      </c>
      <c r="AL32" s="2">
        <f>AH32^2</f>
        <v>0.55353599999999969</v>
      </c>
      <c r="AM32" s="2">
        <f>AI32^2</f>
        <v>115.43353599999999</v>
      </c>
    </row>
    <row r="33" spans="1:39" x14ac:dyDescent="0.2">
      <c r="A33" s="25">
        <v>42462.25</v>
      </c>
      <c r="B33" s="26">
        <v>38.521599999999999</v>
      </c>
      <c r="C33" s="22"/>
      <c r="D33" s="22"/>
      <c r="E33" s="22"/>
      <c r="F33" s="22"/>
      <c r="H33" s="4"/>
      <c r="I33" s="4"/>
      <c r="J33" s="4"/>
      <c r="K33" s="4"/>
      <c r="L33" s="4"/>
      <c r="M33" s="4"/>
      <c r="N33" s="4"/>
      <c r="O33" s="4"/>
      <c r="AB33" s="5"/>
      <c r="AC33" s="5"/>
      <c r="AD33" s="5"/>
      <c r="AE33" s="5"/>
    </row>
    <row r="34" spans="1:39" x14ac:dyDescent="0.2">
      <c r="A34" s="25">
        <v>42462.291666666664</v>
      </c>
      <c r="B34" s="26">
        <v>23.890799999999999</v>
      </c>
      <c r="C34" s="22"/>
      <c r="D34" s="22"/>
      <c r="E34" s="22"/>
      <c r="F34" s="22"/>
      <c r="H34" s="4"/>
      <c r="I34" s="4"/>
      <c r="J34" s="4"/>
      <c r="K34" s="4"/>
      <c r="L34" s="4"/>
      <c r="M34" s="4"/>
      <c r="N34" s="4"/>
      <c r="O34" s="4"/>
      <c r="AB34" s="5"/>
      <c r="AC34" s="5"/>
      <c r="AD34" s="5"/>
      <c r="AE34" s="5"/>
    </row>
    <row r="35" spans="1:39" x14ac:dyDescent="0.2">
      <c r="A35" s="25">
        <v>42462.333333333336</v>
      </c>
      <c r="B35" s="26">
        <v>40.744</v>
      </c>
      <c r="C35" s="22">
        <v>15</v>
      </c>
      <c r="D35" s="22">
        <v>20</v>
      </c>
      <c r="E35" s="22">
        <v>40</v>
      </c>
      <c r="F35" s="22">
        <v>30</v>
      </c>
      <c r="H35" s="3">
        <f>IF(C35="","",C35-$B35)</f>
        <v>-25.744</v>
      </c>
      <c r="I35" s="3">
        <f>IF(D35="","",D35-$B35)</f>
        <v>-20.744</v>
      </c>
      <c r="J35" s="3">
        <f>IF(E35="","",E35-$B35)</f>
        <v>-0.74399999999999977</v>
      </c>
      <c r="K35" s="3">
        <f>IF(F35="","",F35-$B35)</f>
        <v>-10.744</v>
      </c>
      <c r="L35" s="4">
        <f>IF(H35="",0,H35^2)</f>
        <v>662.75353599999994</v>
      </c>
      <c r="M35" s="4">
        <f>IF(I35="",0,I35^2)</f>
        <v>430.313536</v>
      </c>
      <c r="N35" s="4">
        <f>IF(J35="",0,J35^2)</f>
        <v>0.55353599999999969</v>
      </c>
      <c r="O35" s="4">
        <f>IF(K35="",0,K35^2)</f>
        <v>115.43353599999999</v>
      </c>
      <c r="Q35" s="1">
        <f>MAX(B35:B37)</f>
        <v>40.744</v>
      </c>
      <c r="R35" s="2">
        <f>IF(C35="","",C35-$Q35)</f>
        <v>-25.744</v>
      </c>
      <c r="S35" s="2">
        <f>IF(D35="","",D35-$Q35)</f>
        <v>-20.744</v>
      </c>
      <c r="T35" s="2">
        <f>IF(E35="","",E35-$Q35)</f>
        <v>-0.74399999999999977</v>
      </c>
      <c r="U35" s="2">
        <f>IF(F35="","",F35-$Q35)</f>
        <v>-10.744</v>
      </c>
      <c r="V35" s="2">
        <f>IF(R35="","",R35^2)</f>
        <v>662.75353599999994</v>
      </c>
      <c r="W35" s="2">
        <f>IF(S35="","",S35^2)</f>
        <v>430.313536</v>
      </c>
      <c r="X35" s="2">
        <f>IF(T35="","",T35^2)</f>
        <v>0.55353599999999969</v>
      </c>
      <c r="Y35" s="2">
        <f>IF(U35="","",U35^2)</f>
        <v>115.43353599999999</v>
      </c>
      <c r="AA35" s="3">
        <f>MAX(B33:B38)</f>
        <v>40.744</v>
      </c>
      <c r="AB35" s="3">
        <f>MAX(C33:C38)</f>
        <v>30</v>
      </c>
      <c r="AC35" s="3">
        <f>MAX(D33:D38)</f>
        <v>20</v>
      </c>
      <c r="AD35" s="3">
        <f>MAX(E33:E38)</f>
        <v>40</v>
      </c>
      <c r="AE35" s="3">
        <f>MAX(F33:F38)</f>
        <v>30</v>
      </c>
      <c r="AF35" s="2">
        <f>AB35-$AA35</f>
        <v>-10.744</v>
      </c>
      <c r="AG35" s="2">
        <f>AC35-$AA35</f>
        <v>-20.744</v>
      </c>
      <c r="AH35" s="2">
        <f>AD35-$AA35</f>
        <v>-0.74399999999999977</v>
      </c>
      <c r="AI35" s="2">
        <f>AE35-$AA35</f>
        <v>-10.744</v>
      </c>
      <c r="AJ35" s="2">
        <f>AF35^2</f>
        <v>115.43353599999999</v>
      </c>
      <c r="AK35" s="2">
        <f>AG35^2</f>
        <v>430.313536</v>
      </c>
      <c r="AL35" s="2">
        <f>AH35^2</f>
        <v>0.55353599999999969</v>
      </c>
      <c r="AM35" s="2">
        <f>AI35^2</f>
        <v>115.43353599999999</v>
      </c>
    </row>
    <row r="36" spans="1:39" x14ac:dyDescent="0.2">
      <c r="A36" s="25">
        <v>42462.375</v>
      </c>
      <c r="B36" s="26">
        <v>29.261600000000001</v>
      </c>
      <c r="C36" s="22"/>
      <c r="D36" s="22"/>
      <c r="E36" s="22"/>
      <c r="F36" s="22"/>
      <c r="H36" s="4"/>
      <c r="I36" s="4"/>
      <c r="J36" s="4"/>
      <c r="K36" s="4"/>
      <c r="L36" s="4"/>
      <c r="M36" s="4"/>
      <c r="N36" s="4"/>
      <c r="O36" s="4"/>
      <c r="AB36" s="5"/>
      <c r="AC36" s="5"/>
      <c r="AD36" s="5"/>
      <c r="AE36" s="5"/>
    </row>
    <row r="37" spans="1:39" x14ac:dyDescent="0.2">
      <c r="A37" s="25">
        <v>42462.416666666664</v>
      </c>
      <c r="B37" s="26">
        <v>22.224</v>
      </c>
      <c r="C37" s="22"/>
      <c r="D37" s="22"/>
      <c r="E37" s="22"/>
      <c r="F37" s="22"/>
      <c r="H37" s="4"/>
      <c r="I37" s="4"/>
      <c r="J37" s="4"/>
      <c r="K37" s="4"/>
      <c r="L37" s="4"/>
      <c r="M37" s="4"/>
      <c r="N37" s="4"/>
      <c r="O37" s="4"/>
      <c r="AB37" s="5"/>
      <c r="AC37" s="5"/>
      <c r="AD37" s="5"/>
      <c r="AE37" s="5"/>
    </row>
    <row r="38" spans="1:39" x14ac:dyDescent="0.2">
      <c r="A38" s="25">
        <v>42462.458333333336</v>
      </c>
      <c r="B38" s="26">
        <v>22.9648</v>
      </c>
      <c r="C38" s="22">
        <v>30</v>
      </c>
      <c r="D38" s="22">
        <v>20</v>
      </c>
      <c r="E38" s="22">
        <v>40</v>
      </c>
      <c r="F38" s="22">
        <v>30</v>
      </c>
      <c r="H38" s="3">
        <f>IF(C38="","",C38-$B38)</f>
        <v>7.0351999999999997</v>
      </c>
      <c r="I38" s="3">
        <f>IF(D38="","",D38-$B38)</f>
        <v>-2.9648000000000003</v>
      </c>
      <c r="J38" s="3">
        <f>IF(E38="","",E38-$B38)</f>
        <v>17.0352</v>
      </c>
      <c r="K38" s="3">
        <f>IF(F38="","",F38-$B38)</f>
        <v>7.0351999999999997</v>
      </c>
      <c r="L38" s="4">
        <f>IF(H38="",0,H38^2)</f>
        <v>49.494039039999997</v>
      </c>
      <c r="M38" s="4">
        <f>IF(I38="",0,I38^2)</f>
        <v>8.7900390400000017</v>
      </c>
      <c r="N38" s="4">
        <f>IF(J38="",0,J38^2)</f>
        <v>290.19803903999997</v>
      </c>
      <c r="O38" s="4">
        <f>IF(K38="",0,K38^2)</f>
        <v>49.494039039999997</v>
      </c>
      <c r="Q38" s="1">
        <f>MAX(B38:B40)</f>
        <v>22.9648</v>
      </c>
      <c r="R38" s="2">
        <f>IF(C38="","",C38-$Q38)</f>
        <v>7.0351999999999997</v>
      </c>
      <c r="S38" s="2">
        <f>IF(D38="","",D38-$Q38)</f>
        <v>-2.9648000000000003</v>
      </c>
      <c r="T38" s="2">
        <f>IF(E38="","",E38-$Q38)</f>
        <v>17.0352</v>
      </c>
      <c r="U38" s="2">
        <f>IF(F38="","",F38-$Q38)</f>
        <v>7.0351999999999997</v>
      </c>
      <c r="V38" s="2">
        <f>IF(R38="","",R38^2)</f>
        <v>49.494039039999997</v>
      </c>
      <c r="W38" s="2">
        <f>IF(S38="","",S38^2)</f>
        <v>8.7900390400000017</v>
      </c>
      <c r="X38" s="2">
        <f>IF(T38="","",T38^2)</f>
        <v>290.19803903999997</v>
      </c>
      <c r="Y38" s="2">
        <f>IF(U38="","",U38^2)</f>
        <v>49.494039039999997</v>
      </c>
      <c r="AA38" s="3">
        <f>MAX(B36:B41)</f>
        <v>29.261600000000001</v>
      </c>
      <c r="AB38" s="3">
        <f>MAX(C36:C41)</f>
        <v>30</v>
      </c>
      <c r="AC38" s="3">
        <f>MAX(D36:D41)</f>
        <v>20</v>
      </c>
      <c r="AD38" s="3">
        <f>MAX(E36:E41)</f>
        <v>40</v>
      </c>
      <c r="AE38" s="3">
        <f>MAX(F36:F41)</f>
        <v>30</v>
      </c>
      <c r="AF38" s="2">
        <f>AB38-$AA38</f>
        <v>0.73839999999999861</v>
      </c>
      <c r="AG38" s="2">
        <f>AC38-$AA38</f>
        <v>-9.2616000000000014</v>
      </c>
      <c r="AH38" s="2">
        <f>AD38-$AA38</f>
        <v>10.738399999999999</v>
      </c>
      <c r="AI38" s="2">
        <f>AE38-$AA38</f>
        <v>0.73839999999999861</v>
      </c>
      <c r="AJ38" s="2">
        <f>AF38^2</f>
        <v>0.54523455999999793</v>
      </c>
      <c r="AK38" s="2">
        <f>AG38^2</f>
        <v>85.777234560000025</v>
      </c>
      <c r="AL38" s="2">
        <f>AH38^2</f>
        <v>115.31323455999997</v>
      </c>
      <c r="AM38" s="2">
        <f>AI38^2</f>
        <v>0.54523455999999793</v>
      </c>
    </row>
    <row r="39" spans="1:39" x14ac:dyDescent="0.2">
      <c r="A39" s="25">
        <v>42462.5</v>
      </c>
      <c r="B39" s="26">
        <v>10.3712</v>
      </c>
      <c r="C39" s="22"/>
      <c r="D39" s="22"/>
      <c r="E39" s="22"/>
      <c r="F39" s="22"/>
      <c r="H39" s="4"/>
      <c r="I39" s="4"/>
      <c r="J39" s="4"/>
      <c r="K39" s="4"/>
      <c r="L39" s="4"/>
      <c r="M39" s="4"/>
      <c r="N39" s="4"/>
      <c r="O39" s="4"/>
      <c r="AB39" s="5"/>
      <c r="AC39" s="5"/>
      <c r="AD39" s="5"/>
      <c r="AE39" s="5"/>
    </row>
    <row r="40" spans="1:39" x14ac:dyDescent="0.2">
      <c r="A40" s="25">
        <v>42462.541666666664</v>
      </c>
      <c r="B40" s="26">
        <v>17.223600000000001</v>
      </c>
      <c r="C40" s="22"/>
      <c r="D40" s="22"/>
      <c r="E40" s="22"/>
      <c r="F40" s="22"/>
      <c r="H40" s="4"/>
      <c r="I40" s="4"/>
      <c r="J40" s="4"/>
      <c r="K40" s="4"/>
      <c r="L40" s="4"/>
      <c r="M40" s="4"/>
      <c r="N40" s="4"/>
      <c r="O40" s="4"/>
      <c r="AB40" s="5"/>
      <c r="AC40" s="5"/>
      <c r="AD40" s="5"/>
      <c r="AE40" s="5"/>
    </row>
    <row r="41" spans="1:39" x14ac:dyDescent="0.2">
      <c r="A41" s="25">
        <v>42462.583333333336</v>
      </c>
      <c r="B41" s="26">
        <v>19.816400000000002</v>
      </c>
      <c r="C41" s="22">
        <v>30</v>
      </c>
      <c r="D41" s="22">
        <v>5</v>
      </c>
      <c r="E41" s="22">
        <v>15</v>
      </c>
      <c r="F41" s="22">
        <v>10</v>
      </c>
      <c r="H41" s="3">
        <f>IF(C41="","",C41-$B41)</f>
        <v>10.183599999999998</v>
      </c>
      <c r="I41" s="3">
        <f>IF(D41="","",D41-$B41)</f>
        <v>-14.816400000000002</v>
      </c>
      <c r="J41" s="3">
        <f>IF(E41="","",E41-$B41)</f>
        <v>-4.8164000000000016</v>
      </c>
      <c r="K41" s="3">
        <f>IF(F41="","",F41-$B41)</f>
        <v>-9.8164000000000016</v>
      </c>
      <c r="L41" s="4">
        <f>IF(H41="",0,H41^2)</f>
        <v>103.70570895999997</v>
      </c>
      <c r="M41" s="4">
        <f>IF(I41="",0,I41^2)</f>
        <v>219.52570896000006</v>
      </c>
      <c r="N41" s="4">
        <f>IF(J41="",0,J41^2)</f>
        <v>23.197708960000014</v>
      </c>
      <c r="O41" s="4">
        <f>IF(K41="",0,K41^2)</f>
        <v>96.36170896000003</v>
      </c>
      <c r="Q41" s="1">
        <f>MAX(B41:B43)</f>
        <v>20.186800000000002</v>
      </c>
      <c r="R41" s="2">
        <f>IF(C41="","",C41-$Q41)</f>
        <v>9.8131999999999984</v>
      </c>
      <c r="S41" s="2">
        <f>IF(D41="","",D41-$Q41)</f>
        <v>-15.186800000000002</v>
      </c>
      <c r="T41" s="2">
        <f>IF(E41="","",E41-$Q41)</f>
        <v>-5.1868000000000016</v>
      </c>
      <c r="U41" s="2">
        <f>IF(F41="","",F41-$Q41)</f>
        <v>-10.186800000000002</v>
      </c>
      <c r="V41" s="2">
        <f>IF(R41="","",R41^2)</f>
        <v>96.298894239999967</v>
      </c>
      <c r="W41" s="2">
        <f>IF(S41="","",S41^2)</f>
        <v>230.63889424000004</v>
      </c>
      <c r="X41" s="2">
        <f>IF(T41="","",T41^2)</f>
        <v>26.902894240000016</v>
      </c>
      <c r="Y41" s="2">
        <f>IF(U41="","",U41^2)</f>
        <v>103.77089424000003</v>
      </c>
      <c r="AA41" s="3">
        <f>MAX(B39:B44)</f>
        <v>20.186800000000002</v>
      </c>
      <c r="AB41" s="3">
        <f>MAX(C39:C44)</f>
        <v>30</v>
      </c>
      <c r="AC41" s="3">
        <f>MAX(D39:D44)</f>
        <v>5</v>
      </c>
      <c r="AD41" s="3">
        <f>MAX(E39:E44)</f>
        <v>15</v>
      </c>
      <c r="AE41" s="3">
        <f>MAX(F39:F44)</f>
        <v>10</v>
      </c>
      <c r="AF41" s="2">
        <f>AB41-$AA41</f>
        <v>9.8131999999999984</v>
      </c>
      <c r="AG41" s="2">
        <f>AC41-$AA41</f>
        <v>-15.186800000000002</v>
      </c>
      <c r="AH41" s="2">
        <f>AD41-$AA41</f>
        <v>-5.1868000000000016</v>
      </c>
      <c r="AI41" s="2">
        <f>AE41-$AA41</f>
        <v>-10.186800000000002</v>
      </c>
      <c r="AJ41" s="2">
        <f>AF41^2</f>
        <v>96.298894239999967</v>
      </c>
      <c r="AK41" s="2">
        <f>AG41^2</f>
        <v>230.63889424000004</v>
      </c>
      <c r="AL41" s="2">
        <f>AH41^2</f>
        <v>26.902894240000016</v>
      </c>
      <c r="AM41" s="2">
        <f>AI41^2</f>
        <v>103.77089424000003</v>
      </c>
    </row>
    <row r="42" spans="1:39" x14ac:dyDescent="0.2">
      <c r="A42" s="25">
        <v>42462.625</v>
      </c>
      <c r="B42" s="26">
        <v>20.186800000000002</v>
      </c>
      <c r="C42" s="22"/>
      <c r="D42" s="22"/>
      <c r="E42" s="22"/>
      <c r="F42" s="22"/>
      <c r="H42" s="4"/>
      <c r="I42" s="4"/>
      <c r="J42" s="4"/>
      <c r="K42" s="4"/>
      <c r="L42" s="4"/>
      <c r="M42" s="4"/>
      <c r="N42" s="4"/>
      <c r="O42" s="4"/>
      <c r="AB42" s="5"/>
      <c r="AC42" s="5"/>
      <c r="AD42" s="5"/>
      <c r="AE42" s="5"/>
    </row>
    <row r="43" spans="1:39" x14ac:dyDescent="0.2">
      <c r="A43" s="25">
        <v>42462.666666666664</v>
      </c>
      <c r="B43" s="26">
        <v>15.556800000000001</v>
      </c>
      <c r="C43" s="22"/>
      <c r="D43" s="22"/>
      <c r="E43" s="22"/>
      <c r="F43" s="22"/>
      <c r="H43" s="4"/>
      <c r="I43" s="4"/>
      <c r="J43" s="4"/>
      <c r="K43" s="4"/>
      <c r="L43" s="4"/>
      <c r="M43" s="4"/>
      <c r="N43" s="4"/>
      <c r="O43" s="4"/>
      <c r="AB43" s="5"/>
      <c r="AC43" s="5"/>
      <c r="AD43" s="5"/>
      <c r="AE43" s="5"/>
    </row>
    <row r="44" spans="1:39" x14ac:dyDescent="0.2">
      <c r="A44" s="25">
        <v>42462.708333333336</v>
      </c>
      <c r="B44" s="26">
        <v>5.3708</v>
      </c>
      <c r="C44" s="22">
        <v>15</v>
      </c>
      <c r="D44" s="22">
        <v>5</v>
      </c>
      <c r="E44" s="22">
        <v>15</v>
      </c>
      <c r="F44" s="22">
        <v>10</v>
      </c>
      <c r="H44" s="3">
        <f>IF(C44="","",C44-$B44)</f>
        <v>9.6292000000000009</v>
      </c>
      <c r="I44" s="3">
        <f>IF(D44="","",D44-$B44)</f>
        <v>-0.37080000000000002</v>
      </c>
      <c r="J44" s="3">
        <f>IF(E44="","",E44-$B44)</f>
        <v>9.6292000000000009</v>
      </c>
      <c r="K44" s="3">
        <f>IF(F44="","",F44-$B44)</f>
        <v>4.6292</v>
      </c>
      <c r="L44" s="4">
        <f>IF(H44="",0,H44^2)</f>
        <v>92.721492640000022</v>
      </c>
      <c r="M44" s="4">
        <f>IF(I44="",0,I44^2)</f>
        <v>0.13749264000000003</v>
      </c>
      <c r="N44" s="4">
        <f>IF(J44="",0,J44^2)</f>
        <v>92.721492640000022</v>
      </c>
      <c r="O44" s="4">
        <f>IF(K44="",0,K44^2)</f>
        <v>21.429492639999999</v>
      </c>
      <c r="Q44" s="1">
        <f>MAX(B44:B46)</f>
        <v>7.9635999999999996</v>
      </c>
      <c r="R44" s="2">
        <f>IF(C44="","",C44-$Q44)</f>
        <v>7.0364000000000004</v>
      </c>
      <c r="S44" s="2">
        <f>IF(D44="","",D44-$Q44)</f>
        <v>-2.9635999999999996</v>
      </c>
      <c r="T44" s="2">
        <f>IF(E44="","",E44-$Q44)</f>
        <v>7.0364000000000004</v>
      </c>
      <c r="U44" s="2">
        <f>IF(F44="","",F44-$Q44)</f>
        <v>2.0364000000000004</v>
      </c>
      <c r="V44" s="2">
        <f>IF(R44="","",R44^2)</f>
        <v>49.510924960000004</v>
      </c>
      <c r="W44" s="2">
        <f>IF(S44="","",S44^2)</f>
        <v>8.7829249599999972</v>
      </c>
      <c r="X44" s="2">
        <f>IF(T44="","",T44^2)</f>
        <v>49.510924960000004</v>
      </c>
      <c r="Y44" s="2">
        <f>IF(U44="","",U44^2)</f>
        <v>4.1469249600000015</v>
      </c>
      <c r="AA44" s="3">
        <f>MAX(B42:B47)</f>
        <v>20.186800000000002</v>
      </c>
      <c r="AB44" s="3">
        <f>MAX(C42:C47)</f>
        <v>15</v>
      </c>
      <c r="AC44" s="3">
        <f>MAX(D42:D47)</f>
        <v>15</v>
      </c>
      <c r="AD44" s="3">
        <f>MAX(E42:E47)</f>
        <v>15</v>
      </c>
      <c r="AE44" s="3">
        <f>MAX(F42:F47)</f>
        <v>15</v>
      </c>
      <c r="AF44" s="2">
        <f>AB44-$AA44</f>
        <v>-5.1868000000000016</v>
      </c>
      <c r="AG44" s="2">
        <f>AC44-$AA44</f>
        <v>-5.1868000000000016</v>
      </c>
      <c r="AH44" s="2">
        <f>AD44-$AA44</f>
        <v>-5.1868000000000016</v>
      </c>
      <c r="AI44" s="2">
        <f>AE44-$AA44</f>
        <v>-5.1868000000000016</v>
      </c>
      <c r="AJ44" s="2">
        <f>AF44^2</f>
        <v>26.902894240000016</v>
      </c>
      <c r="AK44" s="2">
        <f>AG44^2</f>
        <v>26.902894240000016</v>
      </c>
      <c r="AL44" s="2">
        <f>AH44^2</f>
        <v>26.902894240000016</v>
      </c>
      <c r="AM44" s="2">
        <f>AI44^2</f>
        <v>26.902894240000016</v>
      </c>
    </row>
    <row r="45" spans="1:39" x14ac:dyDescent="0.2">
      <c r="A45" s="25">
        <v>42462.75</v>
      </c>
      <c r="B45" s="26">
        <v>6.1116000000000001</v>
      </c>
      <c r="C45" s="22"/>
      <c r="D45" s="22"/>
      <c r="E45" s="22"/>
      <c r="F45" s="22"/>
      <c r="H45" s="4"/>
      <c r="I45" s="4"/>
      <c r="J45" s="4"/>
      <c r="K45" s="4"/>
      <c r="L45" s="4"/>
      <c r="M45" s="4"/>
      <c r="N45" s="4"/>
      <c r="O45" s="4"/>
      <c r="AB45" s="5"/>
      <c r="AC45" s="5"/>
      <c r="AD45" s="5"/>
      <c r="AE45" s="5"/>
    </row>
    <row r="46" spans="1:39" x14ac:dyDescent="0.2">
      <c r="A46" s="25">
        <v>42462.791666666664</v>
      </c>
      <c r="B46" s="26">
        <v>7.9635999999999996</v>
      </c>
      <c r="C46" s="22"/>
      <c r="D46" s="22"/>
      <c r="E46" s="22"/>
      <c r="F46" s="22"/>
      <c r="H46" s="4"/>
      <c r="I46" s="4"/>
      <c r="J46" s="4"/>
      <c r="K46" s="4"/>
      <c r="L46" s="4"/>
      <c r="M46" s="4"/>
      <c r="N46" s="4"/>
      <c r="O46" s="4"/>
      <c r="AB46" s="5"/>
      <c r="AC46" s="5"/>
      <c r="AD46" s="5"/>
      <c r="AE46" s="5"/>
    </row>
    <row r="47" spans="1:39" x14ac:dyDescent="0.2">
      <c r="A47" s="25">
        <v>42462.833333333336</v>
      </c>
      <c r="B47" s="26">
        <v>8.5191999999999997</v>
      </c>
      <c r="C47" s="22">
        <v>10</v>
      </c>
      <c r="D47" s="22">
        <v>15</v>
      </c>
      <c r="E47" s="22">
        <v>15</v>
      </c>
      <c r="F47" s="22">
        <v>15</v>
      </c>
      <c r="H47" s="3">
        <f>IF(C47="","",C47-$B47)</f>
        <v>1.4808000000000003</v>
      </c>
      <c r="I47" s="3">
        <f>IF(D47="","",D47-$B47)</f>
        <v>6.4808000000000003</v>
      </c>
      <c r="J47" s="3">
        <f>IF(E47="","",E47-$B47)</f>
        <v>6.4808000000000003</v>
      </c>
      <c r="K47" s="3">
        <f>IF(F47="","",F47-$B47)</f>
        <v>6.4808000000000003</v>
      </c>
      <c r="L47" s="4">
        <f>IF(H47="",0,H47^2)</f>
        <v>2.192768640000001</v>
      </c>
      <c r="M47" s="4">
        <f>IF(I47="",0,I47^2)</f>
        <v>42.000768640000004</v>
      </c>
      <c r="N47" s="4">
        <f>IF(J47="",0,J47^2)</f>
        <v>42.000768640000004</v>
      </c>
      <c r="O47" s="4">
        <f>IF(K47="",0,K47^2)</f>
        <v>42.000768640000004</v>
      </c>
      <c r="Q47" s="1">
        <f>MAX(B47:B49)</f>
        <v>9.0747999999999998</v>
      </c>
      <c r="R47" s="2">
        <f>IF(C47="","",C47-$Q47)</f>
        <v>0.92520000000000024</v>
      </c>
      <c r="S47" s="2">
        <f>IF(D47="","",D47-$Q47)</f>
        <v>5.9252000000000002</v>
      </c>
      <c r="T47" s="2">
        <f>IF(E47="","",E47-$Q47)</f>
        <v>5.9252000000000002</v>
      </c>
      <c r="U47" s="2">
        <f>IF(F47="","",F47-$Q47)</f>
        <v>5.9252000000000002</v>
      </c>
      <c r="V47" s="2">
        <f>IF(R47="","",R47^2)</f>
        <v>0.85599504000000048</v>
      </c>
      <c r="W47" s="2">
        <f>IF(S47="","",S47^2)</f>
        <v>35.107995040000006</v>
      </c>
      <c r="X47" s="2">
        <f>IF(T47="","",T47^2)</f>
        <v>35.107995040000006</v>
      </c>
      <c r="Y47" s="2">
        <f>IF(U47="","",U47^2)</f>
        <v>35.107995040000006</v>
      </c>
      <c r="AA47" s="3">
        <f>MAX(B45:B50)</f>
        <v>16.667999999999999</v>
      </c>
      <c r="AB47" s="3">
        <f>MAX(C45:C50)</f>
        <v>20</v>
      </c>
      <c r="AC47" s="3">
        <f>MAX(D45:D50)</f>
        <v>15</v>
      </c>
      <c r="AD47" s="3">
        <f>MAX(E45:E50)</f>
        <v>20</v>
      </c>
      <c r="AE47" s="3">
        <f>MAX(F45:F50)</f>
        <v>15</v>
      </c>
      <c r="AF47" s="2">
        <f>AB47-$AA47</f>
        <v>3.3320000000000007</v>
      </c>
      <c r="AG47" s="2">
        <f>AC47-$AA47</f>
        <v>-1.6679999999999993</v>
      </c>
      <c r="AH47" s="2">
        <f>AD47-$AA47</f>
        <v>3.3320000000000007</v>
      </c>
      <c r="AI47" s="2">
        <f>AE47-$AA47</f>
        <v>-1.6679999999999993</v>
      </c>
      <c r="AJ47" s="2">
        <f>AF47^2</f>
        <v>11.102224000000005</v>
      </c>
      <c r="AK47" s="2">
        <f>AG47^2</f>
        <v>2.7822239999999976</v>
      </c>
      <c r="AL47" s="2">
        <f>AH47^2</f>
        <v>11.102224000000005</v>
      </c>
      <c r="AM47" s="2">
        <f>AI47^2</f>
        <v>2.7822239999999976</v>
      </c>
    </row>
    <row r="48" spans="1:39" x14ac:dyDescent="0.2">
      <c r="A48" s="25">
        <v>42462.875</v>
      </c>
      <c r="B48" s="26">
        <v>5.0004</v>
      </c>
      <c r="C48" s="22"/>
      <c r="D48" s="22"/>
      <c r="E48" s="22"/>
      <c r="F48" s="22"/>
      <c r="H48" s="4"/>
      <c r="I48" s="4"/>
      <c r="J48" s="4"/>
      <c r="K48" s="4"/>
      <c r="L48" s="4"/>
      <c r="M48" s="4"/>
      <c r="N48" s="4"/>
      <c r="O48" s="4"/>
    </row>
    <row r="49" spans="1:39" x14ac:dyDescent="0.2">
      <c r="A49" s="25">
        <v>42462.916666666664</v>
      </c>
      <c r="B49" s="26">
        <v>9.0747999999999998</v>
      </c>
      <c r="C49" s="22"/>
      <c r="D49" s="22"/>
      <c r="E49" s="22"/>
      <c r="F49" s="22"/>
      <c r="H49" s="4"/>
      <c r="I49" s="4"/>
      <c r="J49" s="4"/>
      <c r="K49" s="4"/>
      <c r="L49" s="4"/>
      <c r="M49" s="4"/>
      <c r="N49" s="4"/>
      <c r="O49" s="4"/>
    </row>
    <row r="50" spans="1:39" x14ac:dyDescent="0.2">
      <c r="A50" s="25">
        <v>42462.958333333336</v>
      </c>
      <c r="B50" s="26">
        <v>16.667999999999999</v>
      </c>
      <c r="C50" s="22">
        <v>20</v>
      </c>
      <c r="D50" s="22">
        <v>15</v>
      </c>
      <c r="E50" s="22">
        <v>20</v>
      </c>
      <c r="F50" s="22">
        <v>15</v>
      </c>
      <c r="H50" s="3">
        <f>IF(C50="","",C50-$B50)</f>
        <v>3.3320000000000007</v>
      </c>
      <c r="I50" s="3">
        <f>IF(D50="","",D50-$B50)</f>
        <v>-1.6679999999999993</v>
      </c>
      <c r="J50" s="3">
        <f>IF(E50="","",E50-$B50)</f>
        <v>3.3320000000000007</v>
      </c>
      <c r="K50" s="3">
        <f>IF(F50="","",F50-$B50)</f>
        <v>-1.6679999999999993</v>
      </c>
      <c r="L50" s="4">
        <f>IF(H50="",0,H50^2)</f>
        <v>11.102224000000005</v>
      </c>
      <c r="M50" s="4">
        <f>IF(I50="",0,I50^2)</f>
        <v>2.7822239999999976</v>
      </c>
      <c r="N50" s="4">
        <f>IF(J50="",0,J50^2)</f>
        <v>11.102224000000005</v>
      </c>
      <c r="O50" s="4">
        <f>IF(K50="",0,K50^2)</f>
        <v>2.7822239999999976</v>
      </c>
      <c r="Q50" s="1">
        <f>MAX(B50:B50)</f>
        <v>16.667999999999999</v>
      </c>
      <c r="R50" s="2">
        <f>IF(C50="","",C50-$Q50)</f>
        <v>3.3320000000000007</v>
      </c>
      <c r="S50" s="2">
        <f>IF(D50="","",D50-$Q50)</f>
        <v>-1.6679999999999993</v>
      </c>
      <c r="T50" s="2">
        <f>IF(E50="","",E50-$Q50)</f>
        <v>3.3320000000000007</v>
      </c>
      <c r="U50" s="2">
        <f>IF(F50="","",F50-$Q50)</f>
        <v>-1.6679999999999993</v>
      </c>
      <c r="V50" s="2">
        <f>IF(R50="","",R50^2)</f>
        <v>11.102224000000005</v>
      </c>
      <c r="W50" s="2">
        <f>IF(S50="","",S50^2)</f>
        <v>2.7822239999999976</v>
      </c>
      <c r="X50" s="2">
        <f>IF(T50="","",T50^2)</f>
        <v>11.102224000000005</v>
      </c>
      <c r="Y50" s="2">
        <f>IF(U50="","",U50^2)</f>
        <v>2.7822239999999976</v>
      </c>
      <c r="AB50" s="1">
        <f>MAX(C50:C50)</f>
        <v>20</v>
      </c>
      <c r="AC50" s="1">
        <f>MAX(D50:D50)</f>
        <v>15</v>
      </c>
      <c r="AD50" s="1">
        <f>MAX(E50:E50)</f>
        <v>20</v>
      </c>
      <c r="AE50" s="1">
        <f>MAX(F50:F50)</f>
        <v>15</v>
      </c>
      <c r="AF50" s="2">
        <f>AB50-$AA50</f>
        <v>20</v>
      </c>
      <c r="AG50" s="2">
        <f>AC50-$AA50</f>
        <v>15</v>
      </c>
      <c r="AH50" s="2">
        <f>AD50-$AA50</f>
        <v>20</v>
      </c>
      <c r="AI50" s="2">
        <f>AE50-$AA50</f>
        <v>15</v>
      </c>
      <c r="AJ50" s="2">
        <f>AF50^2</f>
        <v>400</v>
      </c>
      <c r="AK50" s="2">
        <f>AG50^2</f>
        <v>225</v>
      </c>
      <c r="AL50" s="2">
        <f>AH50^2</f>
        <v>400</v>
      </c>
      <c r="AM50" s="2">
        <f>AI50^2</f>
        <v>225</v>
      </c>
    </row>
    <row r="52" spans="1:39" x14ac:dyDescent="0.2">
      <c r="H52" s="19" t="s">
        <v>20</v>
      </c>
      <c r="I52" s="19"/>
      <c r="J52" s="19" t="s">
        <v>21</v>
      </c>
      <c r="K52" s="19"/>
      <c r="L52" s="19" t="s">
        <v>22</v>
      </c>
      <c r="M52" s="19"/>
      <c r="N52" s="19" t="s">
        <v>25</v>
      </c>
      <c r="O52" s="19"/>
      <c r="R52" s="19" t="s">
        <v>20</v>
      </c>
      <c r="S52" s="19"/>
      <c r="T52" s="19" t="s">
        <v>21</v>
      </c>
      <c r="U52" s="19"/>
      <c r="V52" s="19" t="s">
        <v>22</v>
      </c>
      <c r="W52" s="19"/>
      <c r="X52" s="19" t="s">
        <v>25</v>
      </c>
      <c r="Y52" s="19"/>
      <c r="AF52" s="19" t="s">
        <v>20</v>
      </c>
      <c r="AG52" s="19"/>
      <c r="AH52" s="19" t="s">
        <v>21</v>
      </c>
      <c r="AI52" s="19"/>
      <c r="AJ52" s="19" t="s">
        <v>22</v>
      </c>
      <c r="AK52" s="19"/>
      <c r="AL52" s="19" t="s">
        <v>25</v>
      </c>
      <c r="AM52" s="19"/>
    </row>
    <row r="53" spans="1:39" x14ac:dyDescent="0.2">
      <c r="H53" s="20" t="s">
        <v>1</v>
      </c>
      <c r="I53" s="20" t="s">
        <v>2</v>
      </c>
      <c r="J53" s="20" t="s">
        <v>1</v>
      </c>
      <c r="K53" s="20" t="s">
        <v>2</v>
      </c>
      <c r="L53" s="20" t="s">
        <v>1</v>
      </c>
      <c r="M53" s="20" t="s">
        <v>2</v>
      </c>
      <c r="N53" s="20" t="s">
        <v>1</v>
      </c>
      <c r="O53" s="20" t="s">
        <v>2</v>
      </c>
      <c r="R53" s="20" t="s">
        <v>1</v>
      </c>
      <c r="S53" s="20" t="s">
        <v>2</v>
      </c>
      <c r="T53" s="20" t="s">
        <v>1</v>
      </c>
      <c r="U53" s="20" t="s">
        <v>2</v>
      </c>
      <c r="V53" s="20" t="s">
        <v>1</v>
      </c>
      <c r="W53" s="20" t="s">
        <v>2</v>
      </c>
      <c r="X53" s="20" t="s">
        <v>1</v>
      </c>
      <c r="Y53" s="20" t="s">
        <v>2</v>
      </c>
      <c r="AF53" s="20" t="s">
        <v>1</v>
      </c>
      <c r="AG53" s="20" t="s">
        <v>2</v>
      </c>
      <c r="AH53" s="20" t="s">
        <v>1</v>
      </c>
      <c r="AI53" s="20" t="s">
        <v>2</v>
      </c>
      <c r="AJ53" s="20" t="s">
        <v>1</v>
      </c>
      <c r="AK53" s="20" t="s">
        <v>2</v>
      </c>
      <c r="AL53" s="20" t="s">
        <v>1</v>
      </c>
      <c r="AM53" s="20" t="s">
        <v>2</v>
      </c>
    </row>
    <row r="54" spans="1:39" ht="13.5" customHeight="1" x14ac:dyDescent="0.2">
      <c r="H54" s="21">
        <f>AVERAGE(H3:H50)</f>
        <v>-0.49128571428571494</v>
      </c>
      <c r="I54" s="21">
        <f>AVERAGE(I3:I50)</f>
        <v>-1.9231000000000007</v>
      </c>
      <c r="J54" s="21">
        <f>AVERAGE(J3:J50)</f>
        <v>1.2944285714285708</v>
      </c>
      <c r="K54" s="21">
        <f>AVERAGE(K3:K50)</f>
        <v>-3.4856000000000011</v>
      </c>
      <c r="L54" s="21">
        <f>AVERAGE(L3:L50)^0.5</f>
        <v>9.9231322100001691</v>
      </c>
      <c r="M54" s="21">
        <f>AVERAGE(M3:M50)^0.5</f>
        <v>9.847639873594078</v>
      </c>
      <c r="N54" s="21">
        <f>AVERAGE(N3:N50)^0.5</f>
        <v>8.450341244166248</v>
      </c>
      <c r="O54" s="21">
        <f>AVERAGE(O3:O50)^0.5</f>
        <v>11.104684195419518</v>
      </c>
      <c r="R54" s="21">
        <f>AVERAGE(R3:R50)</f>
        <v>-5.9282285714285718</v>
      </c>
      <c r="S54" s="21">
        <f>AVERAGE(S3:S50)</f>
        <v>-6.8540499999999991</v>
      </c>
      <c r="T54" s="21">
        <f>AVERAGE(T3:T50)</f>
        <v>-4.1425142857142863</v>
      </c>
      <c r="U54" s="21">
        <f>AVERAGE(U3:U50)</f>
        <v>-8.4165500000000026</v>
      </c>
      <c r="V54" s="21">
        <f>AVERAGE(V3:V50)^0.5</f>
        <v>13.535513289122063</v>
      </c>
      <c r="W54" s="21">
        <f>AVERAGE(W3:W50)^0.5</f>
        <v>13.321395530499046</v>
      </c>
      <c r="X54" s="21">
        <f>AVERAGE(X3:X50)^0.5</f>
        <v>11.463525012590399</v>
      </c>
      <c r="Y54" s="21">
        <f>AVERAGE(Y3:Y50)^0.5</f>
        <v>15.744787355820337</v>
      </c>
      <c r="AF54" s="21">
        <f>AVERAGE(AF3:AF50)</f>
        <v>-7.5291714285714306</v>
      </c>
      <c r="AG54" s="21">
        <f>AVERAGE(AG3:AG50)</f>
        <v>-9.1576750000000011</v>
      </c>
      <c r="AH54" s="21">
        <f>AVERAGE(AH3:AH50)</f>
        <v>-6.8148857142857144</v>
      </c>
      <c r="AI54" s="21">
        <f>AVERAGE(AI3:AI50)</f>
        <v>-9.7826750000000011</v>
      </c>
      <c r="AJ54" s="21">
        <f>AVERAGE(AJ3:AJ50)^0.5</f>
        <v>17.056946732971543</v>
      </c>
      <c r="AK54" s="21">
        <f>AVERAGE(AK3:AK50)^0.5</f>
        <v>13.691164489187909</v>
      </c>
      <c r="AL54" s="21">
        <f>AVERAGE(AL3:AL50)^0.5</f>
        <v>16.885276862064522</v>
      </c>
      <c r="AM54" s="21">
        <f>AVERAGE(AM3:AM50)^0.5</f>
        <v>13.983990312854196</v>
      </c>
    </row>
  </sheetData>
  <mergeCells count="20">
    <mergeCell ref="AF52:AG52"/>
    <mergeCell ref="AH52:AI52"/>
    <mergeCell ref="AJ52:AK52"/>
    <mergeCell ref="AL52:AM52"/>
    <mergeCell ref="AF1:AG1"/>
    <mergeCell ref="AH1:AI1"/>
    <mergeCell ref="C1:D1"/>
    <mergeCell ref="E1:F1"/>
    <mergeCell ref="AB1:AC1"/>
    <mergeCell ref="AD1:AE1"/>
    <mergeCell ref="R1:S1"/>
    <mergeCell ref="T1:U1"/>
    <mergeCell ref="R52:S52"/>
    <mergeCell ref="T52:U52"/>
    <mergeCell ref="V52:W52"/>
    <mergeCell ref="X52:Y52"/>
    <mergeCell ref="H52:I52"/>
    <mergeCell ref="J52:K52"/>
    <mergeCell ref="L52:M52"/>
    <mergeCell ref="N52:O52"/>
  </mergeCells>
  <pageMargins left="0.7" right="0.7" top="0.75" bottom="0.75" header="0.3" footer="0.3"/>
  <pageSetup orientation="portrait" r:id="rId1"/>
  <ignoredErrors>
    <ignoredError sqref="AA6:AA7 AB6:AE7 Q5:Q50 AC5 AE5 AA48:AA49 AB48:AE50 AA45:AA46 AA42:AA43 AA39:AA40 AA36:AA37 AA33:AA34 AA30:AA31 AA27:AA28 AA24:AA25 AA21:AA22 AA18:AA19 AA15:AA16 AA12:AA13 AA9:AA10 AA8:AE8 AA11:AE11 AB9:AE10 AA14:AE14 AB12:AE13 AA17:AE17 AB15:AE16 AA20:AE20 AB18:AE19 AA23:AE23 AB21:AE22 AA26:AE26 AB24:AE25 AA29:AE29 AB27:AE28 AA32:AE32 AB30:AE31 AA35:AE35 AB33:AE34 AA38:AE38 AB36:AE37 AA41:AE41 AB39:AE40 AA44:AE44 AB42:AE43 AA47:AE47 AB45:AE4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Environment Canada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moro</cp:lastModifiedBy>
  <dcterms:created xsi:type="dcterms:W3CDTF">2016-09-24T20:02:24Z</dcterms:created>
  <dcterms:modified xsi:type="dcterms:W3CDTF">2016-10-31T14:50:17Z</dcterms:modified>
</cp:coreProperties>
</file>