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90" yWindow="45" windowWidth="16365" windowHeight="4545" activeTab="2"/>
  </bookViews>
  <sheets>
    <sheet name="Direction" sheetId="2" r:id="rId1"/>
    <sheet name="Vent" sheetId="3" r:id="rId2"/>
    <sheet name="Stat" sheetId="1" r:id="rId3"/>
  </sheets>
  <calcPr calcId="145621"/>
</workbook>
</file>

<file path=xl/calcChain.xml><?xml version="1.0" encoding="utf-8"?>
<calcChain xmlns="http://schemas.openxmlformats.org/spreadsheetml/2006/main">
  <c r="D4" i="1" l="1"/>
  <c r="C4" i="1"/>
  <c r="P6" i="1" l="1"/>
  <c r="Q6" i="1" s="1"/>
  <c r="O6" i="1"/>
  <c r="L6" i="1"/>
  <c r="M6" i="1" s="1"/>
  <c r="K6" i="1"/>
  <c r="E4" i="1"/>
</calcChain>
</file>

<file path=xl/sharedStrings.xml><?xml version="1.0" encoding="utf-8"?>
<sst xmlns="http://schemas.openxmlformats.org/spreadsheetml/2006/main" count="85" uniqueCount="31">
  <si>
    <t>Différence moyenne entre LYZV et LWGA par catégories de vent</t>
  </si>
  <si>
    <t>Direction</t>
  </si>
  <si>
    <t>1-10</t>
  </si>
  <si>
    <t>11-25</t>
  </si>
  <si>
    <t>26-50</t>
  </si>
  <si>
    <t>&gt;50</t>
  </si>
  <si>
    <t xml:space="preserve">Tous </t>
  </si>
  <si>
    <t>Nbr</t>
  </si>
  <si>
    <t>LYZV</t>
  </si>
  <si>
    <t>LWGA</t>
  </si>
  <si>
    <t>%</t>
  </si>
  <si>
    <t>ID</t>
  </si>
  <si>
    <t>aaaammjj</t>
  </si>
  <si>
    <t>msg</t>
  </si>
  <si>
    <t>ND</t>
  </si>
  <si>
    <t>N (34-35-36-1-2)</t>
  </si>
  <si>
    <t>NE (3-4-5-6)</t>
  </si>
  <si>
    <t>E (7-8-9-10-11)</t>
  </si>
  <si>
    <t>SE (12-13-14-15)</t>
  </si>
  <si>
    <t>S (16-17-18-19-20)</t>
  </si>
  <si>
    <t>SO (21-22-23-24)</t>
  </si>
  <si>
    <t>O (25-26-27-28-29)</t>
  </si>
  <si>
    <t>NO (30-31-32-33)</t>
  </si>
  <si>
    <t xml:space="preserve">En bleu: vent de LYZV du secteur: Est </t>
  </si>
  <si>
    <t>En jaune: vent de LYZV du secteur Nord</t>
  </si>
  <si>
    <t>En vert: Vent de LYZV: de 1 à 10 incl.</t>
  </si>
  <si>
    <t xml:space="preserve">En bleu: Vent de LYZV: de 25 à 50 </t>
  </si>
  <si>
    <t>En rouge: Vent de LYZV: &gt; 50</t>
  </si>
  <si>
    <t>Nd</t>
  </si>
  <si>
    <t>Cellule remplie en jaune: vent LYZV répond au critère de vent de 1à 10 et aussi à la direction: nord</t>
  </si>
  <si>
    <t>En gris: les couplets de vents: où une cellule affiche "msg" ou 0. Ces données n'entrent pas dans les calculs subséquents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</si>
</sst>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</font>
    <font>
      <sz val="8"/>
      <color rgb="FFFF0000"/>
      <name val="Calibri"/>
      <family val="2"/>
    </font>
    <font>
      <sz val="8"/>
      <color theme="0" tint="-0.499984740745262"/>
      <name val="Calibri"/>
      <family val="2"/>
    </font>
    <font>
      <b/>
      <sz val="8"/>
      <color indexed="8"/>
      <name val="Calibri"/>
      <family val="2"/>
    </font>
    <font>
      <b/>
      <sz val="8"/>
      <color rgb="FF00B050"/>
      <name val="Calibri"/>
      <family val="2"/>
    </font>
    <font>
      <sz val="8"/>
      <color rgb="FF00B0F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/>
      <right style="dashed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ashed">
        <color indexed="64"/>
      </right>
      <top/>
      <bottom style="double">
        <color indexed="64"/>
      </bottom>
      <diagonal/>
    </border>
    <border>
      <left/>
      <right style="dashed">
        <color indexed="64"/>
      </right>
      <top/>
      <bottom style="double">
        <color indexed="64"/>
      </bottom>
      <diagonal/>
    </border>
    <border>
      <left style="dashed">
        <color indexed="64"/>
      </left>
      <right style="dashed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4" xfId="0" applyBorder="1"/>
    <xf numFmtId="0" fontId="0" fillId="0" borderId="10" xfId="0" applyBorder="1"/>
    <xf numFmtId="16" fontId="0" fillId="0" borderId="8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16" fontId="0" fillId="0" borderId="12" xfId="0" applyNumberFormat="1" applyBorder="1" applyAlignment="1">
      <alignment horizontal="center"/>
    </xf>
    <xf numFmtId="16" fontId="0" fillId="0" borderId="13" xfId="0" applyNumberFormat="1" applyBorder="1" applyAlignment="1">
      <alignment horizontal="center"/>
    </xf>
    <xf numFmtId="16" fontId="0" fillId="0" borderId="14" xfId="0" applyNumberFormat="1" applyBorder="1" applyAlignment="1">
      <alignment horizontal="center"/>
    </xf>
    <xf numFmtId="16" fontId="0" fillId="0" borderId="9" xfId="0" applyNumberFormat="1" applyBorder="1" applyAlignment="1">
      <alignment horizontal="center"/>
    </xf>
    <xf numFmtId="0" fontId="0" fillId="0" borderId="15" xfId="0" applyBorder="1"/>
    <xf numFmtId="0" fontId="0" fillId="0" borderId="19" xfId="0" applyBorder="1"/>
    <xf numFmtId="0" fontId="0" fillId="0" borderId="20" xfId="0" applyBorder="1"/>
    <xf numFmtId="0" fontId="0" fillId="0" borderId="18" xfId="0" applyBorder="1"/>
    <xf numFmtId="0" fontId="0" fillId="0" borderId="17" xfId="0" applyBorder="1"/>
    <xf numFmtId="0" fontId="0" fillId="0" borderId="16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6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2" fillId="2" borderId="0" xfId="1" applyFont="1" applyFill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4" borderId="0" xfId="0" applyFont="1" applyFill="1"/>
    <xf numFmtId="0" fontId="6" fillId="0" borderId="0" xfId="0" applyFont="1"/>
    <xf numFmtId="0" fontId="6" fillId="3" borderId="0" xfId="0" applyFont="1" applyFill="1"/>
    <xf numFmtId="0" fontId="6" fillId="4" borderId="0" xfId="0" applyFont="1" applyFill="1"/>
    <xf numFmtId="0" fontId="7" fillId="0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9" fontId="9" fillId="0" borderId="17" xfId="0" applyNumberFormat="1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7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752475</xdr:colOff>
      <xdr:row>0</xdr:row>
      <xdr:rowOff>190500</xdr:rowOff>
    </xdr:from>
    <xdr:to>
      <xdr:col>27</xdr:col>
      <xdr:colOff>66675</xdr:colOff>
      <xdr:row>12</xdr:row>
      <xdr:rowOff>9525</xdr:rowOff>
    </xdr:to>
    <xdr:sp macro="" textlink="">
      <xdr:nvSpPr>
        <xdr:cNvPr id="2" name="ZoneTexte 1"/>
        <xdr:cNvSpPr txBox="1"/>
      </xdr:nvSpPr>
      <xdr:spPr>
        <a:xfrm>
          <a:off x="8410575" y="190500"/>
          <a:ext cx="464820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FF0000"/>
              </a:solidFill>
            </a:rPr>
            <a:t>A</a:t>
          </a:r>
          <a:r>
            <a:rPr lang="fr-CA" sz="1100"/>
            <a:t>:  Échantillon</a:t>
          </a:r>
          <a:r>
            <a:rPr lang="fr-CA" sz="1100" baseline="0"/>
            <a:t> ou nombre de comparaisons entre  LYZV et  LWGA dans les ca où le vent  à LYZV est du nord (33,5 à 2,5).</a:t>
          </a:r>
        </a:p>
        <a:p>
          <a:endParaRPr lang="fr-CA" sz="1100" baseline="0"/>
        </a:p>
        <a:p>
          <a:r>
            <a:rPr lang="fr-CA" sz="1100" b="1" baseline="0"/>
            <a:t>Note: </a:t>
          </a:r>
          <a:r>
            <a:rPr lang="fr-CA" sz="1100" baseline="0"/>
            <a:t>Tous les cas où les vents ou la direction de LYZV ou LWGA sont "msg" ou  0 ne rentrent pas dans les statistiques . (Je me suis rendu compte que le chiffre "0" dans l'échantillon signifie un vent calme ou manquant). </a:t>
          </a:r>
        </a:p>
        <a:p>
          <a:endParaRPr lang="fr-CA" sz="1100" baseline="0"/>
        </a:p>
        <a:p>
          <a:r>
            <a:rPr lang="fr-CA" sz="1100" baseline="0">
              <a:solidFill>
                <a:srgbClr val="FF0000"/>
              </a:solidFill>
            </a:rPr>
            <a:t>B</a:t>
          </a:r>
          <a:r>
            <a:rPr lang="fr-CA" sz="1100" baseline="0"/>
            <a:t>:  Vent moyen de LYZV dans la catégorie de vent s  1-10 (observés à LYZV)</a:t>
          </a:r>
        </a:p>
        <a:p>
          <a:r>
            <a:rPr lang="fr-CA" sz="1100" b="1" baseline="0">
              <a:solidFill>
                <a:srgbClr val="FF0000"/>
              </a:solidFill>
            </a:rPr>
            <a:t>C</a:t>
          </a:r>
          <a:r>
            <a:rPr lang="fr-CA" sz="1100" baseline="0"/>
            <a:t>:  Vent moyen de LWGA dans la catégorie de vent s  1-10 (observés à LYZV)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D</a:t>
          </a:r>
          <a:r>
            <a:rPr lang="fr-CA" sz="1100" baseline="0"/>
            <a:t>:  La différence en % entre la moyenne des vents de LWGA et LYZV </a:t>
          </a:r>
        </a:p>
        <a:p>
          <a:r>
            <a:rPr lang="fr-CA" sz="1100" baseline="0"/>
            <a:t>             IE:   LWGA - LYZV / LYZV     exprimée  en  %.</a:t>
          </a:r>
          <a:endParaRPr lang="fr-CA" sz="1100"/>
        </a:p>
      </xdr:txBody>
    </xdr:sp>
    <xdr:clientData/>
  </xdr:twoCellAnchor>
  <xdr:twoCellAnchor>
    <xdr:from>
      <xdr:col>0</xdr:col>
      <xdr:colOff>0</xdr:colOff>
      <xdr:row>13</xdr:row>
      <xdr:rowOff>0</xdr:rowOff>
    </xdr:from>
    <xdr:to>
      <xdr:col>20</xdr:col>
      <xdr:colOff>504825</xdr:colOff>
      <xdr:row>20</xdr:row>
      <xdr:rowOff>142876</xdr:rowOff>
    </xdr:to>
    <xdr:sp macro="" textlink="">
      <xdr:nvSpPr>
        <xdr:cNvPr id="4" name="ZoneTexte 3"/>
        <xdr:cNvSpPr txBox="1"/>
      </xdr:nvSpPr>
      <xdr:spPr>
        <a:xfrm>
          <a:off x="0" y="2505075"/>
          <a:ext cx="8248650" cy="1476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Pour</a:t>
          </a:r>
          <a:r>
            <a:rPr lang="fr-CA" sz="1100" baseline="0"/>
            <a:t> me simplifier la tâche, je n'ai considéré que 4 jours dans les calculs (soit 4 paires de lignes pour Direction et Vent).</a:t>
          </a:r>
        </a:p>
        <a:p>
          <a:r>
            <a:rPr lang="fr-CA" sz="1100" baseline="0"/>
            <a:t>1. J'ai éliminé  (en gris) toutes les paires de donnnées  dans les 2 feuillets: "Direction et  Vent "  dont  l'une des cellules est "msg" ou "0".</a:t>
          </a:r>
        </a:p>
        <a:p>
          <a:r>
            <a:rPr lang="fr-CA" sz="1100" baseline="0"/>
            <a:t>2. La direction des vent s est toujours exprimés en dizaine de degrés selon 36 points cardinaux.  J'ai rehaussé en jaune dans le feuillet : "direction", les vents du nord et j'ai rehaussée en bleu, les vents de l'Est. </a:t>
          </a:r>
        </a:p>
        <a:p>
          <a:r>
            <a:rPr lang="fr-CA" sz="1100" baseline="0"/>
            <a:t>3. Dans le feuillet: Vent", j'ai rehaussé en vert, les vents de 1 à 10 km/h;  en bleu, ceux de 26 à 50 et  en rouge,  ceux  &gt; 50 km/h.</a:t>
          </a:r>
        </a:p>
        <a:p>
          <a:r>
            <a:rPr lang="fr-CA" sz="1100" baseline="0"/>
            <a:t>4.  Dans le feuillet 4, j'ai calculé quelques cases telles que requises (en espérant que je  n'ai pas d'erreur!). 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workbookViewId="0">
      <selection activeCell="K7" sqref="K7"/>
    </sheetView>
  </sheetViews>
  <sheetFormatPr baseColWidth="10" defaultRowHeight="15" x14ac:dyDescent="0.25"/>
  <cols>
    <col min="1" max="1" width="5.140625" customWidth="1"/>
    <col min="3" max="26" width="3.42578125" customWidth="1"/>
  </cols>
  <sheetData>
    <row r="1" spans="1:26" x14ac:dyDescent="0.25">
      <c r="A1" s="27" t="s">
        <v>11</v>
      </c>
      <c r="B1" s="27" t="s">
        <v>12</v>
      </c>
      <c r="C1" s="27">
        <v>1</v>
      </c>
      <c r="D1" s="27">
        <v>2</v>
      </c>
      <c r="E1" s="27">
        <v>3</v>
      </c>
      <c r="F1" s="27">
        <v>4</v>
      </c>
      <c r="G1" s="27">
        <v>5</v>
      </c>
      <c r="H1" s="27">
        <v>6</v>
      </c>
      <c r="I1" s="27">
        <v>7</v>
      </c>
      <c r="J1" s="27">
        <v>8</v>
      </c>
      <c r="K1" s="27">
        <v>9</v>
      </c>
      <c r="L1" s="27">
        <v>10</v>
      </c>
      <c r="M1" s="27">
        <v>11</v>
      </c>
      <c r="N1" s="27">
        <v>12</v>
      </c>
      <c r="O1" s="27">
        <v>13</v>
      </c>
      <c r="P1" s="27">
        <v>14</v>
      </c>
      <c r="Q1" s="27">
        <v>15</v>
      </c>
      <c r="R1" s="27">
        <v>16</v>
      </c>
      <c r="S1" s="27">
        <v>17</v>
      </c>
      <c r="T1" s="27">
        <v>18</v>
      </c>
      <c r="U1" s="27">
        <v>19</v>
      </c>
      <c r="V1" s="27">
        <v>20</v>
      </c>
      <c r="W1" s="27">
        <v>21</v>
      </c>
      <c r="X1" s="27">
        <v>22</v>
      </c>
      <c r="Y1" s="27">
        <v>23</v>
      </c>
      <c r="Z1" s="27">
        <v>24</v>
      </c>
    </row>
    <row r="2" spans="1:26" x14ac:dyDescent="0.25">
      <c r="A2" s="28" t="s">
        <v>9</v>
      </c>
      <c r="B2" s="28">
        <v>19940201</v>
      </c>
      <c r="C2" s="31" t="s">
        <v>13</v>
      </c>
      <c r="D2" s="31" t="s">
        <v>13</v>
      </c>
      <c r="E2" s="31">
        <v>30</v>
      </c>
      <c r="F2" s="31">
        <v>29</v>
      </c>
      <c r="G2" s="34">
        <v>30</v>
      </c>
      <c r="H2" s="34">
        <v>31</v>
      </c>
      <c r="I2" s="31">
        <v>31</v>
      </c>
      <c r="J2" s="31">
        <v>32</v>
      </c>
      <c r="K2" s="31">
        <v>31</v>
      </c>
      <c r="L2" s="31">
        <v>26</v>
      </c>
      <c r="M2" s="34" t="s">
        <v>13</v>
      </c>
      <c r="N2" s="34">
        <v>24</v>
      </c>
      <c r="O2" s="34">
        <v>24</v>
      </c>
      <c r="P2" s="34">
        <v>25</v>
      </c>
      <c r="Q2" s="34">
        <v>25</v>
      </c>
      <c r="R2" s="34">
        <v>24</v>
      </c>
      <c r="S2" s="34">
        <v>24</v>
      </c>
      <c r="T2" s="34">
        <v>26</v>
      </c>
      <c r="U2" s="34">
        <v>23</v>
      </c>
      <c r="V2" s="34">
        <v>25</v>
      </c>
      <c r="W2" s="34">
        <v>24</v>
      </c>
      <c r="X2" s="34">
        <v>24</v>
      </c>
      <c r="Y2" s="34">
        <v>26</v>
      </c>
      <c r="Z2" s="34">
        <v>26</v>
      </c>
    </row>
    <row r="3" spans="1:26" x14ac:dyDescent="0.25">
      <c r="A3" s="28" t="s">
        <v>8</v>
      </c>
      <c r="B3" s="28">
        <v>19940201</v>
      </c>
      <c r="C3" s="31" t="s">
        <v>13</v>
      </c>
      <c r="D3" s="31" t="s">
        <v>13</v>
      </c>
      <c r="E3" s="31">
        <v>0</v>
      </c>
      <c r="F3" s="31">
        <v>0</v>
      </c>
      <c r="G3" s="35">
        <v>36</v>
      </c>
      <c r="H3" s="35">
        <v>35</v>
      </c>
      <c r="I3" s="31">
        <v>0</v>
      </c>
      <c r="J3" s="31">
        <v>0</v>
      </c>
      <c r="K3" s="31">
        <v>0</v>
      </c>
      <c r="L3" s="31">
        <v>0</v>
      </c>
      <c r="M3" s="34">
        <v>28</v>
      </c>
      <c r="N3" s="34">
        <v>22</v>
      </c>
      <c r="O3" s="34">
        <v>24</v>
      </c>
      <c r="P3" s="34">
        <v>24</v>
      </c>
      <c r="Q3" s="34">
        <v>24</v>
      </c>
      <c r="R3" s="34">
        <v>25</v>
      </c>
      <c r="S3" s="34">
        <v>27</v>
      </c>
      <c r="T3" s="34">
        <v>26</v>
      </c>
      <c r="U3" s="34">
        <v>26</v>
      </c>
      <c r="V3" s="34">
        <v>29</v>
      </c>
      <c r="W3" s="34">
        <v>28</v>
      </c>
      <c r="X3" s="34">
        <v>29</v>
      </c>
      <c r="Y3" s="34">
        <v>28</v>
      </c>
      <c r="Z3" s="34">
        <v>27</v>
      </c>
    </row>
    <row r="4" spans="1:26" x14ac:dyDescent="0.25">
      <c r="A4" s="28" t="s">
        <v>9</v>
      </c>
      <c r="B4" s="28">
        <v>19940202</v>
      </c>
      <c r="C4" s="31">
        <v>25</v>
      </c>
      <c r="D4" s="31">
        <v>25</v>
      </c>
      <c r="E4" s="31">
        <v>26</v>
      </c>
      <c r="F4" s="31">
        <v>23</v>
      </c>
      <c r="G4" s="31">
        <v>24</v>
      </c>
      <c r="H4" s="34">
        <v>24</v>
      </c>
      <c r="I4" s="31">
        <v>27</v>
      </c>
      <c r="J4" s="34">
        <v>30</v>
      </c>
      <c r="K4" s="34">
        <v>33</v>
      </c>
      <c r="L4" s="31">
        <v>32</v>
      </c>
      <c r="M4" s="34">
        <v>33</v>
      </c>
      <c r="N4" s="34">
        <v>33</v>
      </c>
      <c r="O4" s="28">
        <v>34</v>
      </c>
      <c r="P4" s="34">
        <v>21</v>
      </c>
      <c r="Q4" s="31">
        <v>21</v>
      </c>
      <c r="R4" s="34">
        <v>21</v>
      </c>
      <c r="S4" s="34">
        <v>20</v>
      </c>
      <c r="T4" s="34">
        <v>20</v>
      </c>
      <c r="U4" s="34">
        <v>21</v>
      </c>
      <c r="V4" s="34">
        <v>20</v>
      </c>
      <c r="W4" s="34">
        <v>17</v>
      </c>
      <c r="X4" s="34">
        <v>12</v>
      </c>
      <c r="Y4" s="34">
        <v>13</v>
      </c>
      <c r="Z4" s="34">
        <v>15</v>
      </c>
    </row>
    <row r="5" spans="1:26" x14ac:dyDescent="0.25">
      <c r="A5" s="28" t="s">
        <v>8</v>
      </c>
      <c r="B5" s="28">
        <v>19940202</v>
      </c>
      <c r="C5" s="31">
        <v>0</v>
      </c>
      <c r="D5" s="31">
        <v>0</v>
      </c>
      <c r="E5" s="31">
        <v>0</v>
      </c>
      <c r="F5" s="31">
        <v>0</v>
      </c>
      <c r="G5" s="31">
        <v>0</v>
      </c>
      <c r="H5" s="35">
        <v>36</v>
      </c>
      <c r="I5" s="31">
        <v>0</v>
      </c>
      <c r="J5" s="35">
        <v>1</v>
      </c>
      <c r="K5" s="34">
        <v>4</v>
      </c>
      <c r="L5" s="31">
        <v>0</v>
      </c>
      <c r="M5" s="35">
        <v>1</v>
      </c>
      <c r="N5" s="34">
        <v>29</v>
      </c>
      <c r="O5" s="28">
        <v>0</v>
      </c>
      <c r="P5" s="34">
        <v>23</v>
      </c>
      <c r="Q5" s="31">
        <v>0</v>
      </c>
      <c r="R5" s="34">
        <v>23</v>
      </c>
      <c r="S5" s="34">
        <v>23</v>
      </c>
      <c r="T5" s="34">
        <v>23</v>
      </c>
      <c r="U5" s="34">
        <v>22</v>
      </c>
      <c r="V5" s="34">
        <v>23</v>
      </c>
      <c r="W5" s="34">
        <v>20</v>
      </c>
      <c r="X5" s="34">
        <v>17</v>
      </c>
      <c r="Y5" s="34">
        <v>15</v>
      </c>
      <c r="Z5" s="34">
        <v>17</v>
      </c>
    </row>
    <row r="6" spans="1:26" x14ac:dyDescent="0.25">
      <c r="A6" s="28" t="s">
        <v>9</v>
      </c>
      <c r="B6" s="28">
        <v>19940203</v>
      </c>
      <c r="C6" s="34">
        <v>16</v>
      </c>
      <c r="D6" s="34">
        <v>15</v>
      </c>
      <c r="E6" s="34">
        <v>15</v>
      </c>
      <c r="F6" s="34">
        <v>15</v>
      </c>
      <c r="G6" s="34">
        <v>14</v>
      </c>
      <c r="H6" s="34">
        <v>14</v>
      </c>
      <c r="I6" s="34">
        <v>12</v>
      </c>
      <c r="J6" s="34">
        <v>7</v>
      </c>
      <c r="K6" s="34">
        <v>7</v>
      </c>
      <c r="L6" s="34">
        <v>6</v>
      </c>
      <c r="M6" s="34">
        <v>7</v>
      </c>
      <c r="N6" s="34">
        <v>9</v>
      </c>
      <c r="O6" s="34">
        <v>8</v>
      </c>
      <c r="P6" s="34">
        <v>7</v>
      </c>
      <c r="Q6" s="31" t="s">
        <v>13</v>
      </c>
      <c r="R6" s="34">
        <v>9</v>
      </c>
      <c r="S6" s="34">
        <v>9</v>
      </c>
      <c r="T6" s="34">
        <v>11</v>
      </c>
      <c r="U6" s="34">
        <v>11</v>
      </c>
      <c r="V6" s="34">
        <v>13</v>
      </c>
      <c r="W6" s="34">
        <v>15</v>
      </c>
      <c r="X6" s="34">
        <v>15</v>
      </c>
      <c r="Y6" s="34">
        <v>19</v>
      </c>
      <c r="Z6" s="34">
        <v>22</v>
      </c>
    </row>
    <row r="7" spans="1:26" x14ac:dyDescent="0.25">
      <c r="A7" s="28" t="s">
        <v>8</v>
      </c>
      <c r="B7" s="28">
        <v>19940203</v>
      </c>
      <c r="C7" s="34">
        <v>17</v>
      </c>
      <c r="D7" s="34">
        <v>18</v>
      </c>
      <c r="E7" s="34">
        <v>4</v>
      </c>
      <c r="F7" s="36">
        <v>7</v>
      </c>
      <c r="G7" s="36">
        <v>7</v>
      </c>
      <c r="H7" s="36">
        <v>7</v>
      </c>
      <c r="I7" s="34">
        <v>6</v>
      </c>
      <c r="J7" s="34">
        <v>6</v>
      </c>
      <c r="K7" s="34">
        <v>5</v>
      </c>
      <c r="L7" s="34">
        <v>6</v>
      </c>
      <c r="M7" s="34">
        <v>6</v>
      </c>
      <c r="N7" s="34">
        <v>8</v>
      </c>
      <c r="O7" s="34">
        <v>9</v>
      </c>
      <c r="P7" s="36">
        <v>10</v>
      </c>
      <c r="Q7" s="31">
        <v>10</v>
      </c>
      <c r="R7" s="34">
        <v>12</v>
      </c>
      <c r="S7" s="36">
        <v>10</v>
      </c>
      <c r="T7" s="36">
        <v>9</v>
      </c>
      <c r="U7" s="34">
        <v>4</v>
      </c>
      <c r="V7" s="34">
        <v>5</v>
      </c>
      <c r="W7" s="34">
        <v>6</v>
      </c>
      <c r="X7" s="34">
        <v>5</v>
      </c>
      <c r="Y7" s="34">
        <v>5</v>
      </c>
      <c r="Z7" s="35">
        <v>2</v>
      </c>
    </row>
    <row r="8" spans="1:26" x14ac:dyDescent="0.25">
      <c r="A8" s="28" t="s">
        <v>9</v>
      </c>
      <c r="B8" s="28">
        <v>19940928</v>
      </c>
      <c r="C8" s="34">
        <v>7</v>
      </c>
      <c r="D8" s="34">
        <v>6</v>
      </c>
      <c r="E8" s="34">
        <v>6</v>
      </c>
      <c r="F8" s="34">
        <v>7</v>
      </c>
      <c r="G8" s="31" t="s">
        <v>13</v>
      </c>
      <c r="H8" s="34">
        <v>7</v>
      </c>
      <c r="I8" s="34">
        <v>7</v>
      </c>
      <c r="J8" s="34">
        <v>7</v>
      </c>
      <c r="K8" s="34">
        <v>6</v>
      </c>
      <c r="L8" s="34">
        <v>6</v>
      </c>
      <c r="M8" s="34">
        <v>6</v>
      </c>
      <c r="N8" s="34">
        <v>6</v>
      </c>
      <c r="O8" s="34">
        <v>6</v>
      </c>
      <c r="P8" s="34">
        <v>6</v>
      </c>
      <c r="Q8" s="34">
        <v>6</v>
      </c>
      <c r="R8" s="34">
        <v>6</v>
      </c>
      <c r="S8" s="34">
        <v>6</v>
      </c>
      <c r="T8" s="34">
        <v>6</v>
      </c>
      <c r="U8" s="34">
        <v>6</v>
      </c>
      <c r="V8" s="34">
        <v>6</v>
      </c>
      <c r="W8" s="34">
        <v>6</v>
      </c>
      <c r="X8" s="34">
        <v>6</v>
      </c>
      <c r="Y8" s="34">
        <v>6</v>
      </c>
      <c r="Z8" s="34">
        <v>6</v>
      </c>
    </row>
    <row r="9" spans="1:26" x14ac:dyDescent="0.25">
      <c r="A9" s="28" t="s">
        <v>8</v>
      </c>
      <c r="B9" s="28">
        <v>19940928</v>
      </c>
      <c r="C9" s="36">
        <v>10</v>
      </c>
      <c r="D9" s="36">
        <v>9</v>
      </c>
      <c r="E9" s="36">
        <v>10</v>
      </c>
      <c r="F9" s="36">
        <v>9</v>
      </c>
      <c r="G9" s="33">
        <v>9</v>
      </c>
      <c r="H9" s="36">
        <v>9</v>
      </c>
      <c r="I9" s="36">
        <v>9</v>
      </c>
      <c r="J9" s="36">
        <v>9</v>
      </c>
      <c r="K9" s="36">
        <v>9</v>
      </c>
      <c r="L9" s="36">
        <v>10</v>
      </c>
      <c r="M9" s="36">
        <v>8</v>
      </c>
      <c r="N9" s="36">
        <v>9</v>
      </c>
      <c r="O9" s="36">
        <v>8</v>
      </c>
      <c r="P9" s="36">
        <v>9</v>
      </c>
      <c r="Q9" s="36">
        <v>9</v>
      </c>
      <c r="R9" s="36">
        <v>9</v>
      </c>
      <c r="S9" s="36">
        <v>8</v>
      </c>
      <c r="T9" s="36">
        <v>8</v>
      </c>
      <c r="U9" s="36">
        <v>8</v>
      </c>
      <c r="V9" s="36">
        <v>8</v>
      </c>
      <c r="W9" s="36">
        <v>9</v>
      </c>
      <c r="X9" s="36">
        <v>9</v>
      </c>
      <c r="Y9" s="36">
        <v>8</v>
      </c>
      <c r="Z9" s="36">
        <v>9</v>
      </c>
    </row>
    <row r="11" spans="1:26" x14ac:dyDescent="0.25">
      <c r="A11" s="28" t="s">
        <v>24</v>
      </c>
    </row>
    <row r="12" spans="1:26" x14ac:dyDescent="0.25">
      <c r="A12" s="28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workbookViewId="0">
      <selection activeCell="H21" sqref="H21"/>
    </sheetView>
  </sheetViews>
  <sheetFormatPr baseColWidth="10" defaultRowHeight="15" x14ac:dyDescent="0.25"/>
  <cols>
    <col min="1" max="1" width="5.7109375" style="28" customWidth="1"/>
    <col min="2" max="2" width="7.5703125" style="28" customWidth="1"/>
    <col min="3" max="26" width="3.28515625" style="29" customWidth="1"/>
    <col min="27" max="27" width="3.28515625" customWidth="1"/>
  </cols>
  <sheetData>
    <row r="1" spans="1:26" x14ac:dyDescent="0.25">
      <c r="A1" s="27" t="s">
        <v>11</v>
      </c>
      <c r="B1" s="27" t="s">
        <v>12</v>
      </c>
      <c r="C1" s="27">
        <v>1</v>
      </c>
      <c r="D1" s="27">
        <v>2</v>
      </c>
      <c r="E1" s="27">
        <v>3</v>
      </c>
      <c r="F1" s="27">
        <v>4</v>
      </c>
      <c r="G1" s="27">
        <v>5</v>
      </c>
      <c r="H1" s="27">
        <v>6</v>
      </c>
      <c r="I1" s="27">
        <v>7</v>
      </c>
      <c r="J1" s="27">
        <v>8</v>
      </c>
      <c r="K1" s="27">
        <v>9</v>
      </c>
      <c r="L1" s="27">
        <v>10</v>
      </c>
      <c r="M1" s="27">
        <v>11</v>
      </c>
      <c r="N1" s="27">
        <v>12</v>
      </c>
      <c r="O1" s="27">
        <v>13</v>
      </c>
      <c r="P1" s="27">
        <v>14</v>
      </c>
      <c r="Q1" s="27">
        <v>15</v>
      </c>
      <c r="R1" s="27">
        <v>16</v>
      </c>
      <c r="S1" s="27">
        <v>17</v>
      </c>
      <c r="T1" s="27">
        <v>18</v>
      </c>
      <c r="U1" s="27">
        <v>19</v>
      </c>
      <c r="V1" s="27">
        <v>20</v>
      </c>
      <c r="W1" s="27">
        <v>21</v>
      </c>
      <c r="X1" s="27">
        <v>22</v>
      </c>
      <c r="Y1" s="27">
        <v>23</v>
      </c>
      <c r="Z1" s="27">
        <v>24</v>
      </c>
    </row>
    <row r="2" spans="1:26" x14ac:dyDescent="0.25">
      <c r="A2" s="28" t="s">
        <v>9</v>
      </c>
      <c r="B2" s="28">
        <v>19940201</v>
      </c>
      <c r="C2" s="32" t="s">
        <v>13</v>
      </c>
      <c r="D2" s="32" t="s">
        <v>13</v>
      </c>
      <c r="E2" s="32">
        <v>13</v>
      </c>
      <c r="F2" s="32">
        <v>13</v>
      </c>
      <c r="G2" s="29">
        <v>15</v>
      </c>
      <c r="H2" s="29">
        <v>11</v>
      </c>
      <c r="I2" s="32">
        <v>9</v>
      </c>
      <c r="J2" s="32">
        <v>9</v>
      </c>
      <c r="K2" s="32">
        <v>9</v>
      </c>
      <c r="L2" s="32">
        <v>11</v>
      </c>
      <c r="M2" s="32" t="s">
        <v>13</v>
      </c>
      <c r="N2" s="29">
        <v>30</v>
      </c>
      <c r="O2" s="29">
        <v>33</v>
      </c>
      <c r="P2" s="29">
        <v>24</v>
      </c>
      <c r="Q2" s="29">
        <v>24</v>
      </c>
      <c r="R2" s="29">
        <v>30</v>
      </c>
      <c r="S2" s="29">
        <v>37</v>
      </c>
      <c r="T2" s="29">
        <v>28</v>
      </c>
      <c r="U2" s="29">
        <v>39</v>
      </c>
      <c r="V2" s="29">
        <v>41</v>
      </c>
      <c r="W2" s="29">
        <v>41</v>
      </c>
      <c r="X2" s="29">
        <v>39</v>
      </c>
      <c r="Y2" s="29">
        <v>24</v>
      </c>
      <c r="Z2" s="29">
        <v>26</v>
      </c>
    </row>
    <row r="3" spans="1:26" x14ac:dyDescent="0.25">
      <c r="A3" s="28" t="s">
        <v>8</v>
      </c>
      <c r="B3" s="28">
        <v>19940201</v>
      </c>
      <c r="C3" s="32" t="s">
        <v>13</v>
      </c>
      <c r="D3" s="32" t="s">
        <v>13</v>
      </c>
      <c r="E3" s="32">
        <v>0</v>
      </c>
      <c r="F3" s="32">
        <v>0</v>
      </c>
      <c r="G3" s="37">
        <v>2</v>
      </c>
      <c r="H3" s="37">
        <v>4</v>
      </c>
      <c r="I3" s="32">
        <v>0</v>
      </c>
      <c r="J3" s="32">
        <v>0</v>
      </c>
      <c r="K3" s="32">
        <v>0</v>
      </c>
      <c r="L3" s="32">
        <v>0</v>
      </c>
      <c r="M3" s="32">
        <v>15</v>
      </c>
      <c r="N3" s="37">
        <v>7</v>
      </c>
      <c r="O3" s="29">
        <v>20</v>
      </c>
      <c r="P3" s="38">
        <v>26</v>
      </c>
      <c r="Q3" s="29">
        <v>19</v>
      </c>
      <c r="R3" s="29">
        <v>22</v>
      </c>
      <c r="S3" s="37">
        <v>9</v>
      </c>
      <c r="T3" s="29">
        <v>15</v>
      </c>
      <c r="U3" s="29">
        <v>19</v>
      </c>
      <c r="V3" s="37">
        <v>7</v>
      </c>
      <c r="W3" s="37">
        <v>7</v>
      </c>
      <c r="X3" s="37">
        <v>9</v>
      </c>
      <c r="Y3" s="37">
        <v>7</v>
      </c>
      <c r="Z3" s="37">
        <v>7</v>
      </c>
    </row>
    <row r="4" spans="1:26" x14ac:dyDescent="0.25">
      <c r="A4" s="28" t="s">
        <v>9</v>
      </c>
      <c r="B4" s="28">
        <v>19940202</v>
      </c>
      <c r="C4" s="32">
        <v>30</v>
      </c>
      <c r="D4" s="32">
        <v>20</v>
      </c>
      <c r="E4" s="32">
        <v>20</v>
      </c>
      <c r="F4" s="32">
        <v>15</v>
      </c>
      <c r="G4" s="32">
        <v>20</v>
      </c>
      <c r="H4" s="29">
        <v>20</v>
      </c>
      <c r="I4" s="32">
        <v>15</v>
      </c>
      <c r="J4" s="66">
        <v>7</v>
      </c>
      <c r="K4" s="29">
        <v>15</v>
      </c>
      <c r="L4" s="32">
        <v>7</v>
      </c>
      <c r="M4" s="66">
        <v>2</v>
      </c>
      <c r="N4" s="29">
        <v>6</v>
      </c>
      <c r="O4" s="32">
        <v>4</v>
      </c>
      <c r="P4" s="29">
        <v>39</v>
      </c>
      <c r="Q4" s="32">
        <v>37</v>
      </c>
      <c r="R4" s="29">
        <v>37</v>
      </c>
      <c r="S4" s="29">
        <v>39</v>
      </c>
      <c r="T4" s="29">
        <v>43</v>
      </c>
      <c r="U4" s="29">
        <v>43</v>
      </c>
      <c r="V4" s="29">
        <v>44</v>
      </c>
      <c r="W4" s="29">
        <v>39</v>
      </c>
      <c r="X4" s="29">
        <v>33</v>
      </c>
      <c r="Y4" s="29">
        <v>26</v>
      </c>
      <c r="Z4" s="29">
        <v>37</v>
      </c>
    </row>
    <row r="5" spans="1:26" x14ac:dyDescent="0.25">
      <c r="A5" s="28" t="s">
        <v>8</v>
      </c>
      <c r="B5" s="28">
        <v>19940202</v>
      </c>
      <c r="C5" s="32">
        <v>0</v>
      </c>
      <c r="D5" s="32">
        <v>0</v>
      </c>
      <c r="E5" s="32">
        <v>0</v>
      </c>
      <c r="F5" s="32">
        <v>0</v>
      </c>
      <c r="G5" s="32">
        <v>0</v>
      </c>
      <c r="H5" s="37">
        <v>4</v>
      </c>
      <c r="I5" s="32">
        <v>0</v>
      </c>
      <c r="J5" s="65">
        <v>6</v>
      </c>
      <c r="K5" s="37">
        <v>4</v>
      </c>
      <c r="L5" s="32">
        <v>0</v>
      </c>
      <c r="M5" s="65">
        <v>4</v>
      </c>
      <c r="N5" s="37">
        <v>6</v>
      </c>
      <c r="O5" s="32">
        <v>0</v>
      </c>
      <c r="P5" s="37">
        <v>7</v>
      </c>
      <c r="Q5" s="32">
        <v>0</v>
      </c>
      <c r="R5" s="29">
        <v>19</v>
      </c>
      <c r="S5" s="29">
        <v>13</v>
      </c>
      <c r="T5" s="29">
        <v>20</v>
      </c>
      <c r="U5" s="29">
        <v>22</v>
      </c>
      <c r="V5" s="29">
        <v>20</v>
      </c>
      <c r="W5" s="38">
        <v>30</v>
      </c>
      <c r="X5" s="38">
        <v>28</v>
      </c>
      <c r="Y5" s="29">
        <v>17</v>
      </c>
      <c r="Z5" s="29">
        <v>13</v>
      </c>
    </row>
    <row r="6" spans="1:26" x14ac:dyDescent="0.25">
      <c r="A6" s="28" t="s">
        <v>9</v>
      </c>
      <c r="B6" s="28">
        <v>19940203</v>
      </c>
      <c r="C6" s="29">
        <v>33</v>
      </c>
      <c r="D6" s="29">
        <v>32</v>
      </c>
      <c r="E6" s="29">
        <v>24</v>
      </c>
      <c r="F6" s="29">
        <v>20</v>
      </c>
      <c r="G6" s="29">
        <v>26</v>
      </c>
      <c r="H6" s="29">
        <v>20</v>
      </c>
      <c r="I6" s="29">
        <v>22</v>
      </c>
      <c r="J6" s="29">
        <v>33</v>
      </c>
      <c r="K6" s="29">
        <v>37</v>
      </c>
      <c r="L6" s="29">
        <v>35</v>
      </c>
      <c r="M6" s="29">
        <v>20</v>
      </c>
      <c r="N6" s="29">
        <v>11</v>
      </c>
      <c r="O6" s="29">
        <v>19</v>
      </c>
      <c r="P6" s="29">
        <v>26</v>
      </c>
      <c r="Q6" s="32" t="s">
        <v>13</v>
      </c>
      <c r="R6" s="29">
        <v>17</v>
      </c>
      <c r="S6" s="29">
        <v>20</v>
      </c>
      <c r="T6" s="29">
        <v>24</v>
      </c>
      <c r="U6" s="29">
        <v>20</v>
      </c>
      <c r="V6" s="29">
        <v>17</v>
      </c>
      <c r="W6" s="29">
        <v>19</v>
      </c>
      <c r="X6" s="29">
        <v>19</v>
      </c>
      <c r="Y6" s="29">
        <v>19</v>
      </c>
      <c r="Z6" s="66">
        <v>20</v>
      </c>
    </row>
    <row r="7" spans="1:26" x14ac:dyDescent="0.25">
      <c r="A7" s="28" t="s">
        <v>8</v>
      </c>
      <c r="B7" s="28">
        <v>19940203</v>
      </c>
      <c r="C7" s="29">
        <v>20</v>
      </c>
      <c r="D7" s="29">
        <v>13</v>
      </c>
      <c r="E7" s="29">
        <v>9</v>
      </c>
      <c r="F7" s="29">
        <v>17</v>
      </c>
      <c r="G7" s="29">
        <v>17</v>
      </c>
      <c r="H7" s="29">
        <v>17</v>
      </c>
      <c r="I7" s="29">
        <v>17</v>
      </c>
      <c r="J7" s="29">
        <v>17</v>
      </c>
      <c r="K7" s="29">
        <v>15</v>
      </c>
      <c r="L7" s="29">
        <v>19</v>
      </c>
      <c r="M7" s="29">
        <v>13</v>
      </c>
      <c r="N7" s="29">
        <v>22</v>
      </c>
      <c r="O7" s="29">
        <v>15</v>
      </c>
      <c r="P7" s="29">
        <v>17</v>
      </c>
      <c r="Q7" s="32">
        <v>13</v>
      </c>
      <c r="R7" s="29">
        <v>13</v>
      </c>
      <c r="S7" s="29">
        <v>11</v>
      </c>
      <c r="T7" s="29">
        <v>11</v>
      </c>
      <c r="U7" s="37">
        <v>6</v>
      </c>
      <c r="V7" s="37">
        <v>7</v>
      </c>
      <c r="W7" s="37">
        <v>2</v>
      </c>
      <c r="X7" s="37">
        <v>9</v>
      </c>
      <c r="Y7" s="37">
        <v>7</v>
      </c>
      <c r="Z7" s="65">
        <v>6</v>
      </c>
    </row>
    <row r="8" spans="1:26" x14ac:dyDescent="0.25">
      <c r="A8" s="28" t="s">
        <v>9</v>
      </c>
      <c r="B8" s="28">
        <v>19940928</v>
      </c>
      <c r="C8" s="29">
        <v>46</v>
      </c>
      <c r="D8" s="29">
        <v>39</v>
      </c>
      <c r="E8" s="29">
        <v>44</v>
      </c>
      <c r="F8" s="29">
        <v>50</v>
      </c>
      <c r="G8" s="32" t="s">
        <v>13</v>
      </c>
      <c r="H8" s="29">
        <v>61</v>
      </c>
      <c r="I8" s="29">
        <v>63</v>
      </c>
      <c r="J8" s="29">
        <v>63</v>
      </c>
      <c r="K8" s="29">
        <v>57</v>
      </c>
      <c r="L8" s="29">
        <v>67</v>
      </c>
      <c r="M8" s="29">
        <v>70</v>
      </c>
      <c r="N8" s="29">
        <v>70</v>
      </c>
      <c r="O8" s="29">
        <v>69</v>
      </c>
      <c r="P8" s="29">
        <v>69</v>
      </c>
      <c r="Q8" s="29">
        <v>69</v>
      </c>
      <c r="R8" s="29">
        <v>67</v>
      </c>
      <c r="S8" s="29">
        <v>67</v>
      </c>
      <c r="T8" s="29">
        <v>67</v>
      </c>
      <c r="U8" s="29">
        <v>72</v>
      </c>
      <c r="V8" s="29">
        <v>74</v>
      </c>
      <c r="W8" s="29">
        <v>74</v>
      </c>
      <c r="X8" s="29">
        <v>67</v>
      </c>
      <c r="Y8" s="29">
        <v>67</v>
      </c>
      <c r="Z8" s="29">
        <v>69</v>
      </c>
    </row>
    <row r="9" spans="1:26" x14ac:dyDescent="0.25">
      <c r="A9" s="28" t="s">
        <v>8</v>
      </c>
      <c r="B9" s="28">
        <v>19940928</v>
      </c>
      <c r="C9" s="38">
        <v>35</v>
      </c>
      <c r="D9" s="38">
        <v>28</v>
      </c>
      <c r="E9" s="38">
        <v>39</v>
      </c>
      <c r="F9" s="38">
        <v>30</v>
      </c>
      <c r="G9" s="38">
        <v>26</v>
      </c>
      <c r="H9" s="38">
        <v>37</v>
      </c>
      <c r="I9" s="38">
        <v>37</v>
      </c>
      <c r="J9" s="38">
        <v>44</v>
      </c>
      <c r="K9" s="38">
        <v>35</v>
      </c>
      <c r="L9" s="38">
        <v>37</v>
      </c>
      <c r="M9" s="38">
        <v>43</v>
      </c>
      <c r="N9" s="38">
        <v>35</v>
      </c>
      <c r="O9" s="38">
        <v>44</v>
      </c>
      <c r="P9" s="30">
        <v>52</v>
      </c>
      <c r="Q9" s="38">
        <v>48</v>
      </c>
      <c r="R9" s="38">
        <v>48</v>
      </c>
      <c r="S9" s="30">
        <v>56</v>
      </c>
      <c r="T9" s="30">
        <v>52</v>
      </c>
      <c r="U9" s="38">
        <v>44</v>
      </c>
      <c r="V9" s="30">
        <v>52</v>
      </c>
      <c r="W9" s="38">
        <v>50</v>
      </c>
      <c r="X9" s="38">
        <v>43</v>
      </c>
      <c r="Y9" s="38">
        <v>37</v>
      </c>
      <c r="Z9" s="38">
        <v>43</v>
      </c>
    </row>
    <row r="11" spans="1:26" x14ac:dyDescent="0.25">
      <c r="A11" s="28" t="s">
        <v>30</v>
      </c>
    </row>
    <row r="12" spans="1:26" x14ac:dyDescent="0.25">
      <c r="A12" s="28" t="s">
        <v>25</v>
      </c>
    </row>
    <row r="13" spans="1:26" x14ac:dyDescent="0.25">
      <c r="A13" s="28" t="s">
        <v>26</v>
      </c>
    </row>
    <row r="14" spans="1:26" x14ac:dyDescent="0.25">
      <c r="A14" s="28" t="s">
        <v>27</v>
      </c>
    </row>
    <row r="15" spans="1:26" x14ac:dyDescent="0.25">
      <c r="A15" s="28" t="s">
        <v>29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workbookViewId="0">
      <selection activeCell="P10" sqref="P10"/>
    </sheetView>
  </sheetViews>
  <sheetFormatPr baseColWidth="10" defaultRowHeight="15" x14ac:dyDescent="0.25"/>
  <cols>
    <col min="1" max="1" width="17" customWidth="1"/>
    <col min="2" max="4" width="5.5703125" customWidth="1"/>
    <col min="5" max="5" width="6.85546875" customWidth="1"/>
    <col min="6" max="9" width="5.5703125" customWidth="1"/>
    <col min="10" max="17" width="5.5703125" style="41" customWidth="1"/>
    <col min="18" max="20" width="5.5703125" customWidth="1"/>
  </cols>
  <sheetData>
    <row r="1" spans="1:20" ht="15.75" thickTop="1" x14ac:dyDescent="0.25">
      <c r="A1" s="55" t="s">
        <v>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7"/>
    </row>
    <row r="2" spans="1:20" x14ac:dyDescent="0.25">
      <c r="A2" s="1" t="s">
        <v>1</v>
      </c>
      <c r="B2" s="58" t="s">
        <v>2</v>
      </c>
      <c r="C2" s="58"/>
      <c r="D2" s="58"/>
      <c r="E2" s="59"/>
      <c r="F2" s="58" t="s">
        <v>3</v>
      </c>
      <c r="G2" s="58"/>
      <c r="H2" s="58"/>
      <c r="I2" s="59"/>
      <c r="J2" s="60" t="s">
        <v>4</v>
      </c>
      <c r="K2" s="60"/>
      <c r="L2" s="60"/>
      <c r="M2" s="61"/>
      <c r="N2" s="60" t="s">
        <v>5</v>
      </c>
      <c r="O2" s="60"/>
      <c r="P2" s="60"/>
      <c r="Q2" s="61"/>
      <c r="R2" s="62" t="s">
        <v>6</v>
      </c>
      <c r="S2" s="63"/>
      <c r="T2" s="64"/>
    </row>
    <row r="3" spans="1:20" x14ac:dyDescent="0.25">
      <c r="A3" s="2"/>
      <c r="B3" s="3" t="s">
        <v>7</v>
      </c>
      <c r="C3" s="4" t="s">
        <v>8</v>
      </c>
      <c r="D3" s="4" t="s">
        <v>9</v>
      </c>
      <c r="E3" s="5" t="s">
        <v>10</v>
      </c>
      <c r="F3" s="6" t="s">
        <v>7</v>
      </c>
      <c r="G3" s="7" t="s">
        <v>8</v>
      </c>
      <c r="H3" s="4" t="s">
        <v>9</v>
      </c>
      <c r="I3" s="5" t="s">
        <v>10</v>
      </c>
      <c r="J3" s="3" t="s">
        <v>7</v>
      </c>
      <c r="K3" s="4" t="s">
        <v>8</v>
      </c>
      <c r="L3" s="4" t="s">
        <v>9</v>
      </c>
      <c r="M3" s="5" t="s">
        <v>10</v>
      </c>
      <c r="N3" s="3" t="s">
        <v>7</v>
      </c>
      <c r="O3" s="4" t="s">
        <v>8</v>
      </c>
      <c r="P3" s="4" t="s">
        <v>9</v>
      </c>
      <c r="Q3" s="5" t="s">
        <v>10</v>
      </c>
      <c r="R3" s="3" t="s">
        <v>8</v>
      </c>
      <c r="S3" s="4" t="s">
        <v>9</v>
      </c>
      <c r="T3" s="8" t="s">
        <v>10</v>
      </c>
    </row>
    <row r="4" spans="1:20" x14ac:dyDescent="0.25">
      <c r="A4" s="9" t="s">
        <v>15</v>
      </c>
      <c r="B4" s="41">
        <v>3</v>
      </c>
      <c r="C4" s="39">
        <f>AVERAGE(Vent!M5,Vent!J5,Vent!Z7)</f>
        <v>5.333333333333333</v>
      </c>
      <c r="D4" s="40">
        <f>AVERAGE(Vent!J4,Vent!M4,Vent!Z6)</f>
        <v>9.6666666666666661</v>
      </c>
      <c r="E4" s="50">
        <f>(D4-C4)/C4</f>
        <v>0.8125</v>
      </c>
      <c r="F4" s="10"/>
      <c r="G4" s="11"/>
      <c r="H4" s="12"/>
      <c r="I4" s="13"/>
      <c r="J4" s="42">
        <v>0</v>
      </c>
      <c r="K4" s="43" t="s">
        <v>14</v>
      </c>
      <c r="L4" s="44" t="s">
        <v>14</v>
      </c>
      <c r="M4" s="45" t="s">
        <v>14</v>
      </c>
      <c r="N4" s="42">
        <v>0</v>
      </c>
      <c r="O4" s="43" t="s">
        <v>14</v>
      </c>
      <c r="P4" s="43" t="s">
        <v>14</v>
      </c>
      <c r="Q4" s="43" t="s">
        <v>14</v>
      </c>
      <c r="R4" s="14"/>
      <c r="S4" s="11"/>
      <c r="T4" s="15"/>
    </row>
    <row r="5" spans="1:20" x14ac:dyDescent="0.25">
      <c r="A5" s="9" t="s">
        <v>16</v>
      </c>
      <c r="B5" s="42"/>
      <c r="C5" s="43"/>
      <c r="D5" s="44"/>
      <c r="E5" s="45"/>
      <c r="F5" s="10"/>
      <c r="G5" s="11"/>
      <c r="H5" s="12"/>
      <c r="I5" s="13"/>
      <c r="J5" s="42"/>
      <c r="K5" s="43"/>
      <c r="L5" s="44"/>
      <c r="M5" s="45"/>
      <c r="N5" s="42"/>
      <c r="O5" s="43"/>
      <c r="P5" s="44"/>
      <c r="Q5" s="45"/>
      <c r="R5" s="10"/>
      <c r="S5" s="11"/>
      <c r="T5" s="15"/>
    </row>
    <row r="6" spans="1:20" x14ac:dyDescent="0.25">
      <c r="A6" s="9" t="s">
        <v>17</v>
      </c>
      <c r="B6" s="42">
        <v>0</v>
      </c>
      <c r="C6" s="43" t="s">
        <v>28</v>
      </c>
      <c r="D6" s="44" t="s">
        <v>28</v>
      </c>
      <c r="E6" s="50" t="s">
        <v>28</v>
      </c>
      <c r="F6" s="10"/>
      <c r="G6" s="11"/>
      <c r="H6" s="12"/>
      <c r="I6" s="13"/>
      <c r="J6" s="42">
        <v>20</v>
      </c>
      <c r="K6" s="43">
        <f>AVERAGE(Vent!C9:O9,Vent!Q9:R9,Vent!U9,Vent!W9:Z9)</f>
        <v>39.15</v>
      </c>
      <c r="L6" s="44">
        <f>AVERAGE(Vent!C8:F8,Vent!H8:O8,Vent!Q8:R8,Vent!U8,Vent!W8:Z8)</f>
        <v>62.315789473684212</v>
      </c>
      <c r="M6" s="50">
        <f>(L6-K6)/K6</f>
        <v>0.5917187605027896</v>
      </c>
      <c r="N6" s="42">
        <v>4</v>
      </c>
      <c r="O6" s="43">
        <f>AVERAGE(Vent!P9,Vent!S9:T9,Vent!V9)</f>
        <v>53</v>
      </c>
      <c r="P6" s="44">
        <f>AVERAGE(Vent!P8,Vent!S8:T8,Vent!V8)</f>
        <v>69.25</v>
      </c>
      <c r="Q6" s="50">
        <f>(P6-O6)/O6</f>
        <v>0.30660377358490565</v>
      </c>
      <c r="R6" s="10"/>
      <c r="S6" s="11"/>
      <c r="T6" s="15"/>
    </row>
    <row r="7" spans="1:20" x14ac:dyDescent="0.25">
      <c r="A7" s="9" t="s">
        <v>18</v>
      </c>
      <c r="B7" s="42"/>
      <c r="C7" s="43"/>
      <c r="D7" s="44"/>
      <c r="E7" s="45"/>
      <c r="F7" s="10"/>
      <c r="G7" s="11"/>
      <c r="H7" s="12"/>
      <c r="I7" s="13"/>
      <c r="J7" s="42"/>
      <c r="K7" s="43"/>
      <c r="L7" s="44"/>
      <c r="M7" s="45"/>
      <c r="N7" s="42"/>
      <c r="O7" s="43"/>
      <c r="P7" s="44"/>
      <c r="Q7" s="45"/>
      <c r="R7" s="10"/>
      <c r="S7" s="11"/>
      <c r="T7" s="15"/>
    </row>
    <row r="8" spans="1:20" x14ac:dyDescent="0.25">
      <c r="A8" s="9" t="s">
        <v>19</v>
      </c>
      <c r="B8" s="42"/>
      <c r="C8" s="43"/>
      <c r="D8" s="44"/>
      <c r="E8" s="45"/>
      <c r="F8" s="10"/>
      <c r="G8" s="11"/>
      <c r="H8" s="12"/>
      <c r="I8" s="13"/>
      <c r="J8" s="42"/>
      <c r="K8" s="43"/>
      <c r="L8" s="44"/>
      <c r="M8" s="45"/>
      <c r="N8" s="42"/>
      <c r="O8" s="43"/>
      <c r="P8" s="44"/>
      <c r="Q8" s="45"/>
      <c r="R8" s="10"/>
      <c r="S8" s="11"/>
      <c r="T8" s="15"/>
    </row>
    <row r="9" spans="1:20" x14ac:dyDescent="0.25">
      <c r="A9" s="9" t="s">
        <v>20</v>
      </c>
      <c r="B9" s="42"/>
      <c r="C9" s="43"/>
      <c r="D9" s="44"/>
      <c r="E9" s="45"/>
      <c r="F9" s="10"/>
      <c r="G9" s="11"/>
      <c r="H9" s="12"/>
      <c r="I9" s="13"/>
      <c r="J9" s="42"/>
      <c r="K9" s="43"/>
      <c r="L9" s="44"/>
      <c r="M9" s="45"/>
      <c r="N9" s="42"/>
      <c r="O9" s="43"/>
      <c r="P9" s="44"/>
      <c r="Q9" s="45"/>
      <c r="R9" s="10"/>
      <c r="S9" s="11"/>
      <c r="T9" s="15"/>
    </row>
    <row r="10" spans="1:20" x14ac:dyDescent="0.25">
      <c r="A10" s="9" t="s">
        <v>21</v>
      </c>
      <c r="B10" s="42"/>
      <c r="C10" s="43"/>
      <c r="D10" s="44"/>
      <c r="E10" s="45"/>
      <c r="F10" s="10"/>
      <c r="G10" s="11"/>
      <c r="H10" s="12"/>
      <c r="I10" s="13"/>
      <c r="J10" s="42"/>
      <c r="K10" s="43"/>
      <c r="L10" s="44"/>
      <c r="M10" s="45"/>
      <c r="N10" s="42"/>
      <c r="O10" s="43"/>
      <c r="P10" s="44"/>
      <c r="Q10" s="45"/>
      <c r="R10" s="10"/>
      <c r="S10" s="11"/>
      <c r="T10" s="15"/>
    </row>
    <row r="11" spans="1:20" x14ac:dyDescent="0.25">
      <c r="A11" s="1" t="s">
        <v>22</v>
      </c>
      <c r="B11" s="46"/>
      <c r="C11" s="47"/>
      <c r="D11" s="48"/>
      <c r="E11" s="49"/>
      <c r="F11" s="16"/>
      <c r="G11" s="17"/>
      <c r="H11" s="18"/>
      <c r="I11" s="19"/>
      <c r="J11" s="46"/>
      <c r="K11" s="47"/>
      <c r="L11" s="48"/>
      <c r="M11" s="49"/>
      <c r="N11" s="46"/>
      <c r="O11" s="47"/>
      <c r="P11" s="48"/>
      <c r="Q11" s="49"/>
      <c r="R11" s="16"/>
      <c r="S11" s="17"/>
      <c r="T11" s="20"/>
    </row>
    <row r="12" spans="1:20" ht="15.75" thickBot="1" x14ac:dyDescent="0.3">
      <c r="A12" s="21" t="s">
        <v>6</v>
      </c>
      <c r="B12" s="51">
        <v>21</v>
      </c>
      <c r="C12" s="23"/>
      <c r="D12" s="24"/>
      <c r="E12" s="25"/>
      <c r="F12" s="22"/>
      <c r="G12" s="23"/>
      <c r="H12" s="24"/>
      <c r="I12" s="25"/>
      <c r="J12" s="51">
        <v>23</v>
      </c>
      <c r="K12" s="52"/>
      <c r="L12" s="53"/>
      <c r="M12" s="54"/>
      <c r="N12" s="51">
        <v>4</v>
      </c>
      <c r="O12" s="52"/>
      <c r="P12" s="53"/>
      <c r="Q12" s="54"/>
      <c r="R12" s="22"/>
      <c r="S12" s="23"/>
      <c r="T12" s="26"/>
    </row>
    <row r="13" spans="1:20" ht="15.75" thickTop="1" x14ac:dyDescent="0.25"/>
  </sheetData>
  <mergeCells count="6">
    <mergeCell ref="A1:T1"/>
    <mergeCell ref="B2:E2"/>
    <mergeCell ref="F2:I2"/>
    <mergeCell ref="J2:M2"/>
    <mergeCell ref="N2:Q2"/>
    <mergeCell ref="R2:T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Direction</vt:lpstr>
      <vt:lpstr>Vent</vt:lpstr>
      <vt:lpstr>Stat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2014-05-02T13:58:47Z</dcterms:created>
  <dcterms:modified xsi:type="dcterms:W3CDTF">2014-05-03T17:12:13Z</dcterms:modified>
</cp:coreProperties>
</file>