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codeName="ThisWorkbook"/>
  <mc:AlternateContent xmlns:mc="http://schemas.openxmlformats.org/markup-compatibility/2006">
    <mc:Choice Requires="x15">
      <x15ac:absPath xmlns:x15ac="http://schemas.microsoft.com/office/spreadsheetml/2010/11/ac" url="/Users/oliviersymon/Mon Drive/Matteo Ricci/Admin/Ateliers du jeudi/Duplette 6/"/>
    </mc:Choice>
  </mc:AlternateContent>
  <xr:revisionPtr revIDLastSave="0" documentId="13_ncr:1_{8ED4E258-6BDE-034F-80CB-712D06580A32}" xr6:coauthVersionLast="47" xr6:coauthVersionMax="47" xr10:uidLastSave="{00000000-0000-0000-0000-000000000000}"/>
  <bookViews>
    <workbookView xWindow="0" yWindow="500" windowWidth="25600" windowHeight="15540" xr2:uid="{00000000-000D-0000-FFFF-FFFF00000000}"/>
  </bookViews>
  <sheets>
    <sheet name="Votes des élèves" sheetId="3" r:id="rId1"/>
    <sheet name="Répartition par atelier" sheetId="5" r:id="rId2"/>
    <sheet name="Répartition par classe" sheetId="8" r:id="rId3"/>
    <sheet name="Liste des élèves" sheetId="7" r:id="rId4"/>
  </sheets>
  <definedNames>
    <definedName name="_xlnm._FilterDatabase" localSheetId="0" hidden="1">'Votes des élèves'!$A$1:$I$476</definedName>
    <definedName name="GD">'Votes des élèves'!$C$3:$C$6,'Votes des élèves'!$C$7:$C$10</definedName>
    <definedName name="GR">'Votes des élèves'!$K$4:$L$36</definedName>
    <definedName name="NE">'Votes des élèves'!$L$1</definedName>
    <definedName name="PRN">'Votes des élèves'!$C$3:$C$6,'Votes des élèves'!$C$7:$C$10,'Votes des élèves'!$C$11:$C$14</definedName>
  </definedNames>
  <calcPr calcId="191029"/>
  <pivotCaches>
    <pivotCache cacheId="0" r:id="rId5"/>
    <pivotCache cacheId="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3" l="1"/>
  <c r="B32" i="3"/>
  <c r="B30" i="3"/>
  <c r="B404" i="3"/>
  <c r="B420" i="3"/>
  <c r="B438" i="3"/>
  <c r="B460" i="3"/>
  <c r="B474" i="3"/>
  <c r="B25" i="3"/>
  <c r="B396" i="3"/>
  <c r="B405" i="3"/>
  <c r="B439" i="3"/>
  <c r="B464" i="3"/>
  <c r="B476" i="3"/>
  <c r="B26" i="3"/>
  <c r="B397" i="3"/>
  <c r="B406" i="3"/>
  <c r="B425" i="3"/>
  <c r="B452" i="3"/>
  <c r="B465" i="3"/>
  <c r="B28" i="3"/>
  <c r="B399" i="3"/>
  <c r="B427" i="3"/>
  <c r="B454" i="3"/>
  <c r="B24" i="3"/>
  <c r="B413" i="3"/>
  <c r="B457" i="3"/>
  <c r="B29" i="3"/>
  <c r="B418" i="3"/>
  <c r="B459" i="3"/>
  <c r="B423" i="3"/>
  <c r="B409" i="3"/>
  <c r="B468" i="3"/>
  <c r="B401" i="3"/>
  <c r="B428" i="3"/>
  <c r="B471" i="3"/>
  <c r="B403" i="3"/>
  <c r="B434" i="3"/>
  <c r="B472" i="3"/>
  <c r="B33" i="3"/>
  <c r="B23" i="3"/>
  <c r="B36" i="3"/>
  <c r="B398" i="3"/>
  <c r="B410" i="3"/>
  <c r="B416" i="3"/>
  <c r="B422" i="3"/>
  <c r="B440" i="3"/>
  <c r="B446" i="3"/>
  <c r="B458" i="3"/>
  <c r="B470" i="3"/>
  <c r="B432" i="3"/>
  <c r="B393" i="3"/>
  <c r="B411" i="3"/>
  <c r="B417" i="3"/>
  <c r="B429" i="3"/>
  <c r="B435" i="3"/>
  <c r="B441" i="3"/>
  <c r="B447" i="3"/>
  <c r="B453" i="3"/>
  <c r="B473" i="3"/>
  <c r="B408" i="3"/>
  <c r="B394" i="3"/>
  <c r="B400" i="3"/>
  <c r="B412" i="3"/>
  <c r="B424" i="3"/>
  <c r="B430" i="3"/>
  <c r="B436" i="3"/>
  <c r="B442" i="3"/>
  <c r="B448" i="3"/>
  <c r="B466" i="3"/>
  <c r="B31" i="3"/>
  <c r="B414" i="3"/>
  <c r="B27" i="3"/>
  <c r="B395" i="3"/>
  <c r="B407" i="3"/>
  <c r="B419" i="3"/>
  <c r="B431" i="3"/>
  <c r="B437" i="3"/>
  <c r="B443" i="3"/>
  <c r="B449" i="3"/>
  <c r="B455" i="3"/>
  <c r="B461" i="3"/>
  <c r="B467" i="3"/>
  <c r="B402" i="3"/>
  <c r="B426" i="3"/>
  <c r="B444" i="3"/>
  <c r="B456" i="3"/>
  <c r="B462" i="3"/>
  <c r="B35" i="3"/>
  <c r="B34" i="3"/>
  <c r="B415" i="3"/>
  <c r="B421" i="3"/>
  <c r="B433" i="3"/>
  <c r="B445" i="3"/>
  <c r="B451" i="3"/>
  <c r="B463" i="3"/>
  <c r="B469" i="3"/>
  <c r="B475" i="3"/>
  <c r="B450" i="3"/>
  <c r="B388" i="3"/>
  <c r="B382" i="3"/>
  <c r="B376" i="3"/>
  <c r="B370" i="3"/>
  <c r="B364" i="3"/>
  <c r="B358" i="3"/>
  <c r="B352" i="3"/>
  <c r="B346" i="3"/>
  <c r="B340" i="3"/>
  <c r="B334" i="3"/>
  <c r="B328" i="3"/>
  <c r="B322" i="3"/>
  <c r="B316" i="3"/>
  <c r="B310" i="3"/>
  <c r="B304" i="3"/>
  <c r="B298" i="3"/>
  <c r="B292" i="3"/>
  <c r="B286" i="3"/>
  <c r="B280" i="3"/>
  <c r="B274" i="3"/>
  <c r="B268" i="3"/>
  <c r="B262" i="3"/>
  <c r="B256" i="3"/>
  <c r="B250" i="3"/>
  <c r="B244" i="3"/>
  <c r="B238" i="3"/>
  <c r="B232" i="3"/>
  <c r="B226" i="3"/>
  <c r="B220" i="3"/>
  <c r="B214" i="3"/>
  <c r="B208" i="3"/>
  <c r="B202" i="3"/>
  <c r="B196" i="3"/>
  <c r="B190" i="3"/>
  <c r="B184" i="3"/>
  <c r="B178" i="3"/>
  <c r="B172" i="3"/>
  <c r="B166" i="3"/>
  <c r="B160" i="3"/>
  <c r="B154" i="3"/>
  <c r="B148" i="3"/>
  <c r="B142" i="3"/>
  <c r="B136" i="3"/>
  <c r="B130" i="3"/>
  <c r="B124" i="3"/>
  <c r="B118" i="3"/>
  <c r="B112" i="3"/>
  <c r="B106" i="3"/>
  <c r="B100" i="3"/>
  <c r="B94" i="3"/>
  <c r="B88" i="3"/>
  <c r="B82" i="3"/>
  <c r="B76" i="3"/>
  <c r="B70" i="3"/>
  <c r="B64" i="3"/>
  <c r="B58" i="3"/>
  <c r="B52" i="3"/>
  <c r="B46" i="3"/>
  <c r="B40" i="3"/>
  <c r="B20" i="3"/>
  <c r="B14" i="3"/>
  <c r="B8" i="3"/>
  <c r="B2" i="3"/>
  <c r="B387" i="3"/>
  <c r="B381" i="3"/>
  <c r="B375" i="3"/>
  <c r="B369" i="3"/>
  <c r="B363" i="3"/>
  <c r="B357" i="3"/>
  <c r="B351" i="3"/>
  <c r="B345" i="3"/>
  <c r="B339" i="3"/>
  <c r="B333" i="3"/>
  <c r="B327" i="3"/>
  <c r="B321" i="3"/>
  <c r="B315" i="3"/>
  <c r="B309" i="3"/>
  <c r="B303" i="3"/>
  <c r="B297" i="3"/>
  <c r="B291" i="3"/>
  <c r="B285" i="3"/>
  <c r="B279" i="3"/>
  <c r="B273" i="3"/>
  <c r="B267" i="3"/>
  <c r="B261" i="3"/>
  <c r="B255" i="3"/>
  <c r="B249" i="3"/>
  <c r="B243" i="3"/>
  <c r="B237" i="3"/>
  <c r="B231" i="3"/>
  <c r="B225" i="3"/>
  <c r="B219" i="3"/>
  <c r="B213" i="3"/>
  <c r="B207" i="3"/>
  <c r="B201" i="3"/>
  <c r="B195" i="3"/>
  <c r="B189" i="3"/>
  <c r="B183" i="3"/>
  <c r="B177" i="3"/>
  <c r="B171" i="3"/>
  <c r="B165" i="3"/>
  <c r="B159" i="3"/>
  <c r="B153" i="3"/>
  <c r="B147" i="3"/>
  <c r="B141" i="3"/>
  <c r="B135" i="3"/>
  <c r="B129" i="3"/>
  <c r="B123" i="3"/>
  <c r="B117" i="3"/>
  <c r="B111" i="3"/>
  <c r="B105" i="3"/>
  <c r="B99" i="3"/>
  <c r="B93" i="3"/>
  <c r="B87" i="3"/>
  <c r="B81" i="3"/>
  <c r="B75" i="3"/>
  <c r="B69" i="3"/>
  <c r="B63" i="3"/>
  <c r="B57" i="3"/>
  <c r="B51" i="3"/>
  <c r="B45" i="3"/>
  <c r="B39" i="3"/>
  <c r="B19" i="3"/>
  <c r="B13" i="3"/>
  <c r="B7" i="3"/>
  <c r="B392" i="3"/>
  <c r="B386" i="3"/>
  <c r="B380" i="3"/>
  <c r="B374" i="3"/>
  <c r="B368" i="3"/>
  <c r="B362" i="3"/>
  <c r="B356" i="3"/>
  <c r="B350" i="3"/>
  <c r="B344" i="3"/>
  <c r="B338" i="3"/>
  <c r="B332" i="3"/>
  <c r="B326" i="3"/>
  <c r="B320" i="3"/>
  <c r="B314" i="3"/>
  <c r="B308" i="3"/>
  <c r="B302" i="3"/>
  <c r="B296" i="3"/>
  <c r="B290" i="3"/>
  <c r="B284" i="3"/>
  <c r="B278" i="3"/>
  <c r="B272" i="3"/>
  <c r="B266" i="3"/>
  <c r="B260" i="3"/>
  <c r="B254" i="3"/>
  <c r="B248" i="3"/>
  <c r="B242" i="3"/>
  <c r="B236" i="3"/>
  <c r="B230" i="3"/>
  <c r="B224" i="3"/>
  <c r="B218" i="3"/>
  <c r="B212" i="3"/>
  <c r="B206" i="3"/>
  <c r="B200" i="3"/>
  <c r="B194" i="3"/>
  <c r="B188" i="3"/>
  <c r="B182" i="3"/>
  <c r="B176" i="3"/>
  <c r="B170" i="3"/>
  <c r="B164" i="3"/>
  <c r="B158" i="3"/>
  <c r="B152" i="3"/>
  <c r="B146" i="3"/>
  <c r="B140" i="3"/>
  <c r="B134" i="3"/>
  <c r="B128" i="3"/>
  <c r="B122" i="3"/>
  <c r="B116" i="3"/>
  <c r="B110" i="3"/>
  <c r="B104" i="3"/>
  <c r="B98" i="3"/>
  <c r="B92" i="3"/>
  <c r="B86" i="3"/>
  <c r="B80" i="3"/>
  <c r="B74" i="3"/>
  <c r="B68" i="3"/>
  <c r="B62" i="3"/>
  <c r="B56" i="3"/>
  <c r="B50" i="3"/>
  <c r="B44" i="3"/>
  <c r="B38" i="3"/>
  <c r="B18" i="3"/>
  <c r="B12" i="3"/>
  <c r="B6" i="3"/>
  <c r="B391" i="3"/>
  <c r="B385" i="3"/>
  <c r="B379" i="3"/>
  <c r="B373" i="3"/>
  <c r="B367" i="3"/>
  <c r="B361" i="3"/>
  <c r="B355" i="3"/>
  <c r="B349" i="3"/>
  <c r="B343" i="3"/>
  <c r="B337" i="3"/>
  <c r="B331" i="3"/>
  <c r="B325" i="3"/>
  <c r="B319" i="3"/>
  <c r="B313" i="3"/>
  <c r="B307" i="3"/>
  <c r="B301" i="3"/>
  <c r="B295" i="3"/>
  <c r="B289" i="3"/>
  <c r="B283" i="3"/>
  <c r="B277" i="3"/>
  <c r="B271" i="3"/>
  <c r="B265" i="3"/>
  <c r="B259" i="3"/>
  <c r="B253" i="3"/>
  <c r="B247" i="3"/>
  <c r="B241" i="3"/>
  <c r="B235" i="3"/>
  <c r="B229" i="3"/>
  <c r="B223" i="3"/>
  <c r="B217" i="3"/>
  <c r="B211" i="3"/>
  <c r="B205" i="3"/>
  <c r="B199" i="3"/>
  <c r="B193" i="3"/>
  <c r="B187" i="3"/>
  <c r="B181" i="3"/>
  <c r="B175" i="3"/>
  <c r="B169" i="3"/>
  <c r="B163" i="3"/>
  <c r="B157" i="3"/>
  <c r="B151" i="3"/>
  <c r="B145" i="3"/>
  <c r="B139" i="3"/>
  <c r="B133" i="3"/>
  <c r="B127" i="3"/>
  <c r="B121" i="3"/>
  <c r="B115" i="3"/>
  <c r="B109" i="3"/>
  <c r="B103" i="3"/>
  <c r="B97" i="3"/>
  <c r="B91" i="3"/>
  <c r="B85" i="3"/>
  <c r="B79" i="3"/>
  <c r="B73" i="3"/>
  <c r="B67" i="3"/>
  <c r="B61" i="3"/>
  <c r="B55" i="3"/>
  <c r="B49" i="3"/>
  <c r="B43" i="3"/>
  <c r="B37" i="3"/>
  <c r="B17" i="3"/>
  <c r="B11" i="3"/>
  <c r="B5" i="3"/>
  <c r="B390" i="3"/>
  <c r="B384" i="3"/>
  <c r="B378" i="3"/>
  <c r="B372" i="3"/>
  <c r="B366" i="3"/>
  <c r="B360" i="3"/>
  <c r="B354" i="3"/>
  <c r="B348" i="3"/>
  <c r="B342" i="3"/>
  <c r="B336" i="3"/>
  <c r="B330" i="3"/>
  <c r="B324" i="3"/>
  <c r="B318" i="3"/>
  <c r="B312" i="3"/>
  <c r="B306" i="3"/>
  <c r="B300" i="3"/>
  <c r="B294" i="3"/>
  <c r="B288" i="3"/>
  <c r="B282" i="3"/>
  <c r="B276" i="3"/>
  <c r="B270" i="3"/>
  <c r="B264" i="3"/>
  <c r="B258" i="3"/>
  <c r="B252" i="3"/>
  <c r="B246" i="3"/>
  <c r="B240" i="3"/>
  <c r="B234" i="3"/>
  <c r="B228" i="3"/>
  <c r="B222" i="3"/>
  <c r="B216" i="3"/>
  <c r="B210" i="3"/>
  <c r="B204" i="3"/>
  <c r="B198" i="3"/>
  <c r="B192" i="3"/>
  <c r="B186" i="3"/>
  <c r="B180" i="3"/>
  <c r="B174" i="3"/>
  <c r="B168" i="3"/>
  <c r="B162" i="3"/>
  <c r="B156" i="3"/>
  <c r="B150" i="3"/>
  <c r="B144" i="3"/>
  <c r="B138" i="3"/>
  <c r="B132" i="3"/>
  <c r="B126" i="3"/>
  <c r="B120" i="3"/>
  <c r="B114" i="3"/>
  <c r="B108" i="3"/>
  <c r="B102" i="3"/>
  <c r="B96" i="3"/>
  <c r="B90" i="3"/>
  <c r="B84" i="3"/>
  <c r="B78" i="3"/>
  <c r="B72" i="3"/>
  <c r="B66" i="3"/>
  <c r="B60" i="3"/>
  <c r="B54" i="3"/>
  <c r="B48" i="3"/>
  <c r="B42" i="3"/>
  <c r="B22" i="3"/>
  <c r="B16" i="3"/>
  <c r="B10" i="3"/>
  <c r="B4" i="3"/>
  <c r="B389" i="3"/>
  <c r="B383" i="3"/>
  <c r="B377" i="3"/>
  <c r="B371" i="3"/>
  <c r="B365" i="3"/>
  <c r="B359" i="3"/>
  <c r="B353" i="3"/>
  <c r="B347" i="3"/>
  <c r="B341" i="3"/>
  <c r="B335" i="3"/>
  <c r="B329" i="3"/>
  <c r="B323" i="3"/>
  <c r="B317" i="3"/>
  <c r="B311" i="3"/>
  <c r="B305" i="3"/>
  <c r="B299" i="3"/>
  <c r="B293" i="3"/>
  <c r="B287" i="3"/>
  <c r="B281" i="3"/>
  <c r="B275" i="3"/>
  <c r="B269" i="3"/>
  <c r="B263" i="3"/>
  <c r="B257" i="3"/>
  <c r="B251" i="3"/>
  <c r="B245" i="3"/>
  <c r="B239" i="3"/>
  <c r="B233" i="3"/>
  <c r="B227" i="3"/>
  <c r="B221" i="3"/>
  <c r="B215" i="3"/>
  <c r="B209" i="3"/>
  <c r="B203" i="3"/>
  <c r="B197" i="3"/>
  <c r="B191" i="3"/>
  <c r="B185" i="3"/>
  <c r="B179" i="3"/>
  <c r="B173" i="3"/>
  <c r="B167" i="3"/>
  <c r="B161" i="3"/>
  <c r="B155" i="3"/>
  <c r="B149" i="3"/>
  <c r="B143" i="3"/>
  <c r="B137" i="3"/>
  <c r="B131" i="3"/>
  <c r="B125" i="3"/>
  <c r="B119" i="3"/>
  <c r="B113" i="3"/>
  <c r="B107" i="3"/>
  <c r="B101" i="3"/>
  <c r="B95" i="3"/>
  <c r="B89" i="3"/>
  <c r="B83" i="3"/>
  <c r="B77" i="3"/>
  <c r="B71" i="3"/>
  <c r="B65" i="3"/>
  <c r="B59" i="3"/>
  <c r="B53" i="3"/>
  <c r="B47" i="3"/>
  <c r="B41" i="3"/>
  <c r="B21" i="3"/>
  <c r="B15" i="3"/>
  <c r="B9" i="3"/>
  <c r="D121" i="7"/>
  <c r="D144" i="7" l="1"/>
  <c r="D362" i="7"/>
  <c r="D88" i="7"/>
  <c r="D154" i="7"/>
  <c r="A3" i="3" l="1"/>
  <c r="A2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I2" i="3"/>
  <c r="I3" i="3" l="1"/>
  <c r="D161" i="7"/>
  <c r="D162" i="7"/>
  <c r="D163" i="7"/>
  <c r="I4" i="3" l="1"/>
  <c r="L1" i="3"/>
  <c r="I5" i="3" l="1"/>
  <c r="D538" i="7"/>
  <c r="D3" i="7"/>
  <c r="D4" i="7"/>
  <c r="D5" i="7"/>
  <c r="D6" i="7"/>
  <c r="D7" i="7"/>
  <c r="D8" i="7"/>
  <c r="D9" i="7"/>
  <c r="D10" i="7"/>
  <c r="D11" i="7"/>
  <c r="D12" i="7"/>
  <c r="D13" i="7"/>
  <c r="D14" i="7"/>
  <c r="D15" i="7"/>
  <c r="D16" i="7"/>
  <c r="D17" i="7"/>
  <c r="D18" i="7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D41" i="7"/>
  <c r="D42" i="7"/>
  <c r="D43" i="7"/>
  <c r="D44" i="7"/>
  <c r="D45" i="7"/>
  <c r="D46" i="7"/>
  <c r="D47" i="7"/>
  <c r="D48" i="7"/>
  <c r="D49" i="7"/>
  <c r="D50" i="7"/>
  <c r="D51" i="7"/>
  <c r="D52" i="7"/>
  <c r="D53" i="7"/>
  <c r="D54" i="7"/>
  <c r="D55" i="7"/>
  <c r="D56" i="7"/>
  <c r="D57" i="7"/>
  <c r="D58" i="7"/>
  <c r="D59" i="7"/>
  <c r="D60" i="7"/>
  <c r="D61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D77" i="7"/>
  <c r="D78" i="7"/>
  <c r="D79" i="7"/>
  <c r="D80" i="7"/>
  <c r="D81" i="7"/>
  <c r="D82" i="7"/>
  <c r="D83" i="7"/>
  <c r="D84" i="7"/>
  <c r="D85" i="7"/>
  <c r="D86" i="7"/>
  <c r="D87" i="7"/>
  <c r="D89" i="7"/>
  <c r="D90" i="7"/>
  <c r="D91" i="7"/>
  <c r="D92" i="7"/>
  <c r="D93" i="7"/>
  <c r="D94" i="7"/>
  <c r="D95" i="7"/>
  <c r="D96" i="7"/>
  <c r="D97" i="7"/>
  <c r="D98" i="7"/>
  <c r="D99" i="7"/>
  <c r="D100" i="7"/>
  <c r="D101" i="7"/>
  <c r="D102" i="7"/>
  <c r="D103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5" i="7"/>
  <c r="D146" i="7"/>
  <c r="D147" i="7"/>
  <c r="D148" i="7"/>
  <c r="D149" i="7"/>
  <c r="D150" i="7"/>
  <c r="D151" i="7"/>
  <c r="D152" i="7"/>
  <c r="D153" i="7"/>
  <c r="D155" i="7"/>
  <c r="D156" i="7"/>
  <c r="D157" i="7"/>
  <c r="D158" i="7"/>
  <c r="D159" i="7"/>
  <c r="D160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D205" i="7"/>
  <c r="D206" i="7"/>
  <c r="D207" i="7"/>
  <c r="D208" i="7"/>
  <c r="D209" i="7"/>
  <c r="D210" i="7"/>
  <c r="D211" i="7"/>
  <c r="D212" i="7"/>
  <c r="D213" i="7"/>
  <c r="D214" i="7"/>
  <c r="D215" i="7"/>
  <c r="D216" i="7"/>
  <c r="D217" i="7"/>
  <c r="D218" i="7"/>
  <c r="D219" i="7"/>
  <c r="D220" i="7"/>
  <c r="D221" i="7"/>
  <c r="D222" i="7"/>
  <c r="D223" i="7"/>
  <c r="D224" i="7"/>
  <c r="D225" i="7"/>
  <c r="D226" i="7"/>
  <c r="D227" i="7"/>
  <c r="D228" i="7"/>
  <c r="D229" i="7"/>
  <c r="D230" i="7"/>
  <c r="D231" i="7"/>
  <c r="D232" i="7"/>
  <c r="D233" i="7"/>
  <c r="D234" i="7"/>
  <c r="D235" i="7"/>
  <c r="D236" i="7"/>
  <c r="D237" i="7"/>
  <c r="D238" i="7"/>
  <c r="D239" i="7"/>
  <c r="D240" i="7"/>
  <c r="D241" i="7"/>
  <c r="D242" i="7"/>
  <c r="D243" i="7"/>
  <c r="D244" i="7"/>
  <c r="D245" i="7"/>
  <c r="D246" i="7"/>
  <c r="D247" i="7"/>
  <c r="D248" i="7"/>
  <c r="D249" i="7"/>
  <c r="D250" i="7"/>
  <c r="D251" i="7"/>
  <c r="D252" i="7"/>
  <c r="D253" i="7"/>
  <c r="D254" i="7"/>
  <c r="D255" i="7"/>
  <c r="D256" i="7"/>
  <c r="D257" i="7"/>
  <c r="D258" i="7"/>
  <c r="D259" i="7"/>
  <c r="D260" i="7"/>
  <c r="D261" i="7"/>
  <c r="D262" i="7"/>
  <c r="D263" i="7"/>
  <c r="D264" i="7"/>
  <c r="D265" i="7"/>
  <c r="D266" i="7"/>
  <c r="D267" i="7"/>
  <c r="D268" i="7"/>
  <c r="D269" i="7"/>
  <c r="D270" i="7"/>
  <c r="D271" i="7"/>
  <c r="D272" i="7"/>
  <c r="D273" i="7"/>
  <c r="D274" i="7"/>
  <c r="D275" i="7"/>
  <c r="D276" i="7"/>
  <c r="D277" i="7"/>
  <c r="D278" i="7"/>
  <c r="D279" i="7"/>
  <c r="D280" i="7"/>
  <c r="D281" i="7"/>
  <c r="D282" i="7"/>
  <c r="D283" i="7"/>
  <c r="D284" i="7"/>
  <c r="D285" i="7"/>
  <c r="D286" i="7"/>
  <c r="D287" i="7"/>
  <c r="D288" i="7"/>
  <c r="D289" i="7"/>
  <c r="D290" i="7"/>
  <c r="D291" i="7"/>
  <c r="D292" i="7"/>
  <c r="D293" i="7"/>
  <c r="D294" i="7"/>
  <c r="D295" i="7"/>
  <c r="D296" i="7"/>
  <c r="D297" i="7"/>
  <c r="D298" i="7"/>
  <c r="D299" i="7"/>
  <c r="D300" i="7"/>
  <c r="D301" i="7"/>
  <c r="D302" i="7"/>
  <c r="D303" i="7"/>
  <c r="D304" i="7"/>
  <c r="D305" i="7"/>
  <c r="D306" i="7"/>
  <c r="D307" i="7"/>
  <c r="D308" i="7"/>
  <c r="D309" i="7"/>
  <c r="D310" i="7"/>
  <c r="D311" i="7"/>
  <c r="D312" i="7"/>
  <c r="D313" i="7"/>
  <c r="D314" i="7"/>
  <c r="D315" i="7"/>
  <c r="D316" i="7"/>
  <c r="D317" i="7"/>
  <c r="D318" i="7"/>
  <c r="D319" i="7"/>
  <c r="D320" i="7"/>
  <c r="D321" i="7"/>
  <c r="D322" i="7"/>
  <c r="D323" i="7"/>
  <c r="D324" i="7"/>
  <c r="D325" i="7"/>
  <c r="D326" i="7"/>
  <c r="D327" i="7"/>
  <c r="D328" i="7"/>
  <c r="D329" i="7"/>
  <c r="D330" i="7"/>
  <c r="D331" i="7"/>
  <c r="D332" i="7"/>
  <c r="D333" i="7"/>
  <c r="D334" i="7"/>
  <c r="D335" i="7"/>
  <c r="D336" i="7"/>
  <c r="D337" i="7"/>
  <c r="D338" i="7"/>
  <c r="D339" i="7"/>
  <c r="D340" i="7"/>
  <c r="D341" i="7"/>
  <c r="D342" i="7"/>
  <c r="D343" i="7"/>
  <c r="D344" i="7"/>
  <c r="D345" i="7"/>
  <c r="D346" i="7"/>
  <c r="D347" i="7"/>
  <c r="D348" i="7"/>
  <c r="D349" i="7"/>
  <c r="D350" i="7"/>
  <c r="D351" i="7"/>
  <c r="D352" i="7"/>
  <c r="D353" i="7"/>
  <c r="D354" i="7"/>
  <c r="D355" i="7"/>
  <c r="D356" i="7"/>
  <c r="D357" i="7"/>
  <c r="D358" i="7"/>
  <c r="D359" i="7"/>
  <c r="D360" i="7"/>
  <c r="D361" i="7"/>
  <c r="D363" i="7"/>
  <c r="D364" i="7"/>
  <c r="D365" i="7"/>
  <c r="D366" i="7"/>
  <c r="D367" i="7"/>
  <c r="D368" i="7"/>
  <c r="D369" i="7"/>
  <c r="D370" i="7"/>
  <c r="D371" i="7"/>
  <c r="D372" i="7"/>
  <c r="D373" i="7"/>
  <c r="D374" i="7"/>
  <c r="D375" i="7"/>
  <c r="D376" i="7"/>
  <c r="D377" i="7"/>
  <c r="D378" i="7"/>
  <c r="D379" i="7"/>
  <c r="D380" i="7"/>
  <c r="D381" i="7"/>
  <c r="D382" i="7"/>
  <c r="D383" i="7"/>
  <c r="D384" i="7"/>
  <c r="D385" i="7"/>
  <c r="D386" i="7"/>
  <c r="D387" i="7"/>
  <c r="D388" i="7"/>
  <c r="D389" i="7"/>
  <c r="D390" i="7"/>
  <c r="D391" i="7"/>
  <c r="D392" i="7"/>
  <c r="D393" i="7"/>
  <c r="D394" i="7"/>
  <c r="D395" i="7"/>
  <c r="D396" i="7"/>
  <c r="D397" i="7"/>
  <c r="D398" i="7"/>
  <c r="D399" i="7"/>
  <c r="D400" i="7"/>
  <c r="D401" i="7"/>
  <c r="D402" i="7"/>
  <c r="D403" i="7"/>
  <c r="D404" i="7"/>
  <c r="D405" i="7"/>
  <c r="D406" i="7"/>
  <c r="D407" i="7"/>
  <c r="D408" i="7"/>
  <c r="D409" i="7"/>
  <c r="D410" i="7"/>
  <c r="D411" i="7"/>
  <c r="D412" i="7"/>
  <c r="D413" i="7"/>
  <c r="D414" i="7"/>
  <c r="D415" i="7"/>
  <c r="D416" i="7"/>
  <c r="D417" i="7"/>
  <c r="D418" i="7"/>
  <c r="D419" i="7"/>
  <c r="D420" i="7"/>
  <c r="D421" i="7"/>
  <c r="D422" i="7"/>
  <c r="D423" i="7"/>
  <c r="D424" i="7"/>
  <c r="D425" i="7"/>
  <c r="D426" i="7"/>
  <c r="D427" i="7"/>
  <c r="D428" i="7"/>
  <c r="D429" i="7"/>
  <c r="D430" i="7"/>
  <c r="D431" i="7"/>
  <c r="D432" i="7"/>
  <c r="D433" i="7"/>
  <c r="D434" i="7"/>
  <c r="D435" i="7"/>
  <c r="D436" i="7"/>
  <c r="D437" i="7"/>
  <c r="D438" i="7"/>
  <c r="D439" i="7"/>
  <c r="D440" i="7"/>
  <c r="D441" i="7"/>
  <c r="D442" i="7"/>
  <c r="D443" i="7"/>
  <c r="D444" i="7"/>
  <c r="D445" i="7"/>
  <c r="D446" i="7"/>
  <c r="D447" i="7"/>
  <c r="D448" i="7"/>
  <c r="D449" i="7"/>
  <c r="D450" i="7"/>
  <c r="D451" i="7"/>
  <c r="D452" i="7"/>
  <c r="D453" i="7"/>
  <c r="D454" i="7"/>
  <c r="D455" i="7"/>
  <c r="D456" i="7"/>
  <c r="D457" i="7"/>
  <c r="D458" i="7"/>
  <c r="D459" i="7"/>
  <c r="D460" i="7"/>
  <c r="D461" i="7"/>
  <c r="D462" i="7"/>
  <c r="D463" i="7"/>
  <c r="D464" i="7"/>
  <c r="D465" i="7"/>
  <c r="D466" i="7"/>
  <c r="D467" i="7"/>
  <c r="D468" i="7"/>
  <c r="D469" i="7"/>
  <c r="D470" i="7"/>
  <c r="D471" i="7"/>
  <c r="D472" i="7"/>
  <c r="D473" i="7"/>
  <c r="D474" i="7"/>
  <c r="D475" i="7"/>
  <c r="D476" i="7"/>
  <c r="D477" i="7"/>
  <c r="D478" i="7"/>
  <c r="D479" i="7"/>
  <c r="D480" i="7"/>
  <c r="D481" i="7"/>
  <c r="D482" i="7"/>
  <c r="D483" i="7"/>
  <c r="D484" i="7"/>
  <c r="D485" i="7"/>
  <c r="D486" i="7"/>
  <c r="D487" i="7"/>
  <c r="D488" i="7"/>
  <c r="D489" i="7"/>
  <c r="D490" i="7"/>
  <c r="D491" i="7"/>
  <c r="D492" i="7"/>
  <c r="D493" i="7"/>
  <c r="D494" i="7"/>
  <c r="D495" i="7"/>
  <c r="D496" i="7"/>
  <c r="D497" i="7"/>
  <c r="D498" i="7"/>
  <c r="D499" i="7"/>
  <c r="D500" i="7"/>
  <c r="D501" i="7"/>
  <c r="D502" i="7"/>
  <c r="D503" i="7"/>
  <c r="D504" i="7"/>
  <c r="D505" i="7"/>
  <c r="D506" i="7"/>
  <c r="D507" i="7"/>
  <c r="D508" i="7"/>
  <c r="D509" i="7"/>
  <c r="D510" i="7"/>
  <c r="D511" i="7"/>
  <c r="D512" i="7"/>
  <c r="D513" i="7"/>
  <c r="D514" i="7"/>
  <c r="D515" i="7"/>
  <c r="D516" i="7"/>
  <c r="D517" i="7"/>
  <c r="D518" i="7"/>
  <c r="D519" i="7"/>
  <c r="D520" i="7"/>
  <c r="D521" i="7"/>
  <c r="D522" i="7"/>
  <c r="D523" i="7"/>
  <c r="D524" i="7"/>
  <c r="D525" i="7"/>
  <c r="D526" i="7"/>
  <c r="D527" i="7"/>
  <c r="D528" i="7"/>
  <c r="D529" i="7"/>
  <c r="D530" i="7"/>
  <c r="D531" i="7"/>
  <c r="D532" i="7"/>
  <c r="D533" i="7"/>
  <c r="D534" i="7"/>
  <c r="D535" i="7"/>
  <c r="D536" i="7"/>
  <c r="D537" i="7"/>
  <c r="D539" i="7"/>
  <c r="D540" i="7"/>
  <c r="D541" i="7"/>
  <c r="D542" i="7"/>
  <c r="D543" i="7"/>
  <c r="D544" i="7"/>
  <c r="D545" i="7"/>
  <c r="D546" i="7"/>
  <c r="D547" i="7"/>
  <c r="D548" i="7"/>
  <c r="D549" i="7"/>
  <c r="D550" i="7"/>
  <c r="D551" i="7"/>
  <c r="D552" i="7"/>
  <c r="D553" i="7"/>
  <c r="D554" i="7"/>
  <c r="D555" i="7"/>
  <c r="D556" i="7"/>
  <c r="D557" i="7"/>
  <c r="D558" i="7"/>
  <c r="D559" i="7"/>
  <c r="D560" i="7"/>
  <c r="D561" i="7"/>
  <c r="D562" i="7"/>
  <c r="D563" i="7"/>
  <c r="D564" i="7"/>
  <c r="D565" i="7"/>
  <c r="D566" i="7"/>
  <c r="D567" i="7"/>
  <c r="D568" i="7"/>
  <c r="D569" i="7"/>
  <c r="D570" i="7"/>
  <c r="D571" i="7"/>
  <c r="D572" i="7"/>
  <c r="D573" i="7"/>
  <c r="D574" i="7"/>
  <c r="D575" i="7"/>
  <c r="D576" i="7"/>
  <c r="D577" i="7"/>
  <c r="D578" i="7"/>
  <c r="D579" i="7"/>
  <c r="D580" i="7"/>
  <c r="D581" i="7"/>
  <c r="D582" i="7"/>
  <c r="D583" i="7"/>
  <c r="D584" i="7"/>
  <c r="D585" i="7"/>
  <c r="D586" i="7"/>
  <c r="D587" i="7"/>
  <c r="D588" i="7"/>
  <c r="D589" i="7"/>
  <c r="D590" i="7"/>
  <c r="D591" i="7"/>
  <c r="D592" i="7"/>
  <c r="D593" i="7"/>
  <c r="D594" i="7"/>
  <c r="D595" i="7"/>
  <c r="D596" i="7"/>
  <c r="D597" i="7"/>
  <c r="D598" i="7"/>
  <c r="D599" i="7"/>
  <c r="D600" i="7"/>
  <c r="D601" i="7"/>
  <c r="D602" i="7"/>
  <c r="D603" i="7"/>
  <c r="D604" i="7"/>
  <c r="D605" i="7"/>
  <c r="D606" i="7"/>
  <c r="D607" i="7"/>
  <c r="D608" i="7"/>
  <c r="D609" i="7"/>
  <c r="D610" i="7"/>
  <c r="D611" i="7"/>
  <c r="D612" i="7"/>
  <c r="D2" i="7"/>
  <c r="I6" i="3" l="1"/>
  <c r="L44" i="3"/>
  <c r="I7" i="3" l="1"/>
  <c r="I8" i="3" l="1"/>
  <c r="I9" i="3" s="1"/>
  <c r="I10" i="3" s="1"/>
  <c r="I11" i="3" l="1"/>
  <c r="I12" i="3" s="1"/>
  <c r="I13" i="3" l="1"/>
  <c r="I14" i="3" s="1"/>
  <c r="I15" i="3" l="1"/>
  <c r="I16" i="3" l="1"/>
  <c r="I17" i="3" l="1"/>
  <c r="I18" i="3" l="1"/>
  <c r="I19" i="3" l="1"/>
  <c r="I20" i="3" l="1"/>
  <c r="I21" i="3" l="1"/>
  <c r="I22" i="3" s="1"/>
  <c r="I23" i="3" s="1"/>
  <c r="I24" i="3" s="1"/>
  <c r="I25" i="3" s="1"/>
  <c r="I26" i="3" s="1"/>
  <c r="I27" i="3" s="1"/>
  <c r="I28" i="3" s="1"/>
  <c r="I29" i="3" s="1"/>
  <c r="I30" i="3" s="1"/>
  <c r="I31" i="3" s="1"/>
  <c r="I32" i="3" s="1"/>
  <c r="I33" i="3" s="1"/>
  <c r="I34" i="3" s="1"/>
  <c r="I35" i="3" s="1"/>
  <c r="I36" i="3" s="1"/>
  <c r="I37" i="3" s="1"/>
  <c r="I38" i="3" s="1"/>
  <c r="I39" i="3" s="1"/>
  <c r="I40" i="3" s="1"/>
  <c r="I41" i="3" s="1"/>
  <c r="I42" i="3" s="1"/>
  <c r="I43" i="3" s="1"/>
  <c r="I44" i="3" s="1"/>
  <c r="I45" i="3" s="1"/>
  <c r="I46" i="3" s="1"/>
  <c r="I47" i="3" s="1"/>
  <c r="I48" i="3" s="1"/>
  <c r="I49" i="3" s="1"/>
  <c r="I50" i="3" s="1"/>
  <c r="I51" i="3" s="1"/>
  <c r="I52" i="3" s="1"/>
  <c r="I53" i="3" s="1"/>
  <c r="I54" i="3" s="1"/>
  <c r="I55" i="3" s="1"/>
  <c r="I56" i="3" s="1"/>
  <c r="I57" i="3" s="1"/>
  <c r="I58" i="3" s="1"/>
  <c r="I59" i="3" s="1"/>
  <c r="I60" i="3" s="1"/>
  <c r="I61" i="3" s="1"/>
  <c r="I62" i="3" s="1"/>
  <c r="I63" i="3" s="1"/>
  <c r="I64" i="3" s="1"/>
  <c r="I65" i="3" s="1"/>
  <c r="I66" i="3" s="1"/>
  <c r="I67" i="3" s="1"/>
  <c r="I68" i="3" s="1"/>
  <c r="I69" i="3" s="1"/>
  <c r="I70" i="3" s="1"/>
  <c r="I71" i="3" s="1"/>
  <c r="I72" i="3" s="1"/>
  <c r="I73" i="3" s="1"/>
  <c r="I74" i="3" s="1"/>
  <c r="I75" i="3" s="1"/>
  <c r="I76" i="3" s="1"/>
  <c r="I77" i="3" s="1"/>
  <c r="I78" i="3" s="1"/>
  <c r="I79" i="3" s="1"/>
  <c r="I80" i="3" s="1"/>
  <c r="I81" i="3" s="1"/>
  <c r="I82" i="3" s="1"/>
  <c r="I83" i="3" s="1"/>
  <c r="I84" i="3" s="1"/>
  <c r="I85" i="3" s="1"/>
  <c r="I86" i="3" s="1"/>
  <c r="I87" i="3" s="1"/>
  <c r="I88" i="3" s="1"/>
  <c r="I89" i="3" s="1"/>
  <c r="I90" i="3" s="1"/>
  <c r="I91" i="3" s="1"/>
  <c r="I92" i="3" s="1"/>
  <c r="I93" i="3" s="1"/>
  <c r="I94" i="3" s="1"/>
  <c r="I95" i="3" s="1"/>
  <c r="I96" i="3" s="1"/>
  <c r="I97" i="3" s="1"/>
  <c r="I98" i="3" s="1"/>
  <c r="I99" i="3" s="1"/>
  <c r="I100" i="3" s="1"/>
  <c r="I101" i="3" s="1"/>
  <c r="I102" i="3" s="1"/>
  <c r="I103" i="3" s="1"/>
  <c r="I104" i="3" s="1"/>
  <c r="I105" i="3" s="1"/>
  <c r="I106" i="3" s="1"/>
  <c r="I107" i="3" s="1"/>
  <c r="I108" i="3" s="1"/>
  <c r="I109" i="3" s="1"/>
  <c r="I110" i="3" s="1"/>
  <c r="I111" i="3" s="1"/>
  <c r="I112" i="3" s="1"/>
  <c r="I113" i="3" s="1"/>
  <c r="I114" i="3" s="1"/>
  <c r="I115" i="3" s="1"/>
  <c r="I116" i="3" s="1"/>
  <c r="I117" i="3" s="1"/>
  <c r="I118" i="3" s="1"/>
  <c r="I119" i="3" s="1"/>
  <c r="I120" i="3" s="1"/>
  <c r="I121" i="3" s="1"/>
  <c r="I122" i="3" s="1"/>
  <c r="I123" i="3" s="1"/>
  <c r="I124" i="3" s="1"/>
  <c r="I125" i="3" s="1"/>
  <c r="I126" i="3" s="1"/>
  <c r="I127" i="3" s="1"/>
  <c r="I128" i="3" s="1"/>
  <c r="I129" i="3" s="1"/>
  <c r="I130" i="3" s="1"/>
  <c r="I131" i="3" s="1"/>
  <c r="I132" i="3" s="1"/>
  <c r="I133" i="3" s="1"/>
  <c r="I134" i="3" s="1"/>
  <c r="I135" i="3" s="1"/>
  <c r="I136" i="3" s="1"/>
  <c r="I137" i="3" s="1"/>
  <c r="I138" i="3" s="1"/>
  <c r="I139" i="3" s="1"/>
  <c r="I140" i="3" s="1"/>
  <c r="I141" i="3" s="1"/>
  <c r="I142" i="3" s="1"/>
  <c r="I143" i="3" s="1"/>
  <c r="I144" i="3" s="1"/>
  <c r="I145" i="3" s="1"/>
  <c r="I146" i="3" s="1"/>
  <c r="I147" i="3" s="1"/>
  <c r="I148" i="3" s="1"/>
  <c r="I149" i="3" s="1"/>
  <c r="I150" i="3" s="1"/>
  <c r="I151" i="3" s="1"/>
  <c r="I152" i="3" s="1"/>
  <c r="I153" i="3" s="1"/>
  <c r="I154" i="3" s="1"/>
  <c r="I155" i="3" s="1"/>
  <c r="I156" i="3" s="1"/>
  <c r="I157" i="3" s="1"/>
  <c r="I158" i="3" s="1"/>
  <c r="I159" i="3" s="1"/>
  <c r="I160" i="3" s="1"/>
  <c r="I161" i="3" s="1"/>
  <c r="I162" i="3" s="1"/>
  <c r="I163" i="3" s="1"/>
  <c r="I164" i="3" s="1"/>
  <c r="I165" i="3" s="1"/>
  <c r="I166" i="3" s="1"/>
  <c r="I167" i="3" s="1"/>
  <c r="I168" i="3" s="1"/>
  <c r="I169" i="3" s="1"/>
  <c r="I170" i="3" s="1"/>
  <c r="I171" i="3" s="1"/>
  <c r="I172" i="3" s="1"/>
  <c r="I173" i="3" s="1"/>
  <c r="I174" i="3" s="1"/>
  <c r="I175" i="3" s="1"/>
  <c r="I176" i="3" s="1"/>
  <c r="I177" i="3" s="1"/>
  <c r="I178" i="3" s="1"/>
  <c r="I179" i="3" s="1"/>
  <c r="I180" i="3" s="1"/>
  <c r="I181" i="3" s="1"/>
  <c r="I182" i="3" s="1"/>
  <c r="I183" i="3" s="1"/>
  <c r="I184" i="3" s="1"/>
  <c r="I185" i="3" s="1"/>
  <c r="I186" i="3" s="1"/>
  <c r="I187" i="3" s="1"/>
  <c r="I188" i="3" s="1"/>
  <c r="I189" i="3" s="1"/>
  <c r="I190" i="3" s="1"/>
  <c r="I191" i="3" s="1"/>
  <c r="I192" i="3" s="1"/>
  <c r="I193" i="3" s="1"/>
  <c r="I194" i="3" s="1"/>
  <c r="I195" i="3" s="1"/>
  <c r="I196" i="3" s="1"/>
  <c r="I197" i="3" s="1"/>
  <c r="I198" i="3" s="1"/>
  <c r="I199" i="3" s="1"/>
  <c r="I200" i="3" s="1"/>
  <c r="I201" i="3" s="1"/>
  <c r="I202" i="3" s="1"/>
  <c r="I203" i="3" s="1"/>
  <c r="I204" i="3" s="1"/>
  <c r="I205" i="3" s="1"/>
  <c r="I206" i="3" s="1"/>
  <c r="I207" i="3" s="1"/>
  <c r="I208" i="3" s="1"/>
  <c r="I209" i="3" s="1"/>
  <c r="I210" i="3" s="1"/>
  <c r="I211" i="3" s="1"/>
  <c r="I212" i="3" s="1"/>
  <c r="I213" i="3" s="1"/>
  <c r="I214" i="3" s="1"/>
  <c r="I215" i="3" s="1"/>
  <c r="I216" i="3" s="1"/>
  <c r="I217" i="3" s="1"/>
  <c r="I218" i="3" s="1"/>
  <c r="I219" i="3" s="1"/>
  <c r="I220" i="3" s="1"/>
  <c r="I221" i="3" s="1"/>
  <c r="I222" i="3" s="1"/>
  <c r="I223" i="3" s="1"/>
  <c r="I224" i="3" s="1"/>
  <c r="I225" i="3" s="1"/>
  <c r="I226" i="3" s="1"/>
  <c r="I227" i="3" s="1"/>
  <c r="I228" i="3" s="1"/>
  <c r="I229" i="3" s="1"/>
  <c r="I230" i="3" s="1"/>
  <c r="I231" i="3" s="1"/>
  <c r="I232" i="3" s="1"/>
  <c r="I233" i="3" s="1"/>
  <c r="I234" i="3" s="1"/>
  <c r="I235" i="3" s="1"/>
  <c r="I236" i="3" s="1"/>
  <c r="I237" i="3" s="1"/>
  <c r="I238" i="3" s="1"/>
  <c r="I239" i="3" s="1"/>
  <c r="I240" i="3" s="1"/>
  <c r="I241" i="3" s="1"/>
  <c r="I242" i="3" s="1"/>
  <c r="I243" i="3" s="1"/>
  <c r="I244" i="3" s="1"/>
  <c r="I245" i="3" s="1"/>
  <c r="I246" i="3" s="1"/>
  <c r="I247" i="3" s="1"/>
  <c r="I248" i="3" s="1"/>
  <c r="I249" i="3" s="1"/>
  <c r="I250" i="3" s="1"/>
  <c r="I251" i="3" s="1"/>
  <c r="I252" i="3" s="1"/>
  <c r="I253" i="3" s="1"/>
  <c r="I254" i="3" s="1"/>
  <c r="I255" i="3" s="1"/>
  <c r="I256" i="3" s="1"/>
  <c r="I257" i="3" s="1"/>
  <c r="I258" i="3" s="1"/>
  <c r="I259" i="3" s="1"/>
  <c r="I260" i="3" s="1"/>
  <c r="I261" i="3" s="1"/>
  <c r="I262" i="3" s="1"/>
  <c r="I263" i="3" s="1"/>
  <c r="I264" i="3" s="1"/>
  <c r="I265" i="3" s="1"/>
  <c r="I266" i="3" s="1"/>
  <c r="I267" i="3" s="1"/>
  <c r="I268" i="3" s="1"/>
  <c r="I269" i="3" s="1"/>
  <c r="I270" i="3" s="1"/>
  <c r="I271" i="3" s="1"/>
  <c r="I272" i="3" s="1"/>
  <c r="I273" i="3" s="1"/>
  <c r="I274" i="3" s="1"/>
  <c r="I275" i="3" s="1"/>
  <c r="I276" i="3" s="1"/>
  <c r="I277" i="3" s="1"/>
  <c r="I278" i="3" s="1"/>
  <c r="I279" i="3" s="1"/>
  <c r="I280" i="3" s="1"/>
  <c r="I281" i="3" s="1"/>
  <c r="I282" i="3" s="1"/>
  <c r="I283" i="3" s="1"/>
  <c r="I284" i="3" s="1"/>
  <c r="I285" i="3" s="1"/>
  <c r="I286" i="3" s="1"/>
  <c r="I287" i="3" s="1"/>
  <c r="I288" i="3" s="1"/>
  <c r="I289" i="3" s="1"/>
  <c r="I290" i="3" s="1"/>
  <c r="I291" i="3" s="1"/>
  <c r="I292" i="3" s="1"/>
  <c r="I293" i="3" s="1"/>
  <c r="I294" i="3" s="1"/>
  <c r="I295" i="3" s="1"/>
  <c r="I296" i="3" s="1"/>
  <c r="I297" i="3" s="1"/>
  <c r="I298" i="3" s="1"/>
  <c r="I299" i="3" s="1"/>
  <c r="I300" i="3" s="1"/>
  <c r="I301" i="3" s="1"/>
  <c r="I302" i="3" s="1"/>
  <c r="I303" i="3" s="1"/>
  <c r="I304" i="3" s="1"/>
  <c r="I305" i="3" s="1"/>
  <c r="I306" i="3" s="1"/>
  <c r="I307" i="3" s="1"/>
  <c r="I308" i="3" s="1"/>
  <c r="I309" i="3" s="1"/>
  <c r="I310" i="3" s="1"/>
  <c r="I311" i="3" s="1"/>
  <c r="I312" i="3" s="1"/>
  <c r="I313" i="3" s="1"/>
  <c r="I314" i="3" s="1"/>
  <c r="I315" i="3" s="1"/>
  <c r="I316" i="3" s="1"/>
  <c r="I317" i="3" s="1"/>
  <c r="I318" i="3" s="1"/>
  <c r="I319" i="3" s="1"/>
  <c r="I320" i="3" s="1"/>
  <c r="I321" i="3" s="1"/>
  <c r="I322" i="3" s="1"/>
  <c r="I323" i="3" s="1"/>
  <c r="I324" i="3" s="1"/>
  <c r="I325" i="3" s="1"/>
  <c r="I326" i="3" s="1"/>
  <c r="I327" i="3" s="1"/>
  <c r="I328" i="3" s="1"/>
  <c r="I329" i="3" s="1"/>
  <c r="I330" i="3" s="1"/>
  <c r="I331" i="3" s="1"/>
  <c r="I332" i="3" s="1"/>
  <c r="I333" i="3" s="1"/>
  <c r="I334" i="3" s="1"/>
  <c r="I335" i="3" s="1"/>
  <c r="I336" i="3" s="1"/>
  <c r="I337" i="3" s="1"/>
  <c r="I338" i="3" s="1"/>
  <c r="I339" i="3" s="1"/>
  <c r="I340" i="3" s="1"/>
  <c r="I341" i="3" s="1"/>
  <c r="I342" i="3" s="1"/>
  <c r="I343" i="3" s="1"/>
  <c r="I344" i="3" s="1"/>
  <c r="I345" i="3" s="1"/>
  <c r="I346" i="3" s="1"/>
  <c r="I347" i="3" s="1"/>
  <c r="I348" i="3" s="1"/>
  <c r="I349" i="3" s="1"/>
  <c r="I350" i="3" s="1"/>
  <c r="I351" i="3" s="1"/>
  <c r="I352" i="3" s="1"/>
  <c r="I353" i="3" s="1"/>
  <c r="I354" i="3" s="1"/>
  <c r="I355" i="3" s="1"/>
  <c r="I356" i="3" s="1"/>
  <c r="I357" i="3" s="1"/>
  <c r="I358" i="3" s="1"/>
  <c r="I359" i="3" s="1"/>
  <c r="I360" i="3" s="1"/>
  <c r="I361" i="3" s="1"/>
  <c r="I362" i="3" s="1"/>
  <c r="I363" i="3" s="1"/>
  <c r="I364" i="3" s="1"/>
  <c r="I365" i="3" s="1"/>
  <c r="I366" i="3" s="1"/>
  <c r="I367" i="3" s="1"/>
  <c r="I368" i="3" s="1"/>
  <c r="I369" i="3" s="1"/>
  <c r="I370" i="3" s="1"/>
  <c r="I371" i="3" s="1"/>
  <c r="I372" i="3" s="1"/>
  <c r="I373" i="3" s="1"/>
  <c r="I374" i="3" s="1"/>
  <c r="I375" i="3" s="1"/>
  <c r="I376" i="3" s="1"/>
  <c r="I377" i="3" s="1"/>
  <c r="I378" i="3" s="1"/>
  <c r="I379" i="3" s="1"/>
  <c r="I380" i="3" s="1"/>
  <c r="I381" i="3" s="1"/>
  <c r="I382" i="3" s="1"/>
  <c r="I383" i="3" s="1"/>
  <c r="I384" i="3" s="1"/>
  <c r="I385" i="3" s="1"/>
  <c r="I386" i="3" s="1"/>
  <c r="I387" i="3" s="1"/>
  <c r="I388" i="3" s="1"/>
  <c r="I389" i="3" s="1"/>
  <c r="I390" i="3" s="1"/>
  <c r="I391" i="3" s="1"/>
  <c r="I392" i="3" s="1"/>
  <c r="I393" i="3" s="1"/>
  <c r="I394" i="3" s="1"/>
  <c r="I395" i="3" s="1"/>
  <c r="I396" i="3" s="1"/>
  <c r="I397" i="3" s="1"/>
  <c r="I398" i="3" s="1"/>
  <c r="I399" i="3" s="1"/>
  <c r="I400" i="3" s="1"/>
  <c r="I401" i="3" s="1"/>
  <c r="I402" i="3" s="1"/>
  <c r="I403" i="3" s="1"/>
  <c r="I404" i="3" s="1"/>
  <c r="I405" i="3" s="1"/>
  <c r="I406" i="3" s="1"/>
  <c r="I407" i="3" s="1"/>
  <c r="I408" i="3" s="1"/>
  <c r="I409" i="3" s="1"/>
  <c r="I410" i="3" s="1"/>
  <c r="I411" i="3" s="1"/>
  <c r="I412" i="3" s="1"/>
  <c r="I413" i="3" s="1"/>
  <c r="I414" i="3" s="1"/>
  <c r="I415" i="3" s="1"/>
  <c r="I416" i="3" s="1"/>
  <c r="I417" i="3" s="1"/>
  <c r="I418" i="3" s="1"/>
  <c r="I419" i="3" s="1"/>
  <c r="I420" i="3" s="1"/>
  <c r="I421" i="3" s="1"/>
  <c r="I422" i="3" s="1"/>
  <c r="I423" i="3" s="1"/>
  <c r="I424" i="3" s="1"/>
  <c r="I425" i="3" s="1"/>
  <c r="I426" i="3" s="1"/>
  <c r="I427" i="3" s="1"/>
  <c r="I428" i="3" s="1"/>
  <c r="I429" i="3" s="1"/>
  <c r="I430" i="3" s="1"/>
  <c r="I431" i="3" s="1"/>
  <c r="I432" i="3" s="1"/>
  <c r="I433" i="3" s="1"/>
  <c r="I434" i="3" s="1"/>
  <c r="I435" i="3" s="1"/>
  <c r="I436" i="3" s="1"/>
  <c r="I437" i="3" s="1"/>
  <c r="I438" i="3" s="1"/>
  <c r="I439" i="3" s="1"/>
  <c r="I440" i="3" s="1"/>
  <c r="I441" i="3" s="1"/>
  <c r="I442" i="3" s="1"/>
  <c r="I443" i="3" s="1"/>
  <c r="I444" i="3" s="1"/>
  <c r="I445" i="3" s="1"/>
  <c r="I446" i="3" s="1"/>
  <c r="I447" i="3" s="1"/>
  <c r="I448" i="3" s="1"/>
  <c r="I449" i="3" s="1"/>
  <c r="I450" i="3" s="1"/>
  <c r="I451" i="3" s="1"/>
  <c r="I452" i="3" s="1"/>
  <c r="I453" i="3" s="1"/>
  <c r="I454" i="3" s="1"/>
  <c r="I455" i="3" s="1"/>
  <c r="I456" i="3" s="1"/>
  <c r="I457" i="3" s="1"/>
  <c r="I458" i="3" s="1"/>
  <c r="I459" i="3" s="1"/>
  <c r="I460" i="3" s="1"/>
  <c r="I461" i="3" s="1"/>
  <c r="I462" i="3" s="1"/>
  <c r="I463" i="3" s="1"/>
  <c r="I464" i="3" s="1"/>
  <c r="I465" i="3" s="1"/>
  <c r="I466" i="3" s="1"/>
  <c r="I467" i="3" s="1"/>
  <c r="I468" i="3" s="1"/>
  <c r="I469" i="3" s="1"/>
  <c r="I470" i="3" s="1"/>
  <c r="I471" i="3" s="1"/>
  <c r="I472" i="3" s="1"/>
  <c r="I473" i="3" s="1"/>
  <c r="I474" i="3" s="1"/>
  <c r="I475" i="3" s="1"/>
  <c r="I476" i="3" s="1"/>
  <c r="N45" i="3" l="1"/>
  <c r="N6" i="3"/>
  <c r="N5" i="3"/>
  <c r="R5" i="3" s="1"/>
  <c r="N7" i="3"/>
  <c r="R7" i="3" s="1"/>
  <c r="N8" i="3"/>
  <c r="R8" i="3" s="1"/>
  <c r="N4" i="3"/>
  <c r="N32" i="3"/>
  <c r="R32" i="3" s="1"/>
  <c r="N11" i="3"/>
  <c r="R11" i="3" s="1"/>
  <c r="N36" i="3"/>
  <c r="R6" i="3"/>
  <c r="N21" i="3"/>
  <c r="R21" i="3" s="1"/>
  <c r="N25" i="3"/>
  <c r="R25" i="3" s="1"/>
  <c r="N17" i="3"/>
  <c r="R17" i="3" s="1"/>
  <c r="N30" i="3"/>
  <c r="R30" i="3" s="1"/>
  <c r="N33" i="3"/>
  <c r="Q33" i="3" s="1"/>
  <c r="N12" i="3"/>
  <c r="R12" i="3" s="1"/>
  <c r="N35" i="3"/>
  <c r="N20" i="3"/>
  <c r="R20" i="3" s="1"/>
  <c r="N23" i="3"/>
  <c r="R23" i="3" s="1"/>
  <c r="N18" i="3"/>
  <c r="R18" i="3" s="1"/>
  <c r="N13" i="3"/>
  <c r="R13" i="3" s="1"/>
  <c r="N19" i="3"/>
  <c r="R19" i="3" s="1"/>
  <c r="N31" i="3"/>
  <c r="R31" i="3" s="1"/>
  <c r="N28" i="3"/>
  <c r="R28" i="3" s="1"/>
  <c r="N34" i="3"/>
  <c r="N26" i="3"/>
  <c r="R26" i="3" s="1"/>
  <c r="N14" i="3"/>
  <c r="R14" i="3" s="1"/>
  <c r="N24" i="3"/>
  <c r="R24" i="3" s="1"/>
  <c r="N9" i="3"/>
  <c r="R9" i="3" s="1"/>
  <c r="N10" i="3"/>
  <c r="R10" i="3" s="1"/>
  <c r="N16" i="3"/>
  <c r="R16" i="3" s="1"/>
  <c r="N15" i="3"/>
  <c r="R15" i="3" s="1"/>
  <c r="N29" i="3"/>
  <c r="R29" i="3" s="1"/>
  <c r="N27" i="3"/>
  <c r="R27" i="3" s="1"/>
  <c r="N22" i="3"/>
  <c r="R22" i="3" s="1"/>
  <c r="Q32" i="3"/>
  <c r="Q30" i="3"/>
  <c r="Q11" i="3" l="1"/>
  <c r="Q17" i="3"/>
  <c r="Q23" i="3"/>
  <c r="Q28" i="3"/>
  <c r="N44" i="3"/>
  <c r="N46" i="3" s="1"/>
  <c r="N47" i="3" s="1"/>
  <c r="Q25" i="3"/>
  <c r="Q20" i="3"/>
  <c r="Q26" i="3"/>
  <c r="Q9" i="3"/>
  <c r="Q13" i="3"/>
  <c r="Q5" i="3"/>
  <c r="Q31" i="3"/>
  <c r="Q7" i="3"/>
  <c r="Q21" i="3"/>
  <c r="Q22" i="3"/>
  <c r="Q24" i="3"/>
  <c r="O4" i="3"/>
  <c r="R4" i="3"/>
  <c r="Q15" i="3"/>
  <c r="Q12" i="3"/>
  <c r="Q6" i="3"/>
  <c r="Q10" i="3"/>
  <c r="Q16" i="3"/>
  <c r="Q29" i="3"/>
  <c r="Q19" i="3"/>
  <c r="Q8" i="3"/>
  <c r="Q14" i="3"/>
  <c r="Q27" i="3"/>
  <c r="Q18" i="3"/>
  <c r="Q4" i="3"/>
</calcChain>
</file>

<file path=xl/sharedStrings.xml><?xml version="1.0" encoding="utf-8"?>
<sst xmlns="http://schemas.openxmlformats.org/spreadsheetml/2006/main" count="3743" uniqueCount="1503">
  <si>
    <t>C1</t>
  </si>
  <si>
    <t>C2</t>
  </si>
  <si>
    <t>C3</t>
  </si>
  <si>
    <t>Nom</t>
  </si>
  <si>
    <t>Ordre</t>
  </si>
  <si>
    <t>Groupe</t>
  </si>
  <si>
    <t>Nb d'étudiants</t>
  </si>
  <si>
    <t>NE</t>
  </si>
  <si>
    <t>GR</t>
  </si>
  <si>
    <t>effectif maxi</t>
  </si>
  <si>
    <t>effectif réel</t>
  </si>
  <si>
    <t>affectés</t>
  </si>
  <si>
    <t>somme effectifs maxis :</t>
  </si>
  <si>
    <t>Colonne1</t>
  </si>
  <si>
    <t>Classe</t>
  </si>
  <si>
    <t>C4</t>
  </si>
  <si>
    <t>Masua Lavodrama Colette</t>
  </si>
  <si>
    <t>Benkassem Yasmine</t>
  </si>
  <si>
    <t>Giglia Korali</t>
  </si>
  <si>
    <t>El Hachioui Aya</t>
  </si>
  <si>
    <t>Hammi Marouane</t>
  </si>
  <si>
    <t>M'Hamdi Fedy</t>
  </si>
  <si>
    <t>Ajouaou Iman</t>
  </si>
  <si>
    <t>Mathieu-Daudé Tomek-Olivier</t>
  </si>
  <si>
    <t>Ngassa Lyne</t>
  </si>
  <si>
    <t>Dehas Layla</t>
  </si>
  <si>
    <t>Halidou Leyla</t>
  </si>
  <si>
    <t>Taheri Sarah</t>
  </si>
  <si>
    <t>Kaba Ibrahima</t>
  </si>
  <si>
    <t>Kastit Manal</t>
  </si>
  <si>
    <t>Hoang Bao</t>
  </si>
  <si>
    <t>Drumea Ana</t>
  </si>
  <si>
    <t>M'Saouri Romaysa</t>
  </si>
  <si>
    <t>Jamai Salma</t>
  </si>
  <si>
    <t>Fudulache Andra Lidia</t>
  </si>
  <si>
    <t>Johnson Joël</t>
  </si>
  <si>
    <t>Yaakoubi Mahera</t>
  </si>
  <si>
    <t>Kumnova Trim</t>
  </si>
  <si>
    <t>Jones Samuel</t>
  </si>
  <si>
    <t>Zerrouki Soukaina</t>
  </si>
  <si>
    <t>Debboun Hachad Sara</t>
  </si>
  <si>
    <t>Queddar Amechkou Mohamed</t>
  </si>
  <si>
    <t>Bosollati Ayoub</t>
  </si>
  <si>
    <t>Ginju Igor</t>
  </si>
  <si>
    <t>Lambot Aymane</t>
  </si>
  <si>
    <t>Khandjav Guyen</t>
  </si>
  <si>
    <t>Aroub Youcef</t>
  </si>
  <si>
    <t>Ndjoli Lenny</t>
  </si>
  <si>
    <t>Gbil Walid</t>
  </si>
  <si>
    <t>Oudrhiri Tasnime</t>
  </si>
  <si>
    <t>Laghmouchi Ilyass</t>
  </si>
  <si>
    <t>Bouhjar Mohamed</t>
  </si>
  <si>
    <t>Ouachikh Assbai Monir</t>
  </si>
  <si>
    <t>Wafuana Kalamba Sylvain</t>
  </si>
  <si>
    <t>Siribie Grace N'Diaye</t>
  </si>
  <si>
    <t>Kerbache Abdelkarim</t>
  </si>
  <si>
    <t>Aoumeur Naima</t>
  </si>
  <si>
    <t>El Heggach Taysir</t>
  </si>
  <si>
    <t>Dobras Raul</t>
  </si>
  <si>
    <t>Belhaj Zakaria</t>
  </si>
  <si>
    <t>Nagy Ulpiano Rafael</t>
  </si>
  <si>
    <t>Smatt Leona</t>
  </si>
  <si>
    <t>Sefsaoui Souhaib</t>
  </si>
  <si>
    <t>Moutacim Nawal</t>
  </si>
  <si>
    <t>Rbie Inès</t>
  </si>
  <si>
    <t>Masua Lavodrama Mathilde</t>
  </si>
  <si>
    <t>Ruyenzi Nicole</t>
  </si>
  <si>
    <t>Nouemâni Reda</t>
  </si>
  <si>
    <t>Mvibudulu Matondo Luca</t>
  </si>
  <si>
    <t>Mohammed Imane</t>
  </si>
  <si>
    <t>El Hammouti Hajar</t>
  </si>
  <si>
    <t>Burlacu Andreea-Elena</t>
  </si>
  <si>
    <t>Monteiro Moraes Dyego</t>
  </si>
  <si>
    <t>Agyeman Joanna</t>
  </si>
  <si>
    <t>Sow Safiatou</t>
  </si>
  <si>
    <t>Chabou Mohamed</t>
  </si>
  <si>
    <t>Abdessadak Inès</t>
  </si>
  <si>
    <t>El Moughafir Younes</t>
  </si>
  <si>
    <t>Ntumba Ntengu Gaëlle</t>
  </si>
  <si>
    <t>Demingongo Litemo Aaron</t>
  </si>
  <si>
    <t>Dafir Hajar</t>
  </si>
  <si>
    <t>Ouachi Omar</t>
  </si>
  <si>
    <t>Lachgar Sara</t>
  </si>
  <si>
    <t>Mouchafi Rayan</t>
  </si>
  <si>
    <t>Marrou Yassine</t>
  </si>
  <si>
    <t>Hicham Soufiane</t>
  </si>
  <si>
    <t>Tahirou Issa Sakina</t>
  </si>
  <si>
    <t>Farag Ali</t>
  </si>
  <si>
    <t>Said Abdo Ali Ilsane</t>
  </si>
  <si>
    <t>Achucarro Parra Marco</t>
  </si>
  <si>
    <t>Barry Mariama</t>
  </si>
  <si>
    <t>Chen Leo</t>
  </si>
  <si>
    <t>Bargach Moussaab</t>
  </si>
  <si>
    <t>Kerrami Réda</t>
  </si>
  <si>
    <t>Karemano Casey</t>
  </si>
  <si>
    <t>Janczewska Natasza</t>
  </si>
  <si>
    <t>Czarnogorska Wiktoria</t>
  </si>
  <si>
    <t>Ben Kahla Khadija</t>
  </si>
  <si>
    <t>Himi Ayman</t>
  </si>
  <si>
    <t>Bertrand Thy</t>
  </si>
  <si>
    <t>Lebrun Gabriel</t>
  </si>
  <si>
    <t>Mechbal Selma</t>
  </si>
  <si>
    <t>Laaouini Chédine</t>
  </si>
  <si>
    <t>Crol William</t>
  </si>
  <si>
    <t>Amkhar Kayla</t>
  </si>
  <si>
    <t>Erghioui Sami</t>
  </si>
  <si>
    <t>Talpalariu Rebeca</t>
  </si>
  <si>
    <t>Likimba Daniella</t>
  </si>
  <si>
    <t>El Hammouti Abdelrahim</t>
  </si>
  <si>
    <t>El Mokadem Hajar</t>
  </si>
  <si>
    <t>Talkhoukht Ayman</t>
  </si>
  <si>
    <t>Tahir Saeed Umaima</t>
  </si>
  <si>
    <t>Karekezi Kéziah</t>
  </si>
  <si>
    <t>Linganga Kembikise Lesline</t>
  </si>
  <si>
    <t>Tanouti Sirine</t>
  </si>
  <si>
    <t>Postaru Ryana</t>
  </si>
  <si>
    <t>El Mokadem Daoud</t>
  </si>
  <si>
    <t>Iliku Labor Stella</t>
  </si>
  <si>
    <t>Badjoko Aradjabu Raphaelle</t>
  </si>
  <si>
    <t>Kebdani Zayd</t>
  </si>
  <si>
    <t>Tchumtchoua Alexiane</t>
  </si>
  <si>
    <t>Ben Kajjou Ikram</t>
  </si>
  <si>
    <t>Hajjour Nizar</t>
  </si>
  <si>
    <t>Carvajal Rodriguez Kyara</t>
  </si>
  <si>
    <t>Laamrani Dahia Amine</t>
  </si>
  <si>
    <t>Benlarbi Amal</t>
  </si>
  <si>
    <t>Oudrhiri Soraya</t>
  </si>
  <si>
    <t>Tshileo Muepo Esdras</t>
  </si>
  <si>
    <t>Ouadrassi Jelili Inès</t>
  </si>
  <si>
    <t>Errami Elyass</t>
  </si>
  <si>
    <t>Dimos Apostolos</t>
  </si>
  <si>
    <t>El Mokaddem Maïssa</t>
  </si>
  <si>
    <t>El Bakkouri Youssef</t>
  </si>
  <si>
    <t>Balan Rares-Stefan</t>
  </si>
  <si>
    <t>Tshitenge Katshima Eloïse</t>
  </si>
  <si>
    <t>Tariki Imane</t>
  </si>
  <si>
    <t>Ouriaghli Adame</t>
  </si>
  <si>
    <t>Halhoul Korchi Ilias</t>
  </si>
  <si>
    <t>Al Aroub Loubna</t>
  </si>
  <si>
    <t>Garrido Medina Sofia</t>
  </si>
  <si>
    <t>Hama Hamidou Rakiatou</t>
  </si>
  <si>
    <t>Matamongosi Losambo Benedict</t>
  </si>
  <si>
    <t>Alberto Costa Gonçalves</t>
  </si>
  <si>
    <t>Diallo Djenabou</t>
  </si>
  <si>
    <t>Mayap Djamila</t>
  </si>
  <si>
    <t>Europas Melina</t>
  </si>
  <si>
    <t>Kirat Aymen</t>
  </si>
  <si>
    <t>Achafchaf Ouasbaa Mariam</t>
  </si>
  <si>
    <t>Irakiza Audry</t>
  </si>
  <si>
    <t>Azzouz Chelbat Firas</t>
  </si>
  <si>
    <t>Bouhnani Rayan</t>
  </si>
  <si>
    <t>Jaber Rais Wassim</t>
  </si>
  <si>
    <t>Teleaga Andrea</t>
  </si>
  <si>
    <t>Iya Mpia Odette</t>
  </si>
  <si>
    <t>Adamou Imane</t>
  </si>
  <si>
    <t>Belgada Ayoub</t>
  </si>
  <si>
    <t>Rochas Dos Santos Arthur</t>
  </si>
  <si>
    <t>Fardounni Selma</t>
  </si>
  <si>
    <t>Belgada Hajar</t>
  </si>
  <si>
    <t>El Kahloun Zemmouri Aya</t>
  </si>
  <si>
    <t>Temsamani Sara</t>
  </si>
  <si>
    <t>Assouik Rania</t>
  </si>
  <si>
    <t>Ahmad Tanzeel</t>
  </si>
  <si>
    <t>Abdul Sater Hassan</t>
  </si>
  <si>
    <t>Benlarbi Sara</t>
  </si>
  <si>
    <t>Muissa Monga Mokosa Noura</t>
  </si>
  <si>
    <t>El Bourini Malak</t>
  </si>
  <si>
    <t>Nsiku Ngombo Yoaddan</t>
  </si>
  <si>
    <t>Cheikh Zakaria</t>
  </si>
  <si>
    <t>Bah Aissatou</t>
  </si>
  <si>
    <t>Johnson Nelly</t>
  </si>
  <si>
    <t>Vandenbempt Aaron</t>
  </si>
  <si>
    <t>Qafas Halhoul Noha</t>
  </si>
  <si>
    <t>Enama Enyegue Elroï</t>
  </si>
  <si>
    <t>Laghmich Wissal</t>
  </si>
  <si>
    <t>Ndonse Santa</t>
  </si>
  <si>
    <t>Hoxha Antonela Ana</t>
  </si>
  <si>
    <t>Dehas Soraya</t>
  </si>
  <si>
    <t>Hitayezu Landry</t>
  </si>
  <si>
    <t>Harmoush Mohammad</t>
  </si>
  <si>
    <t>Yusuf Rahma</t>
  </si>
  <si>
    <t>El Osrouti Ramos Daoud</t>
  </si>
  <si>
    <t>Deleglise Lucie</t>
  </si>
  <si>
    <t>Mesnani Aharroun Deyae</t>
  </si>
  <si>
    <t>Ibrahimi Insaf</t>
  </si>
  <si>
    <t>Mvibudulu Matondo Cephrone</t>
  </si>
  <si>
    <t>Ben Fatah Ghita</t>
  </si>
  <si>
    <t>Messari Rania</t>
  </si>
  <si>
    <t>Barri Mariama</t>
  </si>
  <si>
    <t>Benlarbi Sami</t>
  </si>
  <si>
    <t>Mirzai Zahra</t>
  </si>
  <si>
    <t>Rabi Imrane</t>
  </si>
  <si>
    <t>Lamsani Omar</t>
  </si>
  <si>
    <t>De Backer Julien</t>
  </si>
  <si>
    <t>Ibrahimi Hajar</t>
  </si>
  <si>
    <t>Hariz Narjisse</t>
  </si>
  <si>
    <t>Brisbois Léandri</t>
  </si>
  <si>
    <t>Chen Xiao</t>
  </si>
  <si>
    <t>Nsiku Kisina Uziel</t>
  </si>
  <si>
    <t>Yassine Ouiame</t>
  </si>
  <si>
    <t>Zaalouki Safa</t>
  </si>
  <si>
    <t>Maghoma Salumu Manassé</t>
  </si>
  <si>
    <t>Mvulu Kimana Steve</t>
  </si>
  <si>
    <t>de León de León Rainiel</t>
  </si>
  <si>
    <t>Maghoma Luvungu Mwange Divine</t>
  </si>
  <si>
    <t>Zlaiji Haitam</t>
  </si>
  <si>
    <t>El Haddad Othman</t>
  </si>
  <si>
    <t>Assouik Nawfel</t>
  </si>
  <si>
    <t>Daif El Gmairi Souhail</t>
  </si>
  <si>
    <t>Antofie Nicolae</t>
  </si>
  <si>
    <t>Moczulski Mateusz</t>
  </si>
  <si>
    <t>Dulnoan Emiko</t>
  </si>
  <si>
    <t>Verdeyen Tegis</t>
  </si>
  <si>
    <t>Karmaoui Zeyneb</t>
  </si>
  <si>
    <t>Maiz El Handaoui Salma</t>
  </si>
  <si>
    <t>Biboussy Marc-Anthony</t>
  </si>
  <si>
    <t>Bouâzzafen Wiam</t>
  </si>
  <si>
    <t>Mourou Walî</t>
  </si>
  <si>
    <t>Temsamani Inès</t>
  </si>
  <si>
    <t>Shaikh Ahmed Mahmoud</t>
  </si>
  <si>
    <t>Errami Sofiane</t>
  </si>
  <si>
    <t>Dibiani Ahmed</t>
  </si>
  <si>
    <t>Szerenos Nicole</t>
  </si>
  <si>
    <t>Fudulache Debora Oana</t>
  </si>
  <si>
    <t>Bah Abdoulaye</t>
  </si>
  <si>
    <t>Mpundu Lara</t>
  </si>
  <si>
    <t>Espinosa Sandoval David</t>
  </si>
  <si>
    <t>Radu Sebastian</t>
  </si>
  <si>
    <t>Maindiaux Romy</t>
  </si>
  <si>
    <t>Karolczuk Filip</t>
  </si>
  <si>
    <t>Sakouane Zaghdoud Ilyas</t>
  </si>
  <si>
    <t>Abo Marie</t>
  </si>
  <si>
    <t>Ngendahayo R P Noé</t>
  </si>
  <si>
    <t>Mutuza Kisanga Nouna</t>
  </si>
  <si>
    <t>Sefsaoui Jouhain</t>
  </si>
  <si>
    <t>Ciausu Darius</t>
  </si>
  <si>
    <t>Barry Aissatou</t>
  </si>
  <si>
    <t>El Mourabiet Ilias</t>
  </si>
  <si>
    <t>Kebdani Suhayl</t>
  </si>
  <si>
    <t>El-lahib Mustafa</t>
  </si>
  <si>
    <t>Maghoma Sango Gloria</t>
  </si>
  <si>
    <t>Ferdaoussi Jibril</t>
  </si>
  <si>
    <t>Braun Léna</t>
  </si>
  <si>
    <t>Bendaira Sara</t>
  </si>
  <si>
    <t>El Haddouchi Zaineb</t>
  </si>
  <si>
    <t>Wunderle Constantin</t>
  </si>
  <si>
    <t>Mansouri Leyla</t>
  </si>
  <si>
    <t>Al Jebanwi Roukaya</t>
  </si>
  <si>
    <t>Bialek Jakub</t>
  </si>
  <si>
    <t>Nyabyenda David</t>
  </si>
  <si>
    <t>Thaimi Lejayne</t>
  </si>
  <si>
    <t>Benali Yazid</t>
  </si>
  <si>
    <t>Abdellati Sofia</t>
  </si>
  <si>
    <t>Fall Anta</t>
  </si>
  <si>
    <t>Troch Joaquin Townes</t>
  </si>
  <si>
    <t>Carvajal Rodriguez Sonya</t>
  </si>
  <si>
    <t>Hammoud Mohamed</t>
  </si>
  <si>
    <t>FAUX</t>
  </si>
  <si>
    <t>Roukaya</t>
  </si>
  <si>
    <t>Ayoub</t>
  </si>
  <si>
    <t>Saliou</t>
  </si>
  <si>
    <t>Dounia</t>
  </si>
  <si>
    <t>Aymen</t>
  </si>
  <si>
    <t>Hajar</t>
  </si>
  <si>
    <t>Younes</t>
  </si>
  <si>
    <t>Sami</t>
  </si>
  <si>
    <t>Sofiane</t>
  </si>
  <si>
    <t>Audry</t>
  </si>
  <si>
    <t>Manal</t>
  </si>
  <si>
    <t>Ismael</t>
  </si>
  <si>
    <t>Gabriel</t>
  </si>
  <si>
    <t>Noemie</t>
  </si>
  <si>
    <t>Ambre</t>
  </si>
  <si>
    <t>Abul</t>
  </si>
  <si>
    <t>Ilyas</t>
  </si>
  <si>
    <t>Lyne</t>
  </si>
  <si>
    <t>Manuel</t>
  </si>
  <si>
    <t>Aymane</t>
  </si>
  <si>
    <t>Andrea</t>
  </si>
  <si>
    <t>Mohamed</t>
  </si>
  <si>
    <t>Lina</t>
  </si>
  <si>
    <t>Haitam</t>
  </si>
  <si>
    <t>Karla</t>
  </si>
  <si>
    <t>Adam</t>
  </si>
  <si>
    <t>Anna Luiza</t>
  </si>
  <si>
    <t>Ines</t>
  </si>
  <si>
    <t>Arij</t>
  </si>
  <si>
    <t>Mamadou-Djan</t>
  </si>
  <si>
    <t>Sarah</t>
  </si>
  <si>
    <t>Bassma</t>
  </si>
  <si>
    <t>Ryad</t>
  </si>
  <si>
    <t>Zayed</t>
  </si>
  <si>
    <t>Celia</t>
  </si>
  <si>
    <t>Ayman</t>
  </si>
  <si>
    <t>Oceane</t>
  </si>
  <si>
    <t>Evelyne</t>
  </si>
  <si>
    <t>Théodore</t>
  </si>
  <si>
    <t>Harone</t>
  </si>
  <si>
    <t>Reda</t>
  </si>
  <si>
    <t>Tanzeel</t>
  </si>
  <si>
    <t>Rania</t>
  </si>
  <si>
    <t>Abdoulaye</t>
  </si>
  <si>
    <t>Dumitru</t>
  </si>
  <si>
    <t>Shaynez</t>
  </si>
  <si>
    <t>Mohamed-Amine</t>
  </si>
  <si>
    <t>Andreea-Elena</t>
  </si>
  <si>
    <t>Raissa</t>
  </si>
  <si>
    <t>Dina</t>
  </si>
  <si>
    <t>Youssef</t>
  </si>
  <si>
    <t>Selma</t>
  </si>
  <si>
    <t>Hoda</t>
  </si>
  <si>
    <t>Abdalrahman</t>
  </si>
  <si>
    <t>Andra Lidia</t>
  </si>
  <si>
    <t>Samuel</t>
  </si>
  <si>
    <t>Amine</t>
  </si>
  <si>
    <t>Lukas</t>
  </si>
  <si>
    <t>Yassine</t>
  </si>
  <si>
    <t>Wissam</t>
  </si>
  <si>
    <t>Maram</t>
  </si>
  <si>
    <t>Umaima</t>
  </si>
  <si>
    <t>Imran</t>
  </si>
  <si>
    <t>Chaimae</t>
  </si>
  <si>
    <t>Jad</t>
  </si>
  <si>
    <t>Thilyan</t>
  </si>
  <si>
    <t>Lucas</t>
  </si>
  <si>
    <t>Soraya</t>
  </si>
  <si>
    <t>Ishaq</t>
  </si>
  <si>
    <t>Ali</t>
  </si>
  <si>
    <t>Hussein</t>
  </si>
  <si>
    <t>Lamia</t>
  </si>
  <si>
    <t>Othman</t>
  </si>
  <si>
    <t>Seyma</t>
  </si>
  <si>
    <t>Romaysa</t>
  </si>
  <si>
    <t>Walid</t>
  </si>
  <si>
    <t>Houdayfa</t>
  </si>
  <si>
    <t>Sophie-Peniel</t>
  </si>
  <si>
    <t>Tasnime</t>
  </si>
  <si>
    <t>Wiam</t>
  </si>
  <si>
    <t>Inès</t>
  </si>
  <si>
    <t>Nathan Djoukouf</t>
  </si>
  <si>
    <t>Hamza</t>
  </si>
  <si>
    <t>Mariam</t>
  </si>
  <si>
    <t>Aïcha</t>
  </si>
  <si>
    <t>Khalil</t>
  </si>
  <si>
    <t>Malak</t>
  </si>
  <si>
    <t>Elroï</t>
  </si>
  <si>
    <t>Bilal</t>
  </si>
  <si>
    <t>Abdoul-Karim</t>
  </si>
  <si>
    <t>Malika</t>
  </si>
  <si>
    <t>Antonela Ana</t>
  </si>
  <si>
    <t>Réda</t>
  </si>
  <si>
    <t>Sabrine</t>
  </si>
  <si>
    <t>Omar</t>
  </si>
  <si>
    <t>Yassin</t>
  </si>
  <si>
    <t>Sitan</t>
  </si>
  <si>
    <t>Florent</t>
  </si>
  <si>
    <t>Tania</t>
  </si>
  <si>
    <t>Luca</t>
  </si>
  <si>
    <t>Hafsa</t>
  </si>
  <si>
    <t>Mehdi</t>
  </si>
  <si>
    <t>Akram</t>
  </si>
  <si>
    <t>Safa</t>
  </si>
  <si>
    <t>Siham</t>
  </si>
  <si>
    <t>Borislav</t>
  </si>
  <si>
    <t>Mamadou</t>
  </si>
  <si>
    <t>Sara</t>
  </si>
  <si>
    <t>Nathan</t>
  </si>
  <si>
    <t>Rakiatou</t>
  </si>
  <si>
    <t>Ahmed Nadir</t>
  </si>
  <si>
    <t>Odette</t>
  </si>
  <si>
    <t>Nelly</t>
  </si>
  <si>
    <t>Darine</t>
  </si>
  <si>
    <t>Moïse</t>
  </si>
  <si>
    <t>Rayhan</t>
  </si>
  <si>
    <t>Terrance Brian</t>
  </si>
  <si>
    <t>Manuela</t>
  </si>
  <si>
    <t>Imane</t>
  </si>
  <si>
    <t>Daria Stefania</t>
  </si>
  <si>
    <t>Adame</t>
  </si>
  <si>
    <t>Claira</t>
  </si>
  <si>
    <t>Ismail</t>
  </si>
  <si>
    <t>Lejayne</t>
  </si>
  <si>
    <t>Sichen</t>
  </si>
  <si>
    <t>Houlaimatou</t>
  </si>
  <si>
    <t>Gil</t>
  </si>
  <si>
    <t>Achraf</t>
  </si>
  <si>
    <t>Khanh</t>
  </si>
  <si>
    <t>Goodness</t>
  </si>
  <si>
    <t>Yassir</t>
  </si>
  <si>
    <t>Nidal</t>
  </si>
  <si>
    <t>Zohra</t>
  </si>
  <si>
    <t>Hugo</t>
  </si>
  <si>
    <t>Alice</t>
  </si>
  <si>
    <t>Soufiane</t>
  </si>
  <si>
    <t>Narjisse</t>
  </si>
  <si>
    <t>Yvan</t>
  </si>
  <si>
    <t>Rafael</t>
  </si>
  <si>
    <t>Abdelrahim</t>
  </si>
  <si>
    <t>Maria</t>
  </si>
  <si>
    <t>Nawfel</t>
  </si>
  <si>
    <t>Mohammed</t>
  </si>
  <si>
    <t>Rares-Stefan</t>
  </si>
  <si>
    <t>Mohamadou</t>
  </si>
  <si>
    <t>Vera</t>
  </si>
  <si>
    <t>Souhaib</t>
  </si>
  <si>
    <t>Madoley</t>
  </si>
  <si>
    <t>Lilya</t>
  </si>
  <si>
    <t>Olivia</t>
  </si>
  <si>
    <t>Abdessamad</t>
  </si>
  <si>
    <t>Youcef</t>
  </si>
  <si>
    <t>Firas</t>
  </si>
  <si>
    <t>Elisabeth</t>
  </si>
  <si>
    <t>Zakaria</t>
  </si>
  <si>
    <t>Abderahman</t>
  </si>
  <si>
    <t>Tyffany</t>
  </si>
  <si>
    <t>Djenabou</t>
  </si>
  <si>
    <t>Emiko</t>
  </si>
  <si>
    <t>Marouane</t>
  </si>
  <si>
    <t>Haroun</t>
  </si>
  <si>
    <t>Bryan</t>
  </si>
  <si>
    <t>Sacha</t>
  </si>
  <si>
    <t>Mahmoud</t>
  </si>
  <si>
    <t>Kayla</t>
  </si>
  <si>
    <t>Corail</t>
  </si>
  <si>
    <t>Leo</t>
  </si>
  <si>
    <t>Maxim</t>
  </si>
  <si>
    <t>Jeanne</t>
  </si>
  <si>
    <t>Hiba</t>
  </si>
  <si>
    <t>Sanae</t>
  </si>
  <si>
    <t>David</t>
  </si>
  <si>
    <t>Ilias</t>
  </si>
  <si>
    <t>Rigoberthe</t>
  </si>
  <si>
    <t>Christian François M</t>
  </si>
  <si>
    <t>Caio Menezes</t>
  </si>
  <si>
    <t>Sakellya</t>
  </si>
  <si>
    <t>Lara</t>
  </si>
  <si>
    <t>Nouna</t>
  </si>
  <si>
    <t>Nadir</t>
  </si>
  <si>
    <t>Marwane</t>
  </si>
  <si>
    <t>Joaquin Townes</t>
  </si>
  <si>
    <t>Mohamad</t>
  </si>
  <si>
    <t>Soukaina</t>
  </si>
  <si>
    <t>Aissatou</t>
  </si>
  <si>
    <t>William</t>
  </si>
  <si>
    <t>Walî</t>
  </si>
  <si>
    <t>Esdras</t>
  </si>
  <si>
    <t>Ribery</t>
  </si>
  <si>
    <t>Ghita</t>
  </si>
  <si>
    <t>Maïssa</t>
  </si>
  <si>
    <t>Aicha</t>
  </si>
  <si>
    <t>Lamienne</t>
  </si>
  <si>
    <t>Yazid</t>
  </si>
  <si>
    <t>Sayfeddine</t>
  </si>
  <si>
    <t>Anta</t>
  </si>
  <si>
    <t>Wassim</t>
  </si>
  <si>
    <t>Safia</t>
  </si>
  <si>
    <t>Maysam</t>
  </si>
  <si>
    <t>Casey</t>
  </si>
  <si>
    <t>Sorhaya</t>
  </si>
  <si>
    <t>Kenzo</t>
  </si>
  <si>
    <t>Danya</t>
  </si>
  <si>
    <t>Noha</t>
  </si>
  <si>
    <t>Joanna</t>
  </si>
  <si>
    <t>Mariama</t>
  </si>
  <si>
    <t>Aisha</t>
  </si>
  <si>
    <t>Jakub</t>
  </si>
  <si>
    <t>Mohamed Amine</t>
  </si>
  <si>
    <t>Ilir</t>
  </si>
  <si>
    <t>Sebastian</t>
  </si>
  <si>
    <t>Waïl</t>
  </si>
  <si>
    <t>Safiatou</t>
  </si>
  <si>
    <t>Hassan</t>
  </si>
  <si>
    <t>Apostolos</t>
  </si>
  <si>
    <t>Helena</t>
  </si>
  <si>
    <t>Lenny</t>
  </si>
  <si>
    <t>Nicolae</t>
  </si>
  <si>
    <t>Léandri</t>
  </si>
  <si>
    <t>Majda</t>
  </si>
  <si>
    <t>Naïla</t>
  </si>
  <si>
    <t>Gabriel Ionut</t>
  </si>
  <si>
    <t>Noé</t>
  </si>
  <si>
    <t>Ambromy</t>
  </si>
  <si>
    <t>Yoaddan</t>
  </si>
  <si>
    <t>Samia</t>
  </si>
  <si>
    <t>Safae</t>
  </si>
  <si>
    <t>Nihal</t>
  </si>
  <si>
    <t>Natasza</t>
  </si>
  <si>
    <t>Nassim</t>
  </si>
  <si>
    <t>Enosch</t>
  </si>
  <si>
    <t>Ryana</t>
  </si>
  <si>
    <t>Rayan</t>
  </si>
  <si>
    <t>Stefan Bunze</t>
  </si>
  <si>
    <t>Ibrahima</t>
  </si>
  <si>
    <t>Daniella</t>
  </si>
  <si>
    <t>Gaëlle</t>
  </si>
  <si>
    <t>Andréi</t>
  </si>
  <si>
    <t>Yanis</t>
  </si>
  <si>
    <t>Samy</t>
  </si>
  <si>
    <t>Daïla</t>
  </si>
  <si>
    <t>Tomek-Olivier</t>
  </si>
  <si>
    <t>Yasmine</t>
  </si>
  <si>
    <t>Lorenzo</t>
  </si>
  <si>
    <t>Caleb</t>
  </si>
  <si>
    <t>Elhadj Kalako</t>
  </si>
  <si>
    <t>Dawoud</t>
  </si>
  <si>
    <t>Aminata</t>
  </si>
  <si>
    <t>Irina Beatrice</t>
  </si>
  <si>
    <t>Amir</t>
  </si>
  <si>
    <t>Ayham</t>
  </si>
  <si>
    <t>Niîma</t>
  </si>
  <si>
    <t>Naima</t>
  </si>
  <si>
    <t>Rayana</t>
  </si>
  <si>
    <t>Emmanuel</t>
  </si>
  <si>
    <t>Ibrahim</t>
  </si>
  <si>
    <t>Cristofer</t>
  </si>
  <si>
    <t>Landry</t>
  </si>
  <si>
    <t>Ilian</t>
  </si>
  <si>
    <t>Batoul</t>
  </si>
  <si>
    <t>Mahera</t>
  </si>
  <si>
    <t>Rita</t>
  </si>
  <si>
    <t>Zoé</t>
  </si>
  <si>
    <t>Arsène</t>
  </si>
  <si>
    <t>Chédine</t>
  </si>
  <si>
    <t>Dyego</t>
  </si>
  <si>
    <t>Gina</t>
  </si>
  <si>
    <t>Nisrine</t>
  </si>
  <si>
    <t>Nouralzhraa</t>
  </si>
  <si>
    <t>Roberth Wagner</t>
  </si>
  <si>
    <t>Thy</t>
  </si>
  <si>
    <t>Rouguiatou</t>
  </si>
  <si>
    <t>Toni-David</t>
  </si>
  <si>
    <t>Wiktoria</t>
  </si>
  <si>
    <t>Raul</t>
  </si>
  <si>
    <t>Imrane</t>
  </si>
  <si>
    <t>Leona</t>
  </si>
  <si>
    <t>Nicole</t>
  </si>
  <si>
    <t>Amadou</t>
  </si>
  <si>
    <t>Alexandra</t>
  </si>
  <si>
    <t>Tasnym</t>
  </si>
  <si>
    <t>Souhail</t>
  </si>
  <si>
    <t>Noah</t>
  </si>
  <si>
    <t>Bensalem</t>
  </si>
  <si>
    <t>Rabab</t>
  </si>
  <si>
    <t>Hervé</t>
  </si>
  <si>
    <t>Giancarlo</t>
  </si>
  <si>
    <t>Neil</t>
  </si>
  <si>
    <t>Chaima</t>
  </si>
  <si>
    <t>Igor</t>
  </si>
  <si>
    <t>Mateusz</t>
  </si>
  <si>
    <t>Johana</t>
  </si>
  <si>
    <t>Ouiame</t>
  </si>
  <si>
    <t>Darius</t>
  </si>
  <si>
    <t>Naomie</t>
  </si>
  <si>
    <t>Nawal</t>
  </si>
  <si>
    <t>Soulayman</t>
  </si>
  <si>
    <t>Talha</t>
  </si>
  <si>
    <t>Mohamad Chrif</t>
  </si>
  <si>
    <t>A-Shanty</t>
  </si>
  <si>
    <t>Aurianne</t>
  </si>
  <si>
    <t>Adama</t>
  </si>
  <si>
    <t>Aya</t>
  </si>
  <si>
    <t>Raphaelle</t>
  </si>
  <si>
    <t>Dariusz</t>
  </si>
  <si>
    <t>Kyara</t>
  </si>
  <si>
    <t>Rainiel</t>
  </si>
  <si>
    <t>Aaron</t>
  </si>
  <si>
    <t>Elyass</t>
  </si>
  <si>
    <t>Wissal</t>
  </si>
  <si>
    <t>Argent</t>
  </si>
  <si>
    <t>Romy</t>
  </si>
  <si>
    <t>Deyae</t>
  </si>
  <si>
    <t>Ilsane</t>
  </si>
  <si>
    <t>Noam</t>
  </si>
  <si>
    <t>Layla</t>
  </si>
  <si>
    <t>Matteo</t>
  </si>
  <si>
    <t>Moussaab</t>
  </si>
  <si>
    <t>Safwan</t>
  </si>
  <si>
    <t>Zahra</t>
  </si>
  <si>
    <t>Maewenn</t>
  </si>
  <si>
    <t>Sirine</t>
  </si>
  <si>
    <t>Sofia</t>
  </si>
  <si>
    <t>Jibril</t>
  </si>
  <si>
    <t>Oumayma</t>
  </si>
  <si>
    <t>Iman</t>
  </si>
  <si>
    <t>Alya</t>
  </si>
  <si>
    <t>Mellina</t>
  </si>
  <si>
    <t>Damiano</t>
  </si>
  <si>
    <t>Julien</t>
  </si>
  <si>
    <t>Redouan</t>
  </si>
  <si>
    <t>Korali</t>
  </si>
  <si>
    <t>Roxana</t>
  </si>
  <si>
    <t>Oumou</t>
  </si>
  <si>
    <t>Taysir</t>
  </si>
  <si>
    <t>Stella</t>
  </si>
  <si>
    <t>Ethan</t>
  </si>
  <si>
    <t>Adil</t>
  </si>
  <si>
    <t>Debora Oana</t>
  </si>
  <si>
    <t>Loane</t>
  </si>
  <si>
    <t>Mohamed Yassir</t>
  </si>
  <si>
    <t>Pierre-Gabriel</t>
  </si>
  <si>
    <t>Djamila</t>
  </si>
  <si>
    <t>George</t>
  </si>
  <si>
    <t>Youssouf</t>
  </si>
  <si>
    <t>Loïc</t>
  </si>
  <si>
    <t>Uzair</t>
  </si>
  <si>
    <t>Rebeca</t>
  </si>
  <si>
    <t>Ana</t>
  </si>
  <si>
    <t>Ahmad</t>
  </si>
  <si>
    <t>Théa</t>
  </si>
  <si>
    <t>Leyla</t>
  </si>
  <si>
    <t>Firdaous</t>
  </si>
  <si>
    <t>Mohammad</t>
  </si>
  <si>
    <t>Insaf</t>
  </si>
  <si>
    <t>Suhayl</t>
  </si>
  <si>
    <t>Abdelkarim</t>
  </si>
  <si>
    <t>Anaïs</t>
  </si>
  <si>
    <t>Doha</t>
  </si>
  <si>
    <t>Manassé</t>
  </si>
  <si>
    <t>Noura</t>
  </si>
  <si>
    <t>Sakina</t>
  </si>
  <si>
    <t>Dalil</t>
  </si>
  <si>
    <t>Daoud</t>
  </si>
  <si>
    <t>Gaizka</t>
  </si>
  <si>
    <t>Anna</t>
  </si>
  <si>
    <t>Guyen</t>
  </si>
  <si>
    <t>Divine</t>
  </si>
  <si>
    <t>Emmanuelle</t>
  </si>
  <si>
    <t>Melina</t>
  </si>
  <si>
    <t>Waël</t>
  </si>
  <si>
    <t>Nizar</t>
  </si>
  <si>
    <t>Atilla</t>
  </si>
  <si>
    <t>Cacharel</t>
  </si>
  <si>
    <t>Guidiomm</t>
  </si>
  <si>
    <t>Ikram</t>
  </si>
  <si>
    <t>Mayssa</t>
  </si>
  <si>
    <t>Meriem</t>
  </si>
  <si>
    <t>Tommaso</t>
  </si>
  <si>
    <t>Idiatou</t>
  </si>
  <si>
    <t>Joël</t>
  </si>
  <si>
    <t>Nourelhoda</t>
  </si>
  <si>
    <t>Antonios</t>
  </si>
  <si>
    <t>Bao</t>
  </si>
  <si>
    <t>Hasan</t>
  </si>
  <si>
    <t>Benedict</t>
  </si>
  <si>
    <t>Eloïse</t>
  </si>
  <si>
    <t>Constantin</t>
  </si>
  <si>
    <t>Ahmed</t>
  </si>
  <si>
    <t>Karim</t>
  </si>
  <si>
    <t>Ilyass</t>
  </si>
  <si>
    <t>Steve</t>
  </si>
  <si>
    <t>Arthur</t>
  </si>
  <si>
    <t>Abdeljalil</t>
  </si>
  <si>
    <t>Alexiane</t>
  </si>
  <si>
    <t>Sylvain</t>
  </si>
  <si>
    <t>Zaineb</t>
  </si>
  <si>
    <t>Michel</t>
  </si>
  <si>
    <t>Lesline</t>
  </si>
  <si>
    <t>Cephrone</t>
  </si>
  <si>
    <t>Jade</t>
  </si>
  <si>
    <t>Zeyneb</t>
  </si>
  <si>
    <t>Léna</t>
  </si>
  <si>
    <t>Charlotte</t>
  </si>
  <si>
    <t>Shahd</t>
  </si>
  <si>
    <t>Loubna</t>
  </si>
  <si>
    <t>Zaïneb</t>
  </si>
  <si>
    <t>Mustafa</t>
  </si>
  <si>
    <t>Filip</t>
  </si>
  <si>
    <t>Zayd</t>
  </si>
  <si>
    <t>Andrada</t>
  </si>
  <si>
    <t>Florise</t>
  </si>
  <si>
    <t>Elishua</t>
  </si>
  <si>
    <t>Jouhain</t>
  </si>
  <si>
    <t>Alexis</t>
  </si>
  <si>
    <t>Rahma</t>
  </si>
  <si>
    <t>Amal</t>
  </si>
  <si>
    <t>Xiao</t>
  </si>
  <si>
    <t>Naïm</t>
  </si>
  <si>
    <t>Oumaïma</t>
  </si>
  <si>
    <t>Tegis</t>
  </si>
  <si>
    <t>Marie</t>
  </si>
  <si>
    <t>Lionel</t>
  </si>
  <si>
    <t>Gonçalves</t>
  </si>
  <si>
    <t>Marc-Anthony</t>
  </si>
  <si>
    <t>Salma</t>
  </si>
  <si>
    <t>Assya</t>
  </si>
  <si>
    <t>Gia-Hue</t>
  </si>
  <si>
    <t>Colette</t>
  </si>
  <si>
    <t>Santa</t>
  </si>
  <si>
    <t>Uziel</t>
  </si>
  <si>
    <t>Monir</t>
  </si>
  <si>
    <t>Grace N'Diaye</t>
  </si>
  <si>
    <t>Nora</t>
  </si>
  <si>
    <t>Qamar</t>
  </si>
  <si>
    <t>Khadija</t>
  </si>
  <si>
    <t>Sonya</t>
  </si>
  <si>
    <t>Perle Maeva</t>
  </si>
  <si>
    <t>Lucie</t>
  </si>
  <si>
    <t>Noémie</t>
  </si>
  <si>
    <t>Mathilde</t>
  </si>
  <si>
    <t>Marco</t>
  </si>
  <si>
    <t>Zaïd</t>
  </si>
  <si>
    <t>Fedy</t>
  </si>
  <si>
    <t>Yoann</t>
  </si>
  <si>
    <t>Hossam</t>
  </si>
  <si>
    <t>Clara</t>
  </si>
  <si>
    <t>Li-Ming</t>
  </si>
  <si>
    <t>Samira</t>
  </si>
  <si>
    <t>Gloria</t>
  </si>
  <si>
    <t>Warris</t>
  </si>
  <si>
    <t>Kéziah</t>
  </si>
  <si>
    <t>Louis-Janel</t>
  </si>
  <si>
    <t>Laurent</t>
  </si>
  <si>
    <t>Rayane</t>
  </si>
  <si>
    <t>Soukaïna</t>
  </si>
  <si>
    <t>Al Jebanwi</t>
  </si>
  <si>
    <t>Baccouche</t>
  </si>
  <si>
    <t>Bah</t>
  </si>
  <si>
    <t>Boudhan</t>
  </si>
  <si>
    <t>Bougrine</t>
  </si>
  <si>
    <t>El Benaïssi</t>
  </si>
  <si>
    <t>El Moughafir</t>
  </si>
  <si>
    <t>Erghioui</t>
  </si>
  <si>
    <t>Errami</t>
  </si>
  <si>
    <t>Irakiza</t>
  </si>
  <si>
    <t>Kastit</t>
  </si>
  <si>
    <t>Lebrun</t>
  </si>
  <si>
    <t>Mahuwa Wamona</t>
  </si>
  <si>
    <t>Mikami-Nafayebi</t>
  </si>
  <si>
    <t>Mirzai</t>
  </si>
  <si>
    <t>Mourou</t>
  </si>
  <si>
    <t>Ngassa</t>
  </si>
  <si>
    <t>Ngathuessi</t>
  </si>
  <si>
    <t>Tamhiret</t>
  </si>
  <si>
    <t>Teleaga</t>
  </si>
  <si>
    <t>Yamani</t>
  </si>
  <si>
    <t>Zarhoni</t>
  </si>
  <si>
    <t>Zlaiji</t>
  </si>
  <si>
    <t>Abdelkhalak</t>
  </si>
  <si>
    <t>Adomayakpor</t>
  </si>
  <si>
    <t>Al Jamili</t>
  </si>
  <si>
    <t>Almeida Fagundes de Lima</t>
  </si>
  <si>
    <t>Amri</t>
  </si>
  <si>
    <t>Badjoko Aradjabu</t>
  </si>
  <si>
    <t>Batis</t>
  </si>
  <si>
    <t>Benali</t>
  </si>
  <si>
    <t>Benhadine</t>
  </si>
  <si>
    <t>Benkaddour</t>
  </si>
  <si>
    <t>Boghaba</t>
  </si>
  <si>
    <t>Boujemaaoui</t>
  </si>
  <si>
    <t>Declève</t>
  </si>
  <si>
    <t>Himi</t>
  </si>
  <si>
    <t>Maffogou</t>
  </si>
  <si>
    <t>Nyebha</t>
  </si>
  <si>
    <t>Shahab</t>
  </si>
  <si>
    <t>Tshitefu</t>
  </si>
  <si>
    <t>Zaidi</t>
  </si>
  <si>
    <t>Zemmouri</t>
  </si>
  <si>
    <t>Assouik</t>
  </si>
  <si>
    <t>Bejera</t>
  </si>
  <si>
    <t>Bouchahr</t>
  </si>
  <si>
    <t>Bouzit</t>
  </si>
  <si>
    <t>Burlacu</t>
  </si>
  <si>
    <t>Carvalho Moura</t>
  </si>
  <si>
    <t>El Gharbi</t>
  </si>
  <si>
    <t>El Gourchi</t>
  </si>
  <si>
    <t>Fardounni</t>
  </si>
  <si>
    <t>Fereaoun</t>
  </si>
  <si>
    <t>Freijeh</t>
  </si>
  <si>
    <t>Fudulache</t>
  </si>
  <si>
    <t>Jones</t>
  </si>
  <si>
    <t>Kadiri</t>
  </si>
  <si>
    <t>Martins Dos Santos</t>
  </si>
  <si>
    <t>Missioui</t>
  </si>
  <si>
    <t>Ouechak</t>
  </si>
  <si>
    <t>Ramadan</t>
  </si>
  <si>
    <t>Tahir Saeed</t>
  </si>
  <si>
    <t>Touil</t>
  </si>
  <si>
    <t>Bachiri</t>
  </si>
  <si>
    <t>Belgada</t>
  </si>
  <si>
    <t>Benfatah</t>
  </si>
  <si>
    <t>Bertrand</t>
  </si>
  <si>
    <t>Cuvelier</t>
  </si>
  <si>
    <t>Dehas</t>
  </si>
  <si>
    <t>El Ghouassi</t>
  </si>
  <si>
    <t>Elosrouti Ramos</t>
  </si>
  <si>
    <t>Farag</t>
  </si>
  <si>
    <t>Ghazal</t>
  </si>
  <si>
    <t>Halal</t>
  </si>
  <si>
    <t>Hamdaoui</t>
  </si>
  <si>
    <t>Kir</t>
  </si>
  <si>
    <t>M'Saouri</t>
  </si>
  <si>
    <t>Mazouz</t>
  </si>
  <si>
    <t>Molough</t>
  </si>
  <si>
    <t>Mulakilwa Mwanga-Bwanamuzuri</t>
  </si>
  <si>
    <t>Oudrhiri</t>
  </si>
  <si>
    <t>Rahji</t>
  </si>
  <si>
    <t>Rbie</t>
  </si>
  <si>
    <t>Silla Yuego</t>
  </si>
  <si>
    <t>Beraftah</t>
  </si>
  <si>
    <t>Djabout</t>
  </si>
  <si>
    <t>El Ahrache</t>
  </si>
  <si>
    <t>El Haddouchi</t>
  </si>
  <si>
    <t>Enama Enyegue</t>
  </si>
  <si>
    <t>Hachti Bernane</t>
  </si>
  <si>
    <t>Halidou Mossi</t>
  </si>
  <si>
    <t>Hamidou</t>
  </si>
  <si>
    <t>Hoxha</t>
  </si>
  <si>
    <t>Kerrami</t>
  </si>
  <si>
    <t>Khadira Ben Kaddour</t>
  </si>
  <si>
    <t>Lamsani</t>
  </si>
  <si>
    <t>Loukil</t>
  </si>
  <si>
    <t>Maghrioue</t>
  </si>
  <si>
    <t>Mansaré</t>
  </si>
  <si>
    <t>Mulaj</t>
  </si>
  <si>
    <t>Mutoni</t>
  </si>
  <si>
    <t>Mvibudulu Matondo</t>
  </si>
  <si>
    <t>Ouali</t>
  </si>
  <si>
    <t>Saouti</t>
  </si>
  <si>
    <t>Taheri</t>
  </si>
  <si>
    <t>Tazeddine</t>
  </si>
  <si>
    <t>Zaalouki</t>
  </si>
  <si>
    <t>Ajouaou</t>
  </si>
  <si>
    <t>Atanasov</t>
  </si>
  <si>
    <t>Benlarbi</t>
  </si>
  <si>
    <t>Boulerhcha</t>
  </si>
  <si>
    <t>Bourguignon</t>
  </si>
  <si>
    <t>El Hajioui</t>
  </si>
  <si>
    <t>Hama Hamidou</t>
  </si>
  <si>
    <t>Hnihan</t>
  </si>
  <si>
    <t>Iabkriman</t>
  </si>
  <si>
    <t>Iya Mpia</t>
  </si>
  <si>
    <t>Johnson</t>
  </si>
  <si>
    <t>Kenzaoui</t>
  </si>
  <si>
    <t>Likimba</t>
  </si>
  <si>
    <t>Maimouni</t>
  </si>
  <si>
    <t>McDaniel</t>
  </si>
  <si>
    <t>MIAFO</t>
  </si>
  <si>
    <t>Moisei</t>
  </si>
  <si>
    <t>Ouriaghli</t>
  </si>
  <si>
    <t>Owusua</t>
  </si>
  <si>
    <t>Soulimani</t>
  </si>
  <si>
    <t>Thaimi</t>
  </si>
  <si>
    <t>Wu</t>
  </si>
  <si>
    <t>Adamou</t>
  </si>
  <si>
    <t>Barry</t>
  </si>
  <si>
    <t>Da Costa Carvalho</t>
  </si>
  <si>
    <t>Essanoussi</t>
  </si>
  <si>
    <t>Hung Pham</t>
  </si>
  <si>
    <t>Saïssay</t>
  </si>
  <si>
    <t>Senhaji</t>
  </si>
  <si>
    <t>El Amrani</t>
  </si>
  <si>
    <t>Talhaoui</t>
  </si>
  <si>
    <t>Bosollati</t>
  </si>
  <si>
    <t>El Guennouni</t>
  </si>
  <si>
    <t>Goffin</t>
  </si>
  <si>
    <t>Gohy</t>
  </si>
  <si>
    <t>Hicham</t>
  </si>
  <si>
    <t>Hariz</t>
  </si>
  <si>
    <t>Lufuankenda-Tekadiomona</t>
  </si>
  <si>
    <t>Marrou</t>
  </si>
  <si>
    <t>N'Gonian</t>
  </si>
  <si>
    <t>Nagy Ulpiano</t>
  </si>
  <si>
    <t>Abdellati</t>
  </si>
  <si>
    <t>Ait Youssef</t>
  </si>
  <si>
    <t>Akdim</t>
  </si>
  <si>
    <t>Badda</t>
  </si>
  <si>
    <t>Balan</t>
  </si>
  <si>
    <t>Diallo</t>
  </si>
  <si>
    <t>Idrissi Azami</t>
  </si>
  <si>
    <t>Mitrovic</t>
  </si>
  <si>
    <t>Sefsaoui</t>
  </si>
  <si>
    <t>Soumaoro</t>
  </si>
  <si>
    <t>Vaccaro</t>
  </si>
  <si>
    <t>Zadroga</t>
  </si>
  <si>
    <t>Abdessadak</t>
  </si>
  <si>
    <t>Amrani</t>
  </si>
  <si>
    <t>Aroub</t>
  </si>
  <si>
    <t>Azzouz Chelbat</t>
  </si>
  <si>
    <t>Belhaj</t>
  </si>
  <si>
    <t>Boualam</t>
  </si>
  <si>
    <t>De Boeck</t>
  </si>
  <si>
    <t>Dulnoan</t>
  </si>
  <si>
    <t>Hammi</t>
  </si>
  <si>
    <t>Jacho Comasisin</t>
  </si>
  <si>
    <t>Kadi</t>
  </si>
  <si>
    <t>Katako Omeonga</t>
  </si>
  <si>
    <t>Lachgar</t>
  </si>
  <si>
    <t>Mokhles</t>
  </si>
  <si>
    <t>Nzwinayo Sesonga</t>
  </si>
  <si>
    <t>Shaikh Ahmed</t>
  </si>
  <si>
    <t>Temsamani</t>
  </si>
  <si>
    <t>Toutut</t>
  </si>
  <si>
    <t>Amkhar</t>
  </si>
  <si>
    <t>Charloteaux</t>
  </si>
  <si>
    <t>Cheikh</t>
  </si>
  <si>
    <t>Chen</t>
  </si>
  <si>
    <t>Daish - Belay</t>
  </si>
  <si>
    <t>Dubois</t>
  </si>
  <si>
    <t>El Filali</t>
  </si>
  <si>
    <t>El Harraoui</t>
  </si>
  <si>
    <t>Espinosa Sandoval</t>
  </si>
  <si>
    <t>Halhoul Korchi</t>
  </si>
  <si>
    <t>Kanza</t>
  </si>
  <si>
    <t>Lam</t>
  </si>
  <si>
    <t>Lima Ribeiro</t>
  </si>
  <si>
    <t>Matongo</t>
  </si>
  <si>
    <t>Mpundu</t>
  </si>
  <si>
    <t>Mutuza Kisanga</t>
  </si>
  <si>
    <t>Naouli</t>
  </si>
  <si>
    <t>Tafranti</t>
  </si>
  <si>
    <t>Troch</t>
  </si>
  <si>
    <t>Zaher</t>
  </si>
  <si>
    <t>Zerrouki</t>
  </si>
  <si>
    <t>Crol</t>
  </si>
  <si>
    <t>Tshileo Muepo</t>
  </si>
  <si>
    <t>Yayla</t>
  </si>
  <si>
    <t>Ben Fatah</t>
  </si>
  <si>
    <t>Dakik</t>
  </si>
  <si>
    <t>El Mokaddem</t>
  </si>
  <si>
    <t>Louaki</t>
  </si>
  <si>
    <t>Targui Sarhan</t>
  </si>
  <si>
    <t>Debboun Hachad</t>
  </si>
  <si>
    <t>El Bourini</t>
  </si>
  <si>
    <t>Hamani</t>
  </si>
  <si>
    <t>Ouadrassi Jelili</t>
  </si>
  <si>
    <t>Oya Fati</t>
  </si>
  <si>
    <t>Azehaf</t>
  </si>
  <si>
    <t>Boubouh</t>
  </si>
  <si>
    <t>Fall</t>
  </si>
  <si>
    <t>Hallis</t>
  </si>
  <si>
    <t>Jaber Rais</t>
  </si>
  <si>
    <t>Kharbachi</t>
  </si>
  <si>
    <t>El Fehmi</t>
  </si>
  <si>
    <t>Fernandes Madeira</t>
  </si>
  <si>
    <t>Karemano</t>
  </si>
  <si>
    <t>Katako Omba</t>
  </si>
  <si>
    <t>Mc Daniel</t>
  </si>
  <si>
    <t>Almeida Fagundes De Lima</t>
  </si>
  <si>
    <t>Bakhat Habibi</t>
  </si>
  <si>
    <t>Gürcam</t>
  </si>
  <si>
    <t>Qafas Halhoul</t>
  </si>
  <si>
    <t>Zouaghi</t>
  </si>
  <si>
    <t>Agyeman</t>
  </si>
  <si>
    <t>Barri</t>
  </si>
  <si>
    <t>Sanchez Roelants-Du-Vivier</t>
  </si>
  <si>
    <t>Alfahel</t>
  </si>
  <si>
    <t>Bialek</t>
  </si>
  <si>
    <t>Danane</t>
  </si>
  <si>
    <t>Haddid</t>
  </si>
  <si>
    <t>Laamrani Dahia</t>
  </si>
  <si>
    <t>Orzepowski</t>
  </si>
  <si>
    <t>Queddar Amechkou</t>
  </si>
  <si>
    <t>Sabri</t>
  </si>
  <si>
    <t>Sow</t>
  </si>
  <si>
    <t>Boubad</t>
  </si>
  <si>
    <t>Chatioui El Hamoudani</t>
  </si>
  <si>
    <t>Dimos</t>
  </si>
  <si>
    <t>Lusembula Seleman Yossa</t>
  </si>
  <si>
    <t>Ndjoli</t>
  </si>
  <si>
    <t>Aknaf</t>
  </si>
  <si>
    <t>Antofie</t>
  </si>
  <si>
    <t>Bouhafna</t>
  </si>
  <si>
    <t>Brisbois</t>
  </si>
  <si>
    <t>El Ayadi</t>
  </si>
  <si>
    <t>Mertens</t>
  </si>
  <si>
    <t>Miculas</t>
  </si>
  <si>
    <t>Ngendahayo R P</t>
  </si>
  <si>
    <t>Mikani Liyolo</t>
  </si>
  <si>
    <t>Nsiku Ngombo</t>
  </si>
  <si>
    <t>Ruyenzi</t>
  </si>
  <si>
    <t>Ben Mehdi</t>
  </si>
  <si>
    <t>Charki</t>
  </si>
  <si>
    <t>Janczewska</t>
  </si>
  <si>
    <t>Khottour</t>
  </si>
  <si>
    <t>Manzenza Wa Kikeba</t>
  </si>
  <si>
    <t>Postaru</t>
  </si>
  <si>
    <t>Sankour-Mezouri Ftouh</t>
  </si>
  <si>
    <t>Alabdaoui</t>
  </si>
  <si>
    <t>Blanchard</t>
  </si>
  <si>
    <t>Kaba</t>
  </si>
  <si>
    <t>Ntumba Ntengu</t>
  </si>
  <si>
    <t>Sedira</t>
  </si>
  <si>
    <t>Albu</t>
  </si>
  <si>
    <t>El Abdouni</t>
  </si>
  <si>
    <t>Hadj Oujennaou</t>
  </si>
  <si>
    <t>Kone</t>
  </si>
  <si>
    <t>Balde</t>
  </si>
  <si>
    <t>Bendaira</t>
  </si>
  <si>
    <t>Mathieu-Daudé</t>
  </si>
  <si>
    <t>Mouhtadi</t>
  </si>
  <si>
    <t>Benkassem</t>
  </si>
  <si>
    <t>Cannistra</t>
  </si>
  <si>
    <t>Darkwah</t>
  </si>
  <si>
    <t>Ennassir</t>
  </si>
  <si>
    <t>Kabba</t>
  </si>
  <si>
    <t>Mechbal</t>
  </si>
  <si>
    <t>Mounir El Madani</t>
  </si>
  <si>
    <t>Neagu</t>
  </si>
  <si>
    <t>Sahim</t>
  </si>
  <si>
    <t>Benbaki</t>
  </si>
  <si>
    <t>Aoumeur</t>
  </si>
  <si>
    <t>Barfi</t>
  </si>
  <si>
    <t>Chaabane</t>
  </si>
  <si>
    <t>Bonsenge</t>
  </si>
  <si>
    <t>Cisse</t>
  </si>
  <si>
    <t>Dilu Babaka</t>
  </si>
  <si>
    <t>El Hammouti</t>
  </si>
  <si>
    <t>Hitayezu</t>
  </si>
  <si>
    <t>Khabouss</t>
  </si>
  <si>
    <t>Rhzioual Berrada</t>
  </si>
  <si>
    <t>Yaakoubi</t>
  </si>
  <si>
    <t>Akachar</t>
  </si>
  <si>
    <t>Anbousse</t>
  </si>
  <si>
    <t>Fraisse</t>
  </si>
  <si>
    <t>Gillet</t>
  </si>
  <si>
    <t>Laaouini</t>
  </si>
  <si>
    <t>Monteiro Moraes</t>
  </si>
  <si>
    <t>Valette</t>
  </si>
  <si>
    <t>Bouâzzafen</t>
  </si>
  <si>
    <t>El Ydiri</t>
  </si>
  <si>
    <t>Laziqani</t>
  </si>
  <si>
    <t>Silva Barbosa</t>
  </si>
  <si>
    <t>Abdul Sater</t>
  </si>
  <si>
    <t>Boulif</t>
  </si>
  <si>
    <t>Buhendwa Duniya</t>
  </si>
  <si>
    <t>Czarnogorska</t>
  </si>
  <si>
    <t>Dobras</t>
  </si>
  <si>
    <t>Hajjour</t>
  </si>
  <si>
    <t>Hammoud</t>
  </si>
  <si>
    <t>Ouahabi</t>
  </si>
  <si>
    <t>Rabi</t>
  </si>
  <si>
    <t>Smatt</t>
  </si>
  <si>
    <t>Szerenos</t>
  </si>
  <si>
    <t>Hamzaoui</t>
  </si>
  <si>
    <t>Kassim</t>
  </si>
  <si>
    <t>Ouchane</t>
  </si>
  <si>
    <t>Daif El Gmairi</t>
  </si>
  <si>
    <t>Kwizera Sesonga</t>
  </si>
  <si>
    <t>Lamarti Elazhar</t>
  </si>
  <si>
    <t>Maimuni</t>
  </si>
  <si>
    <t>Tchumtchoua</t>
  </si>
  <si>
    <t>Ahbibi</t>
  </si>
  <si>
    <t>Drogeanu</t>
  </si>
  <si>
    <t>Bayane</t>
  </si>
  <si>
    <t>Bouljoub</t>
  </si>
  <si>
    <t>Ginju</t>
  </si>
  <si>
    <t>Moczulski</t>
  </si>
  <si>
    <t>Torres Rivera</t>
  </si>
  <si>
    <t>Achafchaf Ouasbaa</t>
  </si>
  <si>
    <t>Ciausu</t>
  </si>
  <si>
    <t>Kezimana</t>
  </si>
  <si>
    <t>Moutacim</t>
  </si>
  <si>
    <t>Bernal Medina</t>
  </si>
  <si>
    <t>Channouf</t>
  </si>
  <si>
    <t>Erdogan</t>
  </si>
  <si>
    <t>Gradinaru</t>
  </si>
  <si>
    <t>de Jong</t>
  </si>
  <si>
    <t>Masua Lavodrama Bolinga</t>
  </si>
  <si>
    <t>Abdellaoui</t>
  </si>
  <si>
    <t>Abu-Abas</t>
  </si>
  <si>
    <t>Bebko</t>
  </si>
  <si>
    <t>Bouhnani</t>
  </si>
  <si>
    <t>Carvajal Rodriguez</t>
  </si>
  <si>
    <t>Dafir</t>
  </si>
  <si>
    <t>de León de León</t>
  </si>
  <si>
    <t>Demingongo Litemo</t>
  </si>
  <si>
    <t>Laghmich</t>
  </si>
  <si>
    <t>Llanaj</t>
  </si>
  <si>
    <t>Maindiaux</t>
  </si>
  <si>
    <t>Mesnani Aharroun</t>
  </si>
  <si>
    <t>Mouchafi</t>
  </si>
  <si>
    <t>Said Abdo Ali</t>
  </si>
  <si>
    <t>Dagadou</t>
  </si>
  <si>
    <t>Ricci</t>
  </si>
  <si>
    <t>Bargach</t>
  </si>
  <si>
    <t>Tahiraj</t>
  </si>
  <si>
    <t>Tanouti</t>
  </si>
  <si>
    <t>El Asri</t>
  </si>
  <si>
    <t>Ferdaoussi</t>
  </si>
  <si>
    <t>Cornil</t>
  </si>
  <si>
    <t>Sakouane Zaghdoud</t>
  </si>
  <si>
    <t>Harmoush</t>
  </si>
  <si>
    <t>Allach</t>
  </si>
  <si>
    <t>Boukenna</t>
  </si>
  <si>
    <t>Capaldi</t>
  </si>
  <si>
    <t>De Backer</t>
  </si>
  <si>
    <t>De Buijst</t>
  </si>
  <si>
    <t>El Hammouchi</t>
  </si>
  <si>
    <t>Giglia</t>
  </si>
  <si>
    <t>Karolczuk</t>
  </si>
  <si>
    <t>Tebba</t>
  </si>
  <si>
    <t>Garrido Medina</t>
  </si>
  <si>
    <t>El Heggach</t>
  </si>
  <si>
    <t>Iliku Labor</t>
  </si>
  <si>
    <t>Masua Lavodrama Okende</t>
  </si>
  <si>
    <t>Achemlal</t>
  </si>
  <si>
    <t>El Bakkouri</t>
  </si>
  <si>
    <t>El Mourabiet</t>
  </si>
  <si>
    <t>Girimana</t>
  </si>
  <si>
    <t>Kimoto Loko</t>
  </si>
  <si>
    <t>Mayap</t>
  </si>
  <si>
    <t>Rami</t>
  </si>
  <si>
    <t>Ruzindana</t>
  </si>
  <si>
    <t>Talpalariu</t>
  </si>
  <si>
    <t>Tariki</t>
  </si>
  <si>
    <t>Drumea</t>
  </si>
  <si>
    <t>Fares</t>
  </si>
  <si>
    <t>Halidou</t>
  </si>
  <si>
    <t>Haloui Haddou</t>
  </si>
  <si>
    <t>Ibrahimi</t>
  </si>
  <si>
    <t>Kebdani</t>
  </si>
  <si>
    <t>Kerbache</t>
  </si>
  <si>
    <t>Lawson</t>
  </si>
  <si>
    <t>Maghoma Salumu</t>
  </si>
  <si>
    <t>Muissa Monga Mokosa</t>
  </si>
  <si>
    <t>Tahirou Issa</t>
  </si>
  <si>
    <t>Tahri</t>
  </si>
  <si>
    <t>Youzgha</t>
  </si>
  <si>
    <t>El Mokadem</t>
  </si>
  <si>
    <t>Fontaine</t>
  </si>
  <si>
    <t>Kavaruganda</t>
  </si>
  <si>
    <t>Vandenbempt</t>
  </si>
  <si>
    <t>Calewaert</t>
  </si>
  <si>
    <t>Khandjav</t>
  </si>
  <si>
    <t>Maghoma Luvungu Mwange</t>
  </si>
  <si>
    <t>Badinga</t>
  </si>
  <si>
    <t>Europas</t>
  </si>
  <si>
    <t>El Khattabi</t>
  </si>
  <si>
    <t>Kandemir</t>
  </si>
  <si>
    <t>Mbah Tankeu</t>
  </si>
  <si>
    <t>Adelou</t>
  </si>
  <si>
    <t>Ben Kajjou</t>
  </si>
  <si>
    <t>Ben Khiara</t>
  </si>
  <si>
    <t>Benazi</t>
  </si>
  <si>
    <t>Bensliman</t>
  </si>
  <si>
    <t>Ciriello</t>
  </si>
  <si>
    <t>El ouamari</t>
  </si>
  <si>
    <t>Riassi</t>
  </si>
  <si>
    <t>Talkhoukht</t>
  </si>
  <si>
    <t>Theodorou</t>
  </si>
  <si>
    <t>Hoang</t>
  </si>
  <si>
    <t>Kadiroglu</t>
  </si>
  <si>
    <t>Matamongosi Losambo</t>
  </si>
  <si>
    <t>Tshingambu-Mahungu</t>
  </si>
  <si>
    <t>Tshitenge Katshima</t>
  </si>
  <si>
    <t>Wunderle</t>
  </si>
  <si>
    <t>Abdelouareth</t>
  </si>
  <si>
    <t>Boukroua</t>
  </si>
  <si>
    <t>Dibiani</t>
  </si>
  <si>
    <t>El Jamali</t>
  </si>
  <si>
    <t>Laghmouchi</t>
  </si>
  <si>
    <t>Mansouri</t>
  </si>
  <si>
    <t>Mvulu Kimana</t>
  </si>
  <si>
    <t>Rochas Dos Santos</t>
  </si>
  <si>
    <t>Sebbar</t>
  </si>
  <si>
    <t>Wafuana Kalamba</t>
  </si>
  <si>
    <t>Zeinoun</t>
  </si>
  <si>
    <t>Kabingwa Kya Mutuza</t>
  </si>
  <si>
    <t>Linganga Kembikise</t>
  </si>
  <si>
    <t>Messari</t>
  </si>
  <si>
    <t>El Haddad</t>
  </si>
  <si>
    <t>Karmaoui</t>
  </si>
  <si>
    <t>Braun</t>
  </si>
  <si>
    <t>Kabanda</t>
  </si>
  <si>
    <t>Al Aroub</t>
  </si>
  <si>
    <t>Bouhjar</t>
  </si>
  <si>
    <t>El Kahloun Zemmouri</t>
  </si>
  <si>
    <t>El-lahib</t>
  </si>
  <si>
    <t>Kirat</t>
  </si>
  <si>
    <t>Kumnova</t>
  </si>
  <si>
    <t>Neamt</t>
  </si>
  <si>
    <t>Ngeyitala</t>
  </si>
  <si>
    <t>Nsiku N'Damvu</t>
  </si>
  <si>
    <t>Verhoest</t>
  </si>
  <si>
    <t>Yusuf</t>
  </si>
  <si>
    <t>Bouzamour</t>
  </si>
  <si>
    <t>Dkhissi</t>
  </si>
  <si>
    <t>Elkafil</t>
  </si>
  <si>
    <t>Nouemâni</t>
  </si>
  <si>
    <t>Radu</t>
  </si>
  <si>
    <t>Verdeyen</t>
  </si>
  <si>
    <t>Abo</t>
  </si>
  <si>
    <t>Alberto Costa</t>
  </si>
  <si>
    <t>Biboussy</t>
  </si>
  <si>
    <t>El Hachioui</t>
  </si>
  <si>
    <t>Jamai</t>
  </si>
  <si>
    <t>Karkkonen</t>
  </si>
  <si>
    <t>Le</t>
  </si>
  <si>
    <t>Masua Lavodrama</t>
  </si>
  <si>
    <t>Ndonse</t>
  </si>
  <si>
    <t>Nsiku Kisina</t>
  </si>
  <si>
    <t>Ouachikh Assbai</t>
  </si>
  <si>
    <t>Siribie</t>
  </si>
  <si>
    <t>Ben Haman</t>
  </si>
  <si>
    <t>El Abdullati</t>
  </si>
  <si>
    <t>Ben Kahla</t>
  </si>
  <si>
    <t>N'Dokolo</t>
  </si>
  <si>
    <t>Deleglise</t>
  </si>
  <si>
    <t>Lebrecht</t>
  </si>
  <si>
    <t>Achucarro Parra</t>
  </si>
  <si>
    <t>Bahouane</t>
  </si>
  <si>
    <t>El Osrouti Ramos</t>
  </si>
  <si>
    <t>M'Hamdi</t>
  </si>
  <si>
    <t>Nyabyenda</t>
  </si>
  <si>
    <t>Diakite</t>
  </si>
  <si>
    <t>Alsaho</t>
  </si>
  <si>
    <t>Batoum Biba</t>
  </si>
  <si>
    <t>Gbil</t>
  </si>
  <si>
    <t>Maghoma Sango</t>
  </si>
  <si>
    <t>Ouachi</t>
  </si>
  <si>
    <t>Andaloussi</t>
  </si>
  <si>
    <t>Boutaleb</t>
  </si>
  <si>
    <t>Chabou</t>
  </si>
  <si>
    <t>Karekezi</t>
  </si>
  <si>
    <t>Lambot</t>
  </si>
  <si>
    <t>Maiz El Handaoui</t>
  </si>
  <si>
    <t>Ngoliba</t>
  </si>
  <si>
    <t>Savu</t>
  </si>
  <si>
    <t>Sebbahi</t>
  </si>
  <si>
    <t>Es Sadki</t>
  </si>
  <si>
    <t>1C1</t>
  </si>
  <si>
    <t>1C2</t>
  </si>
  <si>
    <t>1C3</t>
  </si>
  <si>
    <t>1C4</t>
  </si>
  <si>
    <t>1C5</t>
  </si>
  <si>
    <t>1C6</t>
  </si>
  <si>
    <t>1D</t>
  </si>
  <si>
    <t>2C10</t>
  </si>
  <si>
    <t>2C1</t>
  </si>
  <si>
    <t>2C2</t>
  </si>
  <si>
    <t>2C3</t>
  </si>
  <si>
    <t>2C4</t>
  </si>
  <si>
    <t>2C5</t>
  </si>
  <si>
    <t>2C6</t>
  </si>
  <si>
    <t>2C7</t>
  </si>
  <si>
    <t>2C8</t>
  </si>
  <si>
    <t>2C9</t>
  </si>
  <si>
    <t>3G1</t>
  </si>
  <si>
    <t>3G2</t>
  </si>
  <si>
    <t>3G3</t>
  </si>
  <si>
    <t>3G4</t>
  </si>
  <si>
    <t>3G5</t>
  </si>
  <si>
    <t>3G6</t>
  </si>
  <si>
    <t>4G1</t>
  </si>
  <si>
    <t>4G2</t>
  </si>
  <si>
    <t>5G1</t>
  </si>
  <si>
    <t>5G2</t>
  </si>
  <si>
    <t>Prénom</t>
  </si>
  <si>
    <t>Concat</t>
  </si>
  <si>
    <t>Trim</t>
  </si>
  <si>
    <t>(vide)</t>
  </si>
  <si>
    <t>#N/A</t>
  </si>
  <si>
    <t>non-affectés</t>
  </si>
  <si>
    <t>Complet ?</t>
  </si>
  <si>
    <t>Nombre de places restantes</t>
  </si>
  <si>
    <t>Masua Lavodrama Okende Ethan</t>
  </si>
  <si>
    <t>Lima Ribeiro Caio Menezes</t>
  </si>
  <si>
    <t>Djabout Aïcha</t>
  </si>
  <si>
    <t>Abdelkhalak Ayoub</t>
  </si>
  <si>
    <t>Miculas Gabriel Ionut</t>
  </si>
  <si>
    <t>El Ahrache Khalil</t>
  </si>
  <si>
    <t>Neamt Andrada</t>
  </si>
  <si>
    <t>Abu-Abas Aya</t>
  </si>
  <si>
    <t>Benali Bassma</t>
  </si>
  <si>
    <t>Kandemir Atilla</t>
  </si>
  <si>
    <t>Nzwinayo Sesonga Sacha</t>
  </si>
  <si>
    <t>Gohy Alice</t>
  </si>
  <si>
    <t>Fontaine Gaizka</t>
  </si>
  <si>
    <t>Goffin Hugo</t>
  </si>
  <si>
    <t>Baccouche Arij</t>
  </si>
  <si>
    <t>Fares Théa</t>
  </si>
  <si>
    <t>Orzepowski Sebastian</t>
  </si>
  <si>
    <t>Sabri Waïl</t>
  </si>
  <si>
    <t>Erdogan Talha</t>
  </si>
  <si>
    <t>Cornil Oumayma</t>
  </si>
  <si>
    <t>Karolczuk Roxana</t>
  </si>
  <si>
    <t>Mulaj Florent</t>
  </si>
  <si>
    <t>Miculas George</t>
  </si>
  <si>
    <t>Capaldi Damiano</t>
  </si>
  <si>
    <t>Sanchez Roelants-Du-Vivier Aisha</t>
  </si>
  <si>
    <t>Al Jamili Adam</t>
  </si>
  <si>
    <t>El Hajioui Amine</t>
  </si>
  <si>
    <t>Benkaddour Adam</t>
  </si>
  <si>
    <t>Elkafil Oumaïma</t>
  </si>
  <si>
    <t>Badjoko Aradjabu Gabriel</t>
  </si>
  <si>
    <t>Hachti Bernane Bilal</t>
  </si>
  <si>
    <t>Nyebha Evelyne</t>
  </si>
  <si>
    <t>El Harraoui Sanae</t>
  </si>
  <si>
    <t>Diallo Mamadou</t>
  </si>
  <si>
    <t>Fraisse Zoé</t>
  </si>
  <si>
    <t>Maimuni Rabab</t>
  </si>
  <si>
    <t>Nsiku N'Damvu Elishua</t>
  </si>
  <si>
    <t>Khadira Ben Kaddour Lina</t>
  </si>
  <si>
    <t>Almeida Fagundes de Lima Anna Luiza</t>
  </si>
  <si>
    <t>Valette Gina</t>
  </si>
  <si>
    <t>Benhadine Ryad</t>
  </si>
  <si>
    <t>Maffogou Oceane</t>
  </si>
  <si>
    <t>Ghazal Hussein</t>
  </si>
  <si>
    <t>El Khattabi Waël</t>
  </si>
  <si>
    <t>Diallo Elhadj Kalako</t>
  </si>
  <si>
    <t>Zaidi Harone</t>
  </si>
  <si>
    <t>Youzgha Dalil</t>
  </si>
  <si>
    <t>Maghrioue Yassin</t>
  </si>
  <si>
    <t>Riassi Mohamed</t>
  </si>
  <si>
    <t>Lawson Anaïs</t>
  </si>
  <si>
    <t>Tafranti Marwane</t>
  </si>
  <si>
    <t>El Benaïssi Hajar</t>
  </si>
  <si>
    <t>Boutaleb Mohamed</t>
  </si>
  <si>
    <t>Manzenza Wa Kikeba Enosch</t>
  </si>
  <si>
    <t>Oya Fati Lamienne</t>
  </si>
  <si>
    <t>Zaoudi Lina</t>
  </si>
  <si>
    <t>Badinga Emmanuelle</t>
  </si>
  <si>
    <t>Amri Ines</t>
  </si>
  <si>
    <t>Blanchard Stefan Bunze</t>
  </si>
  <si>
    <t>Dkhissi Naïm</t>
  </si>
  <si>
    <t>Bougrine Aymen</t>
  </si>
  <si>
    <t>Mansaré Sitan</t>
  </si>
  <si>
    <t>Sow Adama</t>
  </si>
  <si>
    <t>Miafo Manuela</t>
  </si>
  <si>
    <t>Bonsenge Emmanuel</t>
  </si>
  <si>
    <t>Shahab Sami</t>
  </si>
  <si>
    <t>Riassi Nourelhoda</t>
  </si>
  <si>
    <t>Ben Fatah Malak</t>
  </si>
  <si>
    <t>Mazouz Walid</t>
  </si>
  <si>
    <t>Ben Mehdi Safae</t>
  </si>
  <si>
    <t>Katako Omeonga Bryan</t>
  </si>
  <si>
    <t>Boualam Abderahman</t>
  </si>
  <si>
    <t>Kherchouch Ismael</t>
  </si>
  <si>
    <t>Mahuwa Wamona Noemie</t>
  </si>
  <si>
    <t>Josué</t>
  </si>
  <si>
    <t>Toutut Lina</t>
  </si>
  <si>
    <t>Maïssa Selma</t>
  </si>
  <si>
    <t>Zaher Mohamad</t>
  </si>
  <si>
    <t>Adelou Warris</t>
  </si>
  <si>
    <t>Yamani Mohamed</t>
  </si>
  <si>
    <t>Boubouh Sayfeddine</t>
  </si>
  <si>
    <t>Almeida Fagundes De Lima Maria</t>
  </si>
  <si>
    <t>Lam Christian François M</t>
  </si>
  <si>
    <t>Kabingwa Kya Mutuza Michel</t>
  </si>
  <si>
    <t>Soumaoro Madoley</t>
  </si>
  <si>
    <t>De Boeck Tyffany</t>
  </si>
  <si>
    <t>Carvalho Moura Raissa</t>
  </si>
  <si>
    <t>Da Costa Carvalho Gil</t>
  </si>
  <si>
    <t>Theodorou Antonios</t>
  </si>
  <si>
    <t>Sow Oumou</t>
  </si>
  <si>
    <t>Jacho Comasisin Andrea</t>
  </si>
  <si>
    <t>Benfatah Jad</t>
  </si>
  <si>
    <t>Ajouaou Siham</t>
  </si>
  <si>
    <t>Fereaoun Hoda</t>
  </si>
  <si>
    <t>Senhaji Reda</t>
  </si>
  <si>
    <t>Local 1</t>
  </si>
  <si>
    <t>Local 2</t>
  </si>
  <si>
    <t>Local 3</t>
  </si>
  <si>
    <t>MEE(s) Local 1</t>
  </si>
  <si>
    <t>MEE Local 2</t>
  </si>
  <si>
    <t>MEE Local 3</t>
  </si>
  <si>
    <t>Mohamed-Ali</t>
  </si>
  <si>
    <t>Kitata</t>
  </si>
  <si>
    <t>Christivie</t>
  </si>
  <si>
    <t>Kherchouch</t>
  </si>
  <si>
    <t>Elvira</t>
  </si>
  <si>
    <t>Olariu</t>
  </si>
  <si>
    <t>Zaoudi</t>
  </si>
  <si>
    <t>Mohamed-Yassine</t>
  </si>
  <si>
    <t>Alramadan</t>
  </si>
  <si>
    <t>Kheder</t>
  </si>
  <si>
    <t>Olenga Balengola Goodness</t>
  </si>
  <si>
    <t>Elosrouti Ramos Ishaq</t>
  </si>
  <si>
    <t>Fall Alima Ndeye</t>
  </si>
  <si>
    <t>Drogeanu Giancarlo</t>
  </si>
  <si>
    <t>Adelou Guidiomm</t>
  </si>
  <si>
    <t>Zadroga Olivia</t>
  </si>
  <si>
    <t>El Ayadi Majda</t>
  </si>
  <si>
    <t>Rami Youssouf</t>
  </si>
  <si>
    <t>Dubois Jeanne</t>
  </si>
  <si>
    <t>Anbousse Harone</t>
  </si>
  <si>
    <t>Mataich Amine</t>
  </si>
  <si>
    <t>Ouechak Wissam</t>
  </si>
  <si>
    <t>Akdim Mehdi</t>
  </si>
  <si>
    <t>Benhadi Salma</t>
  </si>
  <si>
    <t>Darkwah Caleb</t>
  </si>
  <si>
    <t>Iabkriman Lamia</t>
  </si>
  <si>
    <t>Locaux restant :</t>
  </si>
  <si>
    <t xml:space="preserve">MEE restant : </t>
  </si>
  <si>
    <t>#VALEUR!</t>
  </si>
  <si>
    <t>Alima Ndeye</t>
  </si>
  <si>
    <t>Mataich</t>
  </si>
  <si>
    <t>Olenga Balengola</t>
  </si>
  <si>
    <t>Benhadi</t>
  </si>
  <si>
    <t>Bachiri Chaimae</t>
  </si>
  <si>
    <t>Bertrand Thilyan</t>
  </si>
  <si>
    <t>Barfi Rayana</t>
  </si>
  <si>
    <t>Benazi Mohamed</t>
  </si>
  <si>
    <t>Dagadou Noam</t>
  </si>
  <si>
    <t>El Hammouchi Redouan</t>
  </si>
  <si>
    <t>El Jamali Karim</t>
  </si>
  <si>
    <t>Farid Haytame</t>
  </si>
  <si>
    <t>Khadira Ben Kaddour Yasmine</t>
  </si>
  <si>
    <t>Kimoto Loko Pierre-Gabriel</t>
  </si>
  <si>
    <t>Loukil Doha</t>
  </si>
  <si>
    <t>Masua Lavodrama Bolinga Aurianne</t>
  </si>
  <si>
    <t>Boudhan Dounia</t>
  </si>
  <si>
    <t>Boulerhcha Mohamed-Amine</t>
  </si>
  <si>
    <t>Hamidou Malika</t>
  </si>
  <si>
    <t>Kenzaoui Darine</t>
  </si>
  <si>
    <t>Bayane Neil</t>
  </si>
  <si>
    <t>Benbaki Amir</t>
  </si>
  <si>
    <t>Bouljoub Chaima</t>
  </si>
  <si>
    <t>Charki Nihal</t>
  </si>
  <si>
    <t>Danane Mohamed-Yassine</t>
  </si>
  <si>
    <t>Khadira Ben Kaddour Sabrine</t>
  </si>
  <si>
    <t>Molough Houdayfa</t>
  </si>
  <si>
    <t>Mulakilwa Mwanga-Bwanamuzuri Sophie-Peniel</t>
  </si>
  <si>
    <t>Olariu Elvira</t>
  </si>
  <si>
    <t>Owusua Claira</t>
  </si>
  <si>
    <t>Saouti Mehdi</t>
  </si>
  <si>
    <t>Diallo Amadou</t>
  </si>
  <si>
    <t>Diallo Mohamadou</t>
  </si>
  <si>
    <t>Khottour Nassim</t>
  </si>
  <si>
    <t>Kone Daïla</t>
  </si>
  <si>
    <t>Kwizera Sesonga Noah</t>
  </si>
  <si>
    <t>Lamarti Elazhar Bensalem</t>
  </si>
  <si>
    <t>Lufuankenda-Tekadiomona Josué</t>
  </si>
  <si>
    <t>Mouhtadi Youssef</t>
  </si>
  <si>
    <t>Ouchane Tasnym</t>
  </si>
  <si>
    <t>Rhzioual Berrada Batoul</t>
  </si>
  <si>
    <t>Sankour-Mezouri Ftouh Rayan</t>
  </si>
  <si>
    <t>Torres Rivera Johana</t>
  </si>
  <si>
    <t>Aknaf Nawfel</t>
  </si>
  <si>
    <t>Albu Andréi</t>
  </si>
  <si>
    <t>Tazeddine Akram</t>
  </si>
  <si>
    <t>Touil Imran</t>
  </si>
  <si>
    <t>Wu Sichen</t>
  </si>
  <si>
    <t>Maria Alexandra</t>
  </si>
  <si>
    <t>Mertens Naïla</t>
  </si>
  <si>
    <t>Mulaj Ilir</t>
  </si>
  <si>
    <t>Neagu Irina Beatrice</t>
  </si>
  <si>
    <t>El Amrani Nidal</t>
  </si>
  <si>
    <t>Hamdaoui Othman</t>
  </si>
  <si>
    <t>Batis Elisabeth</t>
  </si>
  <si>
    <t>Bernal Medina Gabriel</t>
  </si>
  <si>
    <t>Boubad Hassan</t>
  </si>
  <si>
    <t>Boulif Mohamed-Amine</t>
  </si>
  <si>
    <t>Charloteaux Corail</t>
  </si>
  <si>
    <t>Chatioui El Hamoudani Ismael</t>
  </si>
  <si>
    <t>Diallo Rouguiatou</t>
  </si>
  <si>
    <t>El Abdouni Yanis</t>
  </si>
  <si>
    <t>El Filali Hiba</t>
  </si>
  <si>
    <t>Diakite Yoann</t>
  </si>
  <si>
    <t>Lebrecht Noémie</t>
  </si>
  <si>
    <t>Tebba Mohamed</t>
  </si>
  <si>
    <t>Bebko Dariusz</t>
  </si>
  <si>
    <t>Hamdaoui Safwan</t>
  </si>
  <si>
    <t>Sebbar Abdeljalil</t>
  </si>
  <si>
    <t>Ayoub Ahmad</t>
  </si>
  <si>
    <t>Hung Pham Khanh</t>
  </si>
  <si>
    <t>Kitata Christivie</t>
  </si>
  <si>
    <t>Mikani-Nafayebi Ambre</t>
  </si>
  <si>
    <t>Haddid Mohamed Amine</t>
  </si>
  <si>
    <t>Hadj Oujennaou Samy</t>
  </si>
  <si>
    <t>Hajjour Soufiane</t>
  </si>
  <si>
    <t>Hallis Amine</t>
  </si>
  <si>
    <t>Hamani Aicha</t>
  </si>
  <si>
    <t>Ouali Hafsa</t>
  </si>
  <si>
    <t>Rahji Wiam</t>
  </si>
  <si>
    <t>Saïssay Yassir</t>
  </si>
  <si>
    <t>Silla Yuego Nathan Djoukouf</t>
  </si>
  <si>
    <t>Soulimani Ismail</t>
  </si>
  <si>
    <t>Kabba Aminata</t>
  </si>
  <si>
    <t>Kadi Haroun</t>
  </si>
  <si>
    <t>Kezimana Naomie</t>
  </si>
  <si>
    <t>Louaki Aymane</t>
  </si>
  <si>
    <t>Lusembula Seleman Yossa Helena</t>
  </si>
  <si>
    <t>1) 1 - Participe à un concours de Podcast</t>
  </si>
  <si>
    <t>2) 2 - La jeunesse</t>
  </si>
  <si>
    <t>3) 3 - Cercle de parole pour les filles</t>
  </si>
  <si>
    <t xml:space="preserve">4) 4 - Viva España ! </t>
  </si>
  <si>
    <t>5) 5 - Dance Cover (atelier préparé par des élèves !)</t>
  </si>
  <si>
    <t>6) 6 - Planche de bandes dessinées</t>
  </si>
  <si>
    <t>7) 7 - Gospel, chants de liberté - Partie 1</t>
  </si>
  <si>
    <t>8) 8 - Balance ton slam !</t>
  </si>
  <si>
    <t>9) 9 - Sieste contée</t>
  </si>
  <si>
    <t>10) 10 - Atelier d'écriture créative</t>
  </si>
  <si>
    <t>11) 11 - Décoration d'intérieur - Grandes idées à petits prix</t>
  </si>
  <si>
    <t>12) 12 - Fabriquer des organes en pâte à sel</t>
  </si>
  <si>
    <t>13) 13 - Handlettering</t>
  </si>
  <si>
    <t>14) 14 - Stylisme (apporter si possible des tissus à découper)</t>
  </si>
  <si>
    <t>15) 15 - Top Chef (atelier préparé par des élèves - prendre un tablier et des chaussures confortables)</t>
  </si>
  <si>
    <t>16) 16 - Création d'aimants pour frigo en pâte à sel</t>
  </si>
  <si>
    <t>17) 17 - Bullet Journal</t>
  </si>
  <si>
    <t>18) 18 - Création d'attrape-rêves</t>
  </si>
  <si>
    <t>19) 19 - Création de pancartes en bois customisées</t>
  </si>
  <si>
    <t>20) 20 - Ça pousse, ça mousse et ça fait des bulles !</t>
  </si>
  <si>
    <t>21) 21 - Introduction au Graphic Design (seulement 2C, 3GT, 4GT et 5GT)</t>
  </si>
  <si>
    <t>22) 22 - J'Excel en mathématiques (priorité 5GT)</t>
  </si>
  <si>
    <t>23) 23 - Natation (prendre ses affaires de natation !)</t>
  </si>
  <si>
    <t>24) 24 - Renforcement musculaire (prendre sa tenue de sport et sa gourde)</t>
  </si>
  <si>
    <t>25) 25 - Futsal (prendre sa tenue de sport)</t>
  </si>
  <si>
    <t>26) 26 - Street Football (priorité aux 3GT, 4GT et 5GT)</t>
  </si>
  <si>
    <t>27) 27 - Volley (prendre sa tenue de sport)</t>
  </si>
  <si>
    <t>28) 28 - Running the city (prendre sa tenue de sport - priorité aux 3GT, 4GT et 5GT)</t>
  </si>
  <si>
    <t>29) 29 - Jeux de société</t>
  </si>
  <si>
    <t>30) 30 - Loup-garou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</si>
</sst>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1"/>
    </font>
    <font>
      <sz val="9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b/>
      <u/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u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8" xfId="0" applyFont="1" applyFill="1" applyBorder="1" applyAlignment="1">
      <alignment horizontal="center"/>
    </xf>
    <xf numFmtId="0" fontId="1" fillId="0" borderId="0" xfId="0" applyFo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3" xfId="0" pivotButton="1" applyBorder="1"/>
    <xf numFmtId="0" fontId="0" fillId="0" borderId="16" xfId="0" applyBorder="1"/>
    <xf numFmtId="0" fontId="5" fillId="0" borderId="0" xfId="0" applyFont="1" applyFill="1" applyBorder="1" applyAlignment="1">
      <alignment horizontal="center"/>
    </xf>
    <xf numFmtId="0" fontId="5" fillId="0" borderId="17" xfId="0" applyFont="1" applyFill="1" applyBorder="1"/>
    <xf numFmtId="0" fontId="6" fillId="0" borderId="0" xfId="0" applyFont="1"/>
    <xf numFmtId="49" fontId="7" fillId="0" borderId="0" xfId="0" applyNumberFormat="1" applyFont="1" applyAlignment="1" applyProtection="1">
      <alignment vertical="top"/>
      <protection locked="0"/>
    </xf>
    <xf numFmtId="49" fontId="8" fillId="0" borderId="0" xfId="0" applyNumberFormat="1" applyFont="1" applyAlignment="1" applyProtection="1">
      <alignment vertical="top"/>
      <protection locked="0"/>
    </xf>
    <xf numFmtId="0" fontId="2" fillId="0" borderId="0" xfId="0" applyFont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0" xfId="0" pivotButton="1"/>
    <xf numFmtId="0" fontId="9" fillId="2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2" fillId="0" borderId="27" xfId="0" applyFont="1" applyBorder="1" applyAlignment="1">
      <alignment horizontal="center"/>
    </xf>
    <xf numFmtId="0" fontId="10" fillId="0" borderId="0" xfId="0" applyFont="1"/>
    <xf numFmtId="0" fontId="4" fillId="4" borderId="19" xfId="0" applyFont="1" applyFill="1" applyBorder="1"/>
    <xf numFmtId="0" fontId="4" fillId="4" borderId="12" xfId="0" applyFont="1" applyFill="1" applyBorder="1"/>
    <xf numFmtId="0" fontId="4" fillId="4" borderId="18" xfId="0" applyFont="1" applyFill="1" applyBorder="1" applyAlignment="1">
      <alignment horizontal="center"/>
    </xf>
    <xf numFmtId="0" fontId="4" fillId="4" borderId="20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4" fillId="4" borderId="20" xfId="0" applyNumberFormat="1" applyFont="1" applyFill="1" applyBorder="1" applyAlignment="1">
      <alignment horizontal="center"/>
    </xf>
    <xf numFmtId="0" fontId="9" fillId="0" borderId="0" xfId="0" applyFont="1"/>
    <xf numFmtId="0" fontId="11" fillId="0" borderId="0" xfId="0" applyFont="1"/>
    <xf numFmtId="0" fontId="0" fillId="0" borderId="0" xfId="0" applyBorder="1"/>
    <xf numFmtId="0" fontId="12" fillId="0" borderId="0" xfId="0" applyFont="1"/>
    <xf numFmtId="1" fontId="4" fillId="4" borderId="19" xfId="0" applyNumberFormat="1" applyFont="1" applyFill="1" applyBorder="1"/>
    <xf numFmtId="1" fontId="0" fillId="0" borderId="9" xfId="0" applyNumberFormat="1" applyBorder="1" applyAlignment="1">
      <alignment horizontal="center"/>
    </xf>
    <xf numFmtId="1" fontId="0" fillId="0" borderId="28" xfId="0" applyNumberFormat="1" applyBorder="1" applyAlignment="1">
      <alignment horizontal="center"/>
    </xf>
    <xf numFmtId="1" fontId="1" fillId="0" borderId="3" xfId="0" applyNumberFormat="1" applyFont="1" applyBorder="1" applyAlignment="1">
      <alignment horizontal="center" vertical="center"/>
    </xf>
    <xf numFmtId="1" fontId="6" fillId="0" borderId="5" xfId="0" applyNumberFormat="1" applyFont="1" applyBorder="1" applyAlignment="1">
      <alignment horizontal="center"/>
    </xf>
    <xf numFmtId="1" fontId="1" fillId="0" borderId="4" xfId="0" applyNumberFormat="1" applyFont="1" applyBorder="1" applyAlignment="1">
      <alignment horizontal="center" vertical="center"/>
    </xf>
    <xf numFmtId="1" fontId="6" fillId="0" borderId="1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13" fillId="0" borderId="0" xfId="0" applyFont="1" applyAlignment="1">
      <alignment horizontal="center"/>
    </xf>
    <xf numFmtId="1" fontId="9" fillId="3" borderId="0" xfId="0" applyNumberFormat="1" applyFont="1" applyFill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5" fillId="0" borderId="0" xfId="0" applyFont="1"/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alignment horizontal="general" vertical="top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family val="2"/>
        <scheme val="none"/>
      </font>
      <numFmt numFmtId="30" formatCode="@"/>
      <alignment horizontal="general" vertical="top" textRotation="0" wrapText="0" indent="0" justifyLastLine="0" shrinkToFit="0" readingOrder="0"/>
      <protection locked="0" hidden="0"/>
    </dxf>
    <dxf>
      <font>
        <b/>
        <family val="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" formatCode="0"/>
      <fill>
        <patternFill patternType="solid">
          <fgColor indexed="64"/>
          <bgColor theme="0" tint="-0.14999847407452621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theme="0"/>
        </left>
        <right/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0"/>
        </top>
        <bottom/>
      </border>
    </dxf>
    <dxf>
      <border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25400</xdr:colOff>
      <xdr:row>49</xdr:row>
      <xdr:rowOff>161925</xdr:rowOff>
    </xdr:from>
    <xdr:to>
      <xdr:col>17</xdr:col>
      <xdr:colOff>1955800</xdr:colOff>
      <xdr:row>62</xdr:row>
      <xdr:rowOff>177800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35C1FA6D-4DED-774B-868B-F5A4D90A898C}"/>
            </a:ext>
          </a:extLst>
        </xdr:cNvPr>
        <xdr:cNvSpPr txBox="1">
          <a:spLocks noChangeArrowheads="1"/>
        </xdr:cNvSpPr>
      </xdr:nvSpPr>
      <xdr:spPr bwMode="auto">
        <a:xfrm>
          <a:off x="13893800" y="6880225"/>
          <a:ext cx="9093200" cy="24923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colonne A permet d'affecter un numéro aléatoire à chaque étudiant.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La colonne B contient les noms des étudiants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colonnes C1, C2 et C3 leurs choix par ordre de préférence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Les valeurs de la colonne A sont recopiées en colonne F (c'est nécessaire car la colonne A est une matrice qui ne peut pas être triée)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Puis les étudiants sont triés selon la colonne F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groupe est alors affecté en colonne G de la façon suivante: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Choix 1 si les affectations antérieures sont inférieures à 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Sinon choix 2 si les affectations sont &lt;3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Sinon choix 3 si les affectations sont &lt;3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Sinon affectation du premier groupe &lt;3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607.561945949077" createdVersion="7" refreshedVersion="7" minRefreshableVersion="3" recordCount="476" xr:uid="{7C89B5D2-C30F-CE41-BC2A-B085D021BE1E}">
  <cacheSource type="worksheet">
    <worksheetSource ref="B1:I1048576" sheet="Votes des élèves"/>
  </cacheSource>
  <cacheFields count="8">
    <cacheField name="Classe" numFmtId="0">
      <sharedItems containsBlank="1" count="29">
        <s v="2C2"/>
        <s v="5G2"/>
        <s v="1C4"/>
        <s v="1C6"/>
        <s v="1C3"/>
        <s v="2C8"/>
        <s v="3G3"/>
        <s v="3G2"/>
        <s v="4G2"/>
        <s v="2C4"/>
        <s v="1C5"/>
        <s v="1C1"/>
        <s v="3G1"/>
        <s v="1C2"/>
        <s v="4G1"/>
        <s v="2C3"/>
        <s v="3G4"/>
        <s v="2C1"/>
        <e v="#N/A"/>
        <s v="2C9"/>
        <s v="3G5"/>
        <s v="2C5"/>
        <s v="2C6"/>
        <s v="5G1"/>
        <s v="2C10"/>
        <s v="3G6"/>
        <s v="2C7"/>
        <s v="1D"/>
        <m/>
      </sharedItems>
    </cacheField>
    <cacheField name="Nom" numFmtId="0">
      <sharedItems containsBlank="1" count="578">
        <s v="Amkhar Kayla"/>
        <s v="Chabou Mohamed"/>
        <s v="Olariu Elvira"/>
        <s v="Wu Sichen"/>
        <s v="Carvalho Moura Raissa"/>
        <s v="Bouâzzafen Wiam"/>
        <s v="Masua Lavodrama Okende Ethan"/>
        <s v="Tanouti Sirine"/>
        <s v="Johnson Nelly"/>
        <s v="El Hachioui Aya"/>
        <s v="Mulaj Ilir"/>
        <s v="Molough Houdayfa"/>
        <s v="Boulif Mohamed-Amine"/>
        <s v="De Backer Julien"/>
        <s v="Abo Marie"/>
        <s v="Kerrami Réda"/>
        <s v="Fudulache Debora Oana"/>
        <s v="Miafo Manuela"/>
        <s v="Lebrun Gabriel"/>
        <s v="Masua Lavodrama Colette"/>
        <s v="Zerrouki Soukaina"/>
        <s v="Dafir Hajar"/>
        <s v="Haddid Mohamed Amine"/>
        <s v="Irakiza Audry"/>
        <s v="Benali Bassma"/>
        <s v="El Mokadem Hajar"/>
        <s v="Barry Mariama"/>
        <s v="Karemano Casey"/>
        <s v="Kirat Aymen"/>
        <s v="Oya Fati Lamienne"/>
        <s v="Tahirou Issa Sakina"/>
        <s v="Hammi Marouane"/>
        <s v="El Bourini Malak"/>
        <s v="Talpalariu Rebeca"/>
        <s v="Mahuwa Wamona Noemie"/>
        <s v="El Kahloun Zemmouri Aya"/>
        <s v="Farid Haytame"/>
        <s v="Gbil Walid"/>
        <s v="Mpundu Lara"/>
        <s v="Erdogan Talha"/>
        <s v="Karmaoui Zeyneb"/>
        <s v="Neamt Andrada"/>
        <s v="Farag Ali"/>
        <s v="Ben Kajjou Ikram"/>
        <s v="Dobras Raul"/>
        <s v="Antofie Nicolae"/>
        <s v="Hajjour Nizar"/>
        <s v="Toutut Lina"/>
        <s v="Bendaira Sara"/>
        <s v="Mutuza Kisanga Nouna"/>
        <s v="Troch Joaquin Townes"/>
        <s v="Fares Théa"/>
        <s v="Neagu Irina Beatrice"/>
        <s v="Kone Daïla"/>
        <s v="Temsamani Sara"/>
        <s v="Diallo Rouguiatou"/>
        <s v="Benlarbi Amal"/>
        <s v="Ouriaghli Adame"/>
        <s v="Laamrani Dahia Amine"/>
        <s v="Kezimana Naomie"/>
        <s v="Bah Abdoulaye"/>
        <s v="Belgada Ayoub"/>
        <s v="Lebrecht Noémie"/>
        <s v="Al Jebanwi Roukaya"/>
        <s v="Bosollati Ayoub"/>
        <s v="Ruyenzi Nicole"/>
        <s v="Orzepowski Sebastian"/>
        <s v="El Osrouti Ramos Daoud"/>
        <s v="Himi Ayman"/>
        <s v="Kebdani Suhayl"/>
        <s v="Elosrouti Ramos Ishaq"/>
        <s v="Mourou Walî"/>
        <s v="Mvibudulu Matondo Cephrone"/>
        <s v="Bialek Jakub"/>
        <s v="Almeida Fagundes De Lima Maria"/>
        <s v="Tafranti Marwane"/>
        <s v="Benhadi Salma"/>
        <s v="Iabkriman Lamia"/>
        <s v="Yusuf Rahma"/>
        <s v="Debboun Hachad Sara"/>
        <s v="Kumnova Trim"/>
        <s v="Aroub Youcef"/>
        <s v="Abu-Abas Aya"/>
        <s v="Boulerhcha Mohamed-Amine"/>
        <s v="Lachgar Sara"/>
        <s v="Hachti Bernane Bilal"/>
        <s v="Rami Youssouf"/>
        <s v="Giglia Korali"/>
        <s v="Oudrhiri Soraya"/>
        <s v="Sebbar Abdeljalil"/>
        <s v="Alberto Costa Gonçalves"/>
        <s v="Almeida Fagundes de Lima Anna Luiza"/>
        <s v="Lam Christian François M"/>
        <s v="Ben Fatah Malak"/>
        <s v="Kabingwa Kya Mutuza Michel"/>
        <s v="Yaakoubi Mahera"/>
        <s v="Fereaoun Hoda"/>
        <s v="Kaba Ibrahima"/>
        <s v="Benali Yazid"/>
        <s v="Diallo Mamadou"/>
        <s v="Dulnoan Emiko"/>
        <s v="Achafchaf Ouasbaa Mariam"/>
        <s v="Hariz Narjisse"/>
        <s v="Bertrand Thy"/>
        <s v="Ayoub Ahmad"/>
        <s v="Nsiku N'Damvu Elishua"/>
        <s v="Bachiri Chaimae"/>
        <s v="Europas Melina"/>
        <s v="Ferdaoussi Jibril"/>
        <s v="Mvibudulu Matondo Luca"/>
        <s v="Katako Omeonga Bryan"/>
        <s v="Bayane Neil"/>
        <s v="Baccouche Arij"/>
        <s v="Dkhissi Naïm"/>
        <s v="Bouljoub Chaima"/>
        <s v="Da Costa Carvalho Gil"/>
        <s v="Karekezi Kéziah"/>
        <s v="Nsiku Kisina Uziel"/>
        <s v="Abdul Sater Hassan"/>
        <s v="Garrido Medina Sofia"/>
        <s v="Mathieu-Daudé Tomek-Olivier"/>
        <s v="Said Abdo Ali Ilsane"/>
        <s v="de León de León Rainiel"/>
        <s v="Jacho Comasisin Andrea"/>
        <s v="Adelou Guidiomm"/>
        <s v="Kabba Aminata"/>
        <s v="Errami Sofiane"/>
        <s v="Diallo Amadou"/>
        <s v="Ouachi Omar"/>
        <s v="Hama Hamidou Rakiatou"/>
        <s v="Dimos Apostolos"/>
        <s v="Temsamani Inès"/>
        <s v="El Khattabi Waël"/>
        <s v="Biboussy Marc-Anthony"/>
        <s v="Iliku Labor Stella"/>
        <s v="Badjoko Aradjabu Raphaelle"/>
        <s v="Sanchez Roelants-Du-Vivier Aisha"/>
        <s v="Daif El Gmairi Souhail"/>
        <s v="Cornil Oumayma"/>
        <s v="Benazi Mohamed"/>
        <s v="Zadroga Olivia"/>
        <s v="De Boeck Tyffany"/>
        <s v="Vandenbempt Aaron"/>
        <s v="El Harraoui Sanae"/>
        <s v="El Hajioui Amine"/>
        <s v="Miculas George"/>
        <s v="Maïssa Selma"/>
        <s v="Mertens Naïla"/>
        <s v="Johnson Joël"/>
        <s v="Rahji Wiam"/>
        <s v="Hitayezu Landry"/>
        <s v="Amri Ines"/>
        <s v="Rabi Imrane"/>
        <s v="Czarnogorska Wiktoria"/>
        <s v="Kimoto Loko Pierre-Gabriel"/>
        <s v="Deleglise Lucie"/>
        <s v="Dehas Layla"/>
        <s v="Olenga Balengola Goodness"/>
        <s v="Maimuni Rabab"/>
        <s v="Queddar Amechkou Mohamed"/>
        <s v="Tshitenge Katshima Eloïse"/>
        <s v="Bertrand Thilyan"/>
        <s v="Aoumeur Naima"/>
        <s v="Torres Rivera Johana"/>
        <s v="Carvajal Rodriguez Sonya"/>
        <s v="El Bakkouri Youssef"/>
        <s v="Ndonse Santa"/>
        <s v="Mansaré Sitan"/>
        <s v="Benbaki Amir"/>
        <s v="Fontaine Gaizka"/>
        <s v="Khadira Ben Kaddour Lina"/>
        <s v="Batis Elisabeth"/>
        <s v="Mulaj Florent"/>
        <s v="Kwizera Sesonga Noah"/>
        <s v="Boubad Hassan"/>
        <s v="Ajouaou Siham"/>
        <s v="Tebba Mohamed"/>
        <s v="Masua Lavodrama Bolinga Aurianne"/>
        <s v="Balan Rares-Stefan"/>
        <s v="Assouik Rania"/>
        <s v="Ntumba Ntengu Gaëlle"/>
        <s v="Benfatah Jad"/>
        <s v="Jaber Rais Wassim"/>
        <s v="Kandemir Atilla"/>
        <s v="Ghazal Hussein"/>
        <s v="Lambot Aymane"/>
        <s v="Ben Kahla Khadija"/>
        <s v="El Hammouchi Redouan"/>
        <s v="Hammoud Mohamed"/>
        <s v="El Ayadi Majda"/>
        <s v="Al Jamili Adam"/>
        <s v="Valette Gina"/>
        <s v="Halhoul Korchi Ilias"/>
        <s v="Matamongosi Losambo Benedict"/>
        <s v="Ouachikh Assbai Monir"/>
        <s v="El Abdouni Yanis"/>
        <s v="Ibrahimi Insaf"/>
        <s v="El Haddad Othman"/>
        <s v="Braun Léna"/>
        <s v="Bonsenge Emmanuel"/>
        <s v="Abdellati Sofia"/>
        <s v="Benhadine Ryad"/>
        <s v="Szerenos Nicole"/>
        <s v="Boutaleb Mohamed"/>
        <s v="Bernal Medina Gabriel"/>
        <s v="Lima Ribeiro Caio Menezes"/>
        <s v="Rochas Dos Santos Arthur"/>
        <s v="Touil Imran"/>
        <s v="Al Aroub Loubna"/>
        <s v="Kadi Haroun"/>
        <s v="Boubouh Sayfeddine"/>
        <s v="Ouchane Tasnym"/>
        <s v="M'Hamdi Fedy"/>
        <s v="Tshileo Muepo Esdras"/>
        <s v="Zaher Mohamad"/>
        <s v="Diallo Djenabou"/>
        <s v="Maiz El Handaoui Salma"/>
        <s v="Ouadrassi Jelili Inès"/>
        <s v="Wafuana Kalamba Sylvain"/>
        <s v="Marrou Yassine"/>
        <s v="Burlacu Andreea-Elena"/>
        <s v="Dibiani Ahmed"/>
        <s v="Bouhnani Rayan"/>
        <s v="Fraisse Zoé"/>
        <s v="Laaouini Chédine"/>
        <s v="Hoang Bao"/>
        <s v="Ibrahimi Hajar"/>
        <s v="Bougrine Aymen"/>
        <s v="Fall Alima Ndeye"/>
        <s v="Messari Rania"/>
        <s v="Boudhan Dounia"/>
        <s v="Youzgha Dalil"/>
        <s v="Brisbois Léandri"/>
        <s v="Goffin Hugo"/>
        <s v="Kebdani Zayd"/>
        <s v="Sefsaoui Souhaib"/>
        <s v="El Mourabiet Ilias"/>
        <s v="Hamidou Malika"/>
        <s v="Mohammed Imane"/>
        <s v="Mvulu Kimana Steve"/>
        <s v="Monteiro Moraes Dyego"/>
        <s v="M'Saouri Romaysa"/>
        <s v="Manzenza Wa Kikeba Enosch"/>
        <s v="Taheri Sarah"/>
        <s v="Thaimi Lejayne"/>
        <s v="Enama Enyegue Elroï"/>
        <s v="Sabri Waïl"/>
        <s v="Mikani-Nafayebi Ambre"/>
        <s v="Hadj Oujennaou Samy"/>
        <s v="El Jamali Karim"/>
        <s v="Cheikh Zakaria"/>
        <s v="Moczulski Mateusz"/>
        <s v="Benkassem Yasmine"/>
        <s v="Sankour-Mezouri Ftouh Rayan"/>
        <s v="Soulimani Ismail"/>
        <s v="Bah Aissatou"/>
        <s v="Benlarbi Sara"/>
        <s v="Tazeddine Akram"/>
        <s v="Fall Anta"/>
        <s v="Khadira Ben Kaddour Sabrine"/>
        <s v="Loukil Doha"/>
        <s v="Nagy Ulpiano Rafael"/>
        <s v="Fudulache Andra Lidia"/>
        <s v="Ahmad Tanzeel"/>
        <s v="Danane Mohamed-Yassine"/>
        <s v="Riassi Mohamed"/>
        <s v="Oudrhiri Tasnime"/>
        <s v="Maindiaux Romy"/>
        <s v="Ouechak Wissam"/>
        <s v="Hamdaoui Safwan"/>
        <s v="Chatioui El Hamoudani Ismael"/>
        <s v="Aknaf Nawfel"/>
        <s v="Kerbache Abdelkarim"/>
        <s v="Akdim Mehdi"/>
        <s v="Zaoudi Lina"/>
        <s v="Hamdaoui Othman"/>
        <s v="Mirzai Zahra"/>
        <s v="Masua Lavodrama Mathilde"/>
        <s v="Mouhtadi Youssef"/>
        <s v="El Hammouti Hajar"/>
        <s v="Diallo Elhadj Kalako"/>
        <s v="Hung Pham Khanh"/>
        <s v="Postaru Ryana"/>
        <s v="Ajouaou Iman"/>
        <s v="Likimba Daniella"/>
        <s v="Lawson Anaïs"/>
        <s v="Smatt Leona"/>
        <s v="Kenzaoui Darine"/>
        <s v="Karolczuk Roxana"/>
        <s v="Drogeanu Giancarlo"/>
        <s v="Hajjour Soufiane"/>
        <s v="Abdessadak Inès"/>
        <s v="Maghoma Sango Gloria"/>
        <s v="Drumea Ana"/>
        <s v="Achucarro Parra Marco"/>
        <s v="Shahab Sami"/>
        <s v="El Mokadem Daoud"/>
        <s v="Iya Mpia Odette"/>
        <s v="Saïssay Yassir"/>
        <s v="Mulakilwa Mwanga-Bwanamuzuri Sophie-Peniel"/>
        <s v="Laghmich Wissal"/>
        <s v="Ben Mehdi Safae"/>
        <s v="Shaikh Ahmed Mahmoud"/>
        <s v="Anbousse Harone"/>
        <s v="Saouti Mehdi"/>
        <s v="Ginju Igor"/>
        <s v="Diakite Yoann"/>
        <s v="Silla Yuego Nathan Djoukouf"/>
        <s v="Teleaga Andrea"/>
        <s v="Crol William"/>
        <s v="Yamani Mohamed"/>
        <s v="Erghioui Sami"/>
        <s v="Blanchard Stefan Bunze"/>
        <s v="Muissa Monga Mokosa Noura"/>
        <s v="El Benaïssi Hajar"/>
        <s v="Badjoko Aradjabu Gabriel"/>
        <s v="Charloteaux Corail"/>
        <s v="Kitata Christivie"/>
        <s v="Adelou Warris"/>
        <s v="Zaalouki Safa"/>
        <s v="Moutacim Nawal"/>
        <s v="Barry Aissatou"/>
        <s v="Capaldi Damiano"/>
        <s v="Hallis Amine"/>
        <s v="Nsiku Ngombo Yoaddan"/>
        <s v="Adamou Imane"/>
        <s v="Espinosa Sandoval David"/>
        <s v="Chen Leo"/>
        <s v="Soumaoro Madoley"/>
        <s v="El Moughafir Younes"/>
        <s v="Karolczuk Filip"/>
        <s v="Kherchouch Ismael"/>
        <s v="Badinga Emmanuelle"/>
        <s v="Mechbal Selma"/>
        <s v="Nyabyenda David"/>
        <s v="Laghmouchi Ilyass"/>
        <s v="Barfi Rayana"/>
        <s v="Khandjav Guyen"/>
        <s v="Mataich Amine"/>
        <s v="Hamani Aicha"/>
        <s v="Qafas Halhoul Noha"/>
        <s v="Louaki Aymane"/>
        <s v="Lufuankenda-Tekadiomona Josué"/>
        <s v="Nouemâni Reda"/>
        <s v="Linganga Kembikise Lesline"/>
        <s v="Dubois Jeanne"/>
        <s v="El Ahrache Khalil"/>
        <s v="Hicham Soufiane"/>
        <s v="Agyeman Joanna"/>
        <s v="Charki Nihal"/>
        <s v="Kastit Manal"/>
        <s v="Lamsani Omar"/>
        <s v="Bebko Dariusz"/>
        <s v="Nzwinayo Sesonga Sacha"/>
        <s v="Verdeyen Tegis"/>
        <s v="Tchumtchoua Alexiane"/>
        <s v="Chen Xiao"/>
        <s v="Siribie Grace N'Diaye"/>
        <s v="Zlaiji Haitam"/>
        <s v="Zaidi Harone"/>
        <s v="Errami Elyass"/>
        <s v="Maghoma Luvungu Mwange Divine"/>
        <s v="Janczewska Natasza"/>
        <s v="Sakouane Zaghdoud Ilyas"/>
        <s v="El Hammouti Abdelrahim"/>
        <s v="Khottour Nassim"/>
        <s v="Sow Oumou"/>
        <s v="Lamarti Elazhar Bensalem"/>
        <s v="Rbie Inès"/>
        <s v="Fardounni Selma"/>
        <s v="Tariki Imane"/>
        <s v="Benkaddour Adam"/>
        <s v="Mouchafi Rayan"/>
        <s v="Jones Samuel"/>
        <s v="Abdelkhalak Ayoub"/>
        <s v="Lusembula Seleman Yossa Helena"/>
        <s v="Boualam Abderahman"/>
        <s v="Azzouz Chelbat Firas"/>
        <s v="Elkafil Oumaïma"/>
        <s v="Talkhoukht Ayman"/>
        <s v="Belhaj Zakaria"/>
        <s v="Owusua Claira"/>
        <s v="Sow Adama"/>
        <s v="Ndjoli Lenny"/>
        <s v="El-lahib Mustafa"/>
        <s v="El Heggach Taysir"/>
        <s v="El Mokaddem Maïssa"/>
        <s v="Riassi Nourelhoda"/>
        <s v="El Filali Hiba"/>
        <s v="Ngassa Lyne"/>
        <s v="Assouik Nawfel"/>
        <s v="Benlarbi Sami"/>
        <s v="Sefsaoui Jouhain"/>
        <s v="Nyebha Evelyne"/>
        <s v="Miculas Gabriel Ionut"/>
        <s v="Halidou Leyla"/>
        <s v="Ouali Hafsa"/>
        <s v="Dagadou Noam"/>
        <s v="Mesnani Aharroun Deyae"/>
        <s v="Harmoush Mohammad"/>
        <s v="Senhaji Reda"/>
        <s v="Demingongo Litemo Aaron"/>
        <s v="Maffogou Oceane"/>
        <s v="Tahir Saeed Umaima"/>
        <s v="Khadira Ben Kaddour Yasmine"/>
        <s v="Maghoma Salumu Manassé"/>
        <s v="El Haddouchi Zaineb"/>
        <s v="Carvajal Rodriguez Kyara"/>
        <s v="Diallo Mohamadou"/>
        <s v="Ciausu Darius"/>
        <s v="Djabout Aïcha"/>
        <s v="Barri Mariama"/>
        <s v="Albu Andréi"/>
        <s v="Bargach Moussaab"/>
        <s v="Belgada Hajar"/>
        <s v="Yassine Ouiame"/>
        <s v="Dehas Soraya"/>
        <s v="Mazouz Walid"/>
        <s v="Bouhjar Mohamed"/>
        <s v="Gohy Alice"/>
        <s v="Jamai Salma"/>
        <s v="Radu Sebastian"/>
        <s v="El Amrani Nidal"/>
        <s v="Maghrioue Yassin"/>
        <s v="Ben Fatah Ghita"/>
        <s v="Maria Alexandra"/>
        <s v="Rhzioual Berrada Batoul"/>
        <s v="Mansouri Leyla"/>
        <s v="Ngendahayo R P Noé"/>
        <s v="Mayap Djamila"/>
        <s v="Hoxha Antonela Ana"/>
        <s v="Darkwah Caleb"/>
        <s v="Theodorou Antonios"/>
        <s v="Sow Safiatou"/>
        <s v="Wunderle Constantin"/>
        <m/>
        <s v="Bensliman Meriem" u="1"/>
        <s v="Ruzindana Loïc" u="1"/>
        <s v="McDaniel Terrance Brian" u="1"/>
        <s v="Declève Celia" u="1"/>
        <s v="Hamidou Samira" u="1"/>
        <s v="Dilu Babaka Cristofer" u="1"/>
        <s v="Mirzai Abul" u="1"/>
        <s v="Kassim Mohammed" u="1"/>
        <s v="Silva Barbosa Roberth Wagner" u="1"/>
        <s v="Naouli Nadir" u="1"/>
        <s v="Ngathuessi Manuel" u="1"/>
        <s v="Danane Mohamed" u="1"/>
        <s v="Kadiri Amine" u="1"/>
        <s v="Katako Omba Sorhaya" u="1"/>
        <s v="Harmoush Mohamad" u="1"/>
        <s v="Amri Mohamed" u="1"/>
        <s v="Le Gia-Hue" u="1"/>
        <s v="Shaikh Ahmed Shahd" u="1"/>
        <s v="Idrissi Azami Ines" u="1"/>
        <s v="Vaccaro Lilya" u="1"/>
        <s v="Llanaj Argent" u="1"/>
        <s v="El Fehmi Maysam" u="1"/>
        <s v="Boujemaaoui Amine" u="1"/>
        <s v="Batis Ali" u="1"/>
        <s v="Bahouane Zaïd" u="1"/>
        <s v="Andaloussi Hajar" u="1"/>
        <s v="Freijeh Abdalrahman" u="1"/>
        <s v="Sahim Omar" u="1"/>
        <s v="Gillet Arsène" u="1"/>
        <s v="Balde Mariama" u="1"/>
        <s v="El Asri Chaimae" u="1"/>
        <s v="Baccouche Ayoub" u="1"/>
        <s v="El Ghouassi Mohamed" u="1"/>
        <s v="Olenga Blengola Goodness" u="1"/>
        <s v="Bouzit Mariam" u="1"/>
        <s v="Khabouss Ilian" u="1"/>
        <s v="Nadja Redouane" u="1"/>
        <s v="El-lahib Sara" u="1"/>
        <s v="Mbah Tankeu Cacharel" u="1"/>
        <s v="El ouamari Adame" u="1"/>
        <s v="Atanasov Borislav" u="1"/>
        <s v="Sedira Youssef" u="1"/>
        <s v="Boujemaaoui Lina" u="1"/>
        <s v="Halal Lamia" u="1"/>
        <s v="Amrani Lina" u="1"/>
        <s v="Bouzit Mohamed-Amine" u="1"/>
        <s v="Kabanda Charlotte" u="1"/>
        <s v="Verhoest Alexis" u="1"/>
        <s v="Alfahel Yasmine" u="1"/>
        <s v="Abdellaoui Sami" u="1"/>
        <s v="Tazeddine Niîma" u="1"/>
        <s v="Abdessadak Imran" u="1"/>
        <s v="Calewaert Adam" u="1"/>
        <s v="de Jong A-Shanty" u="1"/>
        <s v="Mutoni Tania" u="1"/>
        <s v="Bourguignon Nathan" u="1"/>
        <s v="Ouahabi Imran" u="1"/>
        <s v="Tahiraj Maewenn" u="1"/>
        <s v="El Gharbi Dina" u="1"/>
        <s v="Zeinoun Matteo" u="1"/>
        <s v="Bouhafna Ayoub" u="1"/>
        <s v="Achemlal Adil" u="1"/>
        <s v="Daish - Belay Maxim" u="1"/>
        <s v="Alabdaoui Houdayfa" u="1"/>
        <s v="Kadi Ayham" u="1"/>
        <s v="Kir Seyma" u="1"/>
        <s v="Likimba Moïse" u="1"/>
        <s v="Haloui Haddou Firdaous" u="1"/>
        <s v="Tshitefu Théodore" u="1"/>
        <s v="Halidou Mossi Abdoul-Karim" u="1"/>
        <s v="Karkkonen Assya" u="1"/>
        <s v="Mikani Liyolo Ambromy" u="1"/>
        <s v="Sebbahi Rayane" u="1"/>
        <s v="Maghrioue Ines" u="1"/>
        <s v="Kerchouch Ismael" u="1"/>
        <s v="Cuvelier Lucas" u="1"/>
        <s v="Abdellati Abdelrahim" u="1"/>
        <s v="Zarhoni Lina" u="1"/>
        <s v="Loukil Adam" u="1"/>
        <s v="Kavaruganda Anna" u="1"/>
        <s v="Ruyenzi Samia" u="1"/>
        <s v="Maimouni Rayhan" u="1"/>
        <s v="Talhaoui Zohra" u="1"/>
        <s v="Ahbibi Rania" u="1"/>
        <s v="Zemmouri Reda" u="1"/>
        <s v="Gürcam Ali" u="1"/>
        <s v="El Gourchi Youssef" u="1"/>
        <s v="Diallo Idiatou" u="1"/>
        <s v="Missioui Yassine" u="1"/>
        <s v="Ramadan Maram" u="1"/>
        <s v="Zouaghi Mohamed" u="1"/>
        <s v="Buhendwa Duniya Toni-David" u="1"/>
        <s v="Adomayakpor Lionel" u="1"/>
        <s v="Ennassir Dawoud" u="1"/>
        <s v="Moisei Daria Stefania" u="1"/>
        <s v="Mourou Ilyas" u="1"/>
        <s v="Allach Alya" u="1"/>
        <s v="Ait Youssef Maria" u="1"/>
        <s v="Boulerhcha Zaïneb" u="1"/>
        <s v="Tchumtchoua Hervé" u="1"/>
        <s v="Hamzaoui Ayman" u="1"/>
        <s v="Lufuankenda-Tekadiomona Josue" u="1"/>
        <s v="Bah Mamadou-Djan" u="1"/>
        <s v="Matongo Sakellya" u="1"/>
        <s v="Ntumba Ntengu Jade" u="1"/>
        <s v="Laghmouchi Safia" u="1"/>
        <s v="Bah Saliou" u="1"/>
        <s v="Mikami-Nafayebi Ambre" u="1"/>
        <s v="Ngeyitala Florise" u="1"/>
        <s v="Savu Laurent" u="1"/>
        <s v="Girimana Loane" u="1"/>
        <s v="Targui Sarhan Ali" u="1"/>
        <s v="De Buijst Samy" u="1"/>
        <s v="Ngoliba Louis-Janel" u="1"/>
        <s v="Abdelouareth Nizar" u="1"/>
        <s v="Tahri Imrane" u="1"/>
        <s v="Yayla Ribery" u="1"/>
        <s v="Batoum Biba Li-Ming" u="1"/>
        <s v="Kadiroglu Hasan" u="1"/>
        <s v="Freijeh Mohammed" u="1"/>
        <s v="Es Sadki Soukaïna" u="1"/>
        <s v="Mounir El Madani Youssef" u="1"/>
        <s v="El Haddouchi Malak" u="1"/>
        <s v="N'Dokolo Perle Maeva" u="1"/>
        <s v="Akachar Rita" u="1"/>
        <s v="Bouchahr Shaynez" u="1"/>
        <s v="Dakik Mohamad" u="1"/>
        <s v="Mataiche Amine" u="1"/>
        <s v="Barry Houlaimatou" u="1"/>
        <s v="N'Gonian Yvan" u="1"/>
        <s v="Badda Mohammed" u="1"/>
        <s v="Maghrioue Ayoub" u="1"/>
        <s v="Boghaba Zayed" u="1"/>
        <s v="Kabba Aissatou" u="1"/>
        <s v="Kanza Rigoberthe" u="1"/>
        <s v="Akdim Adam" u="1"/>
        <s v="Batis Sarah" u="1"/>
        <s v="Tamhiret Aymane" u="1"/>
        <s v="Mokhles Ines" u="1"/>
        <s v="Fall Ndeye" u="1"/>
        <s v="Boukroua Mohamed" u="1"/>
        <s v="Mc Daniel Kenzo" u="1"/>
      </sharedItems>
    </cacheField>
    <cacheField name="C1" numFmtId="0">
      <sharedItems containsString="0" containsBlank="1" containsNumber="1" containsInteger="1" minValue="1" maxValue="30"/>
    </cacheField>
    <cacheField name="C2" numFmtId="0">
      <sharedItems containsString="0" containsBlank="1" containsNumber="1" containsInteger="1" minValue="1" maxValue="30"/>
    </cacheField>
    <cacheField name="C3" numFmtId="0">
      <sharedItems containsString="0" containsBlank="1" containsNumber="1" containsInteger="1" minValue="1" maxValue="30"/>
    </cacheField>
    <cacheField name="C4" numFmtId="0">
      <sharedItems containsString="0" containsBlank="1" containsNumber="1" containsInteger="1" minValue="1" maxValue="30"/>
    </cacheField>
    <cacheField name="Ordre" numFmtId="0">
      <sharedItems containsString="0" containsBlank="1" containsNumber="1" containsInteger="1" minValue="1" maxValue="475"/>
    </cacheField>
    <cacheField name="Groupe" numFmtId="0">
      <sharedItems containsBlank="1" containsMixedTypes="1" containsNumber="1" containsInteger="1" minValue="1" maxValue="30" count="33">
        <n v="30"/>
        <n v="9"/>
        <n v="15"/>
        <n v="13"/>
        <n v="27"/>
        <n v="20"/>
        <n v="29"/>
        <n v="25"/>
        <n v="22"/>
        <n v="23"/>
        <n v="12"/>
        <n v="21"/>
        <n v="11"/>
        <n v="24"/>
        <n v="16"/>
        <n v="26"/>
        <n v="4"/>
        <n v="1"/>
        <n v="10"/>
        <n v="5"/>
        <n v="17"/>
        <n v="3"/>
        <b v="0"/>
        <n v="8"/>
        <n v="28"/>
        <n v="18"/>
        <n v="2"/>
        <n v="14"/>
        <n v="6"/>
        <n v="7"/>
        <e v="#VALUE!"/>
        <m/>
        <n v="19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rosoft Office User" refreshedDate="44607.81577025463" createdVersion="7" refreshedVersion="7" recordCount="475" xr:uid="{00000000-000A-0000-FFFF-FFFF08000000}">
  <cacheSource type="worksheet">
    <worksheetSource name="Tableau4"/>
  </cacheSource>
  <cacheFields count="9">
    <cacheField name="Colonne1" numFmtId="0">
      <sharedItems/>
    </cacheField>
    <cacheField name="Classe" numFmtId="0">
      <sharedItems count="28">
        <s v="2C10"/>
        <s v="4G2"/>
        <s v="3G4"/>
        <s v="3G5"/>
        <s v="4G1"/>
        <s v="2C3"/>
        <s v="3G1"/>
        <s v="2C2"/>
        <s v="5G1"/>
        <s v="2C5"/>
        <s v="3G6"/>
        <s v="5G2"/>
        <s v="2C9"/>
        <s v="2C7"/>
        <s v="1C2"/>
        <s v="1C4"/>
        <s v="3G3"/>
        <s v="1C6"/>
        <s v="1C1"/>
        <s v="1C3"/>
        <s v="1C5"/>
        <s v="2C8"/>
        <s v="2C4"/>
        <e v="#N/A"/>
        <s v="3G2"/>
        <s v="2C1"/>
        <s v="2C6"/>
        <s v="1D"/>
      </sharedItems>
    </cacheField>
    <cacheField name="Nom" numFmtId="0">
      <sharedItems containsBlank="1" count="586">
        <s v="Hariz Narjisse"/>
        <s v="Benlarbi Amal"/>
        <s v="Fares Théa"/>
        <s v="Ben Kajjou Ikram"/>
        <s v="Khadira Ben Kaddour Lina"/>
        <s v="Debboun Hachad Sara"/>
        <s v="Laghmich Wissal"/>
        <s v="Halhoul Korchi Ilias"/>
        <s v="Deleglise Lucie"/>
        <s v="Dimos Apostolos"/>
        <s v="Tchumtchoua Alexiane"/>
        <s v="Troch Joaquin Townes"/>
        <s v="Boutaleb Mohamed"/>
        <s v="Kezimana Naomie"/>
        <s v="Khandjav Guyen"/>
        <s v="Manzenza Wa Kikeba Enosch"/>
        <s v="Anbousse Harone"/>
        <s v="Benali Bassma"/>
        <s v="Bachiri Chaimae"/>
        <s v="Mayap Djamila"/>
        <s v="Belgada Ayoub"/>
        <s v="Fudulache Debora Oana"/>
        <s v="El Hajioui Amine"/>
        <s v="Ibrahimi Hajar"/>
        <s v="Rochas Dos Santos Arthur"/>
        <s v="Ajouaou Siham"/>
        <s v="Mutuza Kisanga Nouna"/>
        <s v="Al Jebanwi Roukaya"/>
        <s v="Maimuni Rabab"/>
        <s v="Carvalho Moura Raissa"/>
        <s v="Belgada Hajar"/>
        <s v="Mansaré Sitan"/>
        <s v="Mouchafi Rayan"/>
        <s v="Ouali Hafsa"/>
        <s v="Bosollati Ayoub"/>
        <s v="Boulif Mohamed-Amine"/>
        <s v="Yaakoubi Mahera"/>
        <s v="Moczulski Mateusz"/>
        <s v="Rhzioual Berrada Batoul"/>
        <s v="Abdul Sater Hassan"/>
        <s v="Barfi Rayana"/>
        <s v="Tshileo Muepo Esdras"/>
        <s v="Dehas Layla"/>
        <s v="Akdim Mehdi"/>
        <s v="Valette Gina"/>
        <s v="Hama Hamidou Rakiatou"/>
        <s v="Radu Sebastian"/>
        <s v="Bayane Neil"/>
        <s v="Errami Sofiane"/>
        <s v="Benazi Mohamed"/>
        <s v="Mulaj Ilir"/>
        <s v="Ouechak Wissam"/>
        <s v="Ayoub Ahmad"/>
        <s v="Mikani-Nafayebi Ambre"/>
        <s v="Maffogou Oceane"/>
        <s v="Abo Marie"/>
        <s v="Molough Houdayfa"/>
        <s v="Iya Mpia Odette"/>
        <s v="Bouhjar Mohamed"/>
        <s v="Nyebha Evelyne"/>
        <s v="Temsamani Inès"/>
        <s v="El Jamali Karim"/>
        <s v="Lufuankenda-Tekadiomona Josué"/>
        <s v="Thaimi Lejayne"/>
        <s v="Wu Sichen"/>
        <s v="Bertrand Thilyan"/>
        <s v="Mohammed Imane"/>
        <s v="Riassi Nourelhoda"/>
        <s v="Abdellati Sofia"/>
        <s v="Lachgar Sara"/>
        <s v="Benlarbi Sara"/>
        <s v="Boubad Hassan"/>
        <s v="Ouachikh Assbai Monir"/>
        <s v="Sow Adama"/>
        <s v="El-lahib Mustafa"/>
        <s v="Karemano Casey"/>
        <s v="Kadi Haroun"/>
        <s v="Shaikh Ahmed Mahmoud"/>
        <s v="Benali Yazid"/>
        <s v="Benfatah Jad"/>
        <s v="Nsiku Ngombo Yoaddan"/>
        <s v="M'Saouri Romaysa"/>
        <s v="Johnson Joël"/>
        <s v="Boualam Abderahman"/>
        <s v="Khottour Nassim"/>
        <s v="Farid Haytame"/>
        <s v="Benbaki Amir"/>
        <s v="Kone Daïla"/>
        <s v="El Haddad Othman"/>
        <s v="Dehas Soraya"/>
        <s v="Sebbar Abdeljalil"/>
        <s v="Zaher Mohamad"/>
        <s v="Laamrani Dahia Amine"/>
        <s v="Theodorou Antonios"/>
        <s v="Oudrhiri Soraya"/>
        <s v="Kandemir Atilla"/>
        <s v="Chen Leo"/>
        <s v="Aknaf Nawfel"/>
        <s v="Diallo Mohamadou"/>
        <s v="El Harraoui Sanae"/>
        <s v="Maria Alexandra"/>
        <s v="Toutut Lina"/>
        <s v="Sabri Waïl"/>
        <s v="Aoumeur Naima"/>
        <s v="Soulimani Ismail"/>
        <s v="Zaalouki Safa"/>
        <s v="Tariki Imane"/>
        <s v="Kerbache Abdelkarim"/>
        <s v="Kumnova Trim"/>
        <s v="El Filali Hiba"/>
        <s v="Boulerhcha Mohamed-Amine"/>
        <s v="Ben Fatah Malak"/>
        <s v="Benkassem Yasmine"/>
        <s v="Lamarti Elazhar Bensalem"/>
        <s v="Bonsenge Emmanuel"/>
        <s v="Errami Elyass"/>
        <s v="Diallo Amadou"/>
        <s v="Ouachi Omar"/>
        <s v="Ciausu Darius"/>
        <s v="Oudrhiri Tasnime"/>
        <s v="Ntumba Ntengu Gaëlle"/>
        <s v="Kebdani Suhayl"/>
        <s v="Talkhoukht Ayman"/>
        <s v="Gohy Alice"/>
        <s v="Barri Mariama"/>
        <s v="Moutacim Nawal"/>
        <s v="Miculas George"/>
        <s v="Tshitenge Katshima Eloïse"/>
        <s v="Hachti Bernane Bilal"/>
        <s v="Maghrioue Yassin"/>
        <s v="Vandenbempt Aaron"/>
        <s v="Sefsaoui Jouhain"/>
        <s v="Kirat Aymen"/>
        <s v="Lam Christian François M"/>
        <s v="Lamsani Omar"/>
        <s v="El Mokaddem Maïssa"/>
        <s v="Fall Alima Ndeye"/>
        <s v="Wunderle Constantin"/>
        <s v="Owusua Claira"/>
        <s v="Fontaine Gaizka"/>
        <s v="Kimoto Loko Pierre-Gabriel"/>
        <s v="Khadira Ben Kaddour Sabrine"/>
        <s v="Kastit Manal"/>
        <s v="Verdeyen Tegis"/>
        <s v="Benkaddour Adam"/>
        <s v="Ferdaoussi Jibril"/>
        <s v="Cheikh Zakaria"/>
        <s v="Queddar Amechkou Mohamed"/>
        <s v="Lebrun Gabriel"/>
        <s v="Antofie Nicolae"/>
        <s v="Saouti Mehdi"/>
        <s v="Blanchard Stefan Bunze"/>
        <s v="Burlacu Andreea-Elena"/>
        <s v="Batis Elisabeth"/>
        <s v="Mazouz Walid"/>
        <s v="El Hammouti Abdelrahim"/>
        <s v="Irakiza Audry"/>
        <s v="Elosrouti Ramos Ishaq"/>
        <s v="Tebba Mohamed"/>
        <s v="Hicham Soufiane"/>
        <s v="Biboussy Marc-Anthony"/>
        <s v="Masua Lavodrama Bolinga Aurianne"/>
        <s v="Giglia Korali"/>
        <s v="Dobras Raul"/>
        <s v="Hamdaoui Othman"/>
        <s v="Bendaira Sara"/>
        <s v="Hajjour Nizar"/>
        <s v="Al Aroub Loubna"/>
        <s v="Teleaga Andrea"/>
        <s v="Kaba Ibrahima"/>
        <s v="Lusembula Seleman Yossa Helena"/>
        <s v="Mvibudulu Matondo Luca"/>
        <s v="Abdessadak Inès"/>
        <s v="Boubouh Sayfeddine"/>
        <s v="Mesnani Aharroun Deyae"/>
        <s v="Kebdani Zayd"/>
        <s v="Jacho Comasisin Andrea"/>
        <s v="Hammoud Mohamed"/>
        <s v="Garrido Medina Sofia"/>
        <s v="Hamdaoui Safwan"/>
        <s v="Kwizera Sesonga Noah"/>
        <s v="Tafranti Marwane"/>
        <s v="El Bakkouri Youssef"/>
        <s v="Daif El Gmairi Souhail"/>
        <s v="Ngassa Lyne"/>
        <s v="Maghoma Salumu Manassé"/>
        <s v="Szerenos Nicole"/>
        <s v="Dafir Hajar"/>
        <s v="Temsamani Sara"/>
        <s v="Iliku Labor Stella"/>
        <s v="Mathieu-Daudé Tomek-Olivier"/>
        <s v="Bertrand Thy"/>
        <s v="Tahir Saeed Umaima"/>
        <s v="Bah Abdoulaye"/>
        <s v="Shahab Sami"/>
        <s v="Youzgha Dalil"/>
        <s v="Achucarro Parra Marco"/>
        <s v="El Bourini Malak"/>
        <s v="Likimba Daniella"/>
        <s v="El Haddouchi Zaineb"/>
        <s v="Charloteaux Corail"/>
        <s v="Laghmouchi Ilyass"/>
        <s v="Soumaoro Madoley"/>
        <s v="Karolczuk Roxana"/>
        <s v="Adamou Imane"/>
        <s v="Capaldi Damiano"/>
        <s v="El Ayadi Majda"/>
        <s v="Nzwinayo Sesonga Sacha"/>
        <s v="Kerrami Réda"/>
        <s v="Kitata Christivie"/>
        <s v="Iabkriman Lamia"/>
        <s v="Elkafil Oumaïma"/>
        <s v="Mvibudulu Matondo Cephrone"/>
        <s v="Riassi Mohamed"/>
        <s v="Ben Fatah Ghita"/>
        <s v="Torres Rivera Johana"/>
        <s v="Silla Yuego Nathan Djoukouf"/>
        <s v="Barry Aissatou"/>
        <s v="Czarnogorska Wiktoria"/>
        <s v="Diakite Yoann"/>
        <s v="Maiz El Handaoui Salma"/>
        <s v="Haddid Mohamed Amine"/>
        <s v="El Mokadem Hajar"/>
        <s v="Nyabyenda David"/>
        <s v="Hamani Aicha"/>
        <s v="Assouik Nawfel"/>
        <s v="Amri Ines"/>
        <s v="Tazeddine Akram"/>
        <s v="Mansouri Leyla"/>
        <s v="Miculas Gabriel Ionut"/>
        <s v="Benlarbi Sami"/>
        <s v="El Osrouti Ramos Daoud"/>
        <s v="Diallo Rouguiatou"/>
        <s v="Espinosa Sandoval David"/>
        <s v="Harmoush Mohammad"/>
        <s v="Alberto Costa Gonçalves"/>
        <s v="Chatioui El Hamoudani Ismael"/>
        <s v="Siribie Grace N'Diaye"/>
        <s v="Azzouz Chelbat Firas"/>
        <s v="Balan Rares-Stefan"/>
        <s v="Mulaj Florent"/>
        <s v="Said Abdo Ali Ilsane"/>
        <s v="Benhadi Salma"/>
        <s v="Enama Enyegue Elroï"/>
        <s v="Hadj Oujennaou Samy"/>
        <s v="Charki Nihal"/>
        <s v="Braun Léna"/>
        <s v="Dubois Jeanne"/>
        <s v="Saïssay Yassir"/>
        <s v="El Heggach Taysir"/>
        <s v="Demingongo Litemo Aaron"/>
        <s v="Ibrahimi Insaf"/>
        <s v="Mirzai Zahra"/>
        <s v="Talpalariu Rebeca"/>
        <s v="Masua Lavodrama Okende Ethan"/>
        <s v="Hamidou Malika"/>
        <s v="Zaidi Harone"/>
        <s v="Abu-Abas Aya"/>
        <s v="Lebrecht Noémie"/>
        <s v="Fudulache Andra Lidia"/>
        <s v="Zerrouki Soukaina"/>
        <s v="Ruyenzi Nicole"/>
        <s v="Wafuana Kalamba Sylvain"/>
        <s v="Tahirou Issa Sakina"/>
        <s v="Badjoko Aradjabu Gabriel"/>
        <s v="Bernal Medina Gabriel"/>
        <s v="El Amrani Nidal"/>
        <s v="Ghazal Hussein"/>
        <s v="Sefsaoui Souhaib"/>
        <s v="Aroub Youcef"/>
        <s v="Fall Anta"/>
        <s v="Almeida Fagundes de Lima Anna Luiza"/>
        <s v="Janczewska Natasza"/>
        <s v="El Hammouti Hajar"/>
        <s v="Hallis Amine"/>
        <s v="Goffin Hugo"/>
        <s v="Maïssa Selma"/>
        <s v="El Mourabiet Ilias"/>
        <s v="Fereaoun Hoda"/>
        <s v="Fraisse Zoé"/>
        <s v="Ndonse Santa"/>
        <s v="El Hammouchi Redouan"/>
        <s v="El Moughafir Younes"/>
        <s v="Diallo Elhadj Kalako"/>
        <s v="Gbil Walid"/>
        <s v="Kenzaoui Darine"/>
        <s v="Nsiku N'Damvu Elishua"/>
        <s v="Adelou Guidiomm"/>
        <s v="Taheri Sarah"/>
        <s v="Nouemâni Reda"/>
        <s v="Drumea Ana"/>
        <s v="Brisbois Léandri"/>
        <s v="Bougrine Aymen"/>
        <s v="Ben Kahla Khadija"/>
        <s v="Karolczuk Filip"/>
        <s v="Yassine Ouiame"/>
        <s v="Hung Pham Khanh"/>
        <s v="Zadroga Olivia"/>
        <s v="Cornil Oumayma"/>
        <s v="Lima Ribeiro Caio Menezes"/>
        <s v="Farag Ali"/>
        <s v="Jaber Rais Wassim"/>
        <s v="El Mokadem Daoud"/>
        <s v="Maghoma Luvungu Mwange Divine"/>
        <s v="Khadira Ben Kaddour Yasmine"/>
        <s v="Sanchez Roelants-Du-Vivier Aisha"/>
        <s v="Badinga Emmanuelle"/>
        <s v="Neamt Andrada"/>
        <s v="Mertens Naïla"/>
        <s v="Nsiku Kisina Uziel"/>
        <s v="Rabi Imrane"/>
        <s v="Senhaji Reda"/>
        <s v="Benhadine Ryad"/>
        <s v="Ajouaou Iman"/>
        <s v="Fardounni Selma"/>
        <s v="Maghoma Sango Gloria"/>
        <s v="Mouhtadi Youssef"/>
        <s v="Muissa Monga Mokosa Noura"/>
        <s v="de León de León Rainiel"/>
        <s v="Hammi Marouane"/>
        <s v="Mahuwa Wamona Noemie"/>
        <s v="El Khattabi Waël"/>
        <s v="Badjoko Aradjabu Raphaelle"/>
        <s v="Bargach Moussaab"/>
        <s v="Yamani Mohamed"/>
        <s v="Sow Oumou"/>
        <s v="Al Jamili Adam"/>
        <s v="El Ahrache Khalil"/>
        <s v="Assouik Rania"/>
        <s v="Ouriaghli Adame"/>
        <s v="Ouchane Tasnym"/>
        <s v="Maindiaux Romy"/>
        <s v="Smatt Leona"/>
        <s v="Johnson Nelly"/>
        <s v="Dagadou Noam"/>
        <s v="Djabout Aïcha"/>
        <s v="Almeida Fagundes De Lima Maria"/>
        <s v="Chabou Mohamed"/>
        <s v="Hoxha Antonela Ana"/>
        <s v="Ahmad Tanzeel"/>
        <s v="Laaouini Chédine"/>
        <s v="Linganga Kembikise Lesline"/>
        <s v="Tanouti Sirine"/>
        <s v="Neagu Irina Beatrice"/>
        <s v="Bebko Dariusz"/>
        <s v="Belhaj Zakaria"/>
        <s v="Bouâzzafen Wiam"/>
        <s v="Erdogan Talha"/>
        <s v="Karekezi Kéziah"/>
        <s v="Carvajal Rodriguez Sonya"/>
        <s v="Dulnoan Emiko"/>
        <s v="Karmaoui Zeyneb"/>
        <s v="Qafas Halhoul Noha"/>
        <s v="El Kahloun Zemmouri Aya"/>
        <s v="Mourou Walî"/>
        <s v="El Abdouni Yanis"/>
        <s v="Lawson Anaïs"/>
        <s v="Kherchouch Ismael"/>
        <s v="Rami Youssouf"/>
        <s v="Bialek Jakub"/>
        <s v="Ginju Igor"/>
        <s v="Sow Safiatou"/>
        <s v="Crol William"/>
        <s v="Louaki Aymane"/>
        <s v="Dkhissi Naïm"/>
        <s v="Achafchaf Ouasbaa Mariam"/>
        <s v="Chen Xiao"/>
        <s v="Nagy Ulpiano Rafael"/>
        <s v="Miafo Manuela"/>
        <s v="Ben Mehdi Safae"/>
        <s v="Abdelkhalak Ayoub"/>
        <s v="Himi Ayman"/>
        <s v="Carvajal Rodriguez Kyara"/>
        <s v="Ouadrassi Jelili Inès"/>
        <s v="Mechbal Selma"/>
        <s v="Da Costa Carvalho Gil"/>
        <s v="Oya Fati Lamienne"/>
        <s v="Mulakilwa Mwanga-Bwanamuzuri Sophie-Peniel"/>
        <s v="Drogeanu Giancarlo"/>
        <s v="Kabba Aminata"/>
        <s v="Touil Imran"/>
        <s v="Olenga Balengola Goodness"/>
        <s v="Mvulu Kimana Steve"/>
        <s v="Baccouche Arij"/>
        <s v="Messari Rania"/>
        <s v="Jamai Salma"/>
        <s v="Halidou Leyla"/>
        <s v="Zaoudi Lina"/>
        <s v="Mataich Amine"/>
        <s v="M'Hamdi Fedy"/>
        <s v="Zlaiji Haitam"/>
        <s v="Diallo Djenabou"/>
        <s v="Monteiro Moraes Dyego"/>
        <s v="Erghioui Sami"/>
        <s v="Kabingwa Kya Mutuza Michel"/>
        <s v="Diallo Mamadou"/>
        <s v="Olariu Elvira"/>
        <s v="Marrou Yassine"/>
        <s v="De Backer Julien"/>
        <s v="Sankour-Mezouri Ftouh Rayan"/>
        <s v="Rahji Wiam"/>
        <s v="De Boeck Tyffany"/>
        <s v="Darkwah Caleb"/>
        <s v="Bouljoub Chaima"/>
        <s v="Amkhar Kayla"/>
        <s v="Europas Melina"/>
        <s v="Boudhan Dounia"/>
        <s v="Adelou Warris"/>
        <s v="Sakouane Zaghdoud Ilyas"/>
        <s v="Yusuf Rahma"/>
        <s v="Masua Lavodrama Colette"/>
        <s v="Bouhnani Rayan"/>
        <s v="Loukil Doha"/>
        <s v="Rbie Inès"/>
        <s v="Masua Lavodrama Mathilde"/>
        <s v="Mpundu Lara"/>
        <s v="Hoang Bao"/>
        <s v="Orzepowski Sebastian"/>
        <s v="Katako Omeonga Bryan"/>
        <s v="Jones Samuel"/>
        <s v="Agyeman Joanna"/>
        <s v="Ndjoli Lenny"/>
        <s v="Ngendahayo R P Noé"/>
        <s v="Hajjour Soufiane"/>
        <s v="Lambot Aymane"/>
        <s v="El Benaïssi Hajar"/>
        <s v="Danane Mohamed-Yassine"/>
        <s v="Barry Mariama"/>
        <s v="Dibiani Ahmed"/>
        <s v="Bah Aissatou"/>
        <s v="Hitayezu Landry"/>
        <s v="Matamongosi Losambo Benedict"/>
        <s v="Postaru Ryana"/>
        <s v="El Hachioui Aya"/>
        <s v="Albu Andréi"/>
        <m/>
        <s v="Bensliman Meriem" u="1"/>
        <s v="Ruzindana Loïc" u="1"/>
        <s v="McDaniel Terrance Brian" u="1"/>
        <s v="Declève Celia" u="1"/>
        <s v="Hamidou Samira" u="1"/>
        <s v="Dilu Babaka Cristofer" u="1"/>
        <s v="Mirzai Abul" u="1"/>
        <s v="Kassim Mohammed" u="1"/>
        <s v="Silva Barbosa Roberth Wagner" u="1"/>
        <s v="Naouli Nadir" u="1"/>
        <s v="Ngathuessi Manuel" u="1"/>
        <s v="Danane Mohamed" u="1"/>
        <s v="Kadiri Amine" u="1"/>
        <s v="Katako Omba Sorhaya" u="1"/>
        <s v="Harmoush Mohamad" u="1"/>
        <s v="Amri Mohamed" u="1"/>
        <s v="Le Gia-Hue" u="1"/>
        <s v="Shaikh Ahmed Shahd" u="1"/>
        <s v="Idrissi Azami Ines" u="1"/>
        <s v="Vaccaro Lilya" u="1"/>
        <s v="Llanaj Argent" u="1"/>
        <s v="El Fehmi Maysam" u="1"/>
        <s v="Boujemaaoui Amine" u="1"/>
        <s v="Batis Ali" u="1"/>
        <s v="Bahouane Zaïd" u="1"/>
        <s v="Abdellati Abdessamad" u="1"/>
        <s v="Andaloussi Hajar" u="1"/>
        <s v="Freijeh Abdalrahman" u="1"/>
        <s v="Sahim Omar" u="1"/>
        <s v="Gillet Arsène" u="1"/>
        <s v="Balde Mariama" u="1"/>
        <s v="El Asri Chaimae" u="1"/>
        <s v="Baccouche Ayoub" u="1"/>
        <s v="El Ghouassi Mohamed" u="1"/>
        <s v="Olenga Blengola Goodness" u="1"/>
        <s v="Bouzit Mariam" u="1"/>
        <s v="Khabouss Ilian" u="1"/>
        <s v="Nadja Redouane" u="1"/>
        <s v="El-lahib Sara" u="1"/>
        <s v="Mbah Tankeu Cacharel" u="1"/>
        <s v="El ouamari Adame" u="1"/>
        <s v="Atanasov Borislav" u="1"/>
        <s v="Sedira Youssef" u="1"/>
        <s v="Boujemaaoui Lina" u="1"/>
        <s v="Halal Lamia" u="1"/>
        <s v="Amrani Lina" u="1"/>
        <s v="Bouzit Mohamed-Amine" u="1"/>
        <s v="Kabanda Charlotte" u="1"/>
        <s v="Verhoest Alexis" u="1"/>
        <s v="Alfahel Yasmine" u="1"/>
        <s v="Abdellaoui Sami" u="1"/>
        <s v="Tazeddine Niîma" u="1"/>
        <s v="Abdessadak Imran" u="1"/>
        <s v="Calewaert Adam" u="1"/>
        <s v="de Jong A-Shanty" u="1"/>
        <s v="Mutoni Tania" u="1"/>
        <s v="Bourguignon Nathan" u="1"/>
        <s v="Ouahabi Imran" u="1"/>
        <s v="Tahiraj Maewenn" u="1"/>
        <s v="El Gharbi Dina" u="1"/>
        <s v="Zeinoun Matteo" u="1"/>
        <s v="Bouhafna Ayoub" u="1"/>
        <s v="Achemlal Adil" u="1"/>
        <s v="Daish - Belay Maxim" u="1"/>
        <s v="Alabdaoui Houdayfa" u="1"/>
        <s v="Kadi Ayham" u="1"/>
        <s v="Kir Seyma" u="1"/>
        <s v="Likimba Moïse" u="1"/>
        <s v="Haloui Haddou Firdaous" u="1"/>
        <s v="Tshitefu Théodore" u="1"/>
        <s v="Halidou Mossi Abdoul-Karim" u="1"/>
        <s v="Zouaghi Mohamed-Ali" u="1"/>
        <s v="Karkkonen Assya" u="1"/>
        <s v="Mikani Liyolo Ambromy" u="1"/>
        <s v="Sebbahi Rayane" u="1"/>
        <s v="Maghrioue Ines" u="1"/>
        <s v="Kerchouch Ismael" u="1"/>
        <s v="Cuvelier Lucas" u="1"/>
        <s v="Abdellati Abdelrahim" u="1"/>
        <s v="Zarhoni Lina" u="1"/>
        <s v="Loukil Adam" u="1"/>
        <s v="Kavaruganda Anna" u="1"/>
        <s v="Ruyenzi Samia" u="1"/>
        <s v="Maimouni Rayhan" u="1"/>
        <s v="Talhaoui Zohra" u="1"/>
        <s v="Ahbibi Rania" u="1"/>
        <s v="Zemmouri Reda" u="1"/>
        <s v="El Amrani Walid" u="1"/>
        <s v="Gürcam Ali" u="1"/>
        <s v="El Gourchi Youssef" u="1"/>
        <s v="Diallo Idiatou" u="1"/>
        <s v="Missioui Yassine" u="1"/>
        <s v="Ramadan Maram" u="1"/>
        <s v="Zouaghi Mohamed" u="1"/>
        <s v="Buhendwa Duniya Toni-David" u="1"/>
        <s v="Adomayakpor Lionel" u="1"/>
        <s v="Ennassir Dawoud" u="1"/>
        <s v="Moisei Daria Stefania" u="1"/>
        <s v="Mourou Ilyas" u="1"/>
        <s v="Allach Alya" u="1"/>
        <s v="Ait Youssef Maria" u="1"/>
        <s v="Boulerhcha Zaïneb" u="1"/>
        <s v="Tchumtchoua Hervé" u="1"/>
        <s v="Hamzaoui Ayman" u="1"/>
        <s v="Lufuankenda-Tekadiomona Josue" u="1"/>
        <s v="Bah Mamadou-Djan" u="1"/>
        <s v="Matongo Sakellya" u="1"/>
        <s v="Ntumba Ntengu Jade" u="1"/>
        <s v="Laghmouchi Safia" u="1"/>
        <s v="Bah Saliou" u="1"/>
        <s v="Mikami-Nafayebi Ambre" u="1"/>
        <s v="Alramadan Kheder" u="1"/>
        <s v="Ngeyitala Florise" u="1"/>
        <s v="Savu Laurent" u="1"/>
        <s v="Girimana Loane" u="1"/>
        <s v="Targui Sarhan Ali" u="1"/>
        <s v="De Buijst Samy" u="1"/>
        <s v="Ngoliba Louis-Janel" u="1"/>
        <s v="Abdelouareth Nizar" u="1"/>
        <s v="Tahri Imrane" u="1"/>
        <s v="Yayla Ribery" u="1"/>
        <s v="Ben Khiara Mayssa" u="1"/>
        <s v="Batoum Biba Li-Ming" u="1"/>
        <s v="Kadiroglu Hasan" u="1"/>
        <s v="Freijeh Mohammed" u="1"/>
        <s v="Es Sadki Soukaïna" u="1"/>
        <s v="Mounir El Madani Youssef" u="1"/>
        <s v="El Haddouchi Malak" u="1"/>
        <s v="N'Dokolo Perle Maeva" u="1"/>
        <s v="Akachar Rita" u="1"/>
        <s v="Bouchahr Shaynez" u="1"/>
        <s v="Dakik Mohamad" u="1"/>
        <s v="Essanoussi Achraf" u="1"/>
        <s v="Mataiche Amine" u="1"/>
        <s v="Barry Houlaimatou" u="1"/>
        <s v="N'Gonian Yvan" u="1"/>
        <s v="Kharbachi Safia" u="1"/>
        <s v="Badda Mohammed" u="1"/>
        <s v="Maghrioue Ayoub" u="1"/>
        <s v="Boghaba Zayed" u="1"/>
        <s v="Kabba Aissatou" u="1"/>
        <s v="Bejera Dumitru" u="1"/>
        <s v="Kanza Rigoberthe" u="1"/>
        <s v="Akdim Adam" u="1"/>
        <s v="Batis Sarah" u="1"/>
        <s v="Tamhiret Aymane" u="1"/>
        <s v="Mokhles Ines" u="1"/>
        <s v="Fall Ndeye" u="1"/>
        <s v="Boukroua Mohamed" u="1"/>
        <s v="Mc Daniel Kenzo" u="1"/>
      </sharedItems>
    </cacheField>
    <cacheField name="C1" numFmtId="0">
      <sharedItems containsString="0" containsBlank="1" containsNumber="1" containsInteger="1" minValue="1" maxValue="31" count="32">
        <n v="30"/>
        <n v="12"/>
        <n v="15"/>
        <n v="25"/>
        <n v="22"/>
        <n v="9"/>
        <n v="27"/>
        <n v="29"/>
        <n v="26"/>
        <n v="17"/>
        <n v="1"/>
        <n v="24"/>
        <n v="21"/>
        <n v="4"/>
        <n v="5"/>
        <n v="6"/>
        <n v="23"/>
        <n v="10"/>
        <n v="11"/>
        <n v="16"/>
        <n v="20"/>
        <n v="3"/>
        <n v="18"/>
        <n v="14"/>
        <n v="13"/>
        <n v="7"/>
        <m/>
        <n v="2" u="1"/>
        <n v="19" u="1"/>
        <n v="8" u="1"/>
        <n v="28" u="1"/>
        <n v="31" u="1"/>
      </sharedItems>
    </cacheField>
    <cacheField name="C2" numFmtId="0">
      <sharedItems containsString="0" containsBlank="1" containsNumber="1" containsInteger="1" minValue="1" maxValue="32" count="33">
        <n v="10"/>
        <n v="19"/>
        <n v="12"/>
        <n v="26"/>
        <n v="9"/>
        <n v="15"/>
        <n v="27"/>
        <n v="30"/>
        <n v="29"/>
        <n v="4"/>
        <n v="28"/>
        <n v="21"/>
        <n v="16"/>
        <n v="20"/>
        <n v="25"/>
        <n v="11"/>
        <n v="6"/>
        <n v="17"/>
        <n v="13"/>
        <n v="5"/>
        <n v="18"/>
        <n v="24"/>
        <n v="23"/>
        <n v="14"/>
        <n v="22"/>
        <n v="2"/>
        <n v="3"/>
        <n v="1"/>
        <m/>
        <n v="7" u="1"/>
        <n v="8" u="1"/>
        <n v="31" u="1"/>
        <n v="32" u="1"/>
      </sharedItems>
    </cacheField>
    <cacheField name="C3" numFmtId="0">
      <sharedItems containsString="0" containsBlank="1" containsNumber="1" containsInteger="1" minValue="1" maxValue="32" count="33">
        <n v="21"/>
        <n v="13"/>
        <n v="11"/>
        <n v="24"/>
        <n v="29"/>
        <n v="14"/>
        <n v="30"/>
        <n v="4"/>
        <n v="12"/>
        <n v="15"/>
        <n v="28"/>
        <n v="7"/>
        <n v="20"/>
        <n v="16"/>
        <n v="10"/>
        <n v="6"/>
        <n v="27"/>
        <n v="3"/>
        <n v="26"/>
        <n v="25"/>
        <n v="17"/>
        <n v="19"/>
        <n v="23"/>
        <n v="9"/>
        <n v="1"/>
        <n v="8"/>
        <n v="18"/>
        <n v="5"/>
        <n v="22"/>
        <n v="2"/>
        <m/>
        <n v="31" u="1"/>
        <n v="32" u="1"/>
      </sharedItems>
    </cacheField>
    <cacheField name="C4" numFmtId="0">
      <sharedItems containsString="0" containsBlank="1" containsNumber="1" containsInteger="1" minValue="1" maxValue="32" count="33">
        <n v="1"/>
        <n v="18"/>
        <n v="30"/>
        <n v="15"/>
        <n v="9"/>
        <n v="29"/>
        <n v="16"/>
        <n v="24"/>
        <n v="3"/>
        <n v="4"/>
        <n v="6"/>
        <n v="28"/>
        <n v="5"/>
        <n v="11"/>
        <n v="27"/>
        <n v="20"/>
        <n v="12"/>
        <n v="2"/>
        <n v="10"/>
        <n v="8"/>
        <n v="13"/>
        <n v="25"/>
        <n v="17"/>
        <n v="14"/>
        <n v="19"/>
        <n v="21"/>
        <n v="22"/>
        <n v="26"/>
        <n v="23"/>
        <n v="7"/>
        <m/>
        <n v="31" u="1"/>
        <n v="32" u="1"/>
      </sharedItems>
    </cacheField>
    <cacheField name="Ordre" numFmtId="0">
      <sharedItems containsSemiMixedTypes="0" containsString="0" containsNumber="1" containsInteger="1" minValue="1" maxValue="475"/>
    </cacheField>
    <cacheField name="Groupe" numFmtId="1">
      <sharedItems containsMixedTypes="1" containsNumber="1" containsInteger="1" minValue="1" maxValue="32" count="34">
        <n v="30"/>
        <n v="12"/>
        <n v="15"/>
        <n v="25"/>
        <n v="22"/>
        <n v="9"/>
        <n v="27"/>
        <n v="29"/>
        <n v="26"/>
        <n v="17"/>
        <n v="1"/>
        <n v="24"/>
        <n v="21"/>
        <n v="4"/>
        <n v="5"/>
        <n v="6"/>
        <n v="23"/>
        <n v="10"/>
        <n v="11"/>
        <n v="16"/>
        <n v="20"/>
        <n v="3"/>
        <n v="13"/>
        <n v="2"/>
        <n v="18"/>
        <b v="0"/>
        <n v="14"/>
        <n v="28"/>
        <n v="19"/>
        <n v="8"/>
        <n v="7"/>
        <e v="#VALUE!"/>
        <n v="31" u="1"/>
        <n v="32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6">
  <r>
    <x v="0"/>
    <x v="0"/>
    <n v="30"/>
    <n v="27"/>
    <n v="29"/>
    <n v="24"/>
    <n v="1"/>
    <x v="0"/>
  </r>
  <r>
    <x v="1"/>
    <x v="1"/>
    <n v="9"/>
    <n v="29"/>
    <n v="30"/>
    <n v="4"/>
    <n v="2"/>
    <x v="1"/>
  </r>
  <r>
    <x v="2"/>
    <x v="2"/>
    <n v="15"/>
    <n v="22"/>
    <n v="21"/>
    <n v="27"/>
    <n v="3"/>
    <x v="2"/>
  </r>
  <r>
    <x v="3"/>
    <x v="3"/>
    <n v="13"/>
    <n v="4"/>
    <n v="3"/>
    <n v="20"/>
    <n v="4"/>
    <x v="3"/>
  </r>
  <r>
    <x v="4"/>
    <x v="4"/>
    <n v="27"/>
    <n v="15"/>
    <n v="14"/>
    <n v="30"/>
    <n v="5"/>
    <x v="4"/>
  </r>
  <r>
    <x v="5"/>
    <x v="5"/>
    <n v="20"/>
    <n v="19"/>
    <n v="24"/>
    <n v="16"/>
    <n v="6"/>
    <x v="5"/>
  </r>
  <r>
    <x v="6"/>
    <x v="6"/>
    <n v="27"/>
    <n v="15"/>
    <n v="30"/>
    <n v="29"/>
    <n v="7"/>
    <x v="4"/>
  </r>
  <r>
    <x v="7"/>
    <x v="7"/>
    <n v="29"/>
    <n v="30"/>
    <n v="25"/>
    <n v="27"/>
    <n v="8"/>
    <x v="6"/>
  </r>
  <r>
    <x v="3"/>
    <x v="8"/>
    <n v="25"/>
    <n v="26"/>
    <n v="30"/>
    <n v="29"/>
    <n v="9"/>
    <x v="7"/>
  </r>
  <r>
    <x v="8"/>
    <x v="9"/>
    <n v="30"/>
    <n v="29"/>
    <n v="15"/>
    <n v="3"/>
    <n v="10"/>
    <x v="0"/>
  </r>
  <r>
    <x v="9"/>
    <x v="10"/>
    <n v="30"/>
    <n v="29"/>
    <n v="5"/>
    <n v="15"/>
    <n v="11"/>
    <x v="0"/>
  </r>
  <r>
    <x v="2"/>
    <x v="11"/>
    <n v="25"/>
    <n v="30"/>
    <n v="29"/>
    <n v="15"/>
    <n v="12"/>
    <x v="7"/>
  </r>
  <r>
    <x v="5"/>
    <x v="12"/>
    <n v="30"/>
    <n v="24"/>
    <n v="15"/>
    <n v="9"/>
    <n v="13"/>
    <x v="0"/>
  </r>
  <r>
    <x v="7"/>
    <x v="13"/>
    <n v="25"/>
    <n v="29"/>
    <n v="30"/>
    <n v="16"/>
    <n v="14"/>
    <x v="7"/>
  </r>
  <r>
    <x v="8"/>
    <x v="14"/>
    <n v="22"/>
    <n v="15"/>
    <n v="30"/>
    <n v="26"/>
    <n v="15"/>
    <x v="8"/>
  </r>
  <r>
    <x v="10"/>
    <x v="15"/>
    <n v="9"/>
    <n v="11"/>
    <n v="29"/>
    <n v="30"/>
    <n v="16"/>
    <x v="1"/>
  </r>
  <r>
    <x v="6"/>
    <x v="16"/>
    <n v="30"/>
    <n v="23"/>
    <n v="27"/>
    <n v="25"/>
    <n v="17"/>
    <x v="0"/>
  </r>
  <r>
    <x v="3"/>
    <x v="17"/>
    <n v="15"/>
    <n v="30"/>
    <n v="9"/>
    <n v="27"/>
    <n v="18"/>
    <x v="2"/>
  </r>
  <r>
    <x v="11"/>
    <x v="18"/>
    <n v="25"/>
    <n v="26"/>
    <n v="30"/>
    <n v="29"/>
    <n v="19"/>
    <x v="7"/>
  </r>
  <r>
    <x v="8"/>
    <x v="19"/>
    <n v="25"/>
    <n v="30"/>
    <n v="15"/>
    <n v="24"/>
    <n v="20"/>
    <x v="7"/>
  </r>
  <r>
    <x v="0"/>
    <x v="20"/>
    <n v="30"/>
    <n v="29"/>
    <n v="15"/>
    <n v="25"/>
    <n v="21"/>
    <x v="0"/>
  </r>
  <r>
    <x v="12"/>
    <x v="21"/>
    <n v="15"/>
    <n v="30"/>
    <n v="29"/>
    <n v="11"/>
    <n v="22"/>
    <x v="2"/>
  </r>
  <r>
    <x v="9"/>
    <x v="22"/>
    <n v="15"/>
    <n v="4"/>
    <n v="21"/>
    <n v="16"/>
    <n v="23"/>
    <x v="2"/>
  </r>
  <r>
    <x v="11"/>
    <x v="23"/>
    <n v="29"/>
    <n v="30"/>
    <n v="26"/>
    <n v="25"/>
    <n v="24"/>
    <x v="6"/>
  </r>
  <r>
    <x v="13"/>
    <x v="24"/>
    <n v="30"/>
    <n v="15"/>
    <n v="24"/>
    <n v="2"/>
    <n v="25"/>
    <x v="0"/>
  </r>
  <r>
    <x v="14"/>
    <x v="25"/>
    <n v="25"/>
    <n v="26"/>
    <n v="27"/>
    <n v="28"/>
    <n v="26"/>
    <x v="7"/>
  </r>
  <r>
    <x v="6"/>
    <x v="26"/>
    <n v="23"/>
    <n v="19"/>
    <n v="1"/>
    <n v="11"/>
    <n v="27"/>
    <x v="9"/>
  </r>
  <r>
    <x v="9"/>
    <x v="27"/>
    <n v="15"/>
    <n v="12"/>
    <n v="30"/>
    <n v="29"/>
    <n v="28"/>
    <x v="2"/>
  </r>
  <r>
    <x v="14"/>
    <x v="28"/>
    <n v="30"/>
    <n v="11"/>
    <n v="15"/>
    <n v="14"/>
    <n v="29"/>
    <x v="0"/>
  </r>
  <r>
    <x v="15"/>
    <x v="29"/>
    <n v="15"/>
    <n v="12"/>
    <n v="16"/>
    <n v="11"/>
    <n v="30"/>
    <x v="2"/>
  </r>
  <r>
    <x v="16"/>
    <x v="30"/>
    <n v="23"/>
    <n v="24"/>
    <n v="25"/>
    <n v="26"/>
    <n v="31"/>
    <x v="9"/>
  </r>
  <r>
    <x v="17"/>
    <x v="31"/>
    <n v="12"/>
    <n v="16"/>
    <n v="18"/>
    <n v="25"/>
    <n v="32"/>
    <x v="10"/>
  </r>
  <r>
    <x v="15"/>
    <x v="32"/>
    <n v="30"/>
    <n v="29"/>
    <n v="16"/>
    <n v="9"/>
    <n v="33"/>
    <x v="0"/>
  </r>
  <r>
    <x v="6"/>
    <x v="33"/>
    <n v="27"/>
    <n v="24"/>
    <n v="29"/>
    <n v="30"/>
    <n v="34"/>
    <x v="4"/>
  </r>
  <r>
    <x v="11"/>
    <x v="34"/>
    <n v="30"/>
    <n v="11"/>
    <n v="15"/>
    <n v="29"/>
    <n v="35"/>
    <x v="0"/>
  </r>
  <r>
    <x v="14"/>
    <x v="35"/>
    <n v="15"/>
    <n v="29"/>
    <n v="16"/>
    <n v="30"/>
    <n v="36"/>
    <x v="2"/>
  </r>
  <r>
    <x v="18"/>
    <x v="36"/>
    <n v="21"/>
    <n v="11"/>
    <n v="15"/>
    <n v="12"/>
    <n v="37"/>
    <x v="11"/>
  </r>
  <r>
    <x v="1"/>
    <x v="37"/>
    <n v="21"/>
    <n v="12"/>
    <n v="1"/>
    <n v="30"/>
    <n v="38"/>
    <x v="11"/>
  </r>
  <r>
    <x v="0"/>
    <x v="38"/>
    <n v="25"/>
    <n v="24"/>
    <n v="15"/>
    <n v="30"/>
    <n v="39"/>
    <x v="7"/>
  </r>
  <r>
    <x v="19"/>
    <x v="39"/>
    <n v="25"/>
    <n v="30"/>
    <n v="29"/>
    <n v="28"/>
    <n v="40"/>
    <x v="7"/>
  </r>
  <r>
    <x v="14"/>
    <x v="40"/>
    <n v="25"/>
    <n v="26"/>
    <n v="27"/>
    <n v="30"/>
    <n v="41"/>
    <x v="7"/>
  </r>
  <r>
    <x v="14"/>
    <x v="41"/>
    <n v="15"/>
    <n v="11"/>
    <n v="30"/>
    <n v="29"/>
    <n v="42"/>
    <x v="2"/>
  </r>
  <r>
    <x v="2"/>
    <x v="42"/>
    <n v="23"/>
    <n v="29"/>
    <n v="27"/>
    <n v="30"/>
    <n v="43"/>
    <x v="9"/>
  </r>
  <r>
    <x v="20"/>
    <x v="43"/>
    <n v="25"/>
    <n v="30"/>
    <n v="15"/>
    <n v="27"/>
    <n v="44"/>
    <x v="7"/>
  </r>
  <r>
    <x v="5"/>
    <x v="44"/>
    <n v="22"/>
    <n v="15"/>
    <n v="30"/>
    <n v="24"/>
    <n v="45"/>
    <x v="8"/>
  </r>
  <r>
    <x v="21"/>
    <x v="45"/>
    <n v="23"/>
    <n v="25"/>
    <n v="27"/>
    <n v="26"/>
    <n v="46"/>
    <x v="9"/>
  </r>
  <r>
    <x v="20"/>
    <x v="46"/>
    <n v="11"/>
    <n v="30"/>
    <n v="27"/>
    <n v="3"/>
    <n v="47"/>
    <x v="12"/>
  </r>
  <r>
    <x v="17"/>
    <x v="47"/>
    <n v="25"/>
    <n v="27"/>
    <n v="30"/>
    <n v="29"/>
    <n v="48"/>
    <x v="7"/>
  </r>
  <r>
    <x v="22"/>
    <x v="48"/>
    <n v="30"/>
    <n v="10"/>
    <n v="3"/>
    <n v="6"/>
    <n v="49"/>
    <x v="0"/>
  </r>
  <r>
    <x v="0"/>
    <x v="49"/>
    <n v="9"/>
    <n v="15"/>
    <n v="12"/>
    <n v="30"/>
    <n v="50"/>
    <x v="1"/>
  </r>
  <r>
    <x v="0"/>
    <x v="50"/>
    <n v="9"/>
    <n v="16"/>
    <n v="10"/>
    <n v="29"/>
    <n v="51"/>
    <x v="1"/>
  </r>
  <r>
    <x v="16"/>
    <x v="51"/>
    <n v="25"/>
    <n v="26"/>
    <n v="30"/>
    <n v="29"/>
    <n v="52"/>
    <x v="7"/>
  </r>
  <r>
    <x v="22"/>
    <x v="52"/>
    <n v="24"/>
    <n v="17"/>
    <n v="26"/>
    <n v="12"/>
    <n v="53"/>
    <x v="13"/>
  </r>
  <r>
    <x v="22"/>
    <x v="53"/>
    <n v="15"/>
    <n v="12"/>
    <n v="30"/>
    <n v="11"/>
    <n v="54"/>
    <x v="2"/>
  </r>
  <r>
    <x v="17"/>
    <x v="54"/>
    <n v="27"/>
    <n v="24"/>
    <n v="28"/>
    <n v="30"/>
    <n v="55"/>
    <x v="4"/>
  </r>
  <r>
    <x v="5"/>
    <x v="55"/>
    <n v="22"/>
    <n v="21"/>
    <n v="9"/>
    <n v="30"/>
    <n v="56"/>
    <x v="8"/>
  </r>
  <r>
    <x v="8"/>
    <x v="56"/>
    <n v="30"/>
    <n v="9"/>
    <n v="16"/>
    <n v="15"/>
    <n v="57"/>
    <x v="0"/>
  </r>
  <r>
    <x v="3"/>
    <x v="57"/>
    <n v="15"/>
    <n v="25"/>
    <n v="30"/>
    <n v="2"/>
    <n v="58"/>
    <x v="2"/>
  </r>
  <r>
    <x v="9"/>
    <x v="58"/>
    <n v="29"/>
    <n v="30"/>
    <n v="13"/>
    <n v="4"/>
    <n v="59"/>
    <x v="6"/>
  </r>
  <r>
    <x v="19"/>
    <x v="59"/>
    <n v="16"/>
    <n v="30"/>
    <n v="29"/>
    <n v="23"/>
    <n v="60"/>
    <x v="14"/>
  </r>
  <r>
    <x v="4"/>
    <x v="60"/>
    <n v="30"/>
    <n v="29"/>
    <n v="15"/>
    <n v="12"/>
    <n v="61"/>
    <x v="0"/>
  </r>
  <r>
    <x v="8"/>
    <x v="61"/>
    <n v="15"/>
    <n v="3"/>
    <n v="2"/>
    <n v="11"/>
    <n v="62"/>
    <x v="2"/>
  </r>
  <r>
    <x v="23"/>
    <x v="62"/>
    <n v="26"/>
    <n v="30"/>
    <n v="16"/>
    <n v="5"/>
    <n v="63"/>
    <x v="15"/>
  </r>
  <r>
    <x v="11"/>
    <x v="63"/>
    <n v="30"/>
    <n v="27"/>
    <n v="25"/>
    <n v="15"/>
    <n v="64"/>
    <x v="0"/>
  </r>
  <r>
    <x v="24"/>
    <x v="64"/>
    <n v="4"/>
    <n v="15"/>
    <n v="13"/>
    <n v="29"/>
    <n v="65"/>
    <x v="16"/>
  </r>
  <r>
    <x v="6"/>
    <x v="65"/>
    <n v="27"/>
    <n v="30"/>
    <n v="29"/>
    <n v="24"/>
    <n v="66"/>
    <x v="4"/>
  </r>
  <r>
    <x v="9"/>
    <x v="66"/>
    <n v="29"/>
    <n v="15"/>
    <n v="30"/>
    <n v="27"/>
    <n v="67"/>
    <x v="6"/>
  </r>
  <r>
    <x v="23"/>
    <x v="67"/>
    <n v="25"/>
    <n v="26"/>
    <n v="30"/>
    <n v="29"/>
    <n v="68"/>
    <x v="7"/>
  </r>
  <r>
    <x v="13"/>
    <x v="68"/>
    <n v="1"/>
    <n v="9"/>
    <n v="29"/>
    <n v="30"/>
    <n v="69"/>
    <x v="17"/>
  </r>
  <r>
    <x v="16"/>
    <x v="69"/>
    <n v="15"/>
    <n v="12"/>
    <n v="16"/>
    <n v="9"/>
    <n v="70"/>
    <x v="2"/>
  </r>
  <r>
    <x v="2"/>
    <x v="70"/>
    <n v="30"/>
    <n v="17"/>
    <n v="29"/>
    <n v="9"/>
    <n v="71"/>
    <x v="0"/>
  </r>
  <r>
    <x v="15"/>
    <x v="71"/>
    <n v="25"/>
    <n v="26"/>
    <n v="27"/>
    <n v="30"/>
    <n v="72"/>
    <x v="7"/>
  </r>
  <r>
    <x v="25"/>
    <x v="72"/>
    <n v="25"/>
    <n v="30"/>
    <n v="26"/>
    <n v="27"/>
    <n v="73"/>
    <x v="7"/>
  </r>
  <r>
    <x v="9"/>
    <x v="73"/>
    <n v="10"/>
    <n v="14"/>
    <n v="2"/>
    <n v="23"/>
    <n v="74"/>
    <x v="18"/>
  </r>
  <r>
    <x v="9"/>
    <x v="74"/>
    <n v="30"/>
    <n v="16"/>
    <n v="11"/>
    <n v="20"/>
    <n v="75"/>
    <x v="0"/>
  </r>
  <r>
    <x v="0"/>
    <x v="75"/>
    <n v="9"/>
    <n v="12"/>
    <n v="16"/>
    <n v="20"/>
    <n v="76"/>
    <x v="1"/>
  </r>
  <r>
    <x v="3"/>
    <x v="76"/>
    <n v="25"/>
    <n v="30"/>
    <n v="27"/>
    <n v="29"/>
    <n v="77"/>
    <x v="7"/>
  </r>
  <r>
    <x v="3"/>
    <x v="77"/>
    <n v="25"/>
    <n v="15"/>
    <n v="9"/>
    <n v="24"/>
    <n v="78"/>
    <x v="7"/>
  </r>
  <r>
    <x v="14"/>
    <x v="78"/>
    <n v="27"/>
    <n v="15"/>
    <n v="30"/>
    <n v="24"/>
    <n v="79"/>
    <x v="4"/>
  </r>
  <r>
    <x v="15"/>
    <x v="79"/>
    <n v="25"/>
    <n v="24"/>
    <n v="30"/>
    <n v="6"/>
    <n v="80"/>
    <x v="7"/>
  </r>
  <r>
    <x v="14"/>
    <x v="80"/>
    <n v="9"/>
    <n v="15"/>
    <n v="3"/>
    <n v="19"/>
    <n v="81"/>
    <x v="1"/>
  </r>
  <r>
    <x v="17"/>
    <x v="81"/>
    <n v="4"/>
    <n v="9"/>
    <n v="16"/>
    <n v="18"/>
    <n v="82"/>
    <x v="16"/>
  </r>
  <r>
    <x v="12"/>
    <x v="82"/>
    <n v="25"/>
    <n v="26"/>
    <n v="24"/>
    <n v="27"/>
    <n v="83"/>
    <x v="7"/>
  </r>
  <r>
    <x v="3"/>
    <x v="83"/>
    <n v="21"/>
    <n v="26"/>
    <n v="30"/>
    <n v="25"/>
    <n v="84"/>
    <x v="11"/>
  </r>
  <r>
    <x v="17"/>
    <x v="84"/>
    <n v="9"/>
    <n v="13"/>
    <n v="10"/>
    <n v="17"/>
    <n v="85"/>
    <x v="1"/>
  </r>
  <r>
    <x v="10"/>
    <x v="85"/>
    <n v="30"/>
    <n v="24"/>
    <n v="25"/>
    <n v="26"/>
    <n v="86"/>
    <x v="0"/>
  </r>
  <r>
    <x v="6"/>
    <x v="86"/>
    <n v="25"/>
    <n v="30"/>
    <n v="29"/>
    <n v="15"/>
    <n v="87"/>
    <x v="7"/>
  </r>
  <r>
    <x v="7"/>
    <x v="87"/>
    <n v="9"/>
    <n v="30"/>
    <n v="29"/>
    <n v="24"/>
    <n v="88"/>
    <x v="1"/>
  </r>
  <r>
    <x v="20"/>
    <x v="88"/>
    <n v="30"/>
    <n v="24"/>
    <n v="25"/>
    <n v="26"/>
    <n v="89"/>
    <x v="0"/>
  </r>
  <r>
    <x v="25"/>
    <x v="89"/>
    <n v="30"/>
    <n v="27"/>
    <n v="29"/>
    <n v="26"/>
    <n v="90"/>
    <x v="0"/>
  </r>
  <r>
    <x v="8"/>
    <x v="90"/>
    <n v="25"/>
    <n v="26"/>
    <n v="27"/>
    <n v="30"/>
    <n v="91"/>
    <x v="7"/>
  </r>
  <r>
    <x v="13"/>
    <x v="91"/>
    <n v="4"/>
    <n v="11"/>
    <n v="15"/>
    <n v="16"/>
    <n v="92"/>
    <x v="16"/>
  </r>
  <r>
    <x v="0"/>
    <x v="92"/>
    <n v="10"/>
    <n v="9"/>
    <n v="2"/>
    <n v="5"/>
    <n v="93"/>
    <x v="18"/>
  </r>
  <r>
    <x v="14"/>
    <x v="93"/>
    <n v="15"/>
    <n v="16"/>
    <n v="30"/>
    <n v="29"/>
    <n v="94"/>
    <x v="2"/>
  </r>
  <r>
    <x v="25"/>
    <x v="94"/>
    <n v="25"/>
    <n v="26"/>
    <n v="30"/>
    <n v="29"/>
    <n v="95"/>
    <x v="7"/>
  </r>
  <r>
    <x v="26"/>
    <x v="95"/>
    <n v="30"/>
    <n v="29"/>
    <n v="15"/>
    <n v="16"/>
    <n v="96"/>
    <x v="0"/>
  </r>
  <r>
    <x v="4"/>
    <x v="96"/>
    <n v="15"/>
    <n v="3"/>
    <n v="18"/>
    <n v="11"/>
    <n v="97"/>
    <x v="2"/>
  </r>
  <r>
    <x v="22"/>
    <x v="97"/>
    <n v="16"/>
    <n v="13"/>
    <n v="6"/>
    <n v="10"/>
    <n v="98"/>
    <x v="14"/>
  </r>
  <r>
    <x v="15"/>
    <x v="98"/>
    <n v="15"/>
    <n v="14"/>
    <n v="20"/>
    <n v="26"/>
    <n v="99"/>
    <x v="2"/>
  </r>
  <r>
    <x v="17"/>
    <x v="99"/>
    <n v="25"/>
    <n v="30"/>
    <n v="29"/>
    <n v="27"/>
    <n v="100"/>
    <x v="0"/>
  </r>
  <r>
    <x v="17"/>
    <x v="100"/>
    <n v="15"/>
    <n v="30"/>
    <n v="29"/>
    <n v="24"/>
    <n v="101"/>
    <x v="2"/>
  </r>
  <r>
    <x v="19"/>
    <x v="101"/>
    <n v="21"/>
    <n v="11"/>
    <n v="20"/>
    <n v="15"/>
    <n v="102"/>
    <x v="11"/>
  </r>
  <r>
    <x v="24"/>
    <x v="102"/>
    <n v="5"/>
    <n v="16"/>
    <n v="17"/>
    <n v="30"/>
    <n v="103"/>
    <x v="19"/>
  </r>
  <r>
    <x v="5"/>
    <x v="103"/>
    <n v="5"/>
    <n v="15"/>
    <n v="30"/>
    <n v="29"/>
    <n v="104"/>
    <x v="19"/>
  </r>
  <r>
    <x v="16"/>
    <x v="104"/>
    <n v="30"/>
    <n v="9"/>
    <n v="27"/>
    <n v="29"/>
    <n v="105"/>
    <x v="0"/>
  </r>
  <r>
    <x v="14"/>
    <x v="105"/>
    <n v="27"/>
    <n v="26"/>
    <n v="15"/>
    <n v="17"/>
    <n v="106"/>
    <x v="4"/>
  </r>
  <r>
    <x v="2"/>
    <x v="106"/>
    <n v="24"/>
    <n v="25"/>
    <n v="27"/>
    <n v="28"/>
    <n v="107"/>
    <x v="13"/>
  </r>
  <r>
    <x v="20"/>
    <x v="107"/>
    <n v="21"/>
    <n v="30"/>
    <n v="12"/>
    <n v="29"/>
    <n v="108"/>
    <x v="11"/>
  </r>
  <r>
    <x v="7"/>
    <x v="108"/>
    <n v="29"/>
    <n v="30"/>
    <n v="12"/>
    <n v="9"/>
    <n v="109"/>
    <x v="6"/>
  </r>
  <r>
    <x v="10"/>
    <x v="109"/>
    <n v="11"/>
    <n v="15"/>
    <n v="21"/>
    <n v="30"/>
    <n v="110"/>
    <x v="12"/>
  </r>
  <r>
    <x v="17"/>
    <x v="110"/>
    <n v="30"/>
    <n v="25"/>
    <n v="15"/>
    <n v="1"/>
    <n v="111"/>
    <x v="0"/>
  </r>
  <r>
    <x v="19"/>
    <x v="111"/>
    <n v="29"/>
    <n v="30"/>
    <n v="28"/>
    <n v="12"/>
    <n v="112"/>
    <x v="6"/>
  </r>
  <r>
    <x v="13"/>
    <x v="112"/>
    <n v="24"/>
    <n v="15"/>
    <n v="1"/>
    <n v="27"/>
    <n v="113"/>
    <x v="13"/>
  </r>
  <r>
    <x v="8"/>
    <x v="113"/>
    <n v="27"/>
    <n v="21"/>
    <n v="16"/>
    <n v="29"/>
    <n v="114"/>
    <x v="4"/>
  </r>
  <r>
    <x v="19"/>
    <x v="114"/>
    <n v="26"/>
    <n v="25"/>
    <n v="24"/>
    <n v="15"/>
    <n v="115"/>
    <x v="15"/>
  </r>
  <r>
    <x v="27"/>
    <x v="115"/>
    <n v="25"/>
    <n v="26"/>
    <n v="30"/>
    <n v="29"/>
    <n v="116"/>
    <x v="15"/>
  </r>
  <r>
    <x v="1"/>
    <x v="116"/>
    <n v="15"/>
    <n v="12"/>
    <n v="30"/>
    <n v="29"/>
    <n v="117"/>
    <x v="2"/>
  </r>
  <r>
    <x v="8"/>
    <x v="117"/>
    <n v="30"/>
    <n v="15"/>
    <n v="29"/>
    <n v="27"/>
    <n v="118"/>
    <x v="0"/>
  </r>
  <r>
    <x v="5"/>
    <x v="118"/>
    <n v="27"/>
    <n v="28"/>
    <n v="7"/>
    <n v="15"/>
    <n v="119"/>
    <x v="4"/>
  </r>
  <r>
    <x v="6"/>
    <x v="119"/>
    <n v="15"/>
    <n v="16"/>
    <n v="30"/>
    <n v="29"/>
    <n v="120"/>
    <x v="2"/>
  </r>
  <r>
    <x v="22"/>
    <x v="120"/>
    <n v="30"/>
    <n v="29"/>
    <n v="17"/>
    <n v="18"/>
    <n v="121"/>
    <x v="0"/>
  </r>
  <r>
    <x v="12"/>
    <x v="121"/>
    <n v="25"/>
    <n v="30"/>
    <n v="26"/>
    <n v="28"/>
    <n v="122"/>
    <x v="0"/>
  </r>
  <r>
    <x v="12"/>
    <x v="122"/>
    <n v="30"/>
    <n v="29"/>
    <n v="6"/>
    <n v="19"/>
    <n v="123"/>
    <x v="0"/>
  </r>
  <r>
    <x v="17"/>
    <x v="123"/>
    <n v="24"/>
    <n v="15"/>
    <n v="2"/>
    <n v="9"/>
    <n v="124"/>
    <x v="13"/>
  </r>
  <r>
    <x v="20"/>
    <x v="124"/>
    <n v="27"/>
    <n v="30"/>
    <n v="29"/>
    <n v="26"/>
    <n v="125"/>
    <x v="4"/>
  </r>
  <r>
    <x v="22"/>
    <x v="125"/>
    <n v="15"/>
    <n v="30"/>
    <n v="29"/>
    <n v="16"/>
    <n v="126"/>
    <x v="2"/>
  </r>
  <r>
    <x v="11"/>
    <x v="126"/>
    <n v="24"/>
    <n v="30"/>
    <n v="29"/>
    <n v="15"/>
    <n v="127"/>
    <x v="13"/>
  </r>
  <r>
    <x v="5"/>
    <x v="127"/>
    <n v="22"/>
    <n v="21"/>
    <n v="20"/>
    <n v="16"/>
    <n v="128"/>
    <x v="8"/>
  </r>
  <r>
    <x v="1"/>
    <x v="128"/>
    <n v="5"/>
    <n v="15"/>
    <n v="16"/>
    <n v="30"/>
    <n v="129"/>
    <x v="19"/>
  </r>
  <r>
    <x v="3"/>
    <x v="129"/>
    <n v="30"/>
    <n v="6"/>
    <n v="19"/>
    <n v="18"/>
    <n v="130"/>
    <x v="0"/>
  </r>
  <r>
    <x v="21"/>
    <x v="130"/>
    <n v="29"/>
    <n v="15"/>
    <n v="17"/>
    <n v="24"/>
    <n v="131"/>
    <x v="6"/>
  </r>
  <r>
    <x v="12"/>
    <x v="131"/>
    <n v="25"/>
    <n v="27"/>
    <n v="30"/>
    <n v="29"/>
    <n v="132"/>
    <x v="4"/>
  </r>
  <r>
    <x v="20"/>
    <x v="132"/>
    <n v="25"/>
    <n v="17"/>
    <n v="3"/>
    <n v="10"/>
    <n v="133"/>
    <x v="20"/>
  </r>
  <r>
    <x v="8"/>
    <x v="133"/>
    <n v="20"/>
    <n v="13"/>
    <n v="17"/>
    <n v="21"/>
    <n v="134"/>
    <x v="5"/>
  </r>
  <r>
    <x v="6"/>
    <x v="134"/>
    <n v="16"/>
    <n v="13"/>
    <n v="6"/>
    <n v="10"/>
    <n v="135"/>
    <x v="14"/>
  </r>
  <r>
    <x v="12"/>
    <x v="135"/>
    <n v="25"/>
    <n v="23"/>
    <n v="27"/>
    <n v="4"/>
    <n v="136"/>
    <x v="9"/>
  </r>
  <r>
    <x v="9"/>
    <x v="136"/>
    <n v="25"/>
    <n v="30"/>
    <n v="29"/>
    <n v="6"/>
    <n v="137"/>
    <x v="0"/>
  </r>
  <r>
    <x v="19"/>
    <x v="137"/>
    <n v="25"/>
    <n v="29"/>
    <n v="4"/>
    <n v="15"/>
    <n v="138"/>
    <x v="6"/>
  </r>
  <r>
    <x v="7"/>
    <x v="138"/>
    <n v="10"/>
    <n v="14"/>
    <n v="16"/>
    <n v="21"/>
    <n v="139"/>
    <x v="18"/>
  </r>
  <r>
    <x v="20"/>
    <x v="139"/>
    <n v="23"/>
    <n v="15"/>
    <n v="30"/>
    <n v="29"/>
    <n v="140"/>
    <x v="9"/>
  </r>
  <r>
    <x v="24"/>
    <x v="140"/>
    <n v="29"/>
    <n v="30"/>
    <n v="17"/>
    <n v="4"/>
    <n v="141"/>
    <x v="6"/>
  </r>
  <r>
    <x v="17"/>
    <x v="141"/>
    <n v="9"/>
    <n v="15"/>
    <n v="12"/>
    <n v="30"/>
    <n v="142"/>
    <x v="1"/>
  </r>
  <r>
    <x v="16"/>
    <x v="142"/>
    <n v="27"/>
    <n v="19"/>
    <n v="22"/>
    <n v="24"/>
    <n v="143"/>
    <x v="4"/>
  </r>
  <r>
    <x v="0"/>
    <x v="143"/>
    <n v="10"/>
    <n v="13"/>
    <n v="21"/>
    <n v="30"/>
    <n v="144"/>
    <x v="18"/>
  </r>
  <r>
    <x v="3"/>
    <x v="144"/>
    <n v="15"/>
    <n v="6"/>
    <n v="27"/>
    <n v="25"/>
    <n v="145"/>
    <x v="2"/>
  </r>
  <r>
    <x v="6"/>
    <x v="145"/>
    <n v="25"/>
    <n v="30"/>
    <n v="26"/>
    <n v="27"/>
    <n v="146"/>
    <x v="0"/>
  </r>
  <r>
    <x v="1"/>
    <x v="146"/>
    <n v="22"/>
    <n v="21"/>
    <n v="9"/>
    <n v="30"/>
    <n v="147"/>
    <x v="8"/>
  </r>
  <r>
    <x v="21"/>
    <x v="147"/>
    <n v="9"/>
    <n v="16"/>
    <n v="17"/>
    <n v="18"/>
    <n v="148"/>
    <x v="1"/>
  </r>
  <r>
    <x v="20"/>
    <x v="148"/>
    <n v="15"/>
    <n v="16"/>
    <n v="6"/>
    <n v="17"/>
    <n v="149"/>
    <x v="2"/>
  </r>
  <r>
    <x v="2"/>
    <x v="149"/>
    <n v="11"/>
    <n v="2"/>
    <n v="29"/>
    <n v="4"/>
    <n v="150"/>
    <x v="12"/>
  </r>
  <r>
    <x v="26"/>
    <x v="150"/>
    <n v="23"/>
    <n v="6"/>
    <n v="30"/>
    <n v="8"/>
    <n v="151"/>
    <x v="9"/>
  </r>
  <r>
    <x v="13"/>
    <x v="151"/>
    <n v="29"/>
    <n v="11"/>
    <n v="12"/>
    <n v="18"/>
    <n v="152"/>
    <x v="6"/>
  </r>
  <r>
    <x v="5"/>
    <x v="152"/>
    <n v="15"/>
    <n v="4"/>
    <n v="20"/>
    <n v="16"/>
    <n v="153"/>
    <x v="2"/>
  </r>
  <r>
    <x v="5"/>
    <x v="153"/>
    <n v="30"/>
    <n v="24"/>
    <n v="25"/>
    <n v="26"/>
    <n v="154"/>
    <x v="13"/>
  </r>
  <r>
    <x v="6"/>
    <x v="154"/>
    <n v="25"/>
    <n v="26"/>
    <n v="27"/>
    <n v="30"/>
    <n v="155"/>
    <x v="15"/>
  </r>
  <r>
    <x v="23"/>
    <x v="155"/>
    <n v="15"/>
    <n v="19"/>
    <n v="14"/>
    <n v="4"/>
    <n v="156"/>
    <x v="2"/>
  </r>
  <r>
    <x v="12"/>
    <x v="156"/>
    <n v="1"/>
    <n v="17"/>
    <n v="11"/>
    <n v="15"/>
    <n v="157"/>
    <x v="17"/>
  </r>
  <r>
    <x v="27"/>
    <x v="157"/>
    <n v="9"/>
    <n v="29"/>
    <n v="24"/>
    <n v="19"/>
    <n v="158"/>
    <x v="1"/>
  </r>
  <r>
    <x v="19"/>
    <x v="158"/>
    <n v="25"/>
    <n v="26"/>
    <n v="27"/>
    <n v="29"/>
    <n v="159"/>
    <x v="15"/>
  </r>
  <r>
    <x v="9"/>
    <x v="159"/>
    <n v="12"/>
    <n v="30"/>
    <n v="29"/>
    <n v="19"/>
    <n v="160"/>
    <x v="10"/>
  </r>
  <r>
    <x v="25"/>
    <x v="160"/>
    <n v="29"/>
    <n v="30"/>
    <n v="1"/>
    <n v="2"/>
    <n v="161"/>
    <x v="6"/>
  </r>
  <r>
    <x v="2"/>
    <x v="161"/>
    <n v="16"/>
    <n v="17"/>
    <n v="13"/>
    <n v="11"/>
    <n v="162"/>
    <x v="14"/>
  </r>
  <r>
    <x v="26"/>
    <x v="162"/>
    <n v="25"/>
    <n v="3"/>
    <n v="26"/>
    <n v="30"/>
    <n v="163"/>
    <x v="21"/>
  </r>
  <r>
    <x v="19"/>
    <x v="163"/>
    <n v="27"/>
    <n v="26"/>
    <n v="23"/>
    <n v="15"/>
    <n v="164"/>
    <x v="4"/>
  </r>
  <r>
    <x v="23"/>
    <x v="164"/>
    <n v="30"/>
    <n v="16"/>
    <n v="15"/>
    <n v="29"/>
    <n v="165"/>
    <x v="14"/>
  </r>
  <r>
    <x v="6"/>
    <x v="165"/>
    <n v="9"/>
    <n v="12"/>
    <n v="15"/>
    <n v="30"/>
    <n v="166"/>
    <x v="1"/>
  </r>
  <r>
    <x v="8"/>
    <x v="166"/>
    <n v="4"/>
    <n v="30"/>
    <n v="5"/>
    <n v="8"/>
    <n v="167"/>
    <x v="16"/>
  </r>
  <r>
    <x v="10"/>
    <x v="167"/>
    <n v="30"/>
    <n v="11"/>
    <n v="14"/>
    <n v="20"/>
    <n v="168"/>
    <x v="12"/>
  </r>
  <r>
    <x v="26"/>
    <x v="168"/>
    <n v="9"/>
    <n v="12"/>
    <n v="20"/>
    <n v="16"/>
    <n v="169"/>
    <x v="1"/>
  </r>
  <r>
    <x v="16"/>
    <x v="169"/>
    <n v="30"/>
    <n v="16"/>
    <n v="15"/>
    <n v="11"/>
    <n v="170"/>
    <x v="14"/>
  </r>
  <r>
    <x v="14"/>
    <x v="170"/>
    <n v="25"/>
    <n v="26"/>
    <n v="30"/>
    <n v="29"/>
    <n v="171"/>
    <x v="15"/>
  </r>
  <r>
    <x v="17"/>
    <x v="171"/>
    <n v="25"/>
    <n v="27"/>
    <n v="23"/>
    <n v="30"/>
    <n v="172"/>
    <x v="4"/>
  </r>
  <r>
    <x v="10"/>
    <x v="172"/>
    <n v="26"/>
    <n v="27"/>
    <n v="28"/>
    <n v="30"/>
    <n v="173"/>
    <x v="15"/>
  </r>
  <r>
    <x v="19"/>
    <x v="173"/>
    <n v="25"/>
    <n v="24"/>
    <n v="23"/>
    <n v="30"/>
    <n v="174"/>
    <x v="13"/>
  </r>
  <r>
    <x v="21"/>
    <x v="174"/>
    <n v="25"/>
    <n v="23"/>
    <n v="27"/>
    <n v="11"/>
    <n v="175"/>
    <x v="9"/>
  </r>
  <r>
    <x v="3"/>
    <x v="175"/>
    <n v="12"/>
    <n v="9"/>
    <n v="29"/>
    <n v="15"/>
    <n v="176"/>
    <x v="10"/>
  </r>
  <r>
    <x v="7"/>
    <x v="176"/>
    <n v="25"/>
    <n v="26"/>
    <n v="3"/>
    <n v="15"/>
    <n v="177"/>
    <x v="15"/>
  </r>
  <r>
    <x v="12"/>
    <x v="177"/>
    <n v="22"/>
    <n v="30"/>
    <n v="14"/>
    <n v="15"/>
    <n v="178"/>
    <x v="8"/>
  </r>
  <r>
    <x v="24"/>
    <x v="178"/>
    <n v="25"/>
    <n v="26"/>
    <n v="27"/>
    <n v="9"/>
    <n v="179"/>
    <x v="15"/>
  </r>
  <r>
    <x v="4"/>
    <x v="179"/>
    <n v="12"/>
    <n v="22"/>
    <n v="20"/>
    <n v="24"/>
    <n v="180"/>
    <x v="10"/>
  </r>
  <r>
    <x v="22"/>
    <x v="180"/>
    <n v="10"/>
    <n v="29"/>
    <n v="30"/>
    <n v="17"/>
    <n v="181"/>
    <x v="18"/>
  </r>
  <r>
    <x v="2"/>
    <x v="181"/>
    <n v="21"/>
    <n v="16"/>
    <n v="15"/>
    <n v="30"/>
    <n v="182"/>
    <x v="11"/>
  </r>
  <r>
    <x v="15"/>
    <x v="182"/>
    <n v="15"/>
    <n v="30"/>
    <n v="17"/>
    <n v="24"/>
    <n v="183"/>
    <x v="2"/>
  </r>
  <r>
    <x v="20"/>
    <x v="183"/>
    <n v="25"/>
    <n v="26"/>
    <n v="22"/>
    <n v="29"/>
    <n v="184"/>
    <x v="15"/>
  </r>
  <r>
    <x v="2"/>
    <x v="184"/>
    <n v="30"/>
    <n v="29"/>
    <n v="12"/>
    <n v="6"/>
    <n v="185"/>
    <x v="6"/>
  </r>
  <r>
    <x v="1"/>
    <x v="185"/>
    <n v="12"/>
    <n v="19"/>
    <n v="13"/>
    <n v="18"/>
    <n v="186"/>
    <x v="10"/>
  </r>
  <r>
    <x v="23"/>
    <x v="186"/>
    <n v="30"/>
    <n v="15"/>
    <n v="24"/>
    <n v="2"/>
    <n v="187"/>
    <x v="2"/>
  </r>
  <r>
    <x v="7"/>
    <x v="187"/>
    <n v="30"/>
    <n v="27"/>
    <n v="25"/>
    <n v="15"/>
    <n v="188"/>
    <x v="22"/>
  </r>
  <r>
    <x v="5"/>
    <x v="188"/>
    <n v="15"/>
    <n v="4"/>
    <n v="29"/>
    <n v="30"/>
    <n v="189"/>
    <x v="16"/>
  </r>
  <r>
    <x v="21"/>
    <x v="189"/>
    <n v="30"/>
    <n v="29"/>
    <n v="15"/>
    <n v="20"/>
    <n v="190"/>
    <x v="6"/>
  </r>
  <r>
    <x v="13"/>
    <x v="190"/>
    <n v="5"/>
    <n v="30"/>
    <n v="9"/>
    <n v="15"/>
    <n v="191"/>
    <x v="19"/>
  </r>
  <r>
    <x v="26"/>
    <x v="191"/>
    <n v="30"/>
    <n v="27"/>
    <n v="8"/>
    <n v="11"/>
    <n v="192"/>
    <x v="23"/>
  </r>
  <r>
    <x v="0"/>
    <x v="192"/>
    <n v="15"/>
    <n v="11"/>
    <n v="18"/>
    <n v="14"/>
    <n v="193"/>
    <x v="12"/>
  </r>
  <r>
    <x v="25"/>
    <x v="193"/>
    <n v="17"/>
    <n v="29"/>
    <n v="6"/>
    <n v="11"/>
    <n v="194"/>
    <x v="20"/>
  </r>
  <r>
    <x v="8"/>
    <x v="194"/>
    <n v="3"/>
    <n v="10"/>
    <n v="4"/>
    <n v="2"/>
    <n v="195"/>
    <x v="21"/>
  </r>
  <r>
    <x v="22"/>
    <x v="195"/>
    <n v="30"/>
    <n v="29"/>
    <n v="27"/>
    <n v="9"/>
    <n v="196"/>
    <x v="6"/>
  </r>
  <r>
    <x v="16"/>
    <x v="196"/>
    <n v="15"/>
    <n v="16"/>
    <n v="19"/>
    <n v="10"/>
    <n v="197"/>
    <x v="14"/>
  </r>
  <r>
    <x v="14"/>
    <x v="197"/>
    <n v="25"/>
    <n v="26"/>
    <n v="27"/>
    <n v="28"/>
    <n v="198"/>
    <x v="15"/>
  </r>
  <r>
    <x v="14"/>
    <x v="198"/>
    <n v="10"/>
    <n v="11"/>
    <n v="30"/>
    <n v="18"/>
    <n v="199"/>
    <x v="18"/>
  </r>
  <r>
    <x v="26"/>
    <x v="199"/>
    <n v="30"/>
    <n v="26"/>
    <n v="29"/>
    <n v="28"/>
    <n v="200"/>
    <x v="15"/>
  </r>
  <r>
    <x v="7"/>
    <x v="200"/>
    <n v="25"/>
    <n v="26"/>
    <n v="23"/>
    <n v="30"/>
    <n v="201"/>
    <x v="15"/>
  </r>
  <r>
    <x v="13"/>
    <x v="201"/>
    <n v="26"/>
    <n v="9"/>
    <n v="29"/>
    <n v="30"/>
    <n v="202"/>
    <x v="15"/>
  </r>
  <r>
    <x v="5"/>
    <x v="202"/>
    <n v="15"/>
    <n v="26"/>
    <n v="25"/>
    <n v="29"/>
    <n v="203"/>
    <x v="15"/>
  </r>
  <r>
    <x v="1"/>
    <x v="203"/>
    <n v="9"/>
    <n v="12"/>
    <n v="15"/>
    <n v="16"/>
    <n v="204"/>
    <x v="1"/>
  </r>
  <r>
    <x v="19"/>
    <x v="204"/>
    <n v="22"/>
    <n v="30"/>
    <n v="21"/>
    <n v="29"/>
    <n v="205"/>
    <x v="8"/>
  </r>
  <r>
    <x v="0"/>
    <x v="205"/>
    <n v="21"/>
    <n v="30"/>
    <n v="13"/>
    <n v="12"/>
    <n v="206"/>
    <x v="11"/>
  </r>
  <r>
    <x v="25"/>
    <x v="206"/>
    <n v="15"/>
    <n v="4"/>
    <n v="29"/>
    <n v="30"/>
    <n v="207"/>
    <x v="16"/>
  </r>
  <r>
    <x v="4"/>
    <x v="207"/>
    <n v="30"/>
    <n v="10"/>
    <n v="21"/>
    <n v="1"/>
    <n v="208"/>
    <x v="18"/>
  </r>
  <r>
    <x v="14"/>
    <x v="208"/>
    <n v="25"/>
    <n v="27"/>
    <n v="30"/>
    <n v="15"/>
    <n v="209"/>
    <x v="22"/>
  </r>
  <r>
    <x v="17"/>
    <x v="209"/>
    <n v="5"/>
    <n v="6"/>
    <n v="4"/>
    <n v="15"/>
    <n v="210"/>
    <x v="19"/>
  </r>
  <r>
    <x v="15"/>
    <x v="210"/>
    <n v="26"/>
    <n v="24"/>
    <n v="30"/>
    <n v="27"/>
    <n v="211"/>
    <x v="13"/>
  </r>
  <r>
    <x v="5"/>
    <x v="211"/>
    <n v="15"/>
    <n v="4"/>
    <n v="29"/>
    <n v="30"/>
    <n v="212"/>
    <x v="16"/>
  </r>
  <r>
    <x v="23"/>
    <x v="212"/>
    <n v="23"/>
    <n v="29"/>
    <n v="30"/>
    <n v="9"/>
    <n v="213"/>
    <x v="9"/>
  </r>
  <r>
    <x v="15"/>
    <x v="213"/>
    <n v="17"/>
    <n v="18"/>
    <n v="11"/>
    <n v="22"/>
    <n v="214"/>
    <x v="20"/>
  </r>
  <r>
    <x v="0"/>
    <x v="214"/>
    <n v="27"/>
    <n v="13"/>
    <n v="4"/>
    <n v="24"/>
    <n v="215"/>
    <x v="3"/>
  </r>
  <r>
    <x v="17"/>
    <x v="215"/>
    <n v="15"/>
    <n v="12"/>
    <n v="11"/>
    <n v="30"/>
    <n v="216"/>
    <x v="10"/>
  </r>
  <r>
    <x v="1"/>
    <x v="216"/>
    <n v="30"/>
    <n v="27"/>
    <n v="25"/>
    <n v="15"/>
    <n v="217"/>
    <x v="22"/>
  </r>
  <r>
    <x v="15"/>
    <x v="217"/>
    <n v="3"/>
    <n v="9"/>
    <n v="29"/>
    <n v="30"/>
    <n v="218"/>
    <x v="21"/>
  </r>
  <r>
    <x v="25"/>
    <x v="218"/>
    <n v="4"/>
    <n v="11"/>
    <n v="3"/>
    <n v="2"/>
    <n v="219"/>
    <x v="16"/>
  </r>
  <r>
    <x v="24"/>
    <x v="219"/>
    <n v="15"/>
    <n v="25"/>
    <n v="30"/>
    <n v="26"/>
    <n v="220"/>
    <x v="22"/>
  </r>
  <r>
    <x v="4"/>
    <x v="220"/>
    <n v="27"/>
    <n v="25"/>
    <n v="29"/>
    <n v="12"/>
    <n v="221"/>
    <x v="6"/>
  </r>
  <r>
    <x v="25"/>
    <x v="221"/>
    <n v="30"/>
    <n v="27"/>
    <n v="28"/>
    <n v="25"/>
    <n v="222"/>
    <x v="24"/>
  </r>
  <r>
    <x v="12"/>
    <x v="222"/>
    <n v="13"/>
    <n v="11"/>
    <n v="10"/>
    <n v="14"/>
    <n v="223"/>
    <x v="3"/>
  </r>
  <r>
    <x v="26"/>
    <x v="223"/>
    <n v="4"/>
    <n v="13"/>
    <n v="30"/>
    <n v="9"/>
    <n v="224"/>
    <x v="16"/>
  </r>
  <r>
    <x v="26"/>
    <x v="224"/>
    <n v="15"/>
    <n v="12"/>
    <n v="19"/>
    <n v="16"/>
    <n v="225"/>
    <x v="10"/>
  </r>
  <r>
    <x v="25"/>
    <x v="225"/>
    <n v="15"/>
    <n v="10"/>
    <n v="3"/>
    <n v="30"/>
    <n v="226"/>
    <x v="18"/>
  </r>
  <r>
    <x v="8"/>
    <x v="226"/>
    <n v="29"/>
    <n v="30"/>
    <n v="6"/>
    <n v="16"/>
    <n v="227"/>
    <x v="6"/>
  </r>
  <r>
    <x v="11"/>
    <x v="227"/>
    <n v="25"/>
    <n v="26"/>
    <n v="24"/>
    <n v="4"/>
    <n v="228"/>
    <x v="13"/>
  </r>
  <r>
    <x v="16"/>
    <x v="228"/>
    <n v="25"/>
    <n v="29"/>
    <n v="15"/>
    <n v="21"/>
    <n v="229"/>
    <x v="6"/>
  </r>
  <r>
    <x v="25"/>
    <x v="229"/>
    <n v="15"/>
    <n v="12"/>
    <n v="11"/>
    <n v="30"/>
    <n v="230"/>
    <x v="10"/>
  </r>
  <r>
    <x v="11"/>
    <x v="230"/>
    <n v="24"/>
    <n v="23"/>
    <n v="27"/>
    <n v="30"/>
    <n v="231"/>
    <x v="13"/>
  </r>
  <r>
    <x v="16"/>
    <x v="231"/>
    <n v="9"/>
    <n v="29"/>
    <n v="30"/>
    <n v="4"/>
    <n v="232"/>
    <x v="1"/>
  </r>
  <r>
    <x v="21"/>
    <x v="232"/>
    <n v="29"/>
    <n v="30"/>
    <n v="6"/>
    <n v="16"/>
    <n v="233"/>
    <x v="6"/>
  </r>
  <r>
    <x v="24"/>
    <x v="233"/>
    <n v="9"/>
    <n v="29"/>
    <n v="30"/>
    <n v="15"/>
    <n v="234"/>
    <x v="6"/>
  </r>
  <r>
    <x v="14"/>
    <x v="234"/>
    <n v="29"/>
    <n v="30"/>
    <n v="12"/>
    <n v="18"/>
    <n v="235"/>
    <x v="6"/>
  </r>
  <r>
    <x v="24"/>
    <x v="235"/>
    <n v="16"/>
    <n v="25"/>
    <n v="5"/>
    <n v="12"/>
    <n v="236"/>
    <x v="14"/>
  </r>
  <r>
    <x v="6"/>
    <x v="236"/>
    <n v="27"/>
    <n v="29"/>
    <n v="30"/>
    <n v="19"/>
    <n v="237"/>
    <x v="6"/>
  </r>
  <r>
    <x v="10"/>
    <x v="237"/>
    <n v="30"/>
    <n v="17"/>
    <n v="16"/>
    <n v="11"/>
    <n v="238"/>
    <x v="20"/>
  </r>
  <r>
    <x v="3"/>
    <x v="238"/>
    <n v="30"/>
    <n v="29"/>
    <n v="19"/>
    <n v="15"/>
    <n v="239"/>
    <x v="6"/>
  </r>
  <r>
    <x v="25"/>
    <x v="239"/>
    <n v="29"/>
    <n v="16"/>
    <n v="12"/>
    <n v="30"/>
    <n v="240"/>
    <x v="6"/>
  </r>
  <r>
    <x v="26"/>
    <x v="240"/>
    <n v="5"/>
    <n v="15"/>
    <n v="16"/>
    <n v="3"/>
    <n v="241"/>
    <x v="19"/>
  </r>
  <r>
    <x v="2"/>
    <x v="241"/>
    <n v="23"/>
    <n v="24"/>
    <n v="25"/>
    <n v="30"/>
    <n v="242"/>
    <x v="9"/>
  </r>
  <r>
    <x v="21"/>
    <x v="242"/>
    <n v="27"/>
    <n v="24"/>
    <n v="23"/>
    <n v="15"/>
    <n v="243"/>
    <x v="13"/>
  </r>
  <r>
    <x v="10"/>
    <x v="243"/>
    <n v="25"/>
    <n v="26"/>
    <n v="27"/>
    <n v="23"/>
    <n v="244"/>
    <x v="9"/>
  </r>
  <r>
    <x v="3"/>
    <x v="244"/>
    <n v="29"/>
    <n v="30"/>
    <n v="3"/>
    <n v="26"/>
    <n v="245"/>
    <x v="6"/>
  </r>
  <r>
    <x v="10"/>
    <x v="245"/>
    <n v="25"/>
    <n v="26"/>
    <n v="24"/>
    <n v="30"/>
    <n v="246"/>
    <x v="13"/>
  </r>
  <r>
    <x v="9"/>
    <x v="246"/>
    <n v="17"/>
    <n v="20"/>
    <n v="16"/>
    <n v="11"/>
    <n v="247"/>
    <x v="20"/>
  </r>
  <r>
    <x v="18"/>
    <x v="247"/>
    <n v="27"/>
    <n v="10"/>
    <n v="4"/>
    <n v="24"/>
    <n v="248"/>
    <x v="18"/>
  </r>
  <r>
    <x v="22"/>
    <x v="248"/>
    <n v="15"/>
    <n v="20"/>
    <n v="11"/>
    <n v="22"/>
    <n v="249"/>
    <x v="5"/>
  </r>
  <r>
    <x v="25"/>
    <x v="249"/>
    <n v="25"/>
    <n v="26"/>
    <n v="30"/>
    <n v="29"/>
    <n v="250"/>
    <x v="6"/>
  </r>
  <r>
    <x v="0"/>
    <x v="250"/>
    <n v="30"/>
    <n v="26"/>
    <n v="18"/>
    <n v="10"/>
    <n v="251"/>
    <x v="25"/>
  </r>
  <r>
    <x v="19"/>
    <x v="251"/>
    <n v="25"/>
    <n v="27"/>
    <n v="30"/>
    <n v="3"/>
    <n v="252"/>
    <x v="21"/>
  </r>
  <r>
    <x v="22"/>
    <x v="252"/>
    <n v="18"/>
    <n v="11"/>
    <n v="30"/>
    <n v="29"/>
    <n v="253"/>
    <x v="25"/>
  </r>
  <r>
    <x v="21"/>
    <x v="253"/>
    <n v="30"/>
    <n v="2"/>
    <n v="19"/>
    <n v="29"/>
    <n v="254"/>
    <x v="26"/>
  </r>
  <r>
    <x v="3"/>
    <x v="254"/>
    <n v="15"/>
    <n v="21"/>
    <n v="30"/>
    <n v="20"/>
    <n v="255"/>
    <x v="11"/>
  </r>
  <r>
    <x v="12"/>
    <x v="255"/>
    <n v="11"/>
    <n v="12"/>
    <n v="16"/>
    <n v="18"/>
    <n v="256"/>
    <x v="12"/>
  </r>
  <r>
    <x v="3"/>
    <x v="256"/>
    <n v="30"/>
    <n v="27"/>
    <n v="15"/>
    <n v="29"/>
    <n v="257"/>
    <x v="6"/>
  </r>
  <r>
    <x v="10"/>
    <x v="257"/>
    <n v="30"/>
    <n v="16"/>
    <n v="9"/>
    <n v="15"/>
    <n v="258"/>
    <x v="14"/>
  </r>
  <r>
    <x v="15"/>
    <x v="258"/>
    <n v="24"/>
    <n v="25"/>
    <n v="15"/>
    <n v="30"/>
    <n v="259"/>
    <x v="13"/>
  </r>
  <r>
    <x v="10"/>
    <x v="259"/>
    <n v="30"/>
    <n v="27"/>
    <n v="25"/>
    <n v="29"/>
    <n v="260"/>
    <x v="6"/>
  </r>
  <r>
    <x v="16"/>
    <x v="260"/>
    <n v="5"/>
    <n v="14"/>
    <n v="15"/>
    <n v="16"/>
    <n v="261"/>
    <x v="19"/>
  </r>
  <r>
    <x v="24"/>
    <x v="261"/>
    <n v="15"/>
    <n v="3"/>
    <n v="30"/>
    <n v="29"/>
    <n v="262"/>
    <x v="21"/>
  </r>
  <r>
    <x v="4"/>
    <x v="262"/>
    <n v="29"/>
    <n v="30"/>
    <n v="25"/>
    <n v="15"/>
    <n v="263"/>
    <x v="6"/>
  </r>
  <r>
    <x v="4"/>
    <x v="263"/>
    <n v="25"/>
    <n v="30"/>
    <n v="27"/>
    <n v="29"/>
    <n v="264"/>
    <x v="6"/>
  </r>
  <r>
    <x v="9"/>
    <x v="264"/>
    <n v="12"/>
    <n v="6"/>
    <n v="20"/>
    <n v="4"/>
    <n v="265"/>
    <x v="10"/>
  </r>
  <r>
    <x v="23"/>
    <x v="265"/>
    <n v="26"/>
    <n v="25"/>
    <n v="30"/>
    <n v="8"/>
    <n v="266"/>
    <x v="23"/>
  </r>
  <r>
    <x v="2"/>
    <x v="266"/>
    <n v="14"/>
    <n v="3"/>
    <n v="30"/>
    <n v="7"/>
    <n v="267"/>
    <x v="27"/>
  </r>
  <r>
    <x v="12"/>
    <x v="267"/>
    <n v="29"/>
    <n v="15"/>
    <n v="30"/>
    <n v="18"/>
    <n v="268"/>
    <x v="6"/>
  </r>
  <r>
    <x v="4"/>
    <x v="268"/>
    <n v="9"/>
    <n v="17"/>
    <n v="4"/>
    <n v="28"/>
    <n v="269"/>
    <x v="20"/>
  </r>
  <r>
    <x v="7"/>
    <x v="269"/>
    <n v="25"/>
    <n v="26"/>
    <n v="28"/>
    <n v="6"/>
    <n v="270"/>
    <x v="24"/>
  </r>
  <r>
    <x v="21"/>
    <x v="270"/>
    <n v="9"/>
    <n v="29"/>
    <n v="27"/>
    <n v="30"/>
    <n v="271"/>
    <x v="6"/>
  </r>
  <r>
    <x v="21"/>
    <x v="271"/>
    <n v="15"/>
    <n v="20"/>
    <n v="14"/>
    <n v="4"/>
    <n v="272"/>
    <x v="5"/>
  </r>
  <r>
    <x v="16"/>
    <x v="272"/>
    <n v="25"/>
    <n v="27"/>
    <n v="26"/>
    <n v="15"/>
    <n v="273"/>
    <x v="22"/>
  </r>
  <r>
    <x v="26"/>
    <x v="273"/>
    <n v="15"/>
    <n v="18"/>
    <n v="3"/>
    <n v="30"/>
    <n v="274"/>
    <x v="25"/>
  </r>
  <r>
    <x v="5"/>
    <x v="274"/>
    <n v="30"/>
    <n v="27"/>
    <n v="25"/>
    <n v="15"/>
    <n v="275"/>
    <x v="22"/>
  </r>
  <r>
    <x v="2"/>
    <x v="275"/>
    <n v="25"/>
    <n v="27"/>
    <n v="30"/>
    <n v="3"/>
    <n v="276"/>
    <x v="21"/>
  </r>
  <r>
    <x v="7"/>
    <x v="276"/>
    <n v="25"/>
    <n v="30"/>
    <n v="29"/>
    <n v="24"/>
    <n v="277"/>
    <x v="6"/>
  </r>
  <r>
    <x v="23"/>
    <x v="277"/>
    <n v="29"/>
    <n v="9"/>
    <n v="30"/>
    <n v="21"/>
    <n v="278"/>
    <x v="6"/>
  </r>
  <r>
    <x v="22"/>
    <x v="278"/>
    <n v="25"/>
    <n v="4"/>
    <n v="9"/>
    <n v="20"/>
    <n v="279"/>
    <x v="16"/>
  </r>
  <r>
    <x v="26"/>
    <x v="279"/>
    <n v="9"/>
    <n v="30"/>
    <n v="27"/>
    <n v="13"/>
    <n v="280"/>
    <x v="3"/>
  </r>
  <r>
    <x v="22"/>
    <x v="280"/>
    <n v="30"/>
    <n v="29"/>
    <n v="15"/>
    <n v="27"/>
    <n v="281"/>
    <x v="6"/>
  </r>
  <r>
    <x v="27"/>
    <x v="281"/>
    <n v="26"/>
    <n v="25"/>
    <n v="27"/>
    <n v="30"/>
    <n v="282"/>
    <x v="22"/>
  </r>
  <r>
    <x v="21"/>
    <x v="282"/>
    <n v="9"/>
    <n v="4"/>
    <n v="10"/>
    <n v="15"/>
    <n v="283"/>
    <x v="16"/>
  </r>
  <r>
    <x v="7"/>
    <x v="283"/>
    <n v="18"/>
    <n v="30"/>
    <n v="13"/>
    <n v="4"/>
    <n v="284"/>
    <x v="25"/>
  </r>
  <r>
    <x v="22"/>
    <x v="284"/>
    <n v="12"/>
    <n v="30"/>
    <n v="18"/>
    <n v="16"/>
    <n v="285"/>
    <x v="10"/>
  </r>
  <r>
    <x v="16"/>
    <x v="285"/>
    <n v="30"/>
    <n v="5"/>
    <n v="19"/>
    <n v="8"/>
    <n v="286"/>
    <x v="19"/>
  </r>
  <r>
    <x v="5"/>
    <x v="286"/>
    <n v="15"/>
    <n v="20"/>
    <n v="14"/>
    <n v="16"/>
    <n v="287"/>
    <x v="5"/>
  </r>
  <r>
    <x v="3"/>
    <x v="287"/>
    <n v="30"/>
    <n v="9"/>
    <n v="17"/>
    <n v="11"/>
    <n v="288"/>
    <x v="20"/>
  </r>
  <r>
    <x v="7"/>
    <x v="288"/>
    <n v="24"/>
    <n v="27"/>
    <n v="29"/>
    <n v="30"/>
    <n v="289"/>
    <x v="13"/>
  </r>
  <r>
    <x v="19"/>
    <x v="289"/>
    <n v="29"/>
    <n v="11"/>
    <n v="12"/>
    <n v="18"/>
    <n v="290"/>
    <x v="6"/>
  </r>
  <r>
    <x v="5"/>
    <x v="290"/>
    <n v="25"/>
    <n v="26"/>
    <n v="30"/>
    <n v="29"/>
    <n v="291"/>
    <x v="6"/>
  </r>
  <r>
    <x v="8"/>
    <x v="291"/>
    <n v="25"/>
    <n v="27"/>
    <n v="23"/>
    <n v="30"/>
    <n v="292"/>
    <x v="9"/>
  </r>
  <r>
    <x v="1"/>
    <x v="292"/>
    <n v="27"/>
    <n v="25"/>
    <n v="30"/>
    <n v="29"/>
    <n v="293"/>
    <x v="6"/>
  </r>
  <r>
    <x v="6"/>
    <x v="293"/>
    <n v="26"/>
    <n v="25"/>
    <n v="8"/>
    <n v="30"/>
    <n v="294"/>
    <x v="23"/>
  </r>
  <r>
    <x v="23"/>
    <x v="294"/>
    <n v="30"/>
    <n v="3"/>
    <n v="4"/>
    <n v="10"/>
    <n v="295"/>
    <x v="21"/>
  </r>
  <r>
    <x v="13"/>
    <x v="295"/>
    <n v="29"/>
    <n v="15"/>
    <n v="16"/>
    <n v="18"/>
    <n v="296"/>
    <x v="6"/>
  </r>
  <r>
    <x v="16"/>
    <x v="296"/>
    <n v="3"/>
    <n v="5"/>
    <n v="8"/>
    <n v="15"/>
    <n v="297"/>
    <x v="21"/>
  </r>
  <r>
    <x v="3"/>
    <x v="297"/>
    <n v="25"/>
    <n v="26"/>
    <n v="30"/>
    <n v="29"/>
    <n v="298"/>
    <x v="6"/>
  </r>
  <r>
    <x v="27"/>
    <x v="298"/>
    <n v="9"/>
    <n v="15"/>
    <n v="20"/>
    <n v="30"/>
    <n v="299"/>
    <x v="5"/>
  </r>
  <r>
    <x v="2"/>
    <x v="299"/>
    <n v="3"/>
    <n v="9"/>
    <n v="15"/>
    <n v="17"/>
    <n v="300"/>
    <x v="21"/>
  </r>
  <r>
    <x v="12"/>
    <x v="300"/>
    <n v="23"/>
    <n v="24"/>
    <n v="15"/>
    <n v="30"/>
    <n v="301"/>
    <x v="9"/>
  </r>
  <r>
    <x v="21"/>
    <x v="301"/>
    <n v="16"/>
    <n v="18"/>
    <n v="4"/>
    <n v="29"/>
    <n v="302"/>
    <x v="14"/>
  </r>
  <r>
    <x v="17"/>
    <x v="302"/>
    <n v="21"/>
    <n v="30"/>
    <n v="29"/>
    <n v="19"/>
    <n v="303"/>
    <x v="11"/>
  </r>
  <r>
    <x v="26"/>
    <x v="303"/>
    <n v="9"/>
    <n v="20"/>
    <n v="30"/>
    <n v="6"/>
    <n v="304"/>
    <x v="5"/>
  </r>
  <r>
    <x v="10"/>
    <x v="304"/>
    <n v="25"/>
    <n v="13"/>
    <n v="15"/>
    <n v="20"/>
    <n v="305"/>
    <x v="3"/>
  </r>
  <r>
    <x v="19"/>
    <x v="305"/>
    <n v="17"/>
    <n v="10"/>
    <n v="29"/>
    <n v="30"/>
    <n v="306"/>
    <x v="20"/>
  </r>
  <r>
    <x v="23"/>
    <x v="306"/>
    <n v="25"/>
    <n v="26"/>
    <n v="15"/>
    <n v="29"/>
    <n v="307"/>
    <x v="6"/>
  </r>
  <r>
    <x v="2"/>
    <x v="307"/>
    <n v="25"/>
    <n v="26"/>
    <n v="30"/>
    <n v="24"/>
    <n v="308"/>
    <x v="13"/>
  </r>
  <r>
    <x v="11"/>
    <x v="308"/>
    <n v="27"/>
    <n v="4"/>
    <n v="30"/>
    <n v="15"/>
    <n v="309"/>
    <x v="16"/>
  </r>
  <r>
    <x v="15"/>
    <x v="309"/>
    <n v="25"/>
    <n v="30"/>
    <n v="27"/>
    <n v="29"/>
    <n v="310"/>
    <x v="6"/>
  </r>
  <r>
    <x v="11"/>
    <x v="310"/>
    <n v="25"/>
    <n v="26"/>
    <n v="30"/>
    <n v="29"/>
    <n v="311"/>
    <x v="6"/>
  </r>
  <r>
    <x v="11"/>
    <x v="311"/>
    <n v="9"/>
    <n v="15"/>
    <n v="18"/>
    <n v="29"/>
    <n v="312"/>
    <x v="25"/>
  </r>
  <r>
    <x v="22"/>
    <x v="312"/>
    <n v="29"/>
    <n v="30"/>
    <n v="13"/>
    <n v="4"/>
    <n v="313"/>
    <x v="6"/>
  </r>
  <r>
    <x v="16"/>
    <x v="313"/>
    <n v="14"/>
    <n v="22"/>
    <n v="23"/>
    <n v="29"/>
    <n v="314"/>
    <x v="27"/>
  </r>
  <r>
    <x v="11"/>
    <x v="314"/>
    <n v="24"/>
    <n v="25"/>
    <n v="27"/>
    <n v="30"/>
    <n v="315"/>
    <x v="13"/>
  </r>
  <r>
    <x v="13"/>
    <x v="315"/>
    <n v="25"/>
    <n v="3"/>
    <n v="30"/>
    <n v="26"/>
    <n v="316"/>
    <x v="21"/>
  </r>
  <r>
    <x v="0"/>
    <x v="316"/>
    <n v="29"/>
    <n v="30"/>
    <n v="16"/>
    <n v="25"/>
    <n v="317"/>
    <x v="6"/>
  </r>
  <r>
    <x v="27"/>
    <x v="317"/>
    <n v="15"/>
    <n v="9"/>
    <n v="30"/>
    <n v="29"/>
    <n v="318"/>
    <x v="6"/>
  </r>
  <r>
    <x v="1"/>
    <x v="318"/>
    <n v="12"/>
    <n v="15"/>
    <n v="11"/>
    <n v="24"/>
    <n v="319"/>
    <x v="10"/>
  </r>
  <r>
    <x v="10"/>
    <x v="319"/>
    <n v="25"/>
    <n v="27"/>
    <n v="30"/>
    <n v="3"/>
    <n v="320"/>
    <x v="21"/>
  </r>
  <r>
    <x v="19"/>
    <x v="320"/>
    <n v="30"/>
    <n v="29"/>
    <n v="22"/>
    <n v="21"/>
    <n v="321"/>
    <x v="6"/>
  </r>
  <r>
    <x v="15"/>
    <x v="321"/>
    <n v="30"/>
    <n v="18"/>
    <n v="6"/>
    <n v="27"/>
    <n v="322"/>
    <x v="25"/>
  </r>
  <r>
    <x v="7"/>
    <x v="322"/>
    <n v="25"/>
    <n v="27"/>
    <n v="30"/>
    <n v="16"/>
    <n v="323"/>
    <x v="14"/>
  </r>
  <r>
    <x v="15"/>
    <x v="323"/>
    <n v="4"/>
    <n v="12"/>
    <n v="20"/>
    <n v="21"/>
    <n v="324"/>
    <x v="16"/>
  </r>
  <r>
    <x v="21"/>
    <x v="324"/>
    <n v="15"/>
    <n v="29"/>
    <n v="30"/>
    <n v="9"/>
    <n v="325"/>
    <x v="6"/>
  </r>
  <r>
    <x v="27"/>
    <x v="325"/>
    <n v="16"/>
    <n v="12"/>
    <n v="9"/>
    <n v="6"/>
    <n v="326"/>
    <x v="14"/>
  </r>
  <r>
    <x v="0"/>
    <x v="326"/>
    <n v="30"/>
    <n v="15"/>
    <n v="20"/>
    <n v="16"/>
    <n v="327"/>
    <x v="5"/>
  </r>
  <r>
    <x v="0"/>
    <x v="327"/>
    <n v="25"/>
    <n v="26"/>
    <n v="24"/>
    <n v="27"/>
    <n v="328"/>
    <x v="13"/>
  </r>
  <r>
    <x v="24"/>
    <x v="328"/>
    <n v="30"/>
    <n v="15"/>
    <n v="1"/>
    <n v="13"/>
    <n v="329"/>
    <x v="17"/>
  </r>
  <r>
    <x v="11"/>
    <x v="329"/>
    <n v="4"/>
    <n v="27"/>
    <n v="16"/>
    <n v="30"/>
    <n v="330"/>
    <x v="16"/>
  </r>
  <r>
    <x v="14"/>
    <x v="330"/>
    <n v="25"/>
    <n v="26"/>
    <n v="24"/>
    <n v="30"/>
    <n v="331"/>
    <x v="13"/>
  </r>
  <r>
    <x v="11"/>
    <x v="331"/>
    <n v="25"/>
    <n v="27"/>
    <n v="30"/>
    <n v="3"/>
    <n v="332"/>
    <x v="21"/>
  </r>
  <r>
    <x v="20"/>
    <x v="332"/>
    <n v="26"/>
    <n v="25"/>
    <n v="27"/>
    <n v="30"/>
    <n v="333"/>
    <x v="22"/>
  </r>
  <r>
    <x v="22"/>
    <x v="333"/>
    <n v="25"/>
    <n v="26"/>
    <n v="30"/>
    <n v="29"/>
    <n v="334"/>
    <x v="6"/>
  </r>
  <r>
    <x v="23"/>
    <x v="334"/>
    <n v="18"/>
    <n v="19"/>
    <n v="7"/>
    <n v="15"/>
    <n v="335"/>
    <x v="25"/>
  </r>
  <r>
    <x v="25"/>
    <x v="335"/>
    <n v="9"/>
    <n v="3"/>
    <n v="17"/>
    <n v="19"/>
    <n v="336"/>
    <x v="21"/>
  </r>
  <r>
    <x v="26"/>
    <x v="336"/>
    <n v="15"/>
    <n v="27"/>
    <n v="29"/>
    <n v="24"/>
    <n v="337"/>
    <x v="6"/>
  </r>
  <r>
    <x v="20"/>
    <x v="337"/>
    <n v="6"/>
    <n v="29"/>
    <n v="23"/>
    <n v="15"/>
    <n v="338"/>
    <x v="28"/>
  </r>
  <r>
    <x v="2"/>
    <x v="338"/>
    <n v="25"/>
    <n v="26"/>
    <n v="4"/>
    <n v="9"/>
    <n v="339"/>
    <x v="16"/>
  </r>
  <r>
    <x v="15"/>
    <x v="339"/>
    <n v="29"/>
    <n v="30"/>
    <n v="28"/>
    <n v="18"/>
    <n v="340"/>
    <x v="6"/>
  </r>
  <r>
    <x v="9"/>
    <x v="340"/>
    <n v="30"/>
    <n v="29"/>
    <n v="6"/>
    <n v="15"/>
    <n v="341"/>
    <x v="6"/>
  </r>
  <r>
    <x v="15"/>
    <x v="341"/>
    <n v="22"/>
    <n v="19"/>
    <n v="4"/>
    <n v="16"/>
    <n v="342"/>
    <x v="8"/>
  </r>
  <r>
    <x v="24"/>
    <x v="342"/>
    <n v="24"/>
    <n v="27"/>
    <n v="25"/>
    <n v="29"/>
    <n v="343"/>
    <x v="13"/>
  </r>
  <r>
    <x v="8"/>
    <x v="343"/>
    <n v="15"/>
    <n v="4"/>
    <n v="21"/>
    <n v="24"/>
    <n v="344"/>
    <x v="11"/>
  </r>
  <r>
    <x v="25"/>
    <x v="344"/>
    <n v="3"/>
    <n v="9"/>
    <n v="29"/>
    <n v="30"/>
    <n v="345"/>
    <x v="21"/>
  </r>
  <r>
    <x v="0"/>
    <x v="345"/>
    <n v="30"/>
    <n v="16"/>
    <n v="15"/>
    <n v="11"/>
    <n v="346"/>
    <x v="14"/>
  </r>
  <r>
    <x v="10"/>
    <x v="346"/>
    <n v="3"/>
    <n v="29"/>
    <n v="15"/>
    <n v="9"/>
    <n v="347"/>
    <x v="21"/>
  </r>
  <r>
    <x v="24"/>
    <x v="347"/>
    <n v="30"/>
    <n v="29"/>
    <n v="20"/>
    <n v="1"/>
    <n v="348"/>
    <x v="6"/>
  </r>
  <r>
    <x v="9"/>
    <x v="348"/>
    <n v="25"/>
    <n v="15"/>
    <n v="27"/>
    <n v="30"/>
    <n v="349"/>
    <x v="22"/>
  </r>
  <r>
    <x v="21"/>
    <x v="349"/>
    <n v="6"/>
    <n v="29"/>
    <n v="21"/>
    <n v="30"/>
    <n v="350"/>
    <x v="28"/>
  </r>
  <r>
    <x v="11"/>
    <x v="350"/>
    <n v="9"/>
    <n v="15"/>
    <n v="20"/>
    <n v="30"/>
    <n v="351"/>
    <x v="5"/>
  </r>
  <r>
    <x v="10"/>
    <x v="351"/>
    <n v="25"/>
    <n v="26"/>
    <n v="30"/>
    <n v="29"/>
    <n v="352"/>
    <x v="6"/>
  </r>
  <r>
    <x v="12"/>
    <x v="352"/>
    <n v="11"/>
    <n v="15"/>
    <n v="18"/>
    <n v="16"/>
    <n v="353"/>
    <x v="12"/>
  </r>
  <r>
    <x v="17"/>
    <x v="353"/>
    <n v="9"/>
    <n v="18"/>
    <n v="30"/>
    <n v="5"/>
    <n v="354"/>
    <x v="25"/>
  </r>
  <r>
    <x v="8"/>
    <x v="354"/>
    <n v="30"/>
    <n v="29"/>
    <n v="14"/>
    <n v="3"/>
    <n v="355"/>
    <x v="6"/>
  </r>
  <r>
    <x v="25"/>
    <x v="355"/>
    <n v="15"/>
    <n v="30"/>
    <n v="27"/>
    <n v="25"/>
    <n v="356"/>
    <x v="22"/>
  </r>
  <r>
    <x v="8"/>
    <x v="356"/>
    <n v="25"/>
    <n v="26"/>
    <n v="30"/>
    <n v="29"/>
    <n v="357"/>
    <x v="6"/>
  </r>
  <r>
    <x v="8"/>
    <x v="357"/>
    <n v="27"/>
    <n v="30"/>
    <n v="21"/>
    <n v="15"/>
    <n v="358"/>
    <x v="11"/>
  </r>
  <r>
    <x v="11"/>
    <x v="358"/>
    <n v="30"/>
    <n v="15"/>
    <n v="16"/>
    <n v="29"/>
    <n v="359"/>
    <x v="14"/>
  </r>
  <r>
    <x v="13"/>
    <x v="359"/>
    <n v="25"/>
    <n v="26"/>
    <n v="23"/>
    <n v="27"/>
    <n v="360"/>
    <x v="9"/>
  </r>
  <r>
    <x v="12"/>
    <x v="360"/>
    <n v="5"/>
    <n v="15"/>
    <n v="16"/>
    <n v="28"/>
    <n v="361"/>
    <x v="19"/>
  </r>
  <r>
    <x v="20"/>
    <x v="361"/>
    <n v="25"/>
    <n v="27"/>
    <n v="30"/>
    <n v="15"/>
    <n v="362"/>
    <x v="22"/>
  </r>
  <r>
    <x v="21"/>
    <x v="362"/>
    <n v="4"/>
    <n v="23"/>
    <n v="21"/>
    <n v="12"/>
    <n v="363"/>
    <x v="9"/>
  </r>
  <r>
    <x v="7"/>
    <x v="363"/>
    <n v="29"/>
    <n v="1"/>
    <n v="6"/>
    <n v="4"/>
    <n v="364"/>
    <x v="6"/>
  </r>
  <r>
    <x v="26"/>
    <x v="364"/>
    <n v="30"/>
    <n v="29"/>
    <n v="15"/>
    <n v="10"/>
    <n v="365"/>
    <x v="6"/>
  </r>
  <r>
    <x v="21"/>
    <x v="365"/>
    <n v="25"/>
    <n v="26"/>
    <n v="27"/>
    <n v="24"/>
    <n v="366"/>
    <x v="13"/>
  </r>
  <r>
    <x v="7"/>
    <x v="366"/>
    <n v="29"/>
    <n v="30"/>
    <n v="21"/>
    <n v="23"/>
    <n v="367"/>
    <x v="6"/>
  </r>
  <r>
    <x v="19"/>
    <x v="367"/>
    <n v="25"/>
    <n v="29"/>
    <n v="30"/>
    <n v="20"/>
    <n v="368"/>
    <x v="6"/>
  </r>
  <r>
    <x v="2"/>
    <x v="368"/>
    <n v="25"/>
    <n v="15"/>
    <n v="29"/>
    <n v="30"/>
    <n v="369"/>
    <x v="6"/>
  </r>
  <r>
    <x v="4"/>
    <x v="369"/>
    <n v="30"/>
    <n v="29"/>
    <n v="6"/>
    <n v="19"/>
    <n v="370"/>
    <x v="28"/>
  </r>
  <r>
    <x v="6"/>
    <x v="370"/>
    <n v="26"/>
    <n v="25"/>
    <n v="29"/>
    <n v="30"/>
    <n v="371"/>
    <x v="22"/>
  </r>
  <r>
    <x v="13"/>
    <x v="371"/>
    <n v="15"/>
    <n v="5"/>
    <n v="26"/>
    <n v="3"/>
    <n v="372"/>
    <x v="19"/>
  </r>
  <r>
    <x v="12"/>
    <x v="372"/>
    <n v="16"/>
    <n v="17"/>
    <n v="13"/>
    <n v="18"/>
    <n v="373"/>
    <x v="14"/>
  </r>
  <r>
    <x v="4"/>
    <x v="373"/>
    <n v="27"/>
    <n v="25"/>
    <n v="24"/>
    <n v="30"/>
    <n v="374"/>
    <x v="13"/>
  </r>
  <r>
    <x v="13"/>
    <x v="374"/>
    <n v="30"/>
    <n v="18"/>
    <n v="25"/>
    <n v="12"/>
    <n v="375"/>
    <x v="25"/>
  </r>
  <r>
    <x v="21"/>
    <x v="375"/>
    <n v="30"/>
    <n v="27"/>
    <n v="29"/>
    <n v="25"/>
    <n v="376"/>
    <x v="22"/>
  </r>
  <r>
    <x v="17"/>
    <x v="376"/>
    <n v="15"/>
    <n v="2"/>
    <n v="12"/>
    <n v="22"/>
    <n v="377"/>
    <x v="26"/>
  </r>
  <r>
    <x v="17"/>
    <x v="377"/>
    <n v="15"/>
    <n v="14"/>
    <n v="17"/>
    <n v="22"/>
    <n v="378"/>
    <x v="27"/>
  </r>
  <r>
    <x v="8"/>
    <x v="378"/>
    <n v="30"/>
    <n v="15"/>
    <n v="28"/>
    <n v="14"/>
    <n v="379"/>
    <x v="24"/>
  </r>
  <r>
    <x v="20"/>
    <x v="379"/>
    <n v="25"/>
    <n v="27"/>
    <n v="22"/>
    <n v="16"/>
    <n v="380"/>
    <x v="8"/>
  </r>
  <r>
    <x v="17"/>
    <x v="380"/>
    <n v="30"/>
    <n v="15"/>
    <n v="14"/>
    <n v="9"/>
    <n v="381"/>
    <x v="27"/>
  </r>
  <r>
    <x v="3"/>
    <x v="381"/>
    <n v="30"/>
    <n v="29"/>
    <n v="18"/>
    <n v="16"/>
    <n v="382"/>
    <x v="25"/>
  </r>
  <r>
    <x v="12"/>
    <x v="382"/>
    <n v="25"/>
    <n v="15"/>
    <n v="30"/>
    <n v="29"/>
    <n v="383"/>
    <x v="22"/>
  </r>
  <r>
    <x v="21"/>
    <x v="383"/>
    <n v="17"/>
    <n v="10"/>
    <n v="15"/>
    <n v="22"/>
    <n v="384"/>
    <x v="20"/>
  </r>
  <r>
    <x v="14"/>
    <x v="384"/>
    <n v="21"/>
    <n v="9"/>
    <n v="15"/>
    <n v="29"/>
    <n v="385"/>
    <x v="11"/>
  </r>
  <r>
    <x v="6"/>
    <x v="385"/>
    <n v="25"/>
    <n v="26"/>
    <n v="30"/>
    <n v="29"/>
    <n v="386"/>
    <x v="22"/>
  </r>
  <r>
    <x v="15"/>
    <x v="386"/>
    <n v="25"/>
    <n v="26"/>
    <n v="27"/>
    <n v="28"/>
    <n v="387"/>
    <x v="24"/>
  </r>
  <r>
    <x v="20"/>
    <x v="387"/>
    <n v="15"/>
    <n v="11"/>
    <n v="14"/>
    <n v="20"/>
    <n v="388"/>
    <x v="12"/>
  </r>
  <r>
    <x v="0"/>
    <x v="388"/>
    <n v="30"/>
    <n v="29"/>
    <n v="25"/>
    <n v="15"/>
    <n v="389"/>
    <x v="22"/>
  </r>
  <r>
    <x v="11"/>
    <x v="389"/>
    <n v="4"/>
    <n v="12"/>
    <n v="20"/>
    <n v="21"/>
    <n v="390"/>
    <x v="10"/>
  </r>
  <r>
    <x v="24"/>
    <x v="390"/>
    <n v="6"/>
    <n v="30"/>
    <n v="16"/>
    <n v="9"/>
    <n v="391"/>
    <x v="28"/>
  </r>
  <r>
    <x v="16"/>
    <x v="391"/>
    <n v="22"/>
    <n v="21"/>
    <n v="9"/>
    <n v="30"/>
    <n v="392"/>
    <x v="8"/>
  </r>
  <r>
    <x v="14"/>
    <x v="392"/>
    <n v="1"/>
    <n v="24"/>
    <n v="25"/>
    <n v="26"/>
    <n v="393"/>
    <x v="17"/>
  </r>
  <r>
    <x v="13"/>
    <x v="393"/>
    <n v="25"/>
    <n v="27"/>
    <n v="24"/>
    <n v="21"/>
    <n v="394"/>
    <x v="13"/>
  </r>
  <r>
    <x v="21"/>
    <x v="394"/>
    <n v="9"/>
    <n v="15"/>
    <n v="20"/>
    <n v="30"/>
    <n v="395"/>
    <x v="5"/>
  </r>
  <r>
    <x v="16"/>
    <x v="395"/>
    <n v="9"/>
    <n v="10"/>
    <n v="30"/>
    <n v="15"/>
    <n v="396"/>
    <x v="18"/>
  </r>
  <r>
    <x v="10"/>
    <x v="396"/>
    <n v="10"/>
    <n v="13"/>
    <n v="21"/>
    <n v="18"/>
    <n v="397"/>
    <x v="18"/>
  </r>
  <r>
    <x v="12"/>
    <x v="397"/>
    <n v="9"/>
    <n v="11"/>
    <n v="18"/>
    <n v="19"/>
    <n v="398"/>
    <x v="12"/>
  </r>
  <r>
    <x v="12"/>
    <x v="398"/>
    <n v="25"/>
    <n v="27"/>
    <n v="29"/>
    <n v="30"/>
    <n v="399"/>
    <x v="22"/>
  </r>
  <r>
    <x v="16"/>
    <x v="399"/>
    <n v="25"/>
    <n v="15"/>
    <n v="27"/>
    <n v="30"/>
    <n v="400"/>
    <x v="22"/>
  </r>
  <r>
    <x v="27"/>
    <x v="400"/>
    <n v="27"/>
    <n v="22"/>
    <n v="9"/>
    <n v="24"/>
    <n v="401"/>
    <x v="8"/>
  </r>
  <r>
    <x v="12"/>
    <x v="401"/>
    <n v="15"/>
    <n v="30"/>
    <n v="6"/>
    <n v="25"/>
    <n v="402"/>
    <x v="28"/>
  </r>
  <r>
    <x v="13"/>
    <x v="402"/>
    <n v="30"/>
    <n v="28"/>
    <n v="25"/>
    <n v="29"/>
    <n v="403"/>
    <x v="24"/>
  </r>
  <r>
    <x v="4"/>
    <x v="403"/>
    <n v="30"/>
    <n v="15"/>
    <n v="9"/>
    <n v="20"/>
    <n v="404"/>
    <x v="5"/>
  </r>
  <r>
    <x v="20"/>
    <x v="404"/>
    <n v="30"/>
    <n v="17"/>
    <n v="10"/>
    <n v="14"/>
    <n v="405"/>
    <x v="20"/>
  </r>
  <r>
    <x v="16"/>
    <x v="405"/>
    <n v="15"/>
    <n v="4"/>
    <n v="30"/>
    <n v="11"/>
    <n v="406"/>
    <x v="12"/>
  </r>
  <r>
    <x v="25"/>
    <x v="406"/>
    <n v="24"/>
    <n v="27"/>
    <n v="26"/>
    <n v="25"/>
    <n v="407"/>
    <x v="13"/>
  </r>
  <r>
    <x v="12"/>
    <x v="407"/>
    <n v="22"/>
    <n v="15"/>
    <n v="5"/>
    <n v="4"/>
    <n v="408"/>
    <x v="8"/>
  </r>
  <r>
    <x v="24"/>
    <x v="408"/>
    <n v="11"/>
    <n v="5"/>
    <n v="13"/>
    <n v="21"/>
    <n v="409"/>
    <x v="12"/>
  </r>
  <r>
    <x v="19"/>
    <x v="409"/>
    <n v="25"/>
    <n v="29"/>
    <n v="30"/>
    <n v="27"/>
    <n v="410"/>
    <x v="22"/>
  </r>
  <r>
    <x v="10"/>
    <x v="410"/>
    <n v="29"/>
    <n v="30"/>
    <n v="17"/>
    <n v="4"/>
    <n v="411"/>
    <x v="20"/>
  </r>
  <r>
    <x v="9"/>
    <x v="411"/>
    <n v="27"/>
    <n v="17"/>
    <n v="2"/>
    <n v="29"/>
    <n v="412"/>
    <x v="20"/>
  </r>
  <r>
    <x v="22"/>
    <x v="412"/>
    <n v="7"/>
    <n v="21"/>
    <n v="12"/>
    <n v="14"/>
    <n v="413"/>
    <x v="29"/>
  </r>
  <r>
    <x v="7"/>
    <x v="413"/>
    <n v="9"/>
    <n v="30"/>
    <n v="14"/>
    <n v="11"/>
    <n v="414"/>
    <x v="27"/>
  </r>
  <r>
    <x v="2"/>
    <x v="414"/>
    <n v="24"/>
    <n v="25"/>
    <n v="27"/>
    <n v="30"/>
    <n v="415"/>
    <x v="13"/>
  </r>
  <r>
    <x v="19"/>
    <x v="415"/>
    <n v="15"/>
    <n v="26"/>
    <n v="25"/>
    <n v="27"/>
    <n v="416"/>
    <x v="22"/>
  </r>
  <r>
    <x v="2"/>
    <x v="416"/>
    <n v="22"/>
    <n v="26"/>
    <n v="25"/>
    <n v="29"/>
    <n v="417"/>
    <x v="8"/>
  </r>
  <r>
    <x v="2"/>
    <x v="417"/>
    <n v="27"/>
    <n v="30"/>
    <n v="29"/>
    <n v="15"/>
    <n v="418"/>
    <x v="22"/>
  </r>
  <r>
    <x v="14"/>
    <x v="418"/>
    <n v="9"/>
    <n v="30"/>
    <n v="29"/>
    <n v="24"/>
    <n v="419"/>
    <x v="22"/>
  </r>
  <r>
    <x v="24"/>
    <x v="419"/>
    <n v="3"/>
    <n v="5"/>
    <n v="23"/>
    <n v="15"/>
    <n v="420"/>
    <x v="19"/>
  </r>
  <r>
    <x v="8"/>
    <x v="420"/>
    <n v="25"/>
    <n v="27"/>
    <n v="30"/>
    <n v="15"/>
    <n v="421"/>
    <x v="22"/>
  </r>
  <r>
    <x v="8"/>
    <x v="421"/>
    <n v="25"/>
    <n v="27"/>
    <n v="29"/>
    <n v="30"/>
    <n v="422"/>
    <x v="22"/>
  </r>
  <r>
    <x v="27"/>
    <x v="422"/>
    <n v="29"/>
    <n v="30"/>
    <n v="13"/>
    <n v="4"/>
    <n v="423"/>
    <x v="3"/>
  </r>
  <r>
    <x v="10"/>
    <x v="423"/>
    <n v="25"/>
    <n v="27"/>
    <n v="29"/>
    <n v="30"/>
    <n v="424"/>
    <x v="22"/>
  </r>
  <r>
    <x v="15"/>
    <x v="424"/>
    <n v="25"/>
    <n v="26"/>
    <n v="30"/>
    <n v="29"/>
    <n v="425"/>
    <x v="22"/>
  </r>
  <r>
    <x v="5"/>
    <x v="425"/>
    <n v="15"/>
    <n v="30"/>
    <n v="17"/>
    <n v="24"/>
    <n v="426"/>
    <x v="20"/>
  </r>
  <r>
    <x v="26"/>
    <x v="426"/>
    <n v="6"/>
    <n v="14"/>
    <n v="11"/>
    <n v="9"/>
    <n v="427"/>
    <x v="28"/>
  </r>
  <r>
    <x v="25"/>
    <x v="427"/>
    <n v="27"/>
    <n v="30"/>
    <n v="15"/>
    <n v="9"/>
    <n v="428"/>
    <x v="22"/>
  </r>
  <r>
    <x v="21"/>
    <x v="428"/>
    <n v="15"/>
    <n v="12"/>
    <n v="11"/>
    <n v="30"/>
    <n v="429"/>
    <x v="10"/>
  </r>
  <r>
    <x v="6"/>
    <x v="429"/>
    <n v="25"/>
    <n v="24"/>
    <n v="7"/>
    <n v="1"/>
    <n v="430"/>
    <x v="29"/>
  </r>
  <r>
    <x v="10"/>
    <x v="430"/>
    <n v="30"/>
    <n v="27"/>
    <n v="29"/>
    <n v="25"/>
    <n v="431"/>
    <x v="22"/>
  </r>
  <r>
    <x v="22"/>
    <x v="431"/>
    <n v="30"/>
    <n v="29"/>
    <n v="20"/>
    <n v="15"/>
    <n v="432"/>
    <x v="5"/>
  </r>
  <r>
    <x v="20"/>
    <x v="432"/>
    <n v="30"/>
    <n v="15"/>
    <n v="14"/>
    <n v="9"/>
    <n v="433"/>
    <x v="27"/>
  </r>
  <r>
    <x v="9"/>
    <x v="433"/>
    <n v="26"/>
    <n v="2"/>
    <n v="27"/>
    <n v="25"/>
    <n v="434"/>
    <x v="26"/>
  </r>
  <r>
    <x v="25"/>
    <x v="434"/>
    <n v="15"/>
    <n v="13"/>
    <n v="24"/>
    <n v="22"/>
    <n v="435"/>
    <x v="3"/>
  </r>
  <r>
    <x v="18"/>
    <x v="435"/>
    <m/>
    <m/>
    <m/>
    <m/>
    <n v="436"/>
    <x v="30"/>
  </r>
  <r>
    <x v="18"/>
    <x v="435"/>
    <m/>
    <m/>
    <m/>
    <m/>
    <n v="437"/>
    <x v="30"/>
  </r>
  <r>
    <x v="18"/>
    <x v="435"/>
    <m/>
    <m/>
    <m/>
    <m/>
    <n v="438"/>
    <x v="30"/>
  </r>
  <r>
    <x v="18"/>
    <x v="435"/>
    <m/>
    <m/>
    <m/>
    <m/>
    <n v="439"/>
    <x v="30"/>
  </r>
  <r>
    <x v="18"/>
    <x v="435"/>
    <m/>
    <m/>
    <m/>
    <m/>
    <n v="440"/>
    <x v="30"/>
  </r>
  <r>
    <x v="18"/>
    <x v="435"/>
    <m/>
    <m/>
    <m/>
    <m/>
    <n v="441"/>
    <x v="30"/>
  </r>
  <r>
    <x v="18"/>
    <x v="435"/>
    <m/>
    <m/>
    <m/>
    <m/>
    <n v="442"/>
    <x v="30"/>
  </r>
  <r>
    <x v="18"/>
    <x v="435"/>
    <m/>
    <m/>
    <m/>
    <m/>
    <n v="443"/>
    <x v="30"/>
  </r>
  <r>
    <x v="18"/>
    <x v="435"/>
    <m/>
    <m/>
    <m/>
    <m/>
    <n v="444"/>
    <x v="30"/>
  </r>
  <r>
    <x v="18"/>
    <x v="435"/>
    <m/>
    <m/>
    <m/>
    <m/>
    <n v="445"/>
    <x v="30"/>
  </r>
  <r>
    <x v="18"/>
    <x v="435"/>
    <m/>
    <m/>
    <m/>
    <m/>
    <n v="446"/>
    <x v="30"/>
  </r>
  <r>
    <x v="18"/>
    <x v="435"/>
    <m/>
    <m/>
    <m/>
    <m/>
    <n v="447"/>
    <x v="30"/>
  </r>
  <r>
    <x v="18"/>
    <x v="435"/>
    <m/>
    <m/>
    <m/>
    <m/>
    <n v="448"/>
    <x v="30"/>
  </r>
  <r>
    <x v="18"/>
    <x v="435"/>
    <m/>
    <m/>
    <m/>
    <m/>
    <n v="449"/>
    <x v="30"/>
  </r>
  <r>
    <x v="18"/>
    <x v="435"/>
    <m/>
    <m/>
    <m/>
    <m/>
    <n v="450"/>
    <x v="30"/>
  </r>
  <r>
    <x v="18"/>
    <x v="435"/>
    <m/>
    <m/>
    <m/>
    <m/>
    <n v="451"/>
    <x v="30"/>
  </r>
  <r>
    <x v="18"/>
    <x v="435"/>
    <m/>
    <m/>
    <m/>
    <m/>
    <n v="452"/>
    <x v="30"/>
  </r>
  <r>
    <x v="18"/>
    <x v="435"/>
    <m/>
    <m/>
    <m/>
    <m/>
    <n v="453"/>
    <x v="30"/>
  </r>
  <r>
    <x v="18"/>
    <x v="435"/>
    <m/>
    <m/>
    <m/>
    <m/>
    <n v="454"/>
    <x v="30"/>
  </r>
  <r>
    <x v="18"/>
    <x v="435"/>
    <m/>
    <m/>
    <m/>
    <m/>
    <n v="455"/>
    <x v="30"/>
  </r>
  <r>
    <x v="18"/>
    <x v="435"/>
    <m/>
    <m/>
    <m/>
    <m/>
    <n v="456"/>
    <x v="30"/>
  </r>
  <r>
    <x v="18"/>
    <x v="435"/>
    <m/>
    <m/>
    <m/>
    <m/>
    <n v="457"/>
    <x v="30"/>
  </r>
  <r>
    <x v="18"/>
    <x v="435"/>
    <m/>
    <m/>
    <m/>
    <m/>
    <n v="458"/>
    <x v="30"/>
  </r>
  <r>
    <x v="18"/>
    <x v="435"/>
    <m/>
    <m/>
    <m/>
    <m/>
    <n v="459"/>
    <x v="30"/>
  </r>
  <r>
    <x v="18"/>
    <x v="435"/>
    <m/>
    <m/>
    <m/>
    <m/>
    <n v="460"/>
    <x v="30"/>
  </r>
  <r>
    <x v="18"/>
    <x v="435"/>
    <m/>
    <m/>
    <m/>
    <m/>
    <n v="461"/>
    <x v="30"/>
  </r>
  <r>
    <x v="18"/>
    <x v="435"/>
    <m/>
    <m/>
    <m/>
    <m/>
    <n v="462"/>
    <x v="30"/>
  </r>
  <r>
    <x v="18"/>
    <x v="435"/>
    <m/>
    <m/>
    <m/>
    <m/>
    <n v="463"/>
    <x v="30"/>
  </r>
  <r>
    <x v="18"/>
    <x v="435"/>
    <m/>
    <m/>
    <m/>
    <m/>
    <n v="464"/>
    <x v="30"/>
  </r>
  <r>
    <x v="18"/>
    <x v="435"/>
    <m/>
    <m/>
    <m/>
    <m/>
    <n v="465"/>
    <x v="30"/>
  </r>
  <r>
    <x v="18"/>
    <x v="435"/>
    <m/>
    <m/>
    <m/>
    <m/>
    <n v="466"/>
    <x v="30"/>
  </r>
  <r>
    <x v="18"/>
    <x v="435"/>
    <m/>
    <m/>
    <m/>
    <m/>
    <n v="467"/>
    <x v="30"/>
  </r>
  <r>
    <x v="18"/>
    <x v="435"/>
    <m/>
    <m/>
    <m/>
    <m/>
    <n v="468"/>
    <x v="30"/>
  </r>
  <r>
    <x v="18"/>
    <x v="435"/>
    <m/>
    <m/>
    <m/>
    <m/>
    <n v="469"/>
    <x v="30"/>
  </r>
  <r>
    <x v="18"/>
    <x v="435"/>
    <m/>
    <m/>
    <m/>
    <m/>
    <n v="470"/>
    <x v="30"/>
  </r>
  <r>
    <x v="18"/>
    <x v="435"/>
    <m/>
    <m/>
    <m/>
    <m/>
    <n v="471"/>
    <x v="30"/>
  </r>
  <r>
    <x v="18"/>
    <x v="435"/>
    <m/>
    <m/>
    <m/>
    <m/>
    <n v="472"/>
    <x v="30"/>
  </r>
  <r>
    <x v="18"/>
    <x v="435"/>
    <m/>
    <m/>
    <m/>
    <m/>
    <n v="473"/>
    <x v="30"/>
  </r>
  <r>
    <x v="18"/>
    <x v="435"/>
    <m/>
    <m/>
    <m/>
    <m/>
    <n v="474"/>
    <x v="30"/>
  </r>
  <r>
    <x v="18"/>
    <x v="435"/>
    <m/>
    <m/>
    <m/>
    <m/>
    <n v="475"/>
    <x v="30"/>
  </r>
  <r>
    <x v="28"/>
    <x v="435"/>
    <m/>
    <m/>
    <m/>
    <m/>
    <m/>
    <x v="3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5">
  <r>
    <e v="#NAME?"/>
    <x v="0"/>
    <x v="0"/>
    <x v="0"/>
    <x v="0"/>
    <x v="0"/>
    <x v="0"/>
    <n v="1"/>
    <x v="0"/>
  </r>
  <r>
    <e v="#NAME?"/>
    <x v="1"/>
    <x v="1"/>
    <x v="1"/>
    <x v="1"/>
    <x v="1"/>
    <x v="1"/>
    <n v="2"/>
    <x v="1"/>
  </r>
  <r>
    <e v="#NAME?"/>
    <x v="2"/>
    <x v="2"/>
    <x v="2"/>
    <x v="2"/>
    <x v="2"/>
    <x v="2"/>
    <n v="3"/>
    <x v="2"/>
  </r>
  <r>
    <e v="#NAME?"/>
    <x v="3"/>
    <x v="3"/>
    <x v="3"/>
    <x v="3"/>
    <x v="3"/>
    <x v="2"/>
    <n v="4"/>
    <x v="3"/>
  </r>
  <r>
    <e v="#NAME?"/>
    <x v="4"/>
    <x v="4"/>
    <x v="1"/>
    <x v="4"/>
    <x v="4"/>
    <x v="3"/>
    <n v="5"/>
    <x v="1"/>
  </r>
  <r>
    <e v="#NAME?"/>
    <x v="5"/>
    <x v="5"/>
    <x v="0"/>
    <x v="5"/>
    <x v="5"/>
    <x v="4"/>
    <n v="6"/>
    <x v="0"/>
  </r>
  <r>
    <e v="#NAME?"/>
    <x v="6"/>
    <x v="6"/>
    <x v="3"/>
    <x v="6"/>
    <x v="6"/>
    <x v="5"/>
    <n v="7"/>
    <x v="3"/>
  </r>
  <r>
    <e v="#NAME?"/>
    <x v="7"/>
    <x v="7"/>
    <x v="3"/>
    <x v="6"/>
    <x v="4"/>
    <x v="2"/>
    <n v="8"/>
    <x v="3"/>
  </r>
  <r>
    <e v="#NAME?"/>
    <x v="8"/>
    <x v="8"/>
    <x v="4"/>
    <x v="1"/>
    <x v="7"/>
    <x v="6"/>
    <n v="9"/>
    <x v="4"/>
  </r>
  <r>
    <e v="#NAME?"/>
    <x v="9"/>
    <x v="9"/>
    <x v="5"/>
    <x v="7"/>
    <x v="4"/>
    <x v="7"/>
    <n v="10"/>
    <x v="5"/>
  </r>
  <r>
    <e v="#NAME?"/>
    <x v="10"/>
    <x v="10"/>
    <x v="5"/>
    <x v="5"/>
    <x v="8"/>
    <x v="2"/>
    <n v="11"/>
    <x v="5"/>
  </r>
  <r>
    <e v="#NAME?"/>
    <x v="7"/>
    <x v="11"/>
    <x v="6"/>
    <x v="5"/>
    <x v="6"/>
    <x v="5"/>
    <n v="12"/>
    <x v="6"/>
  </r>
  <r>
    <e v="#NAME?"/>
    <x v="11"/>
    <x v="12"/>
    <x v="4"/>
    <x v="7"/>
    <x v="0"/>
    <x v="5"/>
    <n v="13"/>
    <x v="4"/>
  </r>
  <r>
    <e v="#NAME?"/>
    <x v="12"/>
    <x v="13"/>
    <x v="0"/>
    <x v="8"/>
    <x v="9"/>
    <x v="8"/>
    <n v="14"/>
    <x v="0"/>
  </r>
  <r>
    <e v="#NAME?"/>
    <x v="3"/>
    <x v="14"/>
    <x v="7"/>
    <x v="7"/>
    <x v="1"/>
    <x v="9"/>
    <n v="15"/>
    <x v="7"/>
  </r>
  <r>
    <e v="#NAME?"/>
    <x v="9"/>
    <x v="15"/>
    <x v="3"/>
    <x v="6"/>
    <x v="6"/>
    <x v="8"/>
    <n v="16"/>
    <x v="3"/>
  </r>
  <r>
    <e v="#NAME?"/>
    <x v="13"/>
    <x v="16"/>
    <x v="3"/>
    <x v="3"/>
    <x v="10"/>
    <x v="10"/>
    <n v="17"/>
    <x v="3"/>
  </r>
  <r>
    <e v="#NAME?"/>
    <x v="14"/>
    <x v="17"/>
    <x v="6"/>
    <x v="9"/>
    <x v="6"/>
    <x v="3"/>
    <n v="18"/>
    <x v="6"/>
  </r>
  <r>
    <e v="#NAME?"/>
    <x v="15"/>
    <x v="18"/>
    <x v="0"/>
    <x v="3"/>
    <x v="4"/>
    <x v="11"/>
    <n v="19"/>
    <x v="0"/>
  </r>
  <r>
    <e v="#NAME?"/>
    <x v="16"/>
    <x v="19"/>
    <x v="6"/>
    <x v="10"/>
    <x v="11"/>
    <x v="3"/>
    <n v="20"/>
    <x v="6"/>
  </r>
  <r>
    <e v="#NAME?"/>
    <x v="1"/>
    <x v="20"/>
    <x v="3"/>
    <x v="3"/>
    <x v="6"/>
    <x v="5"/>
    <n v="21"/>
    <x v="3"/>
  </r>
  <r>
    <e v="#NAME?"/>
    <x v="16"/>
    <x v="21"/>
    <x v="5"/>
    <x v="5"/>
    <x v="12"/>
    <x v="2"/>
    <n v="22"/>
    <x v="5"/>
  </r>
  <r>
    <e v="#NAME?"/>
    <x v="17"/>
    <x v="22"/>
    <x v="3"/>
    <x v="7"/>
    <x v="4"/>
    <x v="7"/>
    <n v="23"/>
    <x v="3"/>
  </r>
  <r>
    <e v="#NAME?"/>
    <x v="1"/>
    <x v="23"/>
    <x v="8"/>
    <x v="7"/>
    <x v="13"/>
    <x v="12"/>
    <n v="24"/>
    <x v="8"/>
  </r>
  <r>
    <e v="#NAME?"/>
    <x v="10"/>
    <x v="24"/>
    <x v="6"/>
    <x v="11"/>
    <x v="13"/>
    <x v="5"/>
    <n v="25"/>
    <x v="6"/>
  </r>
  <r>
    <e v="#NAME?"/>
    <x v="17"/>
    <x v="25"/>
    <x v="5"/>
    <x v="12"/>
    <x v="14"/>
    <x v="5"/>
    <n v="26"/>
    <x v="5"/>
  </r>
  <r>
    <e v="#NAME?"/>
    <x v="7"/>
    <x v="26"/>
    <x v="3"/>
    <x v="5"/>
    <x v="4"/>
    <x v="2"/>
    <n v="27"/>
    <x v="3"/>
  </r>
  <r>
    <e v="#NAME?"/>
    <x v="18"/>
    <x v="27"/>
    <x v="3"/>
    <x v="5"/>
    <x v="6"/>
    <x v="5"/>
    <n v="28"/>
    <x v="3"/>
  </r>
  <r>
    <e v="#NAME?"/>
    <x v="12"/>
    <x v="28"/>
    <x v="7"/>
    <x v="7"/>
    <x v="15"/>
    <x v="6"/>
    <n v="29"/>
    <x v="7"/>
  </r>
  <r>
    <e v="#NAME?"/>
    <x v="19"/>
    <x v="29"/>
    <x v="9"/>
    <x v="13"/>
    <x v="13"/>
    <x v="13"/>
    <n v="30"/>
    <x v="9"/>
  </r>
  <r>
    <e v="#NAME?"/>
    <x v="15"/>
    <x v="30"/>
    <x v="0"/>
    <x v="5"/>
    <x v="4"/>
    <x v="14"/>
    <n v="31"/>
    <x v="0"/>
  </r>
  <r>
    <e v="#NAME?"/>
    <x v="20"/>
    <x v="31"/>
    <x v="10"/>
    <x v="4"/>
    <x v="4"/>
    <x v="2"/>
    <n v="32"/>
    <x v="10"/>
  </r>
  <r>
    <e v="#NAME?"/>
    <x v="6"/>
    <x v="32"/>
    <x v="8"/>
    <x v="14"/>
    <x v="16"/>
    <x v="2"/>
    <n v="33"/>
    <x v="8"/>
  </r>
  <r>
    <e v="#NAME?"/>
    <x v="20"/>
    <x v="33"/>
    <x v="0"/>
    <x v="0"/>
    <x v="17"/>
    <x v="10"/>
    <n v="34"/>
    <x v="0"/>
  </r>
  <r>
    <e v="#NAME?"/>
    <x v="0"/>
    <x v="34"/>
    <x v="3"/>
    <x v="6"/>
    <x v="18"/>
    <x v="3"/>
    <n v="35"/>
    <x v="3"/>
  </r>
  <r>
    <e v="#NAME?"/>
    <x v="21"/>
    <x v="35"/>
    <x v="0"/>
    <x v="12"/>
    <x v="2"/>
    <x v="15"/>
    <n v="36"/>
    <x v="0"/>
  </r>
  <r>
    <e v="#NAME?"/>
    <x v="13"/>
    <x v="36"/>
    <x v="7"/>
    <x v="15"/>
    <x v="8"/>
    <x v="1"/>
    <n v="37"/>
    <x v="7"/>
  </r>
  <r>
    <e v="#NAME?"/>
    <x v="12"/>
    <x v="37"/>
    <x v="3"/>
    <x v="7"/>
    <x v="4"/>
    <x v="14"/>
    <n v="38"/>
    <x v="3"/>
  </r>
  <r>
    <e v="#NAME?"/>
    <x v="13"/>
    <x v="38"/>
    <x v="11"/>
    <x v="7"/>
    <x v="4"/>
    <x v="3"/>
    <n v="39"/>
    <x v="11"/>
  </r>
  <r>
    <e v="#NAME?"/>
    <x v="21"/>
    <x v="39"/>
    <x v="12"/>
    <x v="15"/>
    <x v="9"/>
    <x v="16"/>
    <n v="40"/>
    <x v="12"/>
  </r>
  <r>
    <e v="#NAME?"/>
    <x v="13"/>
    <x v="40"/>
    <x v="13"/>
    <x v="15"/>
    <x v="17"/>
    <x v="17"/>
    <n v="41"/>
    <x v="13"/>
  </r>
  <r>
    <e v="#NAME?"/>
    <x v="5"/>
    <x v="41"/>
    <x v="0"/>
    <x v="10"/>
    <x v="19"/>
    <x v="5"/>
    <n v="42"/>
    <x v="0"/>
  </r>
  <r>
    <e v="#NAME?"/>
    <x v="6"/>
    <x v="42"/>
    <x v="14"/>
    <x v="12"/>
    <x v="20"/>
    <x v="2"/>
    <n v="43"/>
    <x v="14"/>
  </r>
  <r>
    <e v="#NAME?"/>
    <x v="13"/>
    <x v="43"/>
    <x v="7"/>
    <x v="7"/>
    <x v="15"/>
    <x v="6"/>
    <n v="44"/>
    <x v="7"/>
  </r>
  <r>
    <e v="#NAME?"/>
    <x v="13"/>
    <x v="44"/>
    <x v="0"/>
    <x v="16"/>
    <x v="21"/>
    <x v="1"/>
    <n v="45"/>
    <x v="0"/>
  </r>
  <r>
    <e v="#NAME?"/>
    <x v="17"/>
    <x v="45"/>
    <x v="2"/>
    <x v="11"/>
    <x v="6"/>
    <x v="15"/>
    <n v="46"/>
    <x v="2"/>
  </r>
  <r>
    <e v="#NAME?"/>
    <x v="1"/>
    <x v="46"/>
    <x v="3"/>
    <x v="3"/>
    <x v="16"/>
    <x v="2"/>
    <n v="47"/>
    <x v="3"/>
  </r>
  <r>
    <e v="#NAME?"/>
    <x v="12"/>
    <x v="47"/>
    <x v="7"/>
    <x v="7"/>
    <x v="1"/>
    <x v="9"/>
    <n v="48"/>
    <x v="7"/>
  </r>
  <r>
    <e v="#NAME?"/>
    <x v="18"/>
    <x v="48"/>
    <x v="8"/>
    <x v="14"/>
    <x v="16"/>
    <x v="2"/>
    <n v="49"/>
    <x v="8"/>
  </r>
  <r>
    <e v="#NAME?"/>
    <x v="3"/>
    <x v="49"/>
    <x v="3"/>
    <x v="3"/>
    <x v="16"/>
    <x v="7"/>
    <n v="50"/>
    <x v="3"/>
  </r>
  <r>
    <e v="#NAME?"/>
    <x v="22"/>
    <x v="50"/>
    <x v="3"/>
    <x v="6"/>
    <x v="4"/>
    <x v="2"/>
    <n v="51"/>
    <x v="3"/>
  </r>
  <r>
    <e v="#NAME?"/>
    <x v="19"/>
    <x v="51"/>
    <x v="3"/>
    <x v="17"/>
    <x v="17"/>
    <x v="18"/>
    <n v="52"/>
    <x v="3"/>
  </r>
  <r>
    <e v="#NAME?"/>
    <x v="2"/>
    <x v="52"/>
    <x v="15"/>
    <x v="8"/>
    <x v="22"/>
    <x v="3"/>
    <n v="53"/>
    <x v="15"/>
  </r>
  <r>
    <e v="#NAME?"/>
    <x v="23"/>
    <x v="53"/>
    <x v="5"/>
    <x v="8"/>
    <x v="16"/>
    <x v="2"/>
    <n v="54"/>
    <x v="5"/>
  </r>
  <r>
    <e v="#NAME?"/>
    <x v="14"/>
    <x v="54"/>
    <x v="16"/>
    <x v="5"/>
    <x v="6"/>
    <x v="5"/>
    <n v="55"/>
    <x v="16"/>
  </r>
  <r>
    <e v="#NAME?"/>
    <x v="1"/>
    <x v="55"/>
    <x v="17"/>
    <x v="18"/>
    <x v="0"/>
    <x v="2"/>
    <n v="56"/>
    <x v="17"/>
  </r>
  <r>
    <e v="#NAME?"/>
    <x v="15"/>
    <x v="56"/>
    <x v="16"/>
    <x v="8"/>
    <x v="6"/>
    <x v="4"/>
    <n v="57"/>
    <x v="16"/>
  </r>
  <r>
    <e v="#NAME?"/>
    <x v="17"/>
    <x v="57"/>
    <x v="18"/>
    <x v="7"/>
    <x v="16"/>
    <x v="8"/>
    <n v="58"/>
    <x v="18"/>
  </r>
  <r>
    <e v="#NAME?"/>
    <x v="4"/>
    <x v="58"/>
    <x v="3"/>
    <x v="3"/>
    <x v="6"/>
    <x v="5"/>
    <n v="59"/>
    <x v="3"/>
  </r>
  <r>
    <e v="#NAME?"/>
    <x v="14"/>
    <x v="59"/>
    <x v="13"/>
    <x v="4"/>
    <x v="13"/>
    <x v="1"/>
    <n v="60"/>
    <x v="13"/>
  </r>
  <r>
    <e v="#NAME?"/>
    <x v="6"/>
    <x v="60"/>
    <x v="4"/>
    <x v="11"/>
    <x v="23"/>
    <x v="2"/>
    <n v="61"/>
    <x v="4"/>
  </r>
  <r>
    <e v="#NAME?"/>
    <x v="10"/>
    <x v="61"/>
    <x v="12"/>
    <x v="2"/>
    <x v="24"/>
    <x v="2"/>
    <n v="62"/>
    <x v="12"/>
  </r>
  <r>
    <e v="#NAME?"/>
    <x v="0"/>
    <x v="62"/>
    <x v="0"/>
    <x v="6"/>
    <x v="25"/>
    <x v="13"/>
    <n v="63"/>
    <x v="0"/>
  </r>
  <r>
    <e v="#NAME?"/>
    <x v="17"/>
    <x v="63"/>
    <x v="2"/>
    <x v="15"/>
    <x v="5"/>
    <x v="15"/>
    <n v="64"/>
    <x v="2"/>
  </r>
  <r>
    <e v="#NAME?"/>
    <x v="17"/>
    <x v="64"/>
    <x v="0"/>
    <x v="8"/>
    <x v="26"/>
    <x v="6"/>
    <n v="65"/>
    <x v="0"/>
  </r>
  <r>
    <e v="#NAME?"/>
    <x v="15"/>
    <x v="65"/>
    <x v="16"/>
    <x v="16"/>
    <x v="6"/>
    <x v="19"/>
    <n v="66"/>
    <x v="16"/>
  </r>
  <r>
    <e v="#NAME?"/>
    <x v="17"/>
    <x v="66"/>
    <x v="0"/>
    <x v="19"/>
    <x v="21"/>
    <x v="19"/>
    <n v="67"/>
    <x v="0"/>
  </r>
  <r>
    <e v="#NAME?"/>
    <x v="3"/>
    <x v="67"/>
    <x v="3"/>
    <x v="3"/>
    <x v="6"/>
    <x v="5"/>
    <n v="68"/>
    <x v="3"/>
  </r>
  <r>
    <e v="#NAME?"/>
    <x v="24"/>
    <x v="68"/>
    <x v="19"/>
    <x v="2"/>
    <x v="23"/>
    <x v="10"/>
    <n v="69"/>
    <x v="19"/>
  </r>
  <r>
    <e v="#NAME?"/>
    <x v="25"/>
    <x v="69"/>
    <x v="0"/>
    <x v="5"/>
    <x v="24"/>
    <x v="20"/>
    <n v="70"/>
    <x v="0"/>
  </r>
  <r>
    <e v="#NAME?"/>
    <x v="17"/>
    <x v="70"/>
    <x v="1"/>
    <x v="12"/>
    <x v="26"/>
    <x v="21"/>
    <n v="71"/>
    <x v="1"/>
  </r>
  <r>
    <e v="#NAME?"/>
    <x v="9"/>
    <x v="71"/>
    <x v="3"/>
    <x v="3"/>
    <x v="6"/>
    <x v="7"/>
    <n v="72"/>
    <x v="3"/>
  </r>
  <r>
    <e v="#NAME?"/>
    <x v="1"/>
    <x v="72"/>
    <x v="3"/>
    <x v="3"/>
    <x v="6"/>
    <x v="5"/>
    <n v="73"/>
    <x v="3"/>
  </r>
  <r>
    <e v="#NAME?"/>
    <x v="6"/>
    <x v="73"/>
    <x v="5"/>
    <x v="20"/>
    <x v="6"/>
    <x v="12"/>
    <n v="74"/>
    <x v="5"/>
  </r>
  <r>
    <e v="#NAME?"/>
    <x v="4"/>
    <x v="74"/>
    <x v="3"/>
    <x v="3"/>
    <x v="16"/>
    <x v="2"/>
    <n v="75"/>
    <x v="3"/>
  </r>
  <r>
    <e v="#NAME?"/>
    <x v="22"/>
    <x v="75"/>
    <x v="6"/>
    <x v="3"/>
    <x v="9"/>
    <x v="22"/>
    <n v="76"/>
    <x v="6"/>
  </r>
  <r>
    <e v="#NAME?"/>
    <x v="25"/>
    <x v="76"/>
    <x v="3"/>
    <x v="6"/>
    <x v="22"/>
    <x v="2"/>
    <n v="77"/>
    <x v="3"/>
  </r>
  <r>
    <e v="#NAME?"/>
    <x v="25"/>
    <x v="77"/>
    <x v="6"/>
    <x v="7"/>
    <x v="4"/>
    <x v="7"/>
    <n v="78"/>
    <x v="6"/>
  </r>
  <r>
    <e v="#NAME?"/>
    <x v="5"/>
    <x v="78"/>
    <x v="3"/>
    <x v="21"/>
    <x v="9"/>
    <x v="2"/>
    <n v="79"/>
    <x v="3"/>
  </r>
  <r>
    <e v="#NAME?"/>
    <x v="15"/>
    <x v="79"/>
    <x v="3"/>
    <x v="7"/>
    <x v="18"/>
    <x v="14"/>
    <n v="80"/>
    <x v="0"/>
  </r>
  <r>
    <e v="#NAME?"/>
    <x v="9"/>
    <x v="80"/>
    <x v="0"/>
    <x v="5"/>
    <x v="10"/>
    <x v="23"/>
    <n v="81"/>
    <x v="0"/>
  </r>
  <r>
    <e v="#NAME?"/>
    <x v="15"/>
    <x v="81"/>
    <x v="5"/>
    <x v="2"/>
    <x v="12"/>
    <x v="6"/>
    <n v="82"/>
    <x v="5"/>
  </r>
  <r>
    <e v="#NAME?"/>
    <x v="3"/>
    <x v="82"/>
    <x v="3"/>
    <x v="3"/>
    <x v="17"/>
    <x v="3"/>
    <n v="83"/>
    <x v="8"/>
  </r>
  <r>
    <e v="#NAME?"/>
    <x v="25"/>
    <x v="83"/>
    <x v="3"/>
    <x v="7"/>
    <x v="18"/>
    <x v="14"/>
    <n v="84"/>
    <x v="0"/>
  </r>
  <r>
    <e v="#NAME?"/>
    <x v="9"/>
    <x v="84"/>
    <x v="3"/>
    <x v="6"/>
    <x v="6"/>
    <x v="8"/>
    <n v="85"/>
    <x v="6"/>
  </r>
  <r>
    <e v="#NAME?"/>
    <x v="23"/>
    <x v="85"/>
    <x v="1"/>
    <x v="7"/>
    <x v="4"/>
    <x v="24"/>
    <n v="86"/>
    <x v="1"/>
  </r>
  <r>
    <e v="#NAME?"/>
    <x v="13"/>
    <x v="86"/>
    <x v="3"/>
    <x v="22"/>
    <x v="16"/>
    <x v="9"/>
    <n v="87"/>
    <x v="16"/>
  </r>
  <r>
    <e v="#NAME?"/>
    <x v="26"/>
    <x v="87"/>
    <x v="16"/>
    <x v="21"/>
    <x v="9"/>
    <x v="2"/>
    <n v="88"/>
    <x v="16"/>
  </r>
  <r>
    <e v="#NAME?"/>
    <x v="4"/>
    <x v="88"/>
    <x v="3"/>
    <x v="3"/>
    <x v="6"/>
    <x v="5"/>
    <n v="89"/>
    <x v="8"/>
  </r>
  <r>
    <e v="#NAME?"/>
    <x v="15"/>
    <x v="89"/>
    <x v="20"/>
    <x v="1"/>
    <x v="3"/>
    <x v="6"/>
    <n v="90"/>
    <x v="20"/>
  </r>
  <r>
    <e v="#NAME?"/>
    <x v="10"/>
    <x v="90"/>
    <x v="3"/>
    <x v="3"/>
    <x v="16"/>
    <x v="11"/>
    <n v="91"/>
    <x v="8"/>
  </r>
  <r>
    <e v="#NAME?"/>
    <x v="7"/>
    <x v="91"/>
    <x v="3"/>
    <x v="7"/>
    <x v="4"/>
    <x v="10"/>
    <n v="92"/>
    <x v="0"/>
  </r>
  <r>
    <e v="#NAME?"/>
    <x v="22"/>
    <x v="92"/>
    <x v="3"/>
    <x v="6"/>
    <x v="6"/>
    <x v="3"/>
    <n v="93"/>
    <x v="6"/>
  </r>
  <r>
    <e v="#NAME?"/>
    <x v="3"/>
    <x v="93"/>
    <x v="11"/>
    <x v="14"/>
    <x v="16"/>
    <x v="2"/>
    <n v="94"/>
    <x v="11"/>
  </r>
  <r>
    <e v="#NAME?"/>
    <x v="3"/>
    <x v="94"/>
    <x v="0"/>
    <x v="20"/>
    <x v="19"/>
    <x v="16"/>
    <n v="95"/>
    <x v="0"/>
  </r>
  <r>
    <e v="#NAME?"/>
    <x v="3"/>
    <x v="95"/>
    <x v="7"/>
    <x v="7"/>
    <x v="8"/>
    <x v="1"/>
    <n v="96"/>
    <x v="7"/>
  </r>
  <r>
    <e v="#NAME?"/>
    <x v="7"/>
    <x v="96"/>
    <x v="0"/>
    <x v="6"/>
    <x v="4"/>
    <x v="7"/>
    <n v="97"/>
    <x v="0"/>
  </r>
  <r>
    <e v="#NAME?"/>
    <x v="9"/>
    <x v="97"/>
    <x v="15"/>
    <x v="7"/>
    <x v="13"/>
    <x v="4"/>
    <n v="98"/>
    <x v="15"/>
  </r>
  <r>
    <e v="#NAME?"/>
    <x v="0"/>
    <x v="98"/>
    <x v="0"/>
    <x v="6"/>
    <x v="4"/>
    <x v="21"/>
    <n v="99"/>
    <x v="0"/>
  </r>
  <r>
    <e v="#NAME?"/>
    <x v="7"/>
    <x v="99"/>
    <x v="2"/>
    <x v="8"/>
    <x v="6"/>
    <x v="4"/>
    <n v="100"/>
    <x v="2"/>
  </r>
  <r>
    <e v="#NAME?"/>
    <x v="21"/>
    <x v="100"/>
    <x v="13"/>
    <x v="7"/>
    <x v="27"/>
    <x v="19"/>
    <n v="101"/>
    <x v="13"/>
  </r>
  <r>
    <e v="#NAME?"/>
    <x v="25"/>
    <x v="101"/>
    <x v="4"/>
    <x v="7"/>
    <x v="5"/>
    <x v="3"/>
    <n v="102"/>
    <x v="4"/>
  </r>
  <r>
    <e v="#NAME?"/>
    <x v="22"/>
    <x v="102"/>
    <x v="0"/>
    <x v="8"/>
    <x v="28"/>
    <x v="25"/>
    <n v="103"/>
    <x v="0"/>
  </r>
  <r>
    <e v="#NAME?"/>
    <x v="13"/>
    <x v="103"/>
    <x v="2"/>
    <x v="1"/>
    <x v="5"/>
    <x v="9"/>
    <n v="104"/>
    <x v="2"/>
  </r>
  <r>
    <e v="#NAME?"/>
    <x v="17"/>
    <x v="104"/>
    <x v="0"/>
    <x v="8"/>
    <x v="19"/>
    <x v="3"/>
    <n v="105"/>
    <x v="0"/>
  </r>
  <r>
    <e v="#NAME?"/>
    <x v="20"/>
    <x v="105"/>
    <x v="5"/>
    <x v="15"/>
    <x v="26"/>
    <x v="24"/>
    <n v="106"/>
    <x v="5"/>
  </r>
  <r>
    <e v="#NAME?"/>
    <x v="16"/>
    <x v="106"/>
    <x v="8"/>
    <x v="4"/>
    <x v="4"/>
    <x v="2"/>
    <n v="107"/>
    <x v="8"/>
  </r>
  <r>
    <e v="#NAME?"/>
    <x v="2"/>
    <x v="107"/>
    <x v="3"/>
    <x v="3"/>
    <x v="3"/>
    <x v="14"/>
    <n v="108"/>
    <x v="8"/>
  </r>
  <r>
    <e v="#NAME?"/>
    <x v="4"/>
    <x v="108"/>
    <x v="3"/>
    <x v="3"/>
    <x v="6"/>
    <x v="5"/>
    <n v="109"/>
    <x v="8"/>
  </r>
  <r>
    <e v="#NAME?"/>
    <x v="7"/>
    <x v="109"/>
    <x v="3"/>
    <x v="5"/>
    <x v="16"/>
    <x v="2"/>
    <n v="110"/>
    <x v="2"/>
  </r>
  <r>
    <e v="#NAME?"/>
    <x v="17"/>
    <x v="110"/>
    <x v="2"/>
    <x v="7"/>
    <x v="15"/>
    <x v="21"/>
    <n v="111"/>
    <x v="2"/>
  </r>
  <r>
    <e v="#NAME?"/>
    <x v="4"/>
    <x v="111"/>
    <x v="21"/>
    <x v="4"/>
    <x v="9"/>
    <x v="22"/>
    <n v="112"/>
    <x v="21"/>
  </r>
  <r>
    <e v="#NAME?"/>
    <x v="26"/>
    <x v="112"/>
    <x v="0"/>
    <x v="6"/>
    <x v="9"/>
    <x v="5"/>
    <n v="113"/>
    <x v="0"/>
  </r>
  <r>
    <e v="#NAME?"/>
    <x v="12"/>
    <x v="113"/>
    <x v="2"/>
    <x v="3"/>
    <x v="19"/>
    <x v="5"/>
    <n v="114"/>
    <x v="2"/>
  </r>
  <r>
    <e v="#NAME?"/>
    <x v="13"/>
    <x v="114"/>
    <x v="3"/>
    <x v="6"/>
    <x v="6"/>
    <x v="3"/>
    <n v="115"/>
    <x v="6"/>
  </r>
  <r>
    <e v="#NAME?"/>
    <x v="6"/>
    <x v="115"/>
    <x v="3"/>
    <x v="7"/>
    <x v="4"/>
    <x v="3"/>
    <n v="116"/>
    <x v="0"/>
  </r>
  <r>
    <e v="#NAME?"/>
    <x v="21"/>
    <x v="116"/>
    <x v="3"/>
    <x v="6"/>
    <x v="22"/>
    <x v="2"/>
    <n v="117"/>
    <x v="6"/>
  </r>
  <r>
    <e v="#NAME?"/>
    <x v="11"/>
    <x v="117"/>
    <x v="4"/>
    <x v="3"/>
    <x v="19"/>
    <x v="5"/>
    <n v="118"/>
    <x v="4"/>
  </r>
  <r>
    <e v="#NAME?"/>
    <x v="12"/>
    <x v="118"/>
    <x v="0"/>
    <x v="8"/>
    <x v="15"/>
    <x v="24"/>
    <n v="119"/>
    <x v="0"/>
  </r>
  <r>
    <e v="#NAME?"/>
    <x v="15"/>
    <x v="119"/>
    <x v="19"/>
    <x v="20"/>
    <x v="7"/>
    <x v="5"/>
    <n v="120"/>
    <x v="19"/>
  </r>
  <r>
    <e v="#NAME?"/>
    <x v="26"/>
    <x v="120"/>
    <x v="21"/>
    <x v="8"/>
    <x v="9"/>
    <x v="4"/>
    <n v="121"/>
    <x v="21"/>
  </r>
  <r>
    <e v="#NAME?"/>
    <x v="2"/>
    <x v="121"/>
    <x v="3"/>
    <x v="3"/>
    <x v="3"/>
    <x v="14"/>
    <n v="122"/>
    <x v="8"/>
  </r>
  <r>
    <e v="#NAME?"/>
    <x v="3"/>
    <x v="122"/>
    <x v="3"/>
    <x v="3"/>
    <x v="6"/>
    <x v="5"/>
    <n v="123"/>
    <x v="8"/>
  </r>
  <r>
    <e v="#NAME?"/>
    <x v="0"/>
    <x v="123"/>
    <x v="9"/>
    <x v="20"/>
    <x v="2"/>
    <x v="26"/>
    <n v="124"/>
    <x v="9"/>
  </r>
  <r>
    <e v="#NAME?"/>
    <x v="22"/>
    <x v="124"/>
    <x v="2"/>
    <x v="19"/>
    <x v="18"/>
    <x v="8"/>
    <n v="125"/>
    <x v="2"/>
  </r>
  <r>
    <e v="#NAME?"/>
    <x v="12"/>
    <x v="125"/>
    <x v="0"/>
    <x v="4"/>
    <x v="13"/>
    <x v="3"/>
    <n v="126"/>
    <x v="0"/>
  </r>
  <r>
    <e v="#NAME?"/>
    <x v="16"/>
    <x v="126"/>
    <x v="5"/>
    <x v="8"/>
    <x v="3"/>
    <x v="24"/>
    <n v="127"/>
    <x v="5"/>
  </r>
  <r>
    <e v="#NAME?"/>
    <x v="10"/>
    <x v="127"/>
    <x v="14"/>
    <x v="23"/>
    <x v="9"/>
    <x v="6"/>
    <n v="128"/>
    <x v="14"/>
  </r>
  <r>
    <e v="#NAME?"/>
    <x v="20"/>
    <x v="128"/>
    <x v="3"/>
    <x v="18"/>
    <x v="9"/>
    <x v="15"/>
    <n v="129"/>
    <x v="22"/>
  </r>
  <r>
    <e v="#NAME?"/>
    <x v="20"/>
    <x v="129"/>
    <x v="3"/>
    <x v="6"/>
    <x v="28"/>
    <x v="6"/>
    <n v="130"/>
    <x v="6"/>
  </r>
  <r>
    <e v="#NAME?"/>
    <x v="2"/>
    <x v="130"/>
    <x v="7"/>
    <x v="7"/>
    <x v="10"/>
    <x v="1"/>
    <n v="131"/>
    <x v="7"/>
  </r>
  <r>
    <e v="#NAME?"/>
    <x v="4"/>
    <x v="131"/>
    <x v="12"/>
    <x v="3"/>
    <x v="6"/>
    <x v="21"/>
    <n v="132"/>
    <x v="12"/>
  </r>
  <r>
    <e v="#NAME?"/>
    <x v="4"/>
    <x v="132"/>
    <x v="0"/>
    <x v="21"/>
    <x v="19"/>
    <x v="27"/>
    <n v="133"/>
    <x v="0"/>
  </r>
  <r>
    <e v="#NAME?"/>
    <x v="7"/>
    <x v="133"/>
    <x v="1"/>
    <x v="24"/>
    <x v="12"/>
    <x v="7"/>
    <n v="134"/>
    <x v="1"/>
  </r>
  <r>
    <e v="#NAME?"/>
    <x v="20"/>
    <x v="134"/>
    <x v="10"/>
    <x v="21"/>
    <x v="19"/>
    <x v="27"/>
    <n v="135"/>
    <x v="10"/>
  </r>
  <r>
    <e v="#NAME?"/>
    <x v="5"/>
    <x v="135"/>
    <x v="0"/>
    <x v="8"/>
    <x v="5"/>
    <x v="8"/>
    <n v="136"/>
    <x v="0"/>
  </r>
  <r>
    <e v="#NAME?"/>
    <x v="2"/>
    <x v="136"/>
    <x v="2"/>
    <x v="2"/>
    <x v="2"/>
    <x v="2"/>
    <n v="137"/>
    <x v="2"/>
  </r>
  <r>
    <e v="#NAME?"/>
    <x v="10"/>
    <x v="137"/>
    <x v="0"/>
    <x v="3"/>
    <x v="26"/>
    <x v="18"/>
    <n v="138"/>
    <x v="0"/>
  </r>
  <r>
    <e v="#NAME?"/>
    <x v="17"/>
    <x v="138"/>
    <x v="21"/>
    <x v="19"/>
    <x v="22"/>
    <x v="3"/>
    <n v="139"/>
    <x v="21"/>
  </r>
  <r>
    <e v="#NAME?"/>
    <x v="2"/>
    <x v="139"/>
    <x v="0"/>
    <x v="20"/>
    <x v="15"/>
    <x v="14"/>
    <n v="140"/>
    <x v="0"/>
  </r>
  <r>
    <e v="#NAME?"/>
    <x v="16"/>
    <x v="140"/>
    <x v="3"/>
    <x v="21"/>
    <x v="11"/>
    <x v="0"/>
    <n v="141"/>
    <x v="11"/>
  </r>
  <r>
    <e v="#NAME?"/>
    <x v="20"/>
    <x v="141"/>
    <x v="1"/>
    <x v="5"/>
    <x v="2"/>
    <x v="7"/>
    <n v="142"/>
    <x v="1"/>
  </r>
  <r>
    <e v="#NAME?"/>
    <x v="18"/>
    <x v="142"/>
    <x v="0"/>
    <x v="12"/>
    <x v="9"/>
    <x v="13"/>
    <n v="143"/>
    <x v="19"/>
  </r>
  <r>
    <e v="#NAME?"/>
    <x v="1"/>
    <x v="143"/>
    <x v="5"/>
    <x v="12"/>
    <x v="20"/>
    <x v="1"/>
    <n v="144"/>
    <x v="5"/>
  </r>
  <r>
    <e v="#NAME?"/>
    <x v="14"/>
    <x v="144"/>
    <x v="8"/>
    <x v="21"/>
    <x v="6"/>
    <x v="14"/>
    <n v="145"/>
    <x v="8"/>
  </r>
  <r>
    <e v="#NAME?"/>
    <x v="24"/>
    <x v="145"/>
    <x v="0"/>
    <x v="17"/>
    <x v="14"/>
    <x v="23"/>
    <n v="146"/>
    <x v="9"/>
  </r>
  <r>
    <e v="#NAME?"/>
    <x v="7"/>
    <x v="146"/>
    <x v="3"/>
    <x v="3"/>
    <x v="6"/>
    <x v="5"/>
    <n v="147"/>
    <x v="8"/>
  </r>
  <r>
    <e v="#NAME?"/>
    <x v="22"/>
    <x v="147"/>
    <x v="3"/>
    <x v="6"/>
    <x v="4"/>
    <x v="2"/>
    <n v="148"/>
    <x v="6"/>
  </r>
  <r>
    <e v="#NAME?"/>
    <x v="18"/>
    <x v="148"/>
    <x v="19"/>
    <x v="14"/>
    <x v="27"/>
    <x v="16"/>
    <n v="149"/>
    <x v="19"/>
  </r>
  <r>
    <e v="#NAME?"/>
    <x v="9"/>
    <x v="149"/>
    <x v="0"/>
    <x v="25"/>
    <x v="21"/>
    <x v="5"/>
    <n v="150"/>
    <x v="23"/>
  </r>
  <r>
    <e v="#NAME?"/>
    <x v="20"/>
    <x v="150"/>
    <x v="2"/>
    <x v="18"/>
    <x v="3"/>
    <x v="26"/>
    <n v="151"/>
    <x v="2"/>
  </r>
  <r>
    <e v="#NAME?"/>
    <x v="26"/>
    <x v="151"/>
    <x v="6"/>
    <x v="21"/>
    <x v="22"/>
    <x v="3"/>
    <n v="152"/>
    <x v="6"/>
  </r>
  <r>
    <e v="#NAME?"/>
    <x v="19"/>
    <x v="152"/>
    <x v="22"/>
    <x v="7"/>
    <x v="1"/>
    <x v="9"/>
    <n v="153"/>
    <x v="24"/>
  </r>
  <r>
    <e v="#NAME?"/>
    <x v="25"/>
    <x v="153"/>
    <x v="22"/>
    <x v="1"/>
    <x v="11"/>
    <x v="3"/>
    <n v="154"/>
    <x v="24"/>
  </r>
  <r>
    <e v="#NAME?"/>
    <x v="15"/>
    <x v="154"/>
    <x v="3"/>
    <x v="7"/>
    <x v="18"/>
    <x v="11"/>
    <n v="155"/>
    <x v="8"/>
  </r>
  <r>
    <e v="#NAME?"/>
    <x v="13"/>
    <x v="155"/>
    <x v="0"/>
    <x v="8"/>
    <x v="9"/>
    <x v="21"/>
    <n v="156"/>
    <x v="7"/>
  </r>
  <r>
    <e v="#NAME?"/>
    <x v="18"/>
    <x v="156"/>
    <x v="6"/>
    <x v="14"/>
    <x v="4"/>
    <x v="16"/>
    <n v="157"/>
    <x v="6"/>
  </r>
  <r>
    <e v="#NAME?"/>
    <x v="15"/>
    <x v="157"/>
    <x v="11"/>
    <x v="5"/>
    <x v="24"/>
    <x v="14"/>
    <n v="158"/>
    <x v="11"/>
  </r>
  <r>
    <e v="#NAME?"/>
    <x v="24"/>
    <x v="158"/>
    <x v="3"/>
    <x v="3"/>
    <x v="3"/>
    <x v="2"/>
    <n v="159"/>
    <x v="8"/>
  </r>
  <r>
    <e v="#NAME?"/>
    <x v="0"/>
    <x v="159"/>
    <x v="3"/>
    <x v="5"/>
    <x v="16"/>
    <x v="2"/>
    <n v="160"/>
    <x v="2"/>
  </r>
  <r>
    <e v="#NAME?"/>
    <x v="1"/>
    <x v="160"/>
    <x v="0"/>
    <x v="17"/>
    <x v="4"/>
    <x v="4"/>
    <n v="161"/>
    <x v="9"/>
  </r>
  <r>
    <e v="#NAME?"/>
    <x v="6"/>
    <x v="161"/>
    <x v="14"/>
    <x v="5"/>
    <x v="13"/>
    <x v="8"/>
    <n v="162"/>
    <x v="14"/>
  </r>
  <r>
    <e v="#NAME?"/>
    <x v="24"/>
    <x v="162"/>
    <x v="0"/>
    <x v="5"/>
    <x v="3"/>
    <x v="17"/>
    <n v="163"/>
    <x v="2"/>
  </r>
  <r>
    <e v="#NAME?"/>
    <x v="21"/>
    <x v="163"/>
    <x v="3"/>
    <x v="3"/>
    <x v="22"/>
    <x v="2"/>
    <n v="164"/>
    <x v="16"/>
  </r>
  <r>
    <e v="#NAME?"/>
    <x v="15"/>
    <x v="164"/>
    <x v="3"/>
    <x v="5"/>
    <x v="23"/>
    <x v="7"/>
    <n v="165"/>
    <x v="2"/>
  </r>
  <r>
    <e v="#NAME?"/>
    <x v="26"/>
    <x v="165"/>
    <x v="21"/>
    <x v="19"/>
    <x v="25"/>
    <x v="3"/>
    <n v="166"/>
    <x v="21"/>
  </r>
  <r>
    <e v="#NAME?"/>
    <x v="3"/>
    <x v="166"/>
    <x v="3"/>
    <x v="26"/>
    <x v="6"/>
    <x v="27"/>
    <n v="167"/>
    <x v="21"/>
  </r>
  <r>
    <e v="#NAME?"/>
    <x v="4"/>
    <x v="167"/>
    <x v="2"/>
    <x v="12"/>
    <x v="6"/>
    <x v="5"/>
    <n v="168"/>
    <x v="2"/>
  </r>
  <r>
    <e v="#NAME?"/>
    <x v="18"/>
    <x v="168"/>
    <x v="0"/>
    <x v="17"/>
    <x v="13"/>
    <x v="13"/>
    <n v="169"/>
    <x v="9"/>
  </r>
  <r>
    <e v="#NAME?"/>
    <x v="26"/>
    <x v="169"/>
    <x v="0"/>
    <x v="5"/>
    <x v="3"/>
    <x v="17"/>
    <n v="170"/>
    <x v="2"/>
  </r>
  <r>
    <e v="#NAME?"/>
    <x v="9"/>
    <x v="170"/>
    <x v="2"/>
    <x v="2"/>
    <x v="2"/>
    <x v="2"/>
    <n v="171"/>
    <x v="2"/>
  </r>
  <r>
    <e v="#NAME?"/>
    <x v="20"/>
    <x v="171"/>
    <x v="5"/>
    <x v="7"/>
    <x v="5"/>
    <x v="13"/>
    <n v="172"/>
    <x v="5"/>
  </r>
  <r>
    <e v="#NAME?"/>
    <x v="1"/>
    <x v="172"/>
    <x v="0"/>
    <x v="8"/>
    <x v="20"/>
    <x v="1"/>
    <n v="173"/>
    <x v="7"/>
  </r>
  <r>
    <e v="#NAME?"/>
    <x v="5"/>
    <x v="173"/>
    <x v="0"/>
    <x v="8"/>
    <x v="12"/>
    <x v="0"/>
    <n v="174"/>
    <x v="7"/>
  </r>
  <r>
    <e v="#NAME?"/>
    <x v="6"/>
    <x v="174"/>
    <x v="3"/>
    <x v="3"/>
    <x v="6"/>
    <x v="5"/>
    <n v="175"/>
    <x v="7"/>
  </r>
  <r>
    <e v="#NAME?"/>
    <x v="4"/>
    <x v="175"/>
    <x v="3"/>
    <x v="3"/>
    <x v="6"/>
    <x v="5"/>
    <n v="176"/>
    <x v="7"/>
  </r>
  <r>
    <e v="#NAME?"/>
    <x v="25"/>
    <x v="176"/>
    <x v="2"/>
    <x v="15"/>
    <x v="6"/>
    <x v="5"/>
    <n v="177"/>
    <x v="2"/>
  </r>
  <r>
    <e v="#NAME?"/>
    <x v="21"/>
    <x v="177"/>
    <x v="12"/>
    <x v="12"/>
    <x v="9"/>
    <x v="2"/>
    <n v="178"/>
    <x v="12"/>
  </r>
  <r>
    <e v="#NAME?"/>
    <x v="16"/>
    <x v="178"/>
    <x v="5"/>
    <x v="5"/>
    <x v="12"/>
    <x v="2"/>
    <n v="179"/>
    <x v="5"/>
  </r>
  <r>
    <e v="#NAME?"/>
    <x v="24"/>
    <x v="179"/>
    <x v="3"/>
    <x v="3"/>
    <x v="6"/>
    <x v="5"/>
    <n v="180"/>
    <x v="7"/>
  </r>
  <r>
    <e v="#NAME?"/>
    <x v="12"/>
    <x v="180"/>
    <x v="6"/>
    <x v="5"/>
    <x v="6"/>
    <x v="7"/>
    <n v="181"/>
    <x v="2"/>
  </r>
  <r>
    <e v="#NAME?"/>
    <x v="7"/>
    <x v="181"/>
    <x v="6"/>
    <x v="7"/>
    <x v="0"/>
    <x v="3"/>
    <n v="182"/>
    <x v="12"/>
  </r>
  <r>
    <e v="#NAME?"/>
    <x v="16"/>
    <x v="182"/>
    <x v="2"/>
    <x v="9"/>
    <x v="0"/>
    <x v="6"/>
    <n v="183"/>
    <x v="2"/>
  </r>
  <r>
    <e v="#NAME?"/>
    <x v="12"/>
    <x v="183"/>
    <x v="16"/>
    <x v="14"/>
    <x v="16"/>
    <x v="27"/>
    <n v="184"/>
    <x v="16"/>
  </r>
  <r>
    <e v="#NAME?"/>
    <x v="18"/>
    <x v="184"/>
    <x v="0"/>
    <x v="12"/>
    <x v="9"/>
    <x v="13"/>
    <n v="185"/>
    <x v="19"/>
  </r>
  <r>
    <e v="#NAME?"/>
    <x v="2"/>
    <x v="185"/>
    <x v="7"/>
    <x v="7"/>
    <x v="1"/>
    <x v="9"/>
    <n v="186"/>
    <x v="7"/>
  </r>
  <r>
    <e v="#NAME?"/>
    <x v="21"/>
    <x v="186"/>
    <x v="21"/>
    <x v="4"/>
    <x v="4"/>
    <x v="2"/>
    <n v="187"/>
    <x v="21"/>
  </r>
  <r>
    <e v="#NAME?"/>
    <x v="6"/>
    <x v="187"/>
    <x v="19"/>
    <x v="17"/>
    <x v="1"/>
    <x v="1"/>
    <n v="188"/>
    <x v="19"/>
  </r>
  <r>
    <e v="#NAME?"/>
    <x v="25"/>
    <x v="188"/>
    <x v="7"/>
    <x v="5"/>
    <x v="20"/>
    <x v="7"/>
    <n v="189"/>
    <x v="7"/>
  </r>
  <r>
    <e v="#NAME?"/>
    <x v="16"/>
    <x v="189"/>
    <x v="14"/>
    <x v="16"/>
    <x v="7"/>
    <x v="3"/>
    <n v="190"/>
    <x v="14"/>
  </r>
  <r>
    <e v="#NAME?"/>
    <x v="26"/>
    <x v="190"/>
    <x v="7"/>
    <x v="7"/>
    <x v="13"/>
    <x v="21"/>
    <n v="191"/>
    <x v="7"/>
  </r>
  <r>
    <e v="#NAME?"/>
    <x v="21"/>
    <x v="191"/>
    <x v="0"/>
    <x v="6"/>
    <x v="4"/>
    <x v="21"/>
    <n v="192"/>
    <x v="7"/>
  </r>
  <r>
    <e v="#NAME?"/>
    <x v="19"/>
    <x v="192"/>
    <x v="19"/>
    <x v="17"/>
    <x v="1"/>
    <x v="13"/>
    <n v="193"/>
    <x v="19"/>
  </r>
  <r>
    <e v="#NAME?"/>
    <x v="19"/>
    <x v="193"/>
    <x v="3"/>
    <x v="3"/>
    <x v="16"/>
    <x v="28"/>
    <n v="194"/>
    <x v="16"/>
  </r>
  <r>
    <e v="#NAME?"/>
    <x v="14"/>
    <x v="194"/>
    <x v="7"/>
    <x v="7"/>
    <x v="24"/>
    <x v="17"/>
    <n v="195"/>
    <x v="7"/>
  </r>
  <r>
    <e v="#NAME?"/>
    <x v="2"/>
    <x v="195"/>
    <x v="6"/>
    <x v="21"/>
    <x v="4"/>
    <x v="2"/>
    <n v="196"/>
    <x v="11"/>
  </r>
  <r>
    <e v="#NAME?"/>
    <x v="8"/>
    <x v="196"/>
    <x v="13"/>
    <x v="2"/>
    <x v="12"/>
    <x v="25"/>
    <n v="197"/>
    <x v="13"/>
  </r>
  <r>
    <e v="#NAME?"/>
    <x v="5"/>
    <x v="197"/>
    <x v="13"/>
    <x v="5"/>
    <x v="1"/>
    <x v="5"/>
    <n v="198"/>
    <x v="13"/>
  </r>
  <r>
    <e v="#NAME?"/>
    <x v="26"/>
    <x v="198"/>
    <x v="5"/>
    <x v="2"/>
    <x v="9"/>
    <x v="2"/>
    <n v="199"/>
    <x v="5"/>
  </r>
  <r>
    <e v="#NAME?"/>
    <x v="10"/>
    <x v="199"/>
    <x v="6"/>
    <x v="17"/>
    <x v="29"/>
    <x v="5"/>
    <n v="200"/>
    <x v="9"/>
  </r>
  <r>
    <e v="#NAME?"/>
    <x v="7"/>
    <x v="200"/>
    <x v="2"/>
    <x v="0"/>
    <x v="17"/>
    <x v="2"/>
    <n v="201"/>
    <x v="17"/>
  </r>
  <r>
    <e v="#NAME?"/>
    <x v="10"/>
    <x v="201"/>
    <x v="11"/>
    <x v="6"/>
    <x v="18"/>
    <x v="21"/>
    <n v="202"/>
    <x v="11"/>
  </r>
  <r>
    <e v="#NAME?"/>
    <x v="0"/>
    <x v="202"/>
    <x v="2"/>
    <x v="26"/>
    <x v="26"/>
    <x v="13"/>
    <n v="203"/>
    <x v="21"/>
  </r>
  <r>
    <e v="#NAME?"/>
    <x v="24"/>
    <x v="203"/>
    <x v="13"/>
    <x v="18"/>
    <x v="6"/>
    <x v="4"/>
    <n v="204"/>
    <x v="13"/>
  </r>
  <r>
    <e v="#NAME?"/>
    <x v="27"/>
    <x v="204"/>
    <x v="9"/>
    <x v="0"/>
    <x v="9"/>
    <x v="26"/>
    <n v="205"/>
    <x v="9"/>
  </r>
  <r>
    <e v="#NAME?"/>
    <x v="24"/>
    <x v="205"/>
    <x v="6"/>
    <x v="8"/>
    <x v="6"/>
    <x v="24"/>
    <n v="206"/>
    <x v="7"/>
  </r>
  <r>
    <e v="#NAME?"/>
    <x v="9"/>
    <x v="206"/>
    <x v="5"/>
    <x v="26"/>
    <x v="20"/>
    <x v="24"/>
    <n v="207"/>
    <x v="5"/>
  </r>
  <r>
    <e v="#NAME?"/>
    <x v="25"/>
    <x v="207"/>
    <x v="3"/>
    <x v="7"/>
    <x v="16"/>
    <x v="5"/>
    <n v="208"/>
    <x v="7"/>
  </r>
  <r>
    <e v="#NAME?"/>
    <x v="20"/>
    <x v="208"/>
    <x v="3"/>
    <x v="8"/>
    <x v="6"/>
    <x v="15"/>
    <n v="209"/>
    <x v="7"/>
  </r>
  <r>
    <e v="#NAME?"/>
    <x v="27"/>
    <x v="209"/>
    <x v="18"/>
    <x v="5"/>
    <x v="26"/>
    <x v="6"/>
    <n v="210"/>
    <x v="18"/>
  </r>
  <r>
    <e v="#NAME?"/>
    <x v="17"/>
    <x v="210"/>
    <x v="2"/>
    <x v="12"/>
    <x v="6"/>
    <x v="5"/>
    <n v="211"/>
    <x v="19"/>
  </r>
  <r>
    <e v="#NAME?"/>
    <x v="1"/>
    <x v="211"/>
    <x v="2"/>
    <x v="7"/>
    <x v="20"/>
    <x v="7"/>
    <n v="212"/>
    <x v="9"/>
  </r>
  <r>
    <e v="#NAME?"/>
    <x v="10"/>
    <x v="212"/>
    <x v="17"/>
    <x v="4"/>
    <x v="29"/>
    <x v="12"/>
    <n v="213"/>
    <x v="17"/>
  </r>
  <r>
    <e v="#NAME?"/>
    <x v="8"/>
    <x v="213"/>
    <x v="6"/>
    <x v="24"/>
    <x v="23"/>
    <x v="7"/>
    <n v="214"/>
    <x v="4"/>
  </r>
  <r>
    <e v="#NAME?"/>
    <x v="5"/>
    <x v="214"/>
    <x v="2"/>
    <x v="3"/>
    <x v="19"/>
    <x v="14"/>
    <n v="215"/>
    <x v="25"/>
  </r>
  <r>
    <e v="#NAME?"/>
    <x v="12"/>
    <x v="215"/>
    <x v="7"/>
    <x v="7"/>
    <x v="20"/>
    <x v="9"/>
    <n v="216"/>
    <x v="7"/>
  </r>
  <r>
    <e v="#NAME?"/>
    <x v="15"/>
    <x v="216"/>
    <x v="3"/>
    <x v="3"/>
    <x v="16"/>
    <x v="2"/>
    <n v="217"/>
    <x v="25"/>
  </r>
  <r>
    <e v="#NAME?"/>
    <x v="5"/>
    <x v="217"/>
    <x v="7"/>
    <x v="7"/>
    <x v="19"/>
    <x v="3"/>
    <n v="218"/>
    <x v="7"/>
  </r>
  <r>
    <e v="#NAME?"/>
    <x v="21"/>
    <x v="218"/>
    <x v="21"/>
    <x v="4"/>
    <x v="4"/>
    <x v="2"/>
    <n v="219"/>
    <x v="21"/>
  </r>
  <r>
    <e v="#NAME?"/>
    <x v="8"/>
    <x v="219"/>
    <x v="5"/>
    <x v="17"/>
    <x v="7"/>
    <x v="11"/>
    <n v="220"/>
    <x v="5"/>
  </r>
  <r>
    <e v="#NAME?"/>
    <x v="11"/>
    <x v="220"/>
    <x v="2"/>
    <x v="7"/>
    <x v="4"/>
    <x v="13"/>
    <n v="221"/>
    <x v="7"/>
  </r>
  <r>
    <e v="#NAME?"/>
    <x v="22"/>
    <x v="221"/>
    <x v="3"/>
    <x v="3"/>
    <x v="6"/>
    <x v="5"/>
    <n v="222"/>
    <x v="7"/>
  </r>
  <r>
    <e v="#NAME?"/>
    <x v="4"/>
    <x v="222"/>
    <x v="2"/>
    <x v="2"/>
    <x v="6"/>
    <x v="5"/>
    <n v="223"/>
    <x v="1"/>
  </r>
  <r>
    <e v="#NAME?"/>
    <x v="8"/>
    <x v="223"/>
    <x v="4"/>
    <x v="5"/>
    <x v="6"/>
    <x v="27"/>
    <n v="224"/>
    <x v="4"/>
  </r>
  <r>
    <e v="#NAME?"/>
    <x v="5"/>
    <x v="224"/>
    <x v="5"/>
    <x v="13"/>
    <x v="6"/>
    <x v="10"/>
    <n v="225"/>
    <x v="20"/>
  </r>
  <r>
    <e v="#NAME?"/>
    <x v="0"/>
    <x v="225"/>
    <x v="3"/>
    <x v="8"/>
    <x v="7"/>
    <x v="3"/>
    <n v="226"/>
    <x v="7"/>
  </r>
  <r>
    <e v="#NAME?"/>
    <x v="14"/>
    <x v="226"/>
    <x v="0"/>
    <x v="6"/>
    <x v="19"/>
    <x v="5"/>
    <n v="227"/>
    <x v="7"/>
  </r>
  <r>
    <e v="#NAME?"/>
    <x v="20"/>
    <x v="227"/>
    <x v="3"/>
    <x v="6"/>
    <x v="6"/>
    <x v="6"/>
    <n v="228"/>
    <x v="19"/>
  </r>
  <r>
    <e v="#NAME?"/>
    <x v="10"/>
    <x v="228"/>
    <x v="5"/>
    <x v="7"/>
    <x v="16"/>
    <x v="20"/>
    <n v="229"/>
    <x v="22"/>
  </r>
  <r>
    <e v="#NAME?"/>
    <x v="9"/>
    <x v="229"/>
    <x v="12"/>
    <x v="7"/>
    <x v="4"/>
    <x v="24"/>
    <n v="230"/>
    <x v="12"/>
  </r>
  <r>
    <e v="#NAME?"/>
    <x v="2"/>
    <x v="230"/>
    <x v="5"/>
    <x v="7"/>
    <x v="4"/>
    <x v="7"/>
    <n v="231"/>
    <x v="7"/>
  </r>
  <r>
    <e v="#NAME?"/>
    <x v="8"/>
    <x v="231"/>
    <x v="4"/>
    <x v="11"/>
    <x v="12"/>
    <x v="6"/>
    <n v="232"/>
    <x v="4"/>
  </r>
  <r>
    <e v="#NAME?"/>
    <x v="21"/>
    <x v="232"/>
    <x v="5"/>
    <x v="5"/>
    <x v="26"/>
    <x v="5"/>
    <n v="233"/>
    <x v="24"/>
  </r>
  <r>
    <e v="#NAME?"/>
    <x v="7"/>
    <x v="233"/>
    <x v="11"/>
    <x v="6"/>
    <x v="4"/>
    <x v="2"/>
    <n v="234"/>
    <x v="11"/>
  </r>
  <r>
    <e v="#NAME?"/>
    <x v="2"/>
    <x v="234"/>
    <x v="3"/>
    <x v="3"/>
    <x v="16"/>
    <x v="4"/>
    <n v="235"/>
    <x v="25"/>
  </r>
  <r>
    <e v="#NAME?"/>
    <x v="1"/>
    <x v="235"/>
    <x v="3"/>
    <x v="3"/>
    <x v="6"/>
    <x v="5"/>
    <n v="236"/>
    <x v="7"/>
  </r>
  <r>
    <e v="#NAME?"/>
    <x v="9"/>
    <x v="236"/>
    <x v="3"/>
    <x v="6"/>
    <x v="6"/>
    <x v="8"/>
    <n v="237"/>
    <x v="21"/>
  </r>
  <r>
    <e v="#NAME?"/>
    <x v="1"/>
    <x v="237"/>
    <x v="5"/>
    <x v="0"/>
    <x v="6"/>
    <x v="3"/>
    <n v="238"/>
    <x v="17"/>
  </r>
  <r>
    <e v="#NAME?"/>
    <x v="25"/>
    <x v="238"/>
    <x v="0"/>
    <x v="8"/>
    <x v="15"/>
    <x v="24"/>
    <n v="239"/>
    <x v="7"/>
  </r>
  <r>
    <e v="#NAME?"/>
    <x v="0"/>
    <x v="239"/>
    <x v="3"/>
    <x v="7"/>
    <x v="9"/>
    <x v="14"/>
    <n v="240"/>
    <x v="25"/>
  </r>
  <r>
    <e v="#NAME?"/>
    <x v="20"/>
    <x v="240"/>
    <x v="6"/>
    <x v="7"/>
    <x v="4"/>
    <x v="3"/>
    <n v="241"/>
    <x v="7"/>
  </r>
  <r>
    <e v="#NAME?"/>
    <x v="6"/>
    <x v="241"/>
    <x v="0"/>
    <x v="8"/>
    <x v="27"/>
    <x v="3"/>
    <n v="242"/>
    <x v="7"/>
  </r>
  <r>
    <e v="#NAME?"/>
    <x v="17"/>
    <x v="242"/>
    <x v="3"/>
    <x v="7"/>
    <x v="4"/>
    <x v="3"/>
    <n v="243"/>
    <x v="7"/>
  </r>
  <r>
    <e v="#NAME?"/>
    <x v="20"/>
    <x v="243"/>
    <x v="6"/>
    <x v="0"/>
    <x v="7"/>
    <x v="7"/>
    <n v="244"/>
    <x v="17"/>
  </r>
  <r>
    <e v="#NAME?"/>
    <x v="26"/>
    <x v="244"/>
    <x v="2"/>
    <x v="7"/>
    <x v="4"/>
    <x v="6"/>
    <n v="245"/>
    <x v="7"/>
  </r>
  <r>
    <e v="#NAME?"/>
    <x v="9"/>
    <x v="245"/>
    <x v="5"/>
    <x v="2"/>
    <x v="9"/>
    <x v="6"/>
    <n v="246"/>
    <x v="1"/>
  </r>
  <r>
    <e v="#NAME?"/>
    <x v="4"/>
    <x v="246"/>
    <x v="21"/>
    <x v="0"/>
    <x v="7"/>
    <x v="17"/>
    <n v="247"/>
    <x v="21"/>
  </r>
  <r>
    <e v="#NAME?"/>
    <x v="7"/>
    <x v="247"/>
    <x v="0"/>
    <x v="15"/>
    <x v="9"/>
    <x v="23"/>
    <n v="248"/>
    <x v="18"/>
  </r>
  <r>
    <e v="#NAME?"/>
    <x v="27"/>
    <x v="248"/>
    <x v="6"/>
    <x v="3"/>
    <x v="22"/>
    <x v="3"/>
    <n v="249"/>
    <x v="16"/>
  </r>
  <r>
    <e v="#NAME?"/>
    <x v="16"/>
    <x v="249"/>
    <x v="2"/>
    <x v="9"/>
    <x v="4"/>
    <x v="2"/>
    <n v="250"/>
    <x v="13"/>
  </r>
  <r>
    <e v="#NAME?"/>
    <x v="6"/>
    <x v="250"/>
    <x v="11"/>
    <x v="5"/>
    <x v="29"/>
    <x v="4"/>
    <n v="251"/>
    <x v="11"/>
  </r>
  <r>
    <e v="#NAME?"/>
    <x v="2"/>
    <x v="251"/>
    <x v="2"/>
    <x v="2"/>
    <x v="6"/>
    <x v="13"/>
    <n v="252"/>
    <x v="1"/>
  </r>
  <r>
    <e v="#NAME?"/>
    <x v="24"/>
    <x v="252"/>
    <x v="14"/>
    <x v="5"/>
    <x v="13"/>
    <x v="11"/>
    <n v="253"/>
    <x v="14"/>
  </r>
  <r>
    <e v="#NAME?"/>
    <x v="16"/>
    <x v="253"/>
    <x v="5"/>
    <x v="8"/>
    <x v="6"/>
    <x v="9"/>
    <n v="254"/>
    <x v="7"/>
  </r>
  <r>
    <e v="#NAME?"/>
    <x v="16"/>
    <x v="254"/>
    <x v="7"/>
    <x v="5"/>
    <x v="6"/>
    <x v="1"/>
    <n v="255"/>
    <x v="7"/>
  </r>
  <r>
    <e v="#NAME?"/>
    <x v="20"/>
    <x v="255"/>
    <x v="2"/>
    <x v="26"/>
    <x v="29"/>
    <x v="13"/>
    <n v="256"/>
    <x v="21"/>
  </r>
  <r>
    <e v="#NAME?"/>
    <x v="14"/>
    <x v="256"/>
    <x v="11"/>
    <x v="14"/>
    <x v="16"/>
    <x v="11"/>
    <n v="257"/>
    <x v="11"/>
  </r>
  <r>
    <e v="#NAME?"/>
    <x v="6"/>
    <x v="257"/>
    <x v="2"/>
    <x v="23"/>
    <x v="12"/>
    <x v="27"/>
    <n v="258"/>
    <x v="26"/>
  </r>
  <r>
    <e v="#NAME?"/>
    <x v="8"/>
    <x v="258"/>
    <x v="23"/>
    <x v="24"/>
    <x v="22"/>
    <x v="5"/>
    <n v="259"/>
    <x v="26"/>
  </r>
  <r>
    <e v="#NAME?"/>
    <x v="19"/>
    <x v="259"/>
    <x v="5"/>
    <x v="5"/>
    <x v="12"/>
    <x v="2"/>
    <n v="260"/>
    <x v="20"/>
  </r>
  <r>
    <e v="#NAME?"/>
    <x v="7"/>
    <x v="260"/>
    <x v="2"/>
    <x v="7"/>
    <x v="23"/>
    <x v="14"/>
    <n v="261"/>
    <x v="25"/>
  </r>
  <r>
    <e v="#NAME?"/>
    <x v="16"/>
    <x v="261"/>
    <x v="0"/>
    <x v="21"/>
    <x v="9"/>
    <x v="4"/>
    <n v="262"/>
    <x v="11"/>
  </r>
  <r>
    <e v="#NAME?"/>
    <x v="10"/>
    <x v="262"/>
    <x v="2"/>
    <x v="9"/>
    <x v="4"/>
    <x v="2"/>
    <n v="263"/>
    <x v="13"/>
  </r>
  <r>
    <e v="#NAME?"/>
    <x v="2"/>
    <x v="263"/>
    <x v="2"/>
    <x v="13"/>
    <x v="5"/>
    <x v="6"/>
    <n v="264"/>
    <x v="20"/>
  </r>
  <r>
    <e v="#NAME?"/>
    <x v="14"/>
    <x v="264"/>
    <x v="3"/>
    <x v="3"/>
    <x v="16"/>
    <x v="2"/>
    <n v="265"/>
    <x v="25"/>
  </r>
  <r>
    <e v="#NAME?"/>
    <x v="12"/>
    <x v="265"/>
    <x v="5"/>
    <x v="15"/>
    <x v="4"/>
    <x v="2"/>
    <n v="266"/>
    <x v="18"/>
  </r>
  <r>
    <e v="#NAME?"/>
    <x v="27"/>
    <x v="266"/>
    <x v="3"/>
    <x v="8"/>
    <x v="6"/>
    <x v="14"/>
    <n v="267"/>
    <x v="7"/>
  </r>
  <r>
    <e v="#NAME?"/>
    <x v="15"/>
    <x v="267"/>
    <x v="2"/>
    <x v="16"/>
    <x v="16"/>
    <x v="21"/>
    <n v="268"/>
    <x v="15"/>
  </r>
  <r>
    <e v="#NAME?"/>
    <x v="0"/>
    <x v="268"/>
    <x v="2"/>
    <x v="14"/>
    <x v="6"/>
    <x v="27"/>
    <n v="269"/>
    <x v="25"/>
  </r>
  <r>
    <e v="#NAME?"/>
    <x v="25"/>
    <x v="269"/>
    <x v="0"/>
    <x v="8"/>
    <x v="9"/>
    <x v="14"/>
    <n v="270"/>
    <x v="7"/>
  </r>
  <r>
    <e v="#NAME?"/>
    <x v="5"/>
    <x v="270"/>
    <x v="2"/>
    <x v="15"/>
    <x v="26"/>
    <x v="23"/>
    <n v="271"/>
    <x v="18"/>
  </r>
  <r>
    <e v="#NAME?"/>
    <x v="14"/>
    <x v="271"/>
    <x v="7"/>
    <x v="5"/>
    <x v="6"/>
    <x v="14"/>
    <n v="272"/>
    <x v="7"/>
  </r>
  <r>
    <e v="#NAME?"/>
    <x v="9"/>
    <x v="272"/>
    <x v="6"/>
    <x v="18"/>
    <x v="7"/>
    <x v="7"/>
    <n v="273"/>
    <x v="22"/>
  </r>
  <r>
    <e v="#NAME?"/>
    <x v="13"/>
    <x v="273"/>
    <x v="7"/>
    <x v="15"/>
    <x v="8"/>
    <x v="1"/>
    <n v="274"/>
    <x v="7"/>
  </r>
  <r>
    <e v="#NAME?"/>
    <x v="5"/>
    <x v="274"/>
    <x v="0"/>
    <x v="6"/>
    <x v="4"/>
    <x v="27"/>
    <n v="275"/>
    <x v="7"/>
  </r>
  <r>
    <e v="#NAME?"/>
    <x v="0"/>
    <x v="275"/>
    <x v="3"/>
    <x v="3"/>
    <x v="16"/>
    <x v="11"/>
    <n v="276"/>
    <x v="27"/>
  </r>
  <r>
    <e v="#NAME?"/>
    <x v="11"/>
    <x v="276"/>
    <x v="2"/>
    <x v="24"/>
    <x v="0"/>
    <x v="14"/>
    <n v="277"/>
    <x v="4"/>
  </r>
  <r>
    <e v="#NAME?"/>
    <x v="16"/>
    <x v="277"/>
    <x v="2"/>
    <x v="9"/>
    <x v="0"/>
    <x v="7"/>
    <n v="278"/>
    <x v="13"/>
  </r>
  <r>
    <e v="#NAME?"/>
    <x v="19"/>
    <x v="278"/>
    <x v="14"/>
    <x v="7"/>
    <x v="23"/>
    <x v="3"/>
    <n v="279"/>
    <x v="14"/>
  </r>
  <r>
    <e v="#NAME?"/>
    <x v="13"/>
    <x v="279"/>
    <x v="2"/>
    <x v="13"/>
    <x v="5"/>
    <x v="9"/>
    <n v="280"/>
    <x v="20"/>
  </r>
  <r>
    <e v="#NAME?"/>
    <x v="1"/>
    <x v="280"/>
    <x v="5"/>
    <x v="9"/>
    <x v="14"/>
    <x v="3"/>
    <n v="281"/>
    <x v="13"/>
  </r>
  <r>
    <e v="#NAME?"/>
    <x v="24"/>
    <x v="281"/>
    <x v="8"/>
    <x v="14"/>
    <x v="3"/>
    <x v="3"/>
    <n v="282"/>
    <x v="11"/>
  </r>
  <r>
    <e v="#NAME?"/>
    <x v="18"/>
    <x v="282"/>
    <x v="3"/>
    <x v="3"/>
    <x v="22"/>
    <x v="14"/>
    <n v="283"/>
    <x v="16"/>
  </r>
  <r>
    <e v="#NAME?"/>
    <x v="26"/>
    <x v="283"/>
    <x v="6"/>
    <x v="14"/>
    <x v="6"/>
    <x v="5"/>
    <n v="284"/>
    <x v="7"/>
  </r>
  <r>
    <e v="#NAME?"/>
    <x v="11"/>
    <x v="284"/>
    <x v="4"/>
    <x v="11"/>
    <x v="23"/>
    <x v="2"/>
    <n v="285"/>
    <x v="4"/>
  </r>
  <r>
    <e v="#NAME?"/>
    <x v="17"/>
    <x v="285"/>
    <x v="0"/>
    <x v="15"/>
    <x v="9"/>
    <x v="5"/>
    <n v="286"/>
    <x v="18"/>
  </r>
  <r>
    <e v="#NAME?"/>
    <x v="4"/>
    <x v="286"/>
    <x v="0"/>
    <x v="21"/>
    <x v="19"/>
    <x v="27"/>
    <n v="287"/>
    <x v="11"/>
  </r>
  <r>
    <e v="#NAME?"/>
    <x v="3"/>
    <x v="287"/>
    <x v="3"/>
    <x v="3"/>
    <x v="9"/>
    <x v="5"/>
    <n v="288"/>
    <x v="7"/>
  </r>
  <r>
    <e v="#NAME?"/>
    <x v="20"/>
    <x v="288"/>
    <x v="11"/>
    <x v="14"/>
    <x v="9"/>
    <x v="2"/>
    <n v="289"/>
    <x v="11"/>
  </r>
  <r>
    <e v="#NAME?"/>
    <x v="1"/>
    <x v="289"/>
    <x v="3"/>
    <x v="3"/>
    <x v="6"/>
    <x v="5"/>
    <n v="290"/>
    <x v="7"/>
  </r>
  <r>
    <e v="#NAME?"/>
    <x v="16"/>
    <x v="290"/>
    <x v="5"/>
    <x v="8"/>
    <x v="6"/>
    <x v="9"/>
    <n v="291"/>
    <x v="7"/>
  </r>
  <r>
    <e v="#NAME?"/>
    <x v="9"/>
    <x v="291"/>
    <x v="22"/>
    <x v="15"/>
    <x v="6"/>
    <x v="5"/>
    <n v="292"/>
    <x v="24"/>
  </r>
  <r>
    <e v="#NAME?"/>
    <x v="18"/>
    <x v="292"/>
    <x v="0"/>
    <x v="8"/>
    <x v="21"/>
    <x v="3"/>
    <n v="293"/>
    <x v="7"/>
  </r>
  <r>
    <e v="#NAME?"/>
    <x v="8"/>
    <x v="293"/>
    <x v="1"/>
    <x v="16"/>
    <x v="12"/>
    <x v="9"/>
    <n v="294"/>
    <x v="1"/>
  </r>
  <r>
    <e v="#NAME?"/>
    <x v="4"/>
    <x v="294"/>
    <x v="6"/>
    <x v="1"/>
    <x v="28"/>
    <x v="7"/>
    <n v="295"/>
    <x v="28"/>
  </r>
  <r>
    <e v="#NAME?"/>
    <x v="12"/>
    <x v="295"/>
    <x v="0"/>
    <x v="8"/>
    <x v="12"/>
    <x v="3"/>
    <n v="296"/>
    <x v="7"/>
  </r>
  <r>
    <e v="#NAME?"/>
    <x v="27"/>
    <x v="296"/>
    <x v="3"/>
    <x v="22"/>
    <x v="16"/>
    <x v="13"/>
    <n v="297"/>
    <x v="16"/>
  </r>
  <r>
    <e v="#NAME?"/>
    <x v="0"/>
    <x v="297"/>
    <x v="17"/>
    <x v="23"/>
    <x v="29"/>
    <x v="28"/>
    <n v="298"/>
    <x v="17"/>
  </r>
  <r>
    <e v="#NAME?"/>
    <x v="24"/>
    <x v="298"/>
    <x v="24"/>
    <x v="15"/>
    <x v="14"/>
    <x v="23"/>
    <n v="299"/>
    <x v="22"/>
  </r>
  <r>
    <e v="#NAME?"/>
    <x v="7"/>
    <x v="299"/>
    <x v="6"/>
    <x v="7"/>
    <x v="9"/>
    <x v="4"/>
    <n v="300"/>
    <x v="25"/>
  </r>
  <r>
    <e v="#NAME?"/>
    <x v="15"/>
    <x v="300"/>
    <x v="16"/>
    <x v="1"/>
    <x v="24"/>
    <x v="13"/>
    <n v="301"/>
    <x v="16"/>
  </r>
  <r>
    <e v="#NAME?"/>
    <x v="5"/>
    <x v="301"/>
    <x v="11"/>
    <x v="14"/>
    <x v="16"/>
    <x v="2"/>
    <n v="302"/>
    <x v="11"/>
  </r>
  <r>
    <e v="#NAME?"/>
    <x v="2"/>
    <x v="302"/>
    <x v="3"/>
    <x v="3"/>
    <x v="6"/>
    <x v="5"/>
    <n v="303"/>
    <x v="7"/>
  </r>
  <r>
    <e v="#NAME?"/>
    <x v="3"/>
    <x v="303"/>
    <x v="5"/>
    <x v="5"/>
    <x v="17"/>
    <x v="24"/>
    <n v="304"/>
    <x v="21"/>
  </r>
  <r>
    <e v="#NAME?"/>
    <x v="3"/>
    <x v="304"/>
    <x v="7"/>
    <x v="7"/>
    <x v="8"/>
    <x v="4"/>
    <n v="305"/>
    <x v="7"/>
  </r>
  <r>
    <e v="#NAME?"/>
    <x v="22"/>
    <x v="305"/>
    <x v="2"/>
    <x v="4"/>
    <x v="6"/>
    <x v="5"/>
    <n v="306"/>
    <x v="7"/>
  </r>
  <r>
    <e v="#NAME?"/>
    <x v="3"/>
    <x v="306"/>
    <x v="2"/>
    <x v="6"/>
    <x v="4"/>
    <x v="7"/>
    <n v="307"/>
    <x v="7"/>
  </r>
  <r>
    <e v="#NAME?"/>
    <x v="4"/>
    <x v="307"/>
    <x v="8"/>
    <x v="25"/>
    <x v="16"/>
    <x v="21"/>
    <n v="308"/>
    <x v="23"/>
  </r>
  <r>
    <e v="#NAME?"/>
    <x v="9"/>
    <x v="308"/>
    <x v="7"/>
    <x v="7"/>
    <x v="20"/>
    <x v="9"/>
    <n v="309"/>
    <x v="7"/>
  </r>
  <r>
    <e v="#NAME?"/>
    <x v="1"/>
    <x v="309"/>
    <x v="0"/>
    <x v="21"/>
    <x v="19"/>
    <x v="27"/>
    <n v="310"/>
    <x v="11"/>
  </r>
  <r>
    <e v="#NAME?"/>
    <x v="21"/>
    <x v="310"/>
    <x v="0"/>
    <x v="6"/>
    <x v="10"/>
    <x v="21"/>
    <n v="311"/>
    <x v="27"/>
  </r>
  <r>
    <e v="#NAME?"/>
    <x v="27"/>
    <x v="311"/>
    <x v="3"/>
    <x v="7"/>
    <x v="4"/>
    <x v="11"/>
    <n v="312"/>
    <x v="7"/>
  </r>
  <r>
    <e v="#NAME?"/>
    <x v="14"/>
    <x v="312"/>
    <x v="3"/>
    <x v="21"/>
    <x v="6"/>
    <x v="10"/>
    <n v="313"/>
    <x v="11"/>
  </r>
  <r>
    <e v="#NAME?"/>
    <x v="24"/>
    <x v="313"/>
    <x v="0"/>
    <x v="6"/>
    <x v="19"/>
    <x v="3"/>
    <n v="314"/>
    <x v="25"/>
  </r>
  <r>
    <e v="#NAME?"/>
    <x v="19"/>
    <x v="314"/>
    <x v="3"/>
    <x v="9"/>
    <x v="23"/>
    <x v="15"/>
    <n v="315"/>
    <x v="13"/>
  </r>
  <r>
    <e v="#NAME?"/>
    <x v="11"/>
    <x v="315"/>
    <x v="4"/>
    <x v="5"/>
    <x v="27"/>
    <x v="9"/>
    <n v="316"/>
    <x v="4"/>
  </r>
  <r>
    <e v="#NAME?"/>
    <x v="26"/>
    <x v="316"/>
    <x v="16"/>
    <x v="21"/>
    <x v="19"/>
    <x v="27"/>
    <n v="317"/>
    <x v="16"/>
  </r>
  <r>
    <e v="#NAME?"/>
    <x v="2"/>
    <x v="317"/>
    <x v="2"/>
    <x v="2"/>
    <x v="21"/>
    <x v="6"/>
    <n v="318"/>
    <x v="1"/>
  </r>
  <r>
    <e v="#NAME?"/>
    <x v="6"/>
    <x v="318"/>
    <x v="2"/>
    <x v="9"/>
    <x v="4"/>
    <x v="2"/>
    <n v="319"/>
    <x v="13"/>
  </r>
  <r>
    <e v="#NAME?"/>
    <x v="25"/>
    <x v="319"/>
    <x v="7"/>
    <x v="7"/>
    <x v="0"/>
    <x v="28"/>
    <n v="320"/>
    <x v="7"/>
  </r>
  <r>
    <e v="#NAME?"/>
    <x v="18"/>
    <x v="320"/>
    <x v="0"/>
    <x v="12"/>
    <x v="9"/>
    <x v="5"/>
    <n v="321"/>
    <x v="19"/>
  </r>
  <r>
    <e v="#NAME?"/>
    <x v="3"/>
    <x v="321"/>
    <x v="3"/>
    <x v="3"/>
    <x v="16"/>
    <x v="5"/>
    <n v="322"/>
    <x v="7"/>
  </r>
  <r>
    <e v="#NAME?"/>
    <x v="6"/>
    <x v="322"/>
    <x v="0"/>
    <x v="6"/>
    <x v="19"/>
    <x v="3"/>
    <n v="323"/>
    <x v="25"/>
  </r>
  <r>
    <e v="#NAME?"/>
    <x v="24"/>
    <x v="323"/>
    <x v="3"/>
    <x v="3"/>
    <x v="6"/>
    <x v="5"/>
    <n v="324"/>
    <x v="7"/>
  </r>
  <r>
    <e v="#NAME?"/>
    <x v="18"/>
    <x v="324"/>
    <x v="3"/>
    <x v="21"/>
    <x v="22"/>
    <x v="2"/>
    <n v="325"/>
    <x v="11"/>
  </r>
  <r>
    <e v="#NAME?"/>
    <x v="24"/>
    <x v="325"/>
    <x v="5"/>
    <x v="8"/>
    <x v="6"/>
    <x v="3"/>
    <n v="326"/>
    <x v="7"/>
  </r>
  <r>
    <e v="#NAME?"/>
    <x v="14"/>
    <x v="326"/>
    <x v="11"/>
    <x v="22"/>
    <x v="16"/>
    <x v="2"/>
    <n v="327"/>
    <x v="11"/>
  </r>
  <r>
    <e v="#NAME?"/>
    <x v="20"/>
    <x v="327"/>
    <x v="3"/>
    <x v="8"/>
    <x v="6"/>
    <x v="6"/>
    <n v="328"/>
    <x v="7"/>
  </r>
  <r>
    <e v="#NAME?"/>
    <x v="19"/>
    <x v="328"/>
    <x v="18"/>
    <x v="2"/>
    <x v="13"/>
    <x v="1"/>
    <n v="329"/>
    <x v="18"/>
  </r>
  <r>
    <e v="#NAME?"/>
    <x v="17"/>
    <x v="329"/>
    <x v="0"/>
    <x v="8"/>
    <x v="9"/>
    <x v="6"/>
    <n v="330"/>
    <x v="7"/>
  </r>
  <r>
    <e v="#NAME?"/>
    <x v="21"/>
    <x v="330"/>
    <x v="17"/>
    <x v="15"/>
    <x v="6"/>
    <x v="1"/>
    <n v="331"/>
    <x v="17"/>
  </r>
  <r>
    <e v="#NAME?"/>
    <x v="6"/>
    <x v="331"/>
    <x v="2"/>
    <x v="23"/>
    <x v="20"/>
    <x v="26"/>
    <n v="332"/>
    <x v="26"/>
  </r>
  <r>
    <e v="#NAME?"/>
    <x v="21"/>
    <x v="332"/>
    <x v="1"/>
    <x v="7"/>
    <x v="26"/>
    <x v="6"/>
    <n v="333"/>
    <x v="1"/>
  </r>
  <r>
    <e v="#NAME?"/>
    <x v="17"/>
    <x v="333"/>
    <x v="0"/>
    <x v="8"/>
    <x v="9"/>
    <x v="15"/>
    <n v="334"/>
    <x v="7"/>
  </r>
  <r>
    <e v="#NAME?"/>
    <x v="6"/>
    <x v="334"/>
    <x v="0"/>
    <x v="26"/>
    <x v="7"/>
    <x v="18"/>
    <n v="335"/>
    <x v="21"/>
  </r>
  <r>
    <e v="#NAME?"/>
    <x v="20"/>
    <x v="335"/>
    <x v="0"/>
    <x v="4"/>
    <x v="20"/>
    <x v="13"/>
    <n v="336"/>
    <x v="9"/>
  </r>
  <r>
    <e v="#NAME?"/>
    <x v="22"/>
    <x v="336"/>
    <x v="0"/>
    <x v="15"/>
    <x v="5"/>
    <x v="15"/>
    <n v="337"/>
    <x v="18"/>
  </r>
  <r>
    <e v="#NAME?"/>
    <x v="11"/>
    <x v="337"/>
    <x v="3"/>
    <x v="6"/>
    <x v="3"/>
    <x v="25"/>
    <n v="338"/>
    <x v="11"/>
  </r>
  <r>
    <e v="#NAME?"/>
    <x v="20"/>
    <x v="338"/>
    <x v="5"/>
    <x v="18"/>
    <x v="14"/>
    <x v="22"/>
    <n v="339"/>
    <x v="22"/>
  </r>
  <r>
    <e v="#NAME?"/>
    <x v="19"/>
    <x v="339"/>
    <x v="10"/>
    <x v="17"/>
    <x v="2"/>
    <x v="3"/>
    <n v="340"/>
    <x v="10"/>
  </r>
  <r>
    <e v="#NAME?"/>
    <x v="13"/>
    <x v="340"/>
    <x v="2"/>
    <x v="7"/>
    <x v="4"/>
    <x v="7"/>
    <n v="341"/>
    <x v="11"/>
  </r>
  <r>
    <e v="#NAME?"/>
    <x v="10"/>
    <x v="341"/>
    <x v="14"/>
    <x v="5"/>
    <x v="6"/>
    <x v="5"/>
    <n v="342"/>
    <x v="14"/>
  </r>
  <r>
    <e v="#NAME?"/>
    <x v="24"/>
    <x v="342"/>
    <x v="14"/>
    <x v="5"/>
    <x v="13"/>
    <x v="2"/>
    <n v="343"/>
    <x v="14"/>
  </r>
  <r>
    <e v="#NAME?"/>
    <x v="26"/>
    <x v="343"/>
    <x v="2"/>
    <x v="9"/>
    <x v="6"/>
    <x v="13"/>
    <n v="344"/>
    <x v="13"/>
  </r>
  <r>
    <e v="#NAME?"/>
    <x v="6"/>
    <x v="344"/>
    <x v="11"/>
    <x v="6"/>
    <x v="19"/>
    <x v="5"/>
    <n v="345"/>
    <x v="11"/>
  </r>
  <r>
    <e v="#NAME?"/>
    <x v="25"/>
    <x v="345"/>
    <x v="0"/>
    <x v="8"/>
    <x v="15"/>
    <x v="3"/>
    <n v="346"/>
    <x v="15"/>
  </r>
  <r>
    <e v="#NAME?"/>
    <x v="21"/>
    <x v="346"/>
    <x v="16"/>
    <x v="8"/>
    <x v="16"/>
    <x v="2"/>
    <n v="347"/>
    <x v="16"/>
  </r>
  <r>
    <e v="#NAME?"/>
    <x v="12"/>
    <x v="347"/>
    <x v="15"/>
    <x v="8"/>
    <x v="0"/>
    <x v="2"/>
    <n v="348"/>
    <x v="15"/>
  </r>
  <r>
    <e v="#NAME?"/>
    <x v="11"/>
    <x v="348"/>
    <x v="4"/>
    <x v="5"/>
    <x v="6"/>
    <x v="7"/>
    <n v="349"/>
    <x v="4"/>
  </r>
  <r>
    <e v="#NAME?"/>
    <x v="8"/>
    <x v="349"/>
    <x v="13"/>
    <x v="2"/>
    <x v="12"/>
    <x v="25"/>
    <n v="350"/>
    <x v="13"/>
  </r>
  <r>
    <e v="#NAME?"/>
    <x v="25"/>
    <x v="350"/>
    <x v="17"/>
    <x v="23"/>
    <x v="13"/>
    <x v="25"/>
    <n v="351"/>
    <x v="17"/>
  </r>
  <r>
    <e v="#NAME?"/>
    <x v="4"/>
    <x v="351"/>
    <x v="9"/>
    <x v="0"/>
    <x v="4"/>
    <x v="2"/>
    <n v="352"/>
    <x v="9"/>
  </r>
  <r>
    <e v="#NAME?"/>
    <x v="22"/>
    <x v="352"/>
    <x v="2"/>
    <x v="8"/>
    <x v="13"/>
    <x v="2"/>
    <n v="353"/>
    <x v="19"/>
  </r>
  <r>
    <e v="#NAME?"/>
    <x v="4"/>
    <x v="353"/>
    <x v="2"/>
    <x v="2"/>
    <x v="6"/>
    <x v="5"/>
    <n v="354"/>
    <x v="1"/>
  </r>
  <r>
    <e v="#NAME?"/>
    <x v="5"/>
    <x v="354"/>
    <x v="3"/>
    <x v="8"/>
    <x v="9"/>
    <x v="25"/>
    <n v="355"/>
    <x v="12"/>
  </r>
  <r>
    <e v="#NAME?"/>
    <x v="26"/>
    <x v="355"/>
    <x v="7"/>
    <x v="5"/>
    <x v="13"/>
    <x v="1"/>
    <n v="356"/>
    <x v="19"/>
  </r>
  <r>
    <e v="#NAME?"/>
    <x v="2"/>
    <x v="356"/>
    <x v="12"/>
    <x v="4"/>
    <x v="9"/>
    <x v="5"/>
    <n v="357"/>
    <x v="12"/>
  </r>
  <r>
    <e v="#NAME?"/>
    <x v="18"/>
    <x v="357"/>
    <x v="3"/>
    <x v="7"/>
    <x v="16"/>
    <x v="5"/>
    <n v="358"/>
    <x v="25"/>
  </r>
  <r>
    <e v="#NAME?"/>
    <x v="16"/>
    <x v="358"/>
    <x v="8"/>
    <x v="14"/>
    <x v="4"/>
    <x v="2"/>
    <n v="359"/>
    <x v="25"/>
  </r>
  <r>
    <e v="#NAME?"/>
    <x v="22"/>
    <x v="359"/>
    <x v="19"/>
    <x v="18"/>
    <x v="15"/>
    <x v="18"/>
    <n v="360"/>
    <x v="19"/>
  </r>
  <r>
    <e v="#NAME?"/>
    <x v="12"/>
    <x v="360"/>
    <x v="0"/>
    <x v="8"/>
    <x v="13"/>
    <x v="4"/>
    <n v="361"/>
    <x v="19"/>
  </r>
  <r>
    <e v="#NAME?"/>
    <x v="22"/>
    <x v="361"/>
    <x v="0"/>
    <x v="5"/>
    <x v="23"/>
    <x v="15"/>
    <n v="362"/>
    <x v="20"/>
  </r>
  <r>
    <e v="#NAME?"/>
    <x v="5"/>
    <x v="362"/>
    <x v="0"/>
    <x v="8"/>
    <x v="16"/>
    <x v="4"/>
    <n v="363"/>
    <x v="25"/>
  </r>
  <r>
    <e v="#NAME?"/>
    <x v="5"/>
    <x v="363"/>
    <x v="0"/>
    <x v="6"/>
    <x v="19"/>
    <x v="3"/>
    <n v="364"/>
    <x v="25"/>
  </r>
  <r>
    <e v="#NAME?"/>
    <x v="1"/>
    <x v="364"/>
    <x v="7"/>
    <x v="4"/>
    <x v="6"/>
    <x v="25"/>
    <n v="365"/>
    <x v="12"/>
  </r>
  <r>
    <e v="#NAME?"/>
    <x v="12"/>
    <x v="365"/>
    <x v="0"/>
    <x v="5"/>
    <x v="5"/>
    <x v="4"/>
    <n v="366"/>
    <x v="26"/>
  </r>
  <r>
    <e v="#NAME?"/>
    <x v="1"/>
    <x v="366"/>
    <x v="17"/>
    <x v="18"/>
    <x v="0"/>
    <x v="1"/>
    <n v="367"/>
    <x v="17"/>
  </r>
  <r>
    <e v="#NAME?"/>
    <x v="0"/>
    <x v="367"/>
    <x v="12"/>
    <x v="7"/>
    <x v="8"/>
    <x v="5"/>
    <n v="368"/>
    <x v="12"/>
  </r>
  <r>
    <e v="#NAME?"/>
    <x v="17"/>
    <x v="368"/>
    <x v="2"/>
    <x v="26"/>
    <x v="6"/>
    <x v="5"/>
    <n v="369"/>
    <x v="21"/>
  </r>
  <r>
    <e v="#NAME?"/>
    <x v="9"/>
    <x v="369"/>
    <x v="0"/>
    <x v="5"/>
    <x v="13"/>
    <x v="5"/>
    <n v="370"/>
    <x v="19"/>
  </r>
  <r>
    <e v="#NAME?"/>
    <x v="14"/>
    <x v="370"/>
    <x v="7"/>
    <x v="7"/>
    <x v="17"/>
    <x v="27"/>
    <n v="371"/>
    <x v="21"/>
  </r>
  <r>
    <e v="#NAME?"/>
    <x v="14"/>
    <x v="371"/>
    <x v="19"/>
    <x v="7"/>
    <x v="4"/>
    <x v="28"/>
    <n v="372"/>
    <x v="16"/>
  </r>
  <r>
    <e v="#NAME?"/>
    <x v="6"/>
    <x v="372"/>
    <x v="12"/>
    <x v="7"/>
    <x v="1"/>
    <x v="16"/>
    <n v="373"/>
    <x v="12"/>
  </r>
  <r>
    <e v="#NAME?"/>
    <x v="5"/>
    <x v="373"/>
    <x v="0"/>
    <x v="12"/>
    <x v="23"/>
    <x v="3"/>
    <n v="374"/>
    <x v="25"/>
  </r>
  <r>
    <e v="#NAME?"/>
    <x v="26"/>
    <x v="374"/>
    <x v="2"/>
    <x v="2"/>
    <x v="13"/>
    <x v="4"/>
    <n v="375"/>
    <x v="1"/>
  </r>
  <r>
    <e v="#NAME?"/>
    <x v="27"/>
    <x v="375"/>
    <x v="2"/>
    <x v="2"/>
    <x v="13"/>
    <x v="13"/>
    <n v="376"/>
    <x v="1"/>
  </r>
  <r>
    <e v="#NAME?"/>
    <x v="5"/>
    <x v="376"/>
    <x v="0"/>
    <x v="5"/>
    <x v="12"/>
    <x v="6"/>
    <n v="377"/>
    <x v="20"/>
  </r>
  <r>
    <e v="#NAME?"/>
    <x v="15"/>
    <x v="377"/>
    <x v="2"/>
    <x v="13"/>
    <x v="2"/>
    <x v="26"/>
    <n v="378"/>
    <x v="20"/>
  </r>
  <r>
    <e v="#NAME?"/>
    <x v="12"/>
    <x v="378"/>
    <x v="7"/>
    <x v="12"/>
    <x v="8"/>
    <x v="2"/>
    <n v="379"/>
    <x v="1"/>
  </r>
  <r>
    <e v="#NAME?"/>
    <x v="26"/>
    <x v="379"/>
    <x v="17"/>
    <x v="8"/>
    <x v="6"/>
    <x v="22"/>
    <n v="380"/>
    <x v="17"/>
  </r>
  <r>
    <e v="#NAME?"/>
    <x v="19"/>
    <x v="380"/>
    <x v="7"/>
    <x v="27"/>
    <x v="15"/>
    <x v="9"/>
    <n v="381"/>
    <x v="10"/>
  </r>
  <r>
    <e v="#NAME?"/>
    <x v="27"/>
    <x v="381"/>
    <x v="13"/>
    <x v="6"/>
    <x v="13"/>
    <x v="2"/>
    <n v="382"/>
    <x v="13"/>
  </r>
  <r>
    <e v="#NAME?"/>
    <x v="10"/>
    <x v="382"/>
    <x v="6"/>
    <x v="7"/>
    <x v="4"/>
    <x v="27"/>
    <n v="383"/>
    <x v="25"/>
  </r>
  <r>
    <e v="#NAME?"/>
    <x v="14"/>
    <x v="383"/>
    <x v="0"/>
    <x v="8"/>
    <x v="9"/>
    <x v="16"/>
    <n v="384"/>
    <x v="1"/>
  </r>
  <r>
    <e v="#NAME?"/>
    <x v="10"/>
    <x v="384"/>
    <x v="18"/>
    <x v="5"/>
    <x v="0"/>
    <x v="2"/>
    <n v="385"/>
    <x v="18"/>
  </r>
  <r>
    <e v="#NAME?"/>
    <x v="1"/>
    <x v="385"/>
    <x v="2"/>
    <x v="7"/>
    <x v="20"/>
    <x v="7"/>
    <n v="386"/>
    <x v="9"/>
  </r>
  <r>
    <e v="#NAME?"/>
    <x v="2"/>
    <x v="386"/>
    <x v="5"/>
    <x v="5"/>
    <x v="8"/>
    <x v="2"/>
    <n v="387"/>
    <x v="1"/>
  </r>
  <r>
    <e v="#NAME?"/>
    <x v="21"/>
    <x v="387"/>
    <x v="6"/>
    <x v="5"/>
    <x v="5"/>
    <x v="2"/>
    <n v="388"/>
    <x v="26"/>
  </r>
  <r>
    <e v="#NAME?"/>
    <x v="15"/>
    <x v="388"/>
    <x v="7"/>
    <x v="7"/>
    <x v="10"/>
    <x v="16"/>
    <n v="389"/>
    <x v="27"/>
  </r>
  <r>
    <e v="#NAME?"/>
    <x v="8"/>
    <x v="389"/>
    <x v="4"/>
    <x v="11"/>
    <x v="23"/>
    <x v="2"/>
    <n v="390"/>
    <x v="4"/>
  </r>
  <r>
    <e v="#NAME?"/>
    <x v="18"/>
    <x v="390"/>
    <x v="0"/>
    <x v="22"/>
    <x v="16"/>
    <x v="21"/>
    <n v="391"/>
    <x v="25"/>
  </r>
  <r>
    <e v="#NAME?"/>
    <x v="25"/>
    <x v="391"/>
    <x v="15"/>
    <x v="23"/>
    <x v="2"/>
    <x v="4"/>
    <n v="392"/>
    <x v="15"/>
  </r>
  <r>
    <e v="#NAME?"/>
    <x v="13"/>
    <x v="392"/>
    <x v="7"/>
    <x v="7"/>
    <x v="19"/>
    <x v="14"/>
    <n v="393"/>
    <x v="25"/>
  </r>
  <r>
    <e v="#NAME?"/>
    <x v="18"/>
    <x v="393"/>
    <x v="11"/>
    <x v="17"/>
    <x v="18"/>
    <x v="16"/>
    <n v="394"/>
    <x v="11"/>
  </r>
  <r>
    <e v="#NAME?"/>
    <x v="10"/>
    <x v="394"/>
    <x v="8"/>
    <x v="14"/>
    <x v="25"/>
    <x v="2"/>
    <n v="395"/>
    <x v="29"/>
  </r>
  <r>
    <e v="#NAME?"/>
    <x v="25"/>
    <x v="395"/>
    <x v="16"/>
    <x v="21"/>
    <x v="19"/>
    <x v="2"/>
    <n v="396"/>
    <x v="11"/>
  </r>
  <r>
    <e v="#NAME?"/>
    <x v="15"/>
    <x v="396"/>
    <x v="9"/>
    <x v="8"/>
    <x v="15"/>
    <x v="13"/>
    <n v="397"/>
    <x v="9"/>
  </r>
  <r>
    <e v="#NAME?"/>
    <x v="0"/>
    <x v="397"/>
    <x v="0"/>
    <x v="8"/>
    <x v="8"/>
    <x v="10"/>
    <n v="398"/>
    <x v="1"/>
  </r>
  <r>
    <e v="#NAME?"/>
    <x v="24"/>
    <x v="398"/>
    <x v="18"/>
    <x v="25"/>
    <x v="4"/>
    <x v="9"/>
    <n v="399"/>
    <x v="18"/>
  </r>
  <r>
    <e v="#NAME?"/>
    <x v="9"/>
    <x v="399"/>
    <x v="3"/>
    <x v="3"/>
    <x v="7"/>
    <x v="4"/>
    <n v="400"/>
    <x v="25"/>
  </r>
  <r>
    <e v="#NAME?"/>
    <x v="15"/>
    <x v="400"/>
    <x v="5"/>
    <x v="2"/>
    <x v="13"/>
    <x v="15"/>
    <n v="401"/>
    <x v="1"/>
  </r>
  <r>
    <e v="#NAME?"/>
    <x v="25"/>
    <x v="401"/>
    <x v="20"/>
    <x v="18"/>
    <x v="20"/>
    <x v="25"/>
    <n v="402"/>
    <x v="20"/>
  </r>
  <r>
    <e v="#NAME?"/>
    <x v="26"/>
    <x v="402"/>
    <x v="3"/>
    <x v="6"/>
    <x v="6"/>
    <x v="5"/>
    <n v="403"/>
    <x v="25"/>
  </r>
  <r>
    <e v="#NAME?"/>
    <x v="12"/>
    <x v="403"/>
    <x v="3"/>
    <x v="3"/>
    <x v="28"/>
    <x v="5"/>
    <n v="404"/>
    <x v="4"/>
  </r>
  <r>
    <e v="#NAME?"/>
    <x v="7"/>
    <x v="404"/>
    <x v="2"/>
    <x v="20"/>
    <x v="17"/>
    <x v="2"/>
    <n v="405"/>
    <x v="24"/>
  </r>
  <r>
    <e v="#NAME?"/>
    <x v="3"/>
    <x v="405"/>
    <x v="2"/>
    <x v="12"/>
    <x v="15"/>
    <x v="22"/>
    <n v="406"/>
    <x v="15"/>
  </r>
  <r>
    <e v="#NAME?"/>
    <x v="18"/>
    <x v="406"/>
    <x v="0"/>
    <x v="4"/>
    <x v="16"/>
    <x v="5"/>
    <n v="407"/>
    <x v="25"/>
  </r>
  <r>
    <e v="#NAME?"/>
    <x v="11"/>
    <x v="407"/>
    <x v="3"/>
    <x v="3"/>
    <x v="3"/>
    <x v="9"/>
    <n v="408"/>
    <x v="11"/>
  </r>
  <r>
    <e v="#NAME?"/>
    <x v="24"/>
    <x v="408"/>
    <x v="3"/>
    <x v="3"/>
    <x v="16"/>
    <x v="11"/>
    <n v="409"/>
    <x v="27"/>
  </r>
  <r>
    <e v="#NAME?"/>
    <x v="4"/>
    <x v="409"/>
    <x v="12"/>
    <x v="15"/>
    <x v="12"/>
    <x v="3"/>
    <n v="410"/>
    <x v="12"/>
  </r>
  <r>
    <e v="#NAME?"/>
    <x v="1"/>
    <x v="410"/>
    <x v="13"/>
    <x v="15"/>
    <x v="9"/>
    <x v="6"/>
    <n v="411"/>
    <x v="18"/>
  </r>
  <r>
    <e v="#NAME?"/>
    <x v="6"/>
    <x v="411"/>
    <x v="7"/>
    <x v="7"/>
    <x v="18"/>
    <x v="21"/>
    <n v="412"/>
    <x v="25"/>
  </r>
  <r>
    <e v="#NAME?"/>
    <x v="2"/>
    <x v="412"/>
    <x v="0"/>
    <x v="8"/>
    <x v="9"/>
    <x v="18"/>
    <n v="413"/>
    <x v="17"/>
  </r>
  <r>
    <e v="#NAME?"/>
    <x v="15"/>
    <x v="413"/>
    <x v="2"/>
    <x v="12"/>
    <x v="21"/>
    <x v="18"/>
    <n v="414"/>
    <x v="28"/>
  </r>
  <r>
    <e v="#NAME?"/>
    <x v="8"/>
    <x v="414"/>
    <x v="2"/>
    <x v="25"/>
    <x v="8"/>
    <x v="26"/>
    <n v="415"/>
    <x v="23"/>
  </r>
  <r>
    <e v="#NAME?"/>
    <x v="7"/>
    <x v="415"/>
    <x v="2"/>
    <x v="9"/>
    <x v="12"/>
    <x v="6"/>
    <n v="416"/>
    <x v="20"/>
  </r>
  <r>
    <e v="#NAME?"/>
    <x v="10"/>
    <x v="416"/>
    <x v="18"/>
    <x v="19"/>
    <x v="1"/>
    <x v="25"/>
    <n v="417"/>
    <x v="18"/>
  </r>
  <r>
    <e v="#NAME?"/>
    <x v="22"/>
    <x v="417"/>
    <x v="19"/>
    <x v="18"/>
    <x v="15"/>
    <x v="18"/>
    <n v="418"/>
    <x v="22"/>
  </r>
  <r>
    <e v="#NAME?"/>
    <x v="25"/>
    <x v="418"/>
    <x v="6"/>
    <x v="21"/>
    <x v="10"/>
    <x v="2"/>
    <n v="419"/>
    <x v="27"/>
  </r>
  <r>
    <e v="#NAME?"/>
    <x v="19"/>
    <x v="419"/>
    <x v="8"/>
    <x v="6"/>
    <x v="10"/>
    <x v="2"/>
    <n v="420"/>
    <x v="27"/>
  </r>
  <r>
    <e v="#NAME?"/>
    <x v="22"/>
    <x v="420"/>
    <x v="25"/>
    <x v="11"/>
    <x v="8"/>
    <x v="23"/>
    <n v="421"/>
    <x v="30"/>
  </r>
  <r>
    <e v="#NAME?"/>
    <x v="9"/>
    <x v="421"/>
    <x v="3"/>
    <x v="7"/>
    <x v="9"/>
    <x v="7"/>
    <n v="422"/>
    <x v="25"/>
  </r>
  <r>
    <e v="#NAME?"/>
    <x v="9"/>
    <x v="422"/>
    <x v="3"/>
    <x v="7"/>
    <x v="16"/>
    <x v="5"/>
    <n v="423"/>
    <x v="25"/>
  </r>
  <r>
    <e v="#NAME?"/>
    <x v="21"/>
    <x v="423"/>
    <x v="3"/>
    <x v="26"/>
    <x v="18"/>
    <x v="2"/>
    <n v="424"/>
    <x v="25"/>
  </r>
  <r>
    <e v="#NAME?"/>
    <x v="11"/>
    <x v="424"/>
    <x v="8"/>
    <x v="14"/>
    <x v="6"/>
    <x v="19"/>
    <n v="425"/>
    <x v="29"/>
  </r>
  <r>
    <e v="#NAME?"/>
    <x v="18"/>
    <x v="425"/>
    <x v="0"/>
    <x v="14"/>
    <x v="9"/>
    <x v="0"/>
    <n v="426"/>
    <x v="10"/>
  </r>
  <r>
    <e v="#NAME?"/>
    <x v="22"/>
    <x v="426"/>
    <x v="3"/>
    <x v="6"/>
    <x v="6"/>
    <x v="8"/>
    <n v="427"/>
    <x v="25"/>
  </r>
  <r>
    <e v="#NAME?"/>
    <x v="16"/>
    <x v="427"/>
    <x v="13"/>
    <x v="22"/>
    <x v="0"/>
    <x v="16"/>
    <n v="428"/>
    <x v="12"/>
  </r>
  <r>
    <e v="#NAME?"/>
    <x v="10"/>
    <x v="428"/>
    <x v="6"/>
    <x v="14"/>
    <x v="3"/>
    <x v="2"/>
    <n v="429"/>
    <x v="25"/>
  </r>
  <r>
    <e v="#NAME?"/>
    <x v="6"/>
    <x v="429"/>
    <x v="0"/>
    <x v="6"/>
    <x v="19"/>
    <x v="3"/>
    <n v="430"/>
    <x v="25"/>
  </r>
  <r>
    <e v="#NAME?"/>
    <x v="13"/>
    <x v="430"/>
    <x v="2"/>
    <x v="7"/>
    <x v="16"/>
    <x v="21"/>
    <n v="431"/>
    <x v="25"/>
  </r>
  <r>
    <e v="#NAME?"/>
    <x v="10"/>
    <x v="431"/>
    <x v="23"/>
    <x v="26"/>
    <x v="6"/>
    <x v="29"/>
    <n v="432"/>
    <x v="26"/>
  </r>
  <r>
    <e v="#NAME?"/>
    <x v="9"/>
    <x v="432"/>
    <x v="24"/>
    <x v="9"/>
    <x v="17"/>
    <x v="15"/>
    <n v="433"/>
    <x v="22"/>
  </r>
  <r>
    <e v="#NAME?"/>
    <x v="1"/>
    <x v="433"/>
    <x v="2"/>
    <x v="14"/>
    <x v="6"/>
    <x v="17"/>
    <n v="434"/>
    <x v="23"/>
  </r>
  <r>
    <e v="#NAME?"/>
    <x v="26"/>
    <x v="434"/>
    <x v="3"/>
    <x v="6"/>
    <x v="6"/>
    <x v="3"/>
    <n v="435"/>
    <x v="25"/>
  </r>
  <r>
    <e v="#NAME?"/>
    <x v="23"/>
    <x v="435"/>
    <x v="26"/>
    <x v="28"/>
    <x v="30"/>
    <x v="30"/>
    <n v="436"/>
    <x v="31"/>
  </r>
  <r>
    <e v="#NAME?"/>
    <x v="23"/>
    <x v="435"/>
    <x v="26"/>
    <x v="28"/>
    <x v="30"/>
    <x v="30"/>
    <n v="437"/>
    <x v="31"/>
  </r>
  <r>
    <e v="#NAME?"/>
    <x v="23"/>
    <x v="435"/>
    <x v="26"/>
    <x v="28"/>
    <x v="30"/>
    <x v="30"/>
    <n v="438"/>
    <x v="31"/>
  </r>
  <r>
    <e v="#NAME?"/>
    <x v="23"/>
    <x v="435"/>
    <x v="26"/>
    <x v="28"/>
    <x v="30"/>
    <x v="30"/>
    <n v="439"/>
    <x v="31"/>
  </r>
  <r>
    <e v="#NAME?"/>
    <x v="23"/>
    <x v="435"/>
    <x v="26"/>
    <x v="28"/>
    <x v="30"/>
    <x v="30"/>
    <n v="440"/>
    <x v="31"/>
  </r>
  <r>
    <e v="#NAME?"/>
    <x v="23"/>
    <x v="435"/>
    <x v="26"/>
    <x v="28"/>
    <x v="30"/>
    <x v="30"/>
    <n v="441"/>
    <x v="31"/>
  </r>
  <r>
    <e v="#NAME?"/>
    <x v="23"/>
    <x v="435"/>
    <x v="26"/>
    <x v="28"/>
    <x v="30"/>
    <x v="30"/>
    <n v="442"/>
    <x v="31"/>
  </r>
  <r>
    <e v="#NAME?"/>
    <x v="23"/>
    <x v="435"/>
    <x v="26"/>
    <x v="28"/>
    <x v="30"/>
    <x v="30"/>
    <n v="443"/>
    <x v="31"/>
  </r>
  <r>
    <e v="#NAME?"/>
    <x v="23"/>
    <x v="435"/>
    <x v="26"/>
    <x v="28"/>
    <x v="30"/>
    <x v="30"/>
    <n v="444"/>
    <x v="31"/>
  </r>
  <r>
    <e v="#NAME?"/>
    <x v="23"/>
    <x v="435"/>
    <x v="26"/>
    <x v="28"/>
    <x v="30"/>
    <x v="30"/>
    <n v="445"/>
    <x v="31"/>
  </r>
  <r>
    <e v="#NAME?"/>
    <x v="23"/>
    <x v="435"/>
    <x v="26"/>
    <x v="28"/>
    <x v="30"/>
    <x v="30"/>
    <n v="446"/>
    <x v="31"/>
  </r>
  <r>
    <e v="#NAME?"/>
    <x v="23"/>
    <x v="435"/>
    <x v="26"/>
    <x v="28"/>
    <x v="30"/>
    <x v="30"/>
    <n v="447"/>
    <x v="31"/>
  </r>
  <r>
    <e v="#NAME?"/>
    <x v="23"/>
    <x v="435"/>
    <x v="26"/>
    <x v="28"/>
    <x v="30"/>
    <x v="30"/>
    <n v="448"/>
    <x v="31"/>
  </r>
  <r>
    <e v="#NAME?"/>
    <x v="23"/>
    <x v="435"/>
    <x v="26"/>
    <x v="28"/>
    <x v="30"/>
    <x v="30"/>
    <n v="449"/>
    <x v="31"/>
  </r>
  <r>
    <e v="#NAME?"/>
    <x v="23"/>
    <x v="435"/>
    <x v="26"/>
    <x v="28"/>
    <x v="30"/>
    <x v="30"/>
    <n v="450"/>
    <x v="31"/>
  </r>
  <r>
    <e v="#NAME?"/>
    <x v="23"/>
    <x v="435"/>
    <x v="26"/>
    <x v="28"/>
    <x v="30"/>
    <x v="30"/>
    <n v="451"/>
    <x v="31"/>
  </r>
  <r>
    <e v="#NAME?"/>
    <x v="23"/>
    <x v="435"/>
    <x v="26"/>
    <x v="28"/>
    <x v="30"/>
    <x v="30"/>
    <n v="452"/>
    <x v="31"/>
  </r>
  <r>
    <e v="#NAME?"/>
    <x v="23"/>
    <x v="435"/>
    <x v="26"/>
    <x v="28"/>
    <x v="30"/>
    <x v="30"/>
    <n v="453"/>
    <x v="31"/>
  </r>
  <r>
    <e v="#NAME?"/>
    <x v="23"/>
    <x v="435"/>
    <x v="26"/>
    <x v="28"/>
    <x v="30"/>
    <x v="30"/>
    <n v="454"/>
    <x v="31"/>
  </r>
  <r>
    <e v="#NAME?"/>
    <x v="23"/>
    <x v="435"/>
    <x v="26"/>
    <x v="28"/>
    <x v="30"/>
    <x v="30"/>
    <n v="455"/>
    <x v="31"/>
  </r>
  <r>
    <e v="#NAME?"/>
    <x v="23"/>
    <x v="435"/>
    <x v="26"/>
    <x v="28"/>
    <x v="30"/>
    <x v="30"/>
    <n v="456"/>
    <x v="31"/>
  </r>
  <r>
    <e v="#NAME?"/>
    <x v="23"/>
    <x v="435"/>
    <x v="26"/>
    <x v="28"/>
    <x v="30"/>
    <x v="30"/>
    <n v="457"/>
    <x v="31"/>
  </r>
  <r>
    <e v="#NAME?"/>
    <x v="23"/>
    <x v="435"/>
    <x v="26"/>
    <x v="28"/>
    <x v="30"/>
    <x v="30"/>
    <n v="458"/>
    <x v="31"/>
  </r>
  <r>
    <e v="#NAME?"/>
    <x v="23"/>
    <x v="435"/>
    <x v="26"/>
    <x v="28"/>
    <x v="30"/>
    <x v="30"/>
    <n v="459"/>
    <x v="31"/>
  </r>
  <r>
    <e v="#NAME?"/>
    <x v="23"/>
    <x v="435"/>
    <x v="26"/>
    <x v="28"/>
    <x v="30"/>
    <x v="30"/>
    <n v="460"/>
    <x v="31"/>
  </r>
  <r>
    <e v="#NAME?"/>
    <x v="23"/>
    <x v="435"/>
    <x v="26"/>
    <x v="28"/>
    <x v="30"/>
    <x v="30"/>
    <n v="461"/>
    <x v="31"/>
  </r>
  <r>
    <e v="#NAME?"/>
    <x v="23"/>
    <x v="435"/>
    <x v="26"/>
    <x v="28"/>
    <x v="30"/>
    <x v="30"/>
    <n v="462"/>
    <x v="31"/>
  </r>
  <r>
    <e v="#NAME?"/>
    <x v="23"/>
    <x v="435"/>
    <x v="26"/>
    <x v="28"/>
    <x v="30"/>
    <x v="30"/>
    <n v="463"/>
    <x v="31"/>
  </r>
  <r>
    <e v="#NAME?"/>
    <x v="23"/>
    <x v="435"/>
    <x v="26"/>
    <x v="28"/>
    <x v="30"/>
    <x v="30"/>
    <n v="464"/>
    <x v="31"/>
  </r>
  <r>
    <e v="#NAME?"/>
    <x v="23"/>
    <x v="435"/>
    <x v="26"/>
    <x v="28"/>
    <x v="30"/>
    <x v="30"/>
    <n v="465"/>
    <x v="31"/>
  </r>
  <r>
    <e v="#NAME?"/>
    <x v="23"/>
    <x v="435"/>
    <x v="26"/>
    <x v="28"/>
    <x v="30"/>
    <x v="30"/>
    <n v="466"/>
    <x v="31"/>
  </r>
  <r>
    <e v="#NAME?"/>
    <x v="23"/>
    <x v="435"/>
    <x v="26"/>
    <x v="28"/>
    <x v="30"/>
    <x v="30"/>
    <n v="467"/>
    <x v="31"/>
  </r>
  <r>
    <e v="#NAME?"/>
    <x v="23"/>
    <x v="435"/>
    <x v="26"/>
    <x v="28"/>
    <x v="30"/>
    <x v="30"/>
    <n v="468"/>
    <x v="31"/>
  </r>
  <r>
    <e v="#NAME?"/>
    <x v="23"/>
    <x v="435"/>
    <x v="26"/>
    <x v="28"/>
    <x v="30"/>
    <x v="30"/>
    <n v="469"/>
    <x v="31"/>
  </r>
  <r>
    <e v="#NAME?"/>
    <x v="23"/>
    <x v="435"/>
    <x v="26"/>
    <x v="28"/>
    <x v="30"/>
    <x v="30"/>
    <n v="470"/>
    <x v="31"/>
  </r>
  <r>
    <e v="#NAME?"/>
    <x v="23"/>
    <x v="435"/>
    <x v="26"/>
    <x v="28"/>
    <x v="30"/>
    <x v="30"/>
    <n v="471"/>
    <x v="31"/>
  </r>
  <r>
    <e v="#NAME?"/>
    <x v="23"/>
    <x v="435"/>
    <x v="26"/>
    <x v="28"/>
    <x v="30"/>
    <x v="30"/>
    <n v="472"/>
    <x v="31"/>
  </r>
  <r>
    <e v="#NAME?"/>
    <x v="23"/>
    <x v="435"/>
    <x v="26"/>
    <x v="28"/>
    <x v="30"/>
    <x v="30"/>
    <n v="473"/>
    <x v="31"/>
  </r>
  <r>
    <e v="#NAME?"/>
    <x v="23"/>
    <x v="435"/>
    <x v="26"/>
    <x v="28"/>
    <x v="30"/>
    <x v="30"/>
    <n v="474"/>
    <x v="31"/>
  </r>
  <r>
    <e v="#NAME?"/>
    <x v="23"/>
    <x v="435"/>
    <x v="26"/>
    <x v="28"/>
    <x v="30"/>
    <x v="30"/>
    <n v="475"/>
    <x v="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1" dataOnRows="1" applyNumberFormats="0" applyBorderFormats="0" applyFontFormats="0" applyPatternFormats="0" applyAlignmentFormats="0" applyWidthHeightFormats="1" dataCaption="Données" updatedVersion="7" minRefreshableVersion="3" showMemberPropertyTips="0" useAutoFormatting="1" rowGrandTotals="0" itemPrintTitles="1" createdVersion="7" indent="0" compact="0" compactData="0" gridDropZones="1">
  <location ref="A3:M440" firstHeaderRow="2" firstDataRow="2" firstDataCol="7"/>
  <pivotFields count="9">
    <pivotField compact="0" outline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sortType="ascending" defaultSubtotal="0">
      <items count="28">
        <item x="18"/>
        <item x="14"/>
        <item x="19"/>
        <item x="15"/>
        <item x="20"/>
        <item x="17"/>
        <item x="27"/>
        <item x="25"/>
        <item x="0"/>
        <item x="7"/>
        <item x="5"/>
        <item x="22"/>
        <item x="9"/>
        <item x="26"/>
        <item x="13"/>
        <item x="21"/>
        <item x="12"/>
        <item x="6"/>
        <item x="24"/>
        <item x="16"/>
        <item x="2"/>
        <item x="3"/>
        <item x="10"/>
        <item x="4"/>
        <item x="1"/>
        <item x="8"/>
        <item x="11"/>
        <item x="2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586">
        <item m="1" x="486"/>
        <item x="68"/>
        <item m="1" x="554"/>
        <item x="172"/>
        <item x="39"/>
        <item x="55"/>
        <item x="365"/>
        <item m="1" x="498"/>
        <item x="196"/>
        <item x="204"/>
        <item x="407"/>
        <item m="1" x="531"/>
        <item x="420"/>
        <item m="1" x="521"/>
        <item x="339"/>
        <item m="1" x="536"/>
        <item x="313"/>
        <item m="1" x="579"/>
        <item x="97"/>
        <item x="167"/>
        <item x="27"/>
        <item x="235"/>
        <item x="434"/>
        <item x="404"/>
        <item m="1" x="451"/>
        <item m="1" x="462"/>
        <item x="149"/>
        <item x="103"/>
        <item x="269"/>
        <item x="225"/>
        <item x="328"/>
        <item x="52"/>
        <item x="238"/>
        <item m="1" x="468"/>
        <item x="18"/>
        <item m="1" x="573"/>
        <item x="322"/>
        <item x="193"/>
        <item x="429"/>
        <item m="1" x="545"/>
        <item m="1" x="460"/>
        <item x="239"/>
        <item m="1" x="466"/>
        <item x="323"/>
        <item x="124"/>
        <item x="217"/>
        <item m="1" x="570"/>
        <item x="427"/>
        <item m="1" x="558"/>
        <item x="47"/>
        <item x="344"/>
        <item x="20"/>
        <item x="30"/>
        <item x="345"/>
        <item x="214"/>
        <item x="293"/>
        <item x="3"/>
        <item x="78"/>
        <item x="49"/>
        <item x="86"/>
        <item x="165"/>
        <item x="112"/>
        <item x="1"/>
        <item x="230"/>
        <item x="70"/>
        <item x="65"/>
        <item x="191"/>
        <item x="359"/>
        <item x="160"/>
        <item x="34"/>
        <item x="346"/>
        <item x="406"/>
        <item m="1" x="497"/>
        <item x="58"/>
        <item x="411"/>
        <item m="1" x="458"/>
        <item m="1" x="584"/>
        <item m="1" x="537"/>
        <item x="403"/>
        <item m="1" x="492"/>
        <item m="1" x="471"/>
        <item m="1" x="482"/>
        <item x="246"/>
        <item x="291"/>
        <item x="152"/>
        <item m="1" x="489"/>
        <item x="372"/>
        <item x="349"/>
        <item x="337"/>
        <item x="245"/>
        <item x="200"/>
        <item x="236"/>
        <item x="146"/>
        <item x="96"/>
        <item x="366"/>
        <item x="118"/>
        <item x="362"/>
        <item m="1" x="513"/>
        <item x="218"/>
        <item x="187"/>
        <item x="183"/>
        <item m="1" x="567"/>
        <item m="1" x="447"/>
        <item x="402"/>
        <item x="398"/>
        <item m="1" x="552"/>
        <item x="318"/>
        <item x="5"/>
        <item x="42"/>
        <item x="89"/>
        <item x="8"/>
        <item x="250"/>
        <item x="219"/>
        <item x="391"/>
        <item x="98"/>
        <item x="232"/>
        <item x="428"/>
        <item m="1" x="441"/>
        <item x="9"/>
        <item x="163"/>
        <item x="290"/>
        <item x="350"/>
        <item x="266"/>
        <item m="1" x="467"/>
        <item x="206"/>
        <item x="182"/>
        <item x="197"/>
        <item x="109"/>
        <item m="1" x="495"/>
        <item x="433"/>
        <item x="88"/>
        <item m="1" x="563"/>
        <item x="199"/>
        <item x="281"/>
        <item x="155"/>
        <item x="273"/>
        <item x="249"/>
        <item x="61"/>
        <item x="353"/>
        <item x="135"/>
        <item x="302"/>
        <item x="222"/>
        <item x="282"/>
        <item x="277"/>
        <item x="231"/>
        <item m="1" x="476"/>
        <item x="74"/>
        <item x="243"/>
        <item m="1" x="532"/>
        <item x="393"/>
        <item x="115"/>
        <item x="48"/>
        <item x="233"/>
        <item x="405"/>
        <item x="270"/>
        <item m="1" x="583"/>
        <item x="300"/>
        <item x="314"/>
        <item x="145"/>
        <item x="278"/>
        <item x="259"/>
        <item x="21"/>
        <item x="178"/>
        <item x="284"/>
        <item x="162"/>
        <item x="360"/>
        <item m="1" x="550"/>
        <item m="1" x="524"/>
        <item x="244"/>
        <item x="166"/>
        <item x="423"/>
        <item x="7"/>
        <item x="386"/>
        <item x="274"/>
        <item m="1" x="504"/>
        <item x="45"/>
        <item x="224"/>
        <item x="179"/>
        <item x="255"/>
        <item x="319"/>
        <item x="177"/>
        <item m="1" x="539"/>
        <item x="0"/>
        <item m="1" x="450"/>
        <item x="234"/>
        <item x="159"/>
        <item x="371"/>
        <item x="430"/>
        <item x="416"/>
        <item x="338"/>
        <item x="296"/>
        <item x="210"/>
        <item x="23"/>
        <item x="251"/>
        <item x="189"/>
        <item x="156"/>
        <item x="57"/>
        <item x="301"/>
        <item x="385"/>
        <item x="272"/>
        <item x="82"/>
        <item x="333"/>
        <item x="419"/>
        <item x="169"/>
        <item m="1" x="483"/>
        <item m="1" x="576"/>
        <item x="379"/>
        <item x="394"/>
        <item m="1" x="559"/>
        <item m="1" x="578"/>
        <item x="348"/>
        <item x="75"/>
        <item x="351"/>
        <item x="294"/>
        <item m="1" x="443"/>
        <item x="142"/>
        <item m="1" x="517"/>
        <item x="121"/>
        <item x="175"/>
        <item x="107"/>
        <item x="208"/>
        <item x="13"/>
        <item x="14"/>
        <item x="84"/>
        <item m="1" x="502"/>
        <item x="132"/>
        <item x="87"/>
        <item x="108"/>
        <item x="92"/>
        <item x="340"/>
        <item x="69"/>
        <item x="6"/>
        <item x="201"/>
        <item x="424"/>
        <item x="134"/>
        <item m="1" x="452"/>
        <item x="258"/>
        <item x="148"/>
        <item x="198"/>
        <item x="341"/>
        <item m="1" x="456"/>
        <item x="363"/>
        <item m="1" x="516"/>
        <item x="412"/>
        <item m="1" x="540"/>
        <item x="389"/>
        <item x="81"/>
        <item x="303"/>
        <item x="185"/>
        <item x="315"/>
        <item m="1" x="511"/>
        <item m="1" x="519"/>
        <item x="331"/>
        <item x="276"/>
        <item x="220"/>
        <item x="228"/>
        <item x="397"/>
        <item x="161"/>
        <item x="410"/>
        <item x="414"/>
        <item x="431"/>
        <item x="190"/>
        <item m="1" x="542"/>
        <item x="19"/>
        <item m="1" x="438"/>
        <item x="374"/>
        <item x="308"/>
        <item x="174"/>
        <item x="384"/>
        <item x="368"/>
        <item m="1" x="546"/>
        <item m="1" x="509"/>
        <item x="252"/>
        <item m="1" x="527"/>
        <item x="37"/>
        <item x="66"/>
        <item m="1" x="533"/>
        <item x="56"/>
        <item x="392"/>
        <item x="32"/>
        <item x="316"/>
        <item m="1" x="534"/>
        <item x="354"/>
        <item x="125"/>
        <item x="415"/>
        <item x="317"/>
        <item x="26"/>
        <item x="212"/>
        <item x="171"/>
        <item x="382"/>
        <item m="1" x="473"/>
        <item x="367"/>
        <item m="1" x="445"/>
        <item x="421"/>
        <item x="280"/>
        <item x="184"/>
        <item m="1" x="446"/>
        <item x="422"/>
        <item m="1" x="548"/>
        <item x="289"/>
        <item x="309"/>
        <item x="80"/>
        <item x="120"/>
        <item x="223"/>
        <item x="117"/>
        <item x="72"/>
        <item x="373"/>
        <item x="33"/>
        <item x="330"/>
        <item x="94"/>
        <item x="119"/>
        <item x="329"/>
        <item x="432"/>
        <item x="352"/>
        <item x="147"/>
        <item x="310"/>
        <item x="46"/>
        <item x="358"/>
        <item x="413"/>
        <item x="24"/>
        <item x="261"/>
        <item m="1" x="518"/>
        <item m="1" x="437"/>
        <item m="1" x="464"/>
        <item x="241"/>
        <item x="248"/>
        <item x="408"/>
        <item m="1" x="510"/>
        <item x="131"/>
        <item x="268"/>
        <item x="77"/>
        <item m="1" x="453"/>
        <item m="1" x="444"/>
        <item x="237"/>
        <item x="332"/>
        <item x="104"/>
        <item x="325"/>
        <item x="361"/>
        <item x="186"/>
        <item x="288"/>
        <item x="192"/>
        <item m="1" x="494"/>
        <item x="263"/>
        <item m="1" x="555"/>
        <item m="1" x="520"/>
        <item x="122"/>
        <item x="253"/>
        <item m="1" x="581"/>
        <item x="342"/>
        <item m="1" x="551"/>
        <item x="106"/>
        <item m="1" x="487"/>
        <item x="10"/>
        <item x="168"/>
        <item x="60"/>
        <item x="188"/>
        <item x="63"/>
        <item x="93"/>
        <item x="215"/>
        <item x="380"/>
        <item x="11"/>
        <item x="41"/>
        <item x="127"/>
        <item x="130"/>
        <item x="143"/>
        <item m="1" x="484"/>
        <item x="262"/>
        <item x="64"/>
        <item x="137"/>
        <item x="36"/>
        <item x="295"/>
        <item x="409"/>
        <item x="105"/>
        <item x="91"/>
        <item m="1" x="515"/>
        <item x="260"/>
        <item x="390"/>
        <item x="170"/>
        <item x="254"/>
        <item m="1" x="561"/>
        <item x="85"/>
        <item x="299"/>
        <item m="1" x="440"/>
        <item m="1" x="470"/>
        <item m="1" x="500"/>
        <item x="335"/>
        <item x="51"/>
        <item m="1" x="580"/>
        <item x="370"/>
        <item x="229"/>
        <item x="100"/>
        <item x="327"/>
        <item x="307"/>
        <item x="257"/>
        <item m="1" x="574"/>
        <item m="1" x="448"/>
        <item x="17"/>
        <item x="324"/>
        <item x="95"/>
        <item x="207"/>
        <item m="1" x="480"/>
        <item x="123"/>
        <item m="1" x="474"/>
        <item x="139"/>
        <item x="164"/>
        <item x="275"/>
        <item x="401"/>
        <item x="383"/>
        <item x="2"/>
        <item m="1" x="562"/>
        <item x="150"/>
        <item x="417"/>
        <item x="102"/>
        <item x="141"/>
        <item x="336"/>
        <item m="1" x="479"/>
        <item m="1" x="541"/>
        <item x="347"/>
        <item x="298"/>
        <item m="1" x="506"/>
        <item x="203"/>
        <item x="240"/>
        <item m="1" x="481"/>
        <item x="126"/>
        <item x="38"/>
        <item x="205"/>
        <item x="285"/>
        <item x="305"/>
        <item x="326"/>
        <item x="22"/>
        <item x="227"/>
        <item m="1" x="454"/>
        <item m="1" x="488"/>
        <item m="1" x="499"/>
        <item x="144"/>
        <item x="116"/>
        <item x="211"/>
        <item x="264"/>
        <item x="128"/>
        <item x="59"/>
        <item x="99"/>
        <item m="1" x="544"/>
        <item m="1" x="442"/>
        <item x="395"/>
        <item x="279"/>
        <item x="50"/>
        <item x="28"/>
        <item x="286"/>
        <item x="4"/>
        <item m="1" x="472"/>
        <item x="271"/>
        <item x="396"/>
        <item m="1" x="505"/>
        <item m="1" x="526"/>
        <item m="1" x="512"/>
        <item m="1" x="508"/>
        <item x="44"/>
        <item m="1" x="439"/>
        <item x="312"/>
        <item m="1" x="569"/>
        <item x="54"/>
        <item x="267"/>
        <item x="157"/>
        <item x="173"/>
        <item x="110"/>
        <item m="1" x="491"/>
        <item x="321"/>
        <item x="16"/>
        <item m="1" x="522"/>
        <item m="1" x="455"/>
        <item x="76"/>
        <item x="283"/>
        <item m="1" x="459"/>
        <item x="256"/>
        <item x="62"/>
        <item x="195"/>
        <item m="1" x="565"/>
        <item x="129"/>
        <item x="213"/>
        <item x="71"/>
        <item x="356"/>
        <item m="1" x="549"/>
        <item x="158"/>
        <item m="1" x="564"/>
        <item x="181"/>
        <item x="140"/>
        <item m="1" x="496"/>
        <item x="425"/>
        <item m="1" x="463"/>
        <item x="12"/>
        <item x="15"/>
        <item m="1" x="477"/>
        <item x="376"/>
        <item m="1" x="493"/>
        <item x="138"/>
        <item m="1" x="465"/>
        <item x="387"/>
        <item x="180"/>
        <item x="306"/>
        <item x="113"/>
        <item m="1" x="582"/>
        <item x="226"/>
        <item x="265"/>
        <item x="151"/>
        <item x="364"/>
        <item x="292"/>
        <item m="1" x="585"/>
        <item m="1" x="475"/>
        <item x="31"/>
        <item x="90"/>
        <item m="1" x="529"/>
        <item m="1" x="566"/>
        <item x="73"/>
        <item x="114"/>
        <item x="194"/>
        <item m="1" x="553"/>
        <item x="67"/>
        <item m="1" x="543"/>
        <item m="1" x="556"/>
        <item m="1" x="560"/>
        <item m="1" x="501"/>
        <item x="111"/>
        <item m="1" x="436"/>
        <item m="1" x="490"/>
        <item m="1" x="571"/>
        <item x="154"/>
        <item x="369"/>
        <item m="1" x="525"/>
        <item x="418"/>
        <item m="1" x="449"/>
        <item x="35"/>
        <item m="1" x="528"/>
        <item x="83"/>
        <item x="357"/>
        <item x="320"/>
        <item x="221"/>
        <item m="1" x="530"/>
        <item m="1" x="485"/>
        <item x="101"/>
        <item x="53"/>
        <item m="1" x="457"/>
        <item m="1" x="514"/>
        <item x="399"/>
        <item x="209"/>
        <item m="1" x="557"/>
        <item m="1" x="523"/>
        <item x="304"/>
        <item x="153"/>
        <item x="133"/>
        <item x="202"/>
        <item m="1" x="461"/>
        <item m="1" x="572"/>
        <item m="1" x="547"/>
        <item x="29"/>
        <item x="375"/>
        <item x="176"/>
        <item x="79"/>
        <item x="25"/>
        <item m="1" x="577"/>
        <item m="1" x="568"/>
        <item x="355"/>
        <item x="334"/>
        <item m="1" x="469"/>
        <item x="426"/>
        <item x="311"/>
        <item m="1" x="507"/>
        <item x="136"/>
        <item m="1" x="535"/>
        <item x="388"/>
        <item x="378"/>
        <item x="381"/>
        <item x="287"/>
        <item m="1" x="538"/>
        <item x="247"/>
        <item x="43"/>
        <item m="1" x="503"/>
        <item x="297"/>
        <item x="242"/>
        <item m="1" x="478"/>
        <item m="1" x="575"/>
        <item x="435"/>
        <item x="343"/>
        <item x="400"/>
        <item x="377"/>
        <item x="216"/>
        <item x="4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2">
        <item x="10"/>
        <item m="1" x="27"/>
        <item x="21"/>
        <item x="13"/>
        <item x="14"/>
        <item x="15"/>
        <item x="25"/>
        <item m="1" x="29"/>
        <item x="5"/>
        <item x="18"/>
        <item x="1"/>
        <item x="24"/>
        <item x="23"/>
        <item x="2"/>
        <item x="19"/>
        <item x="9"/>
        <item x="22"/>
        <item m="1" x="28"/>
        <item x="20"/>
        <item x="12"/>
        <item x="4"/>
        <item x="16"/>
        <item x="11"/>
        <item x="3"/>
        <item x="8"/>
        <item x="6"/>
        <item m="1" x="30"/>
        <item x="7"/>
        <item m="1" x="31"/>
        <item x="17"/>
        <item x="26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3">
        <item x="27"/>
        <item x="25"/>
        <item x="26"/>
        <item x="9"/>
        <item x="19"/>
        <item x="16"/>
        <item m="1" x="29"/>
        <item m="1" x="30"/>
        <item x="4"/>
        <item x="0"/>
        <item x="2"/>
        <item x="18"/>
        <item x="23"/>
        <item x="5"/>
        <item x="12"/>
        <item x="17"/>
        <item x="20"/>
        <item x="1"/>
        <item x="13"/>
        <item x="11"/>
        <item x="24"/>
        <item x="22"/>
        <item x="21"/>
        <item x="14"/>
        <item x="3"/>
        <item x="6"/>
        <item x="10"/>
        <item x="8"/>
        <item x="7"/>
        <item m="1" x="31"/>
        <item m="1" x="32"/>
        <item x="15"/>
        <item x="2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3">
        <item x="24"/>
        <item x="29"/>
        <item x="17"/>
        <item x="7"/>
        <item x="27"/>
        <item x="15"/>
        <item x="11"/>
        <item x="25"/>
        <item x="23"/>
        <item x="14"/>
        <item x="2"/>
        <item x="8"/>
        <item x="1"/>
        <item x="5"/>
        <item x="9"/>
        <item x="13"/>
        <item x="20"/>
        <item x="26"/>
        <item x="21"/>
        <item x="12"/>
        <item x="0"/>
        <item x="28"/>
        <item x="22"/>
        <item x="3"/>
        <item x="19"/>
        <item x="18"/>
        <item x="16"/>
        <item x="4"/>
        <item x="6"/>
        <item m="1" x="31"/>
        <item m="1" x="32"/>
        <item x="10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3">
        <item x="0"/>
        <item x="17"/>
        <item x="8"/>
        <item x="9"/>
        <item x="12"/>
        <item x="10"/>
        <item x="29"/>
        <item x="19"/>
        <item x="4"/>
        <item x="18"/>
        <item x="13"/>
        <item x="16"/>
        <item x="20"/>
        <item x="23"/>
        <item x="3"/>
        <item x="6"/>
        <item x="22"/>
        <item x="1"/>
        <item x="24"/>
        <item x="15"/>
        <item x="25"/>
        <item x="26"/>
        <item x="28"/>
        <item x="7"/>
        <item x="21"/>
        <item x="27"/>
        <item x="14"/>
        <item x="11"/>
        <item x="5"/>
        <item x="2"/>
        <item m="1" x="31"/>
        <item m="1" x="32"/>
        <item x="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includeNewItemsInFilter="1" defaultSubtotal="0">
      <items count="34">
        <item x="10"/>
        <item x="23"/>
        <item x="21"/>
        <item x="13"/>
        <item x="14"/>
        <item x="15"/>
        <item x="30"/>
        <item x="29"/>
        <item x="5"/>
        <item x="17"/>
        <item x="18"/>
        <item x="1"/>
        <item x="26"/>
        <item x="2"/>
        <item x="19"/>
        <item x="9"/>
        <item x="24"/>
        <item x="28"/>
        <item x="20"/>
        <item x="12"/>
        <item x="4"/>
        <item x="16"/>
        <item x="25"/>
        <item x="22"/>
        <item x="27"/>
        <item x="0"/>
        <item x="11"/>
        <item x="6"/>
        <item x="3"/>
        <item x="7"/>
        <item x="8"/>
        <item m="1" x="32"/>
        <item m="1" x="33"/>
        <item x="31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8"/>
    <field x="2"/>
    <field x="1"/>
    <field x="3"/>
    <field x="4"/>
    <field x="5"/>
    <field x="6"/>
  </rowFields>
  <rowItems count="436">
    <i>
      <x/>
      <x v="14"/>
      <x v="2"/>
      <x/>
      <x v="15"/>
      <x v="10"/>
      <x v="14"/>
    </i>
    <i r="1">
      <x v="234"/>
      <x v="4"/>
      <x/>
      <x v="22"/>
      <x v="24"/>
      <x v="25"/>
    </i>
    <i r="1">
      <x v="359"/>
      <x v="2"/>
      <x v="27"/>
      <x/>
      <x v="5"/>
      <x v="3"/>
    </i>
    <i r="1">
      <x v="487"/>
      <x/>
      <x v="31"/>
      <x v="23"/>
      <x v="14"/>
      <x/>
    </i>
    <i r="1">
      <x v="508"/>
      <x v="4"/>
      <x/>
      <x v="8"/>
      <x v="27"/>
      <x v="29"/>
    </i>
    <i>
      <x v="1"/>
      <x v="26"/>
      <x v="12"/>
      <x v="31"/>
      <x v="1"/>
      <x v="18"/>
      <x v="28"/>
    </i>
    <i r="1">
      <x v="129"/>
      <x v="24"/>
      <x v="13"/>
      <x v="23"/>
      <x v="28"/>
      <x v="1"/>
    </i>
    <i r="1">
      <x v="259"/>
      <x v="25"/>
      <x v="13"/>
      <x v="1"/>
      <x v="11"/>
      <x v="21"/>
    </i>
    <i r="1">
      <x v="392"/>
      <x v="23"/>
      <x v="24"/>
      <x v="1"/>
      <x v="26"/>
      <x v="24"/>
    </i>
    <i>
      <x v="2"/>
      <x v="60"/>
      <x v="13"/>
      <x v="2"/>
      <x v="4"/>
      <x v="7"/>
      <x v="14"/>
    </i>
    <i r="1">
      <x v="82"/>
      <x v="23"/>
      <x v="2"/>
      <x v="9"/>
      <x v="3"/>
      <x v="1"/>
    </i>
    <i r="1">
      <x v="91"/>
      <x v="12"/>
      <x v="23"/>
      <x v="25"/>
      <x v="28"/>
      <x v="2"/>
    </i>
    <i r="1">
      <x v="98"/>
      <x v="15"/>
      <x v="2"/>
      <x v="8"/>
      <x v="27"/>
      <x v="29"/>
    </i>
    <i r="1">
      <x v="169"/>
      <x v="21"/>
      <x v="23"/>
      <x v="2"/>
      <x v="28"/>
      <x v="25"/>
    </i>
    <i r="1">
      <x v="178"/>
      <x v="4"/>
      <x v="13"/>
      <x v="2"/>
      <x v="1"/>
      <x v="10"/>
    </i>
    <i r="1">
      <x v="247"/>
      <x v="21"/>
      <x v="8"/>
      <x v="13"/>
      <x v="2"/>
      <x v="18"/>
    </i>
    <i r="1">
      <x v="269"/>
      <x v="5"/>
      <x v="13"/>
      <x v="2"/>
      <x v="28"/>
      <x v="28"/>
    </i>
    <i r="1">
      <x v="302"/>
      <x v="13"/>
      <x v="2"/>
      <x v="27"/>
      <x v="14"/>
      <x v="8"/>
    </i>
    <i r="1">
      <x v="338"/>
      <x v="15"/>
      <x v="2"/>
      <x v="8"/>
      <x v="27"/>
      <x v="29"/>
    </i>
    <i r="1">
      <x v="388"/>
      <x v="1"/>
      <x v="27"/>
      <x v="28"/>
      <x v="2"/>
      <x v="25"/>
    </i>
    <i r="1">
      <x v="494"/>
      <x v="5"/>
      <x v="2"/>
      <x v="4"/>
      <x v="22"/>
      <x v="14"/>
    </i>
    <i r="1">
      <x v="521"/>
      <x v="23"/>
      <x v="2"/>
      <x v="8"/>
      <x v="14"/>
      <x v="16"/>
    </i>
    <i r="1">
      <x v="549"/>
      <x v="8"/>
      <x v="13"/>
      <x v="2"/>
      <x v="17"/>
      <x v="10"/>
    </i>
    <i r="1">
      <x v="561"/>
      <x v="17"/>
      <x v="31"/>
      <x v="2"/>
      <x v="3"/>
      <x v="9"/>
    </i>
    <i>
      <x v="3"/>
      <x v="8"/>
      <x v="25"/>
      <x v="3"/>
      <x v="10"/>
      <x v="19"/>
      <x v="20"/>
    </i>
    <i r="1">
      <x v="87"/>
      <x v="25"/>
      <x v="3"/>
      <x v="10"/>
      <x v="19"/>
      <x v="20"/>
    </i>
    <i r="1">
      <x v="106"/>
      <x v="17"/>
      <x v="13"/>
      <x v="3"/>
      <x v="27"/>
      <x v="29"/>
    </i>
    <i r="1">
      <x v="126"/>
      <x v="10"/>
      <x v="3"/>
      <x v="13"/>
      <x v="12"/>
      <x v="28"/>
    </i>
    <i r="1">
      <x v="136"/>
      <x v="19"/>
      <x v="13"/>
      <x v="3"/>
      <x v="27"/>
      <x v="29"/>
    </i>
    <i r="1">
      <x v="143"/>
      <x v="19"/>
      <x v="13"/>
      <x v="3"/>
      <x v="20"/>
      <x v="23"/>
    </i>
    <i r="1">
      <x v="157"/>
      <x v="2"/>
      <x v="23"/>
      <x v="3"/>
      <x v="8"/>
      <x v="19"/>
    </i>
    <i r="1">
      <x v="294"/>
      <x v="24"/>
      <x v="8"/>
      <x v="3"/>
      <x v="9"/>
      <x v="14"/>
    </i>
    <i r="1">
      <x v="366"/>
      <x v="22"/>
      <x v="13"/>
      <x v="3"/>
      <x v="27"/>
      <x v="29"/>
    </i>
    <i r="1">
      <x v="390"/>
      <x v="15"/>
      <x v="3"/>
      <x v="28"/>
      <x v="4"/>
      <x v="7"/>
    </i>
    <i r="1">
      <x v="420"/>
      <x v="18"/>
      <x v="3"/>
      <x v="11"/>
      <x v="28"/>
      <x v="8"/>
    </i>
    <i r="1">
      <x v="439"/>
      <x v="1"/>
      <x v="3"/>
      <x v="8"/>
      <x v="15"/>
      <x v="17"/>
    </i>
    <i r="1">
      <x v="570"/>
      <x v="6"/>
      <x v="3"/>
      <x v="25"/>
      <x v="15"/>
      <x v="29"/>
    </i>
    <i r="1">
      <x v="581"/>
      <x v="13"/>
      <x v="13"/>
      <x v="3"/>
      <x v="28"/>
      <x v="10"/>
    </i>
    <i r="1">
      <x v="585"/>
      <x v="14"/>
      <x v="3"/>
      <x v="31"/>
      <x v="2"/>
      <x v="1"/>
    </i>
    <i>
      <x v="4"/>
      <x v="108"/>
      <x v="17"/>
      <x v="4"/>
      <x v="14"/>
      <x v="16"/>
      <x v="29"/>
    </i>
    <i r="1">
      <x v="159"/>
      <x v="2"/>
      <x v="4"/>
      <x v="28"/>
      <x v="8"/>
      <x v="14"/>
    </i>
    <i r="1">
      <x v="194"/>
      <x v="19"/>
      <x v="4"/>
      <x v="5"/>
      <x v="3"/>
      <x v="14"/>
    </i>
    <i r="1">
      <x v="239"/>
      <x v="22"/>
      <x v="4"/>
      <x v="13"/>
      <x v="28"/>
      <x v="28"/>
    </i>
    <i r="1">
      <x v="257"/>
      <x v="17"/>
      <x v="4"/>
      <x v="13"/>
      <x v="15"/>
      <x v="2"/>
    </i>
    <i r="1">
      <x v="272"/>
      <x v="18"/>
      <x v="4"/>
      <x v="13"/>
      <x v="15"/>
      <x v="27"/>
    </i>
    <i r="1">
      <x v="348"/>
      <x v="18"/>
      <x v="4"/>
      <x v="13"/>
      <x v="15"/>
      <x v="29"/>
    </i>
    <i r="1">
      <x v="362"/>
      <x v="22"/>
      <x v="4"/>
      <x v="12"/>
      <x v="14"/>
      <x v="15"/>
    </i>
    <i>
      <x v="5"/>
      <x v="18"/>
      <x v="12"/>
      <x v="5"/>
      <x v="28"/>
      <x v="15"/>
      <x v="8"/>
    </i>
    <i r="1">
      <x v="31"/>
      <x v="20"/>
      <x v="5"/>
      <x v="27"/>
      <x v="22"/>
      <x v="14"/>
    </i>
    <i r="1">
      <x v="53"/>
      <x v="7"/>
      <x v="31"/>
      <x v="27"/>
      <x v="5"/>
      <x v="14"/>
    </i>
    <i r="1">
      <x v="113"/>
      <x v="7"/>
      <x v="5"/>
      <x v="12"/>
      <x v="10"/>
      <x v="8"/>
    </i>
    <i r="1">
      <x v="153"/>
      <x v="21"/>
      <x v="13"/>
      <x v="14"/>
      <x v="5"/>
      <x v="16"/>
    </i>
    <i r="1">
      <x v="417"/>
      <x v="16"/>
      <x v="5"/>
      <x v="27"/>
      <x v="20"/>
      <x v="29"/>
    </i>
    <i r="1">
      <x v="461"/>
      <x v="3"/>
      <x v="13"/>
      <x v="5"/>
      <x v="26"/>
      <x v="24"/>
    </i>
    <i>
      <x v="6"/>
      <x v="12"/>
      <x v="11"/>
      <x v="6"/>
      <x v="19"/>
      <x v="11"/>
      <x v="13"/>
    </i>
    <i>
      <x v="7"/>
      <x v="207"/>
      <x v="22"/>
      <x v="24"/>
      <x v="23"/>
      <x v="7"/>
      <x v="29"/>
    </i>
    <i r="1">
      <x v="233"/>
      <x v="26"/>
      <x v="24"/>
      <x v="23"/>
      <x v="28"/>
      <x v="7"/>
    </i>
    <i>
      <x v="8"/>
      <x v="112"/>
      <x v="25"/>
      <x v="8"/>
      <x v="15"/>
      <x v="3"/>
      <x v="27"/>
    </i>
    <i r="1">
      <x v="118"/>
      <x v="12"/>
      <x v="8"/>
      <x v="28"/>
      <x v="27"/>
      <x v="23"/>
    </i>
    <i r="1">
      <x v="124"/>
      <x v="12"/>
      <x v="8"/>
      <x v="2"/>
      <x v="16"/>
      <x v="18"/>
    </i>
    <i r="1">
      <x v="161"/>
      <x v="19"/>
      <x v="8"/>
      <x v="13"/>
      <x v="19"/>
      <x v="29"/>
    </i>
    <i r="1">
      <x v="162"/>
      <x v="19"/>
      <x v="8"/>
      <x v="13"/>
      <x v="19"/>
      <x v="29"/>
    </i>
    <i r="1">
      <x v="238"/>
      <x v="13"/>
      <x v="8"/>
      <x v="10"/>
      <x v="14"/>
      <x v="29"/>
    </i>
    <i r="1">
      <x v="246"/>
      <x v="3"/>
      <x v="8"/>
      <x v="10"/>
      <x v="19"/>
      <x v="15"/>
    </i>
    <i r="1">
      <x v="288"/>
      <x v="4"/>
      <x v="8"/>
      <x v="28"/>
      <x v="13"/>
      <x v="10"/>
    </i>
    <i r="1">
      <x v="352"/>
      <x v="22"/>
      <x v="8"/>
      <x v="13"/>
      <x v="11"/>
      <x v="29"/>
    </i>
    <i r="1">
      <x v="364"/>
      <x v="24"/>
      <x v="8"/>
      <x v="14"/>
      <x v="16"/>
      <x v="17"/>
    </i>
    <i r="1">
      <x v="372"/>
      <x v="4"/>
      <x v="8"/>
      <x v="31"/>
      <x v="17"/>
      <x v="18"/>
    </i>
    <i r="1">
      <x v="423"/>
      <x v="19"/>
      <x v="8"/>
      <x v="27"/>
      <x v="23"/>
      <x v="18"/>
    </i>
    <i r="1">
      <x v="512"/>
      <x v="17"/>
      <x v="8"/>
      <x v="16"/>
      <x v="28"/>
      <x v="4"/>
    </i>
    <i r="1">
      <x v="539"/>
      <x v="27"/>
      <x v="8"/>
      <x v="27"/>
      <x v="26"/>
      <x v="29"/>
    </i>
    <i r="1">
      <x v="557"/>
      <x v="5"/>
      <x v="8"/>
      <x v="14"/>
      <x v="9"/>
      <x v="28"/>
    </i>
    <i>
      <x v="9"/>
      <x v="5"/>
      <x v="24"/>
      <x v="29"/>
      <x v="11"/>
      <x v="20"/>
      <x v="29"/>
    </i>
    <i r="1">
      <x v="90"/>
      <x v="9"/>
      <x v="13"/>
      <x v="9"/>
      <x v="2"/>
      <x v="29"/>
    </i>
    <i r="1">
      <x v="94"/>
      <x v="24"/>
      <x v="29"/>
      <x v="11"/>
      <x v="20"/>
      <x v="17"/>
    </i>
    <i r="1">
      <x v="121"/>
      <x v="7"/>
      <x v="29"/>
      <x v="12"/>
      <x v="15"/>
      <x v="20"/>
    </i>
    <i r="1">
      <x v="147"/>
      <x v="4"/>
      <x v="25"/>
      <x v="9"/>
      <x v="3"/>
      <x v="23"/>
    </i>
    <i r="1">
      <x v="206"/>
      <x v="13"/>
      <x v="29"/>
      <x v="27"/>
      <x v="28"/>
      <x v="16"/>
    </i>
    <i r="1">
      <x v="243"/>
      <x v="20"/>
      <x v="31"/>
      <x v="27"/>
      <x v="14"/>
      <x v="9"/>
    </i>
    <i r="1">
      <x v="287"/>
      <x v="22"/>
      <x v="29"/>
      <x v="8"/>
      <x v="1"/>
      <x v="4"/>
    </i>
    <i r="1">
      <x v="308"/>
      <x v="15"/>
      <x v="29"/>
      <x v="31"/>
      <x v="28"/>
      <x v="17"/>
    </i>
    <i r="1">
      <x v="333"/>
      <x v="24"/>
      <x v="8"/>
      <x v="9"/>
      <x v="28"/>
      <x v="14"/>
    </i>
    <i r="1">
      <x v="576"/>
      <x v="8"/>
      <x v="29"/>
      <x v="12"/>
      <x v="1"/>
      <x v="22"/>
    </i>
    <i>
      <x v="10"/>
      <x v="30"/>
      <x v="2"/>
      <x v="9"/>
      <x v="10"/>
      <x v="15"/>
      <x v="17"/>
    </i>
    <i r="1">
      <x v="104"/>
      <x v="18"/>
      <x v="9"/>
      <x v="1"/>
      <x v="27"/>
      <x v="3"/>
    </i>
    <i r="1">
      <x v="154"/>
      <x v="10"/>
      <x v="13"/>
      <x v="31"/>
      <x v="17"/>
      <x v="13"/>
    </i>
    <i r="1">
      <x v="188"/>
      <x v="22"/>
      <x v="9"/>
      <x v="4"/>
      <x v="12"/>
      <x v="20"/>
    </i>
    <i r="1">
      <x v="196"/>
      <x v="5"/>
      <x v="9"/>
      <x v="28"/>
      <x v="26"/>
      <x v="2"/>
    </i>
    <i r="1">
      <x v="258"/>
      <x v="24"/>
      <x v="3"/>
      <x v="31"/>
      <x v="14"/>
      <x v="15"/>
    </i>
    <i r="1">
      <x v="268"/>
      <x v="22"/>
      <x v="9"/>
      <x v="13"/>
      <x v="20"/>
      <x v="29"/>
    </i>
    <i r="1">
      <x v="414"/>
      <x v="11"/>
      <x v="31"/>
      <x v="31"/>
      <x v="13"/>
      <x v="19"/>
    </i>
    <i r="1">
      <x v="426"/>
      <x v="5"/>
      <x v="31"/>
      <x v="31"/>
      <x v="14"/>
      <x v="28"/>
    </i>
    <i r="1">
      <x v="502"/>
      <x v="16"/>
      <x v="8"/>
      <x v="31"/>
      <x v="27"/>
      <x v="29"/>
    </i>
    <i r="1">
      <x v="543"/>
      <x v="6"/>
      <x v="9"/>
      <x v="13"/>
      <x v="17"/>
      <x v="15"/>
    </i>
    <i r="1">
      <x v="573"/>
      <x v="9"/>
      <x v="31"/>
      <x v="31"/>
      <x v="14"/>
      <x v="13"/>
    </i>
    <i>
      <x v="11"/>
      <x v="55"/>
      <x v="25"/>
      <x v="10"/>
      <x v="5"/>
      <x v="19"/>
      <x v="3"/>
    </i>
    <i r="1">
      <x v="62"/>
      <x v="24"/>
      <x v="10"/>
      <x v="17"/>
      <x v="12"/>
      <x v="17"/>
    </i>
    <i r="1">
      <x v="64"/>
      <x v="5"/>
      <x v="10"/>
      <x v="14"/>
      <x v="17"/>
      <x v="24"/>
    </i>
    <i r="1">
      <x v="89"/>
      <x v="12"/>
      <x v="8"/>
      <x v="10"/>
      <x v="14"/>
      <x v="15"/>
    </i>
    <i r="1">
      <x v="138"/>
      <x v="23"/>
      <x v="13"/>
      <x v="10"/>
      <x v="28"/>
      <x v="28"/>
    </i>
    <i r="1">
      <x v="141"/>
      <x v="23"/>
      <x v="13"/>
      <x v="10"/>
      <x v="28"/>
      <x v="28"/>
    </i>
    <i r="1">
      <x v="172"/>
      <x v="20"/>
      <x v="8"/>
      <x v="13"/>
      <x v="11"/>
      <x v="29"/>
    </i>
    <i r="1">
      <x v="193"/>
      <x v="20"/>
      <x v="13"/>
      <x v="10"/>
      <x v="28"/>
      <x v="10"/>
    </i>
    <i r="1">
      <x v="256"/>
      <x v="8"/>
      <x v="31"/>
      <x v="27"/>
      <x v="11"/>
      <x v="5"/>
    </i>
    <i r="1">
      <x v="265"/>
      <x v="13"/>
      <x v="13"/>
      <x v="10"/>
      <x v="15"/>
      <x v="8"/>
    </i>
    <i r="1">
      <x v="285"/>
      <x v="20"/>
      <x v="13"/>
      <x v="10"/>
      <x v="18"/>
      <x v="15"/>
    </i>
    <i r="1">
      <x v="334"/>
      <x v="15"/>
      <x v="10"/>
      <x v="28"/>
      <x v="17"/>
      <x v="15"/>
    </i>
    <i r="1">
      <x v="380"/>
      <x v="27"/>
      <x v="10"/>
      <x v="28"/>
      <x v="27"/>
      <x v="18"/>
    </i>
    <i r="1">
      <x v="407"/>
      <x v="1"/>
      <x v="31"/>
      <x v="27"/>
      <x v="14"/>
      <x v="11"/>
    </i>
    <i r="1">
      <x v="413"/>
      <x v="4"/>
      <x v="10"/>
      <x v="13"/>
      <x v="10"/>
      <x v="23"/>
    </i>
    <i r="1">
      <x v="448"/>
      <x v="23"/>
      <x v="10"/>
      <x v="8"/>
      <x v="27"/>
      <x v="14"/>
    </i>
    <i r="1">
      <x v="548"/>
      <x v="9"/>
      <x v="10"/>
      <x v="20"/>
      <x v="19"/>
      <x v="23"/>
    </i>
    <i r="1">
      <x v="554"/>
      <x v="6"/>
      <x v="13"/>
      <x v="10"/>
      <x v="15"/>
      <x v="10"/>
    </i>
    <i r="1">
      <x v="569"/>
      <x v="16"/>
      <x v="27"/>
      <x v="14"/>
      <x v="11"/>
      <x v="29"/>
    </i>
    <i r="1">
      <x v="582"/>
      <x v="3"/>
      <x v="8"/>
      <x v="10"/>
      <x v="15"/>
      <x v="19"/>
    </i>
    <i>
      <x v="12"/>
      <x v="6"/>
      <x v="16"/>
      <x v="31"/>
      <x v="13"/>
      <x v="13"/>
      <x v="8"/>
    </i>
    <i r="1">
      <x v="236"/>
      <x v="25"/>
      <x v="12"/>
      <x v="20"/>
      <x v="22"/>
      <x v="28"/>
    </i>
    <i r="1">
      <x v="252"/>
      <x v="17"/>
      <x v="13"/>
      <x v="12"/>
      <x v="16"/>
      <x v="21"/>
    </i>
    <i r="1">
      <x v="260"/>
      <x v="22"/>
      <x v="12"/>
      <x v="2"/>
      <x v="28"/>
      <x v="6"/>
    </i>
    <i r="1">
      <x v="393"/>
      <x v="17"/>
      <x v="13"/>
      <x v="12"/>
      <x v="19"/>
      <x v="25"/>
    </i>
    <i r="1">
      <x v="496"/>
      <x v="15"/>
      <x v="25"/>
      <x v="13"/>
      <x v="13"/>
      <x v="29"/>
    </i>
    <i>
      <x v="13"/>
      <x v="19"/>
      <x v="23"/>
      <x v="13"/>
      <x v="14"/>
      <x v="28"/>
      <x v="28"/>
    </i>
    <i r="1">
      <x v="27"/>
      <x v="14"/>
      <x v="13"/>
      <x v="17"/>
      <x v="13"/>
      <x v="3"/>
    </i>
    <i r="1">
      <x v="44"/>
      <x v="11"/>
      <x v="13"/>
      <x v="4"/>
      <x v="25"/>
      <x v="2"/>
    </i>
    <i r="1">
      <x v="125"/>
      <x v="19"/>
      <x v="13"/>
      <x v="3"/>
      <x v="20"/>
      <x v="15"/>
    </i>
    <i r="1">
      <x v="127"/>
      <x v="9"/>
      <x v="23"/>
      <x v="13"/>
      <x v="26"/>
      <x v="29"/>
    </i>
    <i r="1">
      <x v="164"/>
      <x v="18"/>
      <x v="31"/>
      <x v="13"/>
      <x v="23"/>
      <x v="1"/>
    </i>
    <i r="1">
      <x v="175"/>
      <x v="5"/>
      <x v="13"/>
      <x v="19"/>
      <x v="28"/>
      <x v="19"/>
    </i>
    <i r="1">
      <x v="185"/>
      <x v="8"/>
      <x v="23"/>
      <x v="13"/>
      <x v="26"/>
      <x v="29"/>
    </i>
    <i r="1">
      <x v="203"/>
      <x v="13"/>
      <x v="31"/>
      <x v="13"/>
      <x v="23"/>
      <x v="1"/>
    </i>
    <i r="1">
      <x v="356"/>
      <x v="5"/>
      <x v="13"/>
      <x v="31"/>
      <x v="13"/>
      <x v="19"/>
    </i>
    <i r="1">
      <x v="377"/>
      <x v="12"/>
      <x v="13"/>
      <x v="10"/>
      <x v="10"/>
      <x v="29"/>
    </i>
    <i r="1">
      <x v="404"/>
      <x v="3"/>
      <x v="23"/>
      <x v="13"/>
      <x v="8"/>
      <x v="23"/>
    </i>
    <i r="1">
      <x v="408"/>
      <x v="20"/>
      <x v="13"/>
      <x v="10"/>
      <x v="10"/>
      <x v="29"/>
    </i>
    <i r="1">
      <x v="410"/>
      <x v="4"/>
      <x v="13"/>
      <x v="11"/>
      <x v="23"/>
      <x v="21"/>
    </i>
    <i r="1">
      <x v="440"/>
      <x v="9"/>
      <x v="13"/>
      <x v="27"/>
      <x v="28"/>
      <x v="8"/>
    </i>
    <i r="1">
      <x v="464"/>
      <x v="5"/>
      <x v="13"/>
      <x v="28"/>
      <x v="5"/>
      <x v="24"/>
    </i>
    <i r="1">
      <x v="497"/>
      <x v="16"/>
      <x v="25"/>
      <x v="13"/>
      <x v="28"/>
      <x v="23"/>
    </i>
    <i r="1">
      <x v="499"/>
      <x v="16"/>
      <x v="13"/>
      <x v="24"/>
      <x v="24"/>
      <x v="28"/>
    </i>
    <i r="1">
      <x v="555"/>
      <x v="7"/>
      <x v="13"/>
      <x v="31"/>
      <x v="28"/>
      <x v="28"/>
    </i>
    <i r="1">
      <x v="566"/>
      <x v="20"/>
      <x v="13"/>
      <x v="10"/>
      <x v="10"/>
      <x v="29"/>
    </i>
    <i>
      <x v="14"/>
      <x v="1"/>
      <x v="18"/>
      <x v="14"/>
      <x v="10"/>
      <x v="8"/>
      <x v="5"/>
    </i>
    <i r="1">
      <x v="67"/>
      <x v="11"/>
      <x v="14"/>
      <x v="11"/>
      <x v="5"/>
      <x v="9"/>
    </i>
    <i r="1">
      <x v="99"/>
      <x v="17"/>
      <x v="14"/>
      <x v="15"/>
      <x v="12"/>
      <x v="17"/>
    </i>
    <i r="1">
      <x v="165"/>
      <x v="16"/>
      <x v="31"/>
      <x v="27"/>
      <x v="15"/>
      <x v="8"/>
    </i>
    <i r="1">
      <x v="191"/>
      <x v="5"/>
      <x v="13"/>
      <x v="14"/>
      <x v="28"/>
      <x v="28"/>
    </i>
    <i r="1">
      <x v="215"/>
      <x/>
      <x v="31"/>
      <x v="14"/>
      <x v="14"/>
      <x v="10"/>
    </i>
    <i r="1">
      <x v="237"/>
      <x/>
      <x v="14"/>
      <x v="23"/>
      <x v="4"/>
      <x v="11"/>
    </i>
    <i r="1">
      <x v="295"/>
      <x/>
      <x v="31"/>
      <x v="14"/>
      <x v="14"/>
      <x v="10"/>
    </i>
    <i r="1">
      <x v="310"/>
      <x v="3"/>
      <x v="14"/>
      <x v="16"/>
      <x v="3"/>
      <x v="28"/>
    </i>
    <i r="1">
      <x v="313"/>
      <x v="11"/>
      <x v="13"/>
      <x v="27"/>
      <x v="15"/>
      <x v="29"/>
    </i>
    <i r="1">
      <x v="340"/>
      <x v="2"/>
      <x v="14"/>
      <x v="15"/>
      <x v="12"/>
      <x v="10"/>
    </i>
    <i r="1">
      <x v="430"/>
      <x v="4"/>
      <x v="23"/>
      <x v="25"/>
      <x v="28"/>
      <x v="15"/>
    </i>
    <i r="1">
      <x v="526"/>
      <x v="12"/>
      <x v="31"/>
      <x v="13"/>
      <x v="15"/>
      <x v="28"/>
    </i>
    <i r="1">
      <x v="534"/>
      <x/>
      <x v="31"/>
      <x v="14"/>
      <x v="14"/>
      <x v="28"/>
    </i>
    <i r="1">
      <x v="560"/>
      <x v="13"/>
      <x v="27"/>
      <x v="13"/>
      <x v="15"/>
      <x v="17"/>
    </i>
    <i>
      <x v="15"/>
      <x v="9"/>
      <x v="6"/>
      <x v="15"/>
      <x v="9"/>
      <x v="14"/>
      <x v="21"/>
    </i>
    <i r="1">
      <x v="68"/>
      <x v="24"/>
      <x v="31"/>
      <x v="15"/>
      <x v="27"/>
      <x v="8"/>
    </i>
    <i r="1">
      <x v="132"/>
      <x v="22"/>
      <x v="25"/>
      <x v="15"/>
      <x v="1"/>
      <x v="28"/>
    </i>
    <i r="1">
      <x v="158"/>
      <x v="18"/>
      <x v="31"/>
      <x v="15"/>
      <x v="9"/>
      <x v="13"/>
    </i>
    <i r="1">
      <x v="198"/>
      <x v="24"/>
      <x v="13"/>
      <x v="28"/>
      <x v="16"/>
      <x v="23"/>
    </i>
    <i r="1">
      <x v="212"/>
      <x v="23"/>
      <x v="15"/>
      <x v="9"/>
      <x v="27"/>
      <x v="29"/>
    </i>
    <i r="1">
      <x v="353"/>
      <x/>
      <x v="31"/>
      <x v="15"/>
      <x v="15"/>
      <x v="10"/>
    </i>
    <i r="1">
      <x v="385"/>
      <x v="4"/>
      <x v="31"/>
      <x v="8"/>
      <x v="16"/>
      <x v="10"/>
    </i>
    <i r="1">
      <x v="401"/>
      <x v="8"/>
      <x v="15"/>
      <x v="16"/>
      <x v="10"/>
      <x v="21"/>
    </i>
    <i r="1">
      <x v="436"/>
      <x v="24"/>
      <x v="13"/>
      <x v="28"/>
      <x v="16"/>
      <x v="23"/>
    </i>
    <i r="1">
      <x v="451"/>
      <x v="3"/>
      <x v="15"/>
      <x v="27"/>
      <x v="5"/>
      <x v="10"/>
    </i>
    <i r="1">
      <x v="553"/>
      <x v="2"/>
      <x v="15"/>
      <x v="18"/>
      <x v="15"/>
      <x v="10"/>
    </i>
    <i>
      <x v="16"/>
      <x v="23"/>
      <x v="9"/>
      <x v="13"/>
      <x v="16"/>
      <x v="2"/>
      <x v="29"/>
    </i>
    <i r="1">
      <x v="83"/>
      <x v="12"/>
      <x v="16"/>
      <x v="31"/>
      <x v="28"/>
      <x v="28"/>
    </i>
    <i r="1">
      <x v="84"/>
      <x v="2"/>
      <x v="16"/>
      <x v="28"/>
      <x v="12"/>
      <x v="3"/>
    </i>
    <i r="1">
      <x v="115"/>
      <x v="15"/>
      <x v="8"/>
      <x v="13"/>
      <x v="17"/>
      <x v="28"/>
    </i>
    <i r="1">
      <x v="547"/>
      <x v="7"/>
      <x v="16"/>
      <x v="17"/>
      <x v="6"/>
      <x v="14"/>
    </i>
    <i>
      <x v="17"/>
      <x v="213"/>
      <x v="23"/>
      <x v="25"/>
      <x v="17"/>
      <x v="21"/>
      <x v="23"/>
    </i>
    <i r="1">
      <x v="318"/>
      <x v="3"/>
      <x v="13"/>
      <x v="14"/>
      <x v="18"/>
      <x v="9"/>
    </i>
    <i>
      <x v="18"/>
      <x v="109"/>
      <x v="3"/>
      <x v="18"/>
      <x v="17"/>
      <x v="23"/>
      <x v="15"/>
    </i>
    <i r="1">
      <x v="160"/>
      <x v="2"/>
      <x v="8"/>
      <x v="13"/>
      <x v="19"/>
      <x v="29"/>
    </i>
    <i r="1">
      <x v="176"/>
      <x v="10"/>
      <x v="8"/>
      <x v="18"/>
      <x v="28"/>
      <x v="5"/>
    </i>
    <i r="1">
      <x v="284"/>
      <x v="9"/>
      <x v="13"/>
      <x v="3"/>
      <x v="19"/>
      <x v="15"/>
    </i>
    <i r="1">
      <x v="337"/>
      <x v="11"/>
      <x v="31"/>
      <x v="13"/>
      <x v="8"/>
      <x v="19"/>
    </i>
    <i r="1">
      <x v="342"/>
      <x v="20"/>
      <x v="13"/>
      <x v="18"/>
      <x v="13"/>
      <x v="15"/>
    </i>
    <i r="1">
      <x v="406"/>
      <x v="7"/>
      <x v="18"/>
      <x v="11"/>
      <x v="16"/>
      <x v="20"/>
    </i>
    <i r="1">
      <x v="444"/>
      <x v="14"/>
      <x v="13"/>
      <x v="18"/>
      <x v="13"/>
      <x v="3"/>
    </i>
    <i r="1">
      <x v="492"/>
      <x v="10"/>
      <x v="31"/>
      <x v="13"/>
      <x v="19"/>
      <x v="15"/>
    </i>
    <i r="1">
      <x v="583"/>
      <x v="3"/>
      <x v="13"/>
      <x v="18"/>
      <x v="10"/>
      <x v="21"/>
    </i>
    <i>
      <x v="19"/>
      <x v="4"/>
      <x v="15"/>
      <x v="19"/>
      <x v="31"/>
      <x v="14"/>
      <x v="11"/>
    </i>
    <i r="1">
      <x v="47"/>
      <x v="19"/>
      <x v="3"/>
      <x v="21"/>
      <x v="20"/>
      <x v="11"/>
    </i>
    <i r="1">
      <x v="86"/>
      <x v="17"/>
      <x v="19"/>
      <x v="28"/>
      <x v="12"/>
      <x v="11"/>
    </i>
    <i r="1">
      <x v="137"/>
      <x v="22"/>
      <x v="19"/>
      <x v="10"/>
      <x/>
      <x v="29"/>
    </i>
    <i r="1">
      <x v="180"/>
      <x v="15"/>
      <x v="19"/>
      <x v="14"/>
      <x v="14"/>
      <x v="29"/>
    </i>
    <i r="1">
      <x v="282"/>
      <x v="10"/>
      <x v="23"/>
      <x v="27"/>
      <x v="14"/>
      <x v="20"/>
    </i>
    <i r="1">
      <x v="291"/>
      <x v="8"/>
      <x v="19"/>
      <x v="28"/>
      <x v="11"/>
      <x v="28"/>
    </i>
    <i r="1">
      <x v="328"/>
      <x v="23"/>
      <x v="19"/>
      <x v="24"/>
      <x v="28"/>
      <x v="24"/>
    </i>
    <i r="1">
      <x v="371"/>
      <x v="23"/>
      <x v="19"/>
      <x v="31"/>
      <x v="19"/>
      <x v="14"/>
    </i>
    <i r="1">
      <x v="389"/>
      <x v="12"/>
      <x v="19"/>
      <x v="28"/>
      <x v="27"/>
      <x v="18"/>
    </i>
    <i r="1">
      <x v="480"/>
      <x v="20"/>
      <x v="19"/>
      <x v="8"/>
      <x v="14"/>
      <x v="28"/>
    </i>
    <i r="1">
      <x v="484"/>
      <x v="9"/>
      <x v="25"/>
      <x v="28"/>
      <x v="20"/>
      <x v="14"/>
    </i>
    <i r="1">
      <x v="504"/>
      <x v="24"/>
      <x v="27"/>
      <x v="8"/>
      <x v="28"/>
      <x v="20"/>
    </i>
    <i>
      <x v="20"/>
      <x v="78"/>
      <x v="16"/>
      <x v="23"/>
      <x v="24"/>
      <x v="21"/>
      <x v="28"/>
    </i>
    <i r="1">
      <x v="110"/>
      <x v="25"/>
      <x v="20"/>
      <x v="17"/>
      <x v="3"/>
      <x v="15"/>
    </i>
    <i r="1">
      <x v="144"/>
      <x v="25"/>
      <x v="20"/>
      <x v="19"/>
      <x v="19"/>
      <x v="15"/>
    </i>
    <i r="1">
      <x v="163"/>
      <x v="26"/>
      <x v="20"/>
      <x v="19"/>
      <x v="8"/>
      <x v="29"/>
    </i>
    <i r="1">
      <x v="210"/>
      <x v="26"/>
      <x v="20"/>
      <x v="13"/>
      <x v="28"/>
      <x v="23"/>
    </i>
    <i r="1">
      <x v="245"/>
      <x v="25"/>
      <x v="20"/>
      <x v="19"/>
      <x v="8"/>
      <x v="29"/>
    </i>
    <i r="1">
      <x v="249"/>
      <x v="26"/>
      <x v="20"/>
      <x v="13"/>
      <x v="4"/>
      <x v="3"/>
    </i>
    <i r="1">
      <x v="253"/>
      <x v="26"/>
      <x v="13"/>
      <x v="20"/>
      <x v="20"/>
      <x v="26"/>
    </i>
    <i r="1">
      <x v="303"/>
      <x v="25"/>
      <x v="20"/>
      <x v="13"/>
      <x v="28"/>
      <x v="25"/>
    </i>
    <i r="1">
      <x v="304"/>
      <x v="26"/>
      <x v="20"/>
      <x v="24"/>
      <x v="24"/>
      <x v="28"/>
    </i>
    <i r="1">
      <x v="354"/>
      <x v="17"/>
      <x v="20"/>
      <x v="19"/>
      <x v="8"/>
      <x v="29"/>
    </i>
    <i r="1">
      <x v="478"/>
      <x v="25"/>
      <x v="25"/>
      <x v="20"/>
      <x v="8"/>
      <x v="23"/>
    </i>
    <i r="1">
      <x v="489"/>
      <x v="26"/>
      <x v="20"/>
      <x v="28"/>
      <x v="20"/>
      <x v="28"/>
    </i>
    <i r="1">
      <x v="538"/>
      <x v="7"/>
      <x v="20"/>
      <x v="28"/>
      <x v="13"/>
      <x v="14"/>
    </i>
    <i>
      <x v="21"/>
      <x v="37"/>
      <x v="2"/>
      <x v="23"/>
      <x v="24"/>
      <x v="26"/>
      <x v="22"/>
    </i>
    <i r="1">
      <x v="59"/>
      <x v="14"/>
      <x v="23"/>
      <x v="21"/>
      <x v="26"/>
      <x v="3"/>
    </i>
    <i r="1">
      <x v="65"/>
      <x v="3"/>
      <x v="21"/>
      <x v="5"/>
      <x v="28"/>
      <x v="7"/>
    </i>
    <i r="1">
      <x v="70"/>
      <x v="15"/>
      <x v="21"/>
      <x v="27"/>
      <x v="26"/>
      <x v="29"/>
    </i>
    <i r="1">
      <x v="100"/>
      <x v="16"/>
      <x v="21"/>
      <x v="23"/>
      <x v="26"/>
      <x v="25"/>
    </i>
    <i r="1">
      <x v="119"/>
      <x v="15"/>
      <x v="23"/>
      <x v="24"/>
      <x v="22"/>
      <x v="29"/>
    </i>
    <i r="1">
      <x v="142"/>
      <x/>
      <x v="23"/>
      <x v="24"/>
      <x v="22"/>
      <x v="26"/>
    </i>
    <i r="1">
      <x v="156"/>
      <x v="3"/>
      <x v="21"/>
      <x v="17"/>
      <x/>
      <x v="10"/>
    </i>
    <i r="1">
      <x v="186"/>
      <x v="1"/>
      <x v="14"/>
      <x v="28"/>
      <x v="27"/>
      <x v="22"/>
    </i>
    <i r="1">
      <x v="190"/>
      <x v="6"/>
      <x v="23"/>
      <x v="21"/>
      <x v="26"/>
      <x v="10"/>
    </i>
    <i r="1">
      <x v="226"/>
      <x v="13"/>
      <x v="21"/>
      <x v="22"/>
      <x v="14"/>
      <x v="29"/>
    </i>
    <i r="1">
      <x v="277"/>
      <x v="3"/>
      <x v="21"/>
      <x v="27"/>
      <x v="28"/>
      <x v="8"/>
    </i>
    <i r="1">
      <x v="280"/>
      <x v="13"/>
      <x v="21"/>
      <x v="22"/>
      <x v="24"/>
      <x v="25"/>
    </i>
    <i r="1">
      <x v="325"/>
      <x v="6"/>
      <x v="25"/>
      <x v="24"/>
      <x v="22"/>
      <x v="14"/>
    </i>
    <i r="1">
      <x v="460"/>
      <x v="1"/>
      <x v="21"/>
      <x v="13"/>
      <x v="28"/>
      <x v="28"/>
    </i>
    <i>
      <x v="22"/>
      <x v="16"/>
      <x v="18"/>
      <x v="31"/>
      <x v="25"/>
      <x v="24"/>
      <x v="14"/>
    </i>
    <i r="1">
      <x v="22"/>
      <x v="13"/>
      <x v="23"/>
      <x v="25"/>
      <x v="28"/>
      <x v="14"/>
    </i>
    <i r="1">
      <x v="36"/>
      <x v="17"/>
      <x v="31"/>
      <x v="25"/>
      <x v="24"/>
      <x v="14"/>
    </i>
    <i r="1">
      <x v="38"/>
      <x v="17"/>
      <x v="31"/>
      <x v="25"/>
      <x v="24"/>
      <x v="14"/>
    </i>
    <i r="1">
      <x v="41"/>
      <x v="8"/>
      <x v="23"/>
      <x v="28"/>
      <x v="14"/>
      <x v="26"/>
    </i>
    <i r="1">
      <x v="54"/>
      <x v="10"/>
      <x v="13"/>
      <x v="24"/>
      <x v="24"/>
      <x v="26"/>
    </i>
    <i r="1">
      <x v="71"/>
      <x/>
      <x v="31"/>
      <x v="8"/>
      <x v="26"/>
      <x v="28"/>
    </i>
    <i r="1">
      <x v="74"/>
      <x v="17"/>
      <x v="27"/>
      <x v="28"/>
      <x v="25"/>
      <x v="24"/>
    </i>
    <i r="1">
      <x v="96"/>
      <x v="10"/>
      <x v="31"/>
      <x v="27"/>
      <x v="26"/>
      <x v="8"/>
    </i>
    <i r="1">
      <x v="103"/>
      <x v="13"/>
      <x v="23"/>
      <x v="25"/>
      <x v="28"/>
      <x v="28"/>
    </i>
    <i r="1">
      <x v="116"/>
      <x v="22"/>
      <x v="25"/>
      <x v="23"/>
      <x v="23"/>
      <x v="29"/>
    </i>
    <i r="1">
      <x v="170"/>
      <x v="15"/>
      <x v="23"/>
      <x v="2"/>
      <x v="25"/>
      <x v="29"/>
    </i>
    <i r="1">
      <x v="184"/>
      <x v="20"/>
      <x v="23"/>
      <x v="24"/>
      <x v="26"/>
      <x v="8"/>
    </i>
    <i r="1">
      <x v="187"/>
      <x v="14"/>
      <x v="13"/>
      <x v="28"/>
      <x v="26"/>
      <x v="24"/>
    </i>
    <i r="1">
      <x v="241"/>
      <x v="10"/>
      <x v="31"/>
      <x v="25"/>
      <x v="24"/>
      <x v="14"/>
    </i>
    <i r="1">
      <x v="278"/>
      <x v="14"/>
      <x v="27"/>
      <x v="28"/>
      <x v="24"/>
      <x v="26"/>
    </i>
    <i r="1">
      <x v="289"/>
      <x v="22"/>
      <x v="25"/>
      <x v="28"/>
      <x v="27"/>
      <x v="25"/>
    </i>
    <i r="1">
      <x v="293"/>
      <x v="12"/>
      <x v="23"/>
      <x v="28"/>
      <x v="14"/>
      <x v="23"/>
    </i>
    <i r="1">
      <x v="297"/>
      <x v="12"/>
      <x v="23"/>
      <x v="28"/>
      <x v="26"/>
      <x v="28"/>
    </i>
    <i r="1">
      <x v="306"/>
      <x v="10"/>
      <x v="31"/>
      <x v="14"/>
      <x v="8"/>
      <x v="14"/>
    </i>
    <i r="1">
      <x v="317"/>
      <x v="19"/>
      <x v="24"/>
      <x v="23"/>
      <x v="27"/>
      <x v="29"/>
    </i>
    <i r="1">
      <x v="329"/>
      <x v="8"/>
      <x v="13"/>
      <x v="23"/>
      <x v="28"/>
      <x v="25"/>
    </i>
    <i r="1">
      <x v="375"/>
      <x v="9"/>
      <x v="13"/>
      <x v="28"/>
      <x v="8"/>
      <x v="26"/>
    </i>
    <i r="1">
      <x v="376"/>
      <x/>
      <x v="31"/>
      <x v="21"/>
      <x v="26"/>
      <x v="24"/>
    </i>
    <i r="1">
      <x v="381"/>
      <x v="9"/>
      <x v="25"/>
      <x v="28"/>
      <x v="14"/>
      <x v="8"/>
    </i>
    <i r="1">
      <x v="437"/>
      <x v="1"/>
      <x v="23"/>
      <x v="24"/>
      <x v="26"/>
      <x v="29"/>
    </i>
    <i r="1">
      <x v="533"/>
      <x/>
      <x v="23"/>
      <x v="28"/>
      <x v="26"/>
      <x v="28"/>
    </i>
    <i r="1">
      <x v="542"/>
      <x v="12"/>
      <x v="23"/>
      <x v="24"/>
      <x v="3"/>
      <x v="8"/>
    </i>
    <i r="1">
      <x v="563"/>
      <x v="11"/>
      <x v="23"/>
      <x v="25"/>
      <x v="28"/>
      <x v="2"/>
    </i>
    <i r="1">
      <x v="584"/>
      <x v="3"/>
      <x v="23"/>
      <x v="24"/>
      <x v="26"/>
      <x v="29"/>
    </i>
    <i>
      <x v="23"/>
      <x v="189"/>
      <x v="4"/>
      <x v="8"/>
      <x v="11"/>
      <x v="9"/>
      <x v="16"/>
    </i>
    <i r="1">
      <x v="199"/>
      <x v="12"/>
      <x v="25"/>
      <x v="11"/>
      <x v="3"/>
      <x v="23"/>
    </i>
    <i r="1">
      <x v="255"/>
      <x v="22"/>
      <x v="8"/>
      <x v="28"/>
      <x v="26"/>
      <x v="12"/>
    </i>
    <i r="1">
      <x v="312"/>
      <x v="12"/>
      <x v="11"/>
      <x v="3"/>
      <x v="2"/>
      <x v="19"/>
    </i>
    <i r="1">
      <x v="411"/>
      <x v="11"/>
      <x v="14"/>
      <x v="11"/>
      <x v="5"/>
      <x v="9"/>
    </i>
    <i r="1">
      <x v="418"/>
      <x v="18"/>
      <x v="11"/>
      <x v="31"/>
      <x v="9"/>
      <x v="13"/>
    </i>
    <i r="1">
      <x v="438"/>
      <x v="4"/>
      <x v="23"/>
      <x v="11"/>
      <x v="14"/>
      <x v="19"/>
    </i>
    <i>
      <x v="24"/>
      <x v="202"/>
      <x v="2"/>
      <x v="24"/>
      <x v="25"/>
      <x v="31"/>
      <x v="29"/>
    </i>
    <i r="1">
      <x v="315"/>
      <x v="15"/>
      <x v="31"/>
      <x v="25"/>
      <x v="31"/>
      <x v="24"/>
    </i>
    <i r="1">
      <x v="326"/>
      <x v="18"/>
      <x v="23"/>
      <x v="24"/>
      <x v="26"/>
      <x v="27"/>
    </i>
    <i r="1">
      <x v="405"/>
      <x v="8"/>
      <x v="23"/>
      <x v="24"/>
      <x v="26"/>
      <x v="27"/>
    </i>
    <i r="1">
      <x v="528"/>
      <x v="7"/>
      <x v="25"/>
      <x v="22"/>
      <x v="31"/>
      <x v="29"/>
    </i>
    <i r="1">
      <x v="568"/>
      <x v="3"/>
      <x v="27"/>
      <x v="28"/>
      <x v="31"/>
      <x v="11"/>
    </i>
    <i>
      <x v="25"/>
      <x v="34"/>
      <x v="3"/>
      <x v="31"/>
      <x v="24"/>
      <x v="27"/>
      <x v="27"/>
    </i>
    <i r="1">
      <x v="52"/>
      <x v="3"/>
      <x v="31"/>
      <x v="13"/>
      <x v="27"/>
      <x v="26"/>
    </i>
    <i r="1">
      <x v="61"/>
      <x v="13"/>
      <x v="31"/>
      <x v="25"/>
      <x v="14"/>
      <x v="28"/>
    </i>
    <i r="1">
      <x v="93"/>
      <x v="9"/>
      <x v="31"/>
      <x v="25"/>
      <x v="27"/>
      <x v="23"/>
    </i>
    <i r="1">
      <x v="95"/>
      <x v="16"/>
      <x v="31"/>
      <x v="27"/>
      <x v="5"/>
      <x v="18"/>
    </i>
    <i r="1">
      <x v="107"/>
      <x v="10"/>
      <x v="31"/>
      <x v="13"/>
      <x v="13"/>
      <x v="8"/>
    </i>
    <i r="1">
      <x v="114"/>
      <x v="8"/>
      <x v="31"/>
      <x v="25"/>
      <x v="27"/>
      <x v="24"/>
    </i>
    <i r="1">
      <x v="139"/>
      <x v="10"/>
      <x v="31"/>
      <x v="27"/>
      <x v="13"/>
      <x v="2"/>
    </i>
    <i r="1">
      <x v="150"/>
      <x v="17"/>
      <x v="23"/>
      <x v="28"/>
      <x v="27"/>
      <x v="14"/>
    </i>
    <i r="1">
      <x v="182"/>
      <x v="8"/>
      <x v="31"/>
      <x v="9"/>
      <x v="20"/>
      <x/>
    </i>
    <i r="1">
      <x v="221"/>
      <x v="16"/>
      <x v="31"/>
      <x v="27"/>
      <x v="14"/>
      <x v="2"/>
    </i>
    <i r="1">
      <x v="225"/>
      <x v="23"/>
      <x v="31"/>
      <x v="22"/>
      <x v="24"/>
      <x v="25"/>
    </i>
    <i r="1">
      <x v="230"/>
      <x v="7"/>
      <x v="31"/>
      <x v="13"/>
      <x/>
      <x v="12"/>
    </i>
    <i r="1">
      <x v="275"/>
      <x v="5"/>
      <x v="31"/>
      <x v="4"/>
      <x v="18"/>
      <x v="7"/>
    </i>
    <i r="1">
      <x v="283"/>
      <x v="16"/>
      <x v="31"/>
      <x v="8"/>
      <x v="15"/>
      <x v="14"/>
    </i>
    <i r="1">
      <x v="301"/>
      <x v="12"/>
      <x v="31"/>
      <x v="13"/>
      <x v="31"/>
      <x v="13"/>
    </i>
    <i r="1">
      <x v="307"/>
      <x v="4"/>
      <x v="31"/>
      <x v="9"/>
      <x v="2"/>
      <x v="5"/>
    </i>
    <i r="1">
      <x v="309"/>
      <x v="21"/>
      <x v="31"/>
      <x v="16"/>
      <x v="24"/>
      <x v="11"/>
    </i>
    <i r="1">
      <x v="335"/>
      <x v="5"/>
      <x v="31"/>
      <x v="27"/>
      <x v="24"/>
      <x v="14"/>
    </i>
    <i r="1">
      <x v="361"/>
      <x v="10"/>
      <x v="31"/>
      <x v="26"/>
      <x v="24"/>
      <x v="28"/>
    </i>
    <i r="1">
      <x v="367"/>
      <x v="5"/>
      <x v="31"/>
      <x v="27"/>
      <x v="17"/>
      <x v="15"/>
    </i>
    <i r="1">
      <x v="368"/>
      <x v="22"/>
      <x v="31"/>
      <x v="24"/>
      <x v="17"/>
      <x v="9"/>
    </i>
    <i r="1">
      <x v="373"/>
      <x v="9"/>
      <x v="23"/>
      <x v="28"/>
      <x v="27"/>
      <x v="5"/>
    </i>
    <i r="1">
      <x v="403"/>
      <x v="20"/>
      <x v="31"/>
      <x v="16"/>
      <x v="5"/>
      <x v="26"/>
    </i>
    <i r="1">
      <x v="412"/>
      <x v="11"/>
      <x v="31"/>
      <x v="27"/>
      <x v="21"/>
      <x v="20"/>
    </i>
    <i r="1">
      <x v="456"/>
      <x v="14"/>
      <x v="31"/>
      <x v="5"/>
      <x v="18"/>
      <x v="17"/>
    </i>
    <i r="1">
      <x v="474"/>
      <x v="8"/>
      <x v="31"/>
      <x v="25"/>
      <x v="7"/>
      <x v="10"/>
    </i>
    <i r="1">
      <x v="530"/>
      <x v="15"/>
      <x v="31"/>
      <x v="14"/>
      <x v="10"/>
      <x v="19"/>
    </i>
    <i r="1">
      <x v="532"/>
      <x v="7"/>
      <x v="23"/>
      <x v="28"/>
      <x v="25"/>
      <x v="26"/>
    </i>
    <i r="1">
      <x v="556"/>
      <x v="3"/>
      <x v="23"/>
      <x v="28"/>
      <x v="25"/>
      <x v="26"/>
    </i>
    <i>
      <x v="26"/>
      <x v="10"/>
      <x v="26"/>
      <x v="23"/>
      <x v="24"/>
      <x v="23"/>
      <x v="3"/>
    </i>
    <i r="1">
      <x v="50"/>
      <x v="17"/>
      <x v="22"/>
      <x v="25"/>
      <x v="24"/>
      <x v="28"/>
    </i>
    <i r="1">
      <x v="88"/>
      <x v="26"/>
      <x v="23"/>
      <x v="25"/>
      <x v="23"/>
      <x v="20"/>
    </i>
    <i r="1">
      <x v="111"/>
      <x v="17"/>
      <x v="22"/>
      <x v="13"/>
      <x v="1"/>
      <x v="8"/>
    </i>
    <i r="1">
      <x v="133"/>
      <x v="18"/>
      <x v="24"/>
      <x v="23"/>
      <x v="23"/>
      <x v="14"/>
    </i>
    <i r="1">
      <x v="149"/>
      <x/>
      <x v="22"/>
      <x v="15"/>
      <x v="25"/>
      <x v="11"/>
    </i>
    <i r="1">
      <x v="152"/>
      <x v="9"/>
      <x v="22"/>
      <x v="25"/>
      <x v="27"/>
      <x v="29"/>
    </i>
    <i r="1">
      <x v="197"/>
      <x v="10"/>
      <x v="22"/>
      <x v="23"/>
      <x v="26"/>
      <x v="29"/>
    </i>
    <i r="1">
      <x v="229"/>
      <x v="14"/>
      <x v="13"/>
      <x v="28"/>
      <x v="27"/>
      <x v="23"/>
    </i>
    <i r="1">
      <x v="232"/>
      <x v="22"/>
      <x v="22"/>
      <x v="25"/>
      <x v="25"/>
      <x v="24"/>
    </i>
    <i r="1">
      <x v="300"/>
      <x v="24"/>
      <x v="31"/>
      <x v="22"/>
      <x v="24"/>
      <x v="25"/>
    </i>
    <i r="1">
      <x v="320"/>
      <x v="19"/>
      <x v="31"/>
      <x v="22"/>
      <x v="14"/>
      <x v="8"/>
    </i>
    <i r="1">
      <x v="339"/>
      <x v="4"/>
      <x v="22"/>
      <x v="23"/>
      <x v="14"/>
      <x v="29"/>
    </i>
    <i r="1">
      <x v="357"/>
      <x v="21"/>
      <x v="22"/>
      <x v="23"/>
      <x v="26"/>
      <x v="29"/>
    </i>
    <i r="1">
      <x v="397"/>
      <x/>
      <x v="23"/>
      <x v="22"/>
      <x v="22"/>
      <x v="29"/>
    </i>
    <i r="1">
      <x v="424"/>
      <x v="14"/>
      <x v="22"/>
      <x v="28"/>
      <x v="27"/>
      <x v="14"/>
    </i>
    <i r="1">
      <x v="428"/>
      <x v="1"/>
      <x v="22"/>
      <x v="21"/>
      <x v="26"/>
      <x v="29"/>
    </i>
    <i r="1">
      <x v="443"/>
      <x v="7"/>
      <x v="21"/>
      <x v="22"/>
      <x v="24"/>
      <x v="29"/>
    </i>
    <i r="1">
      <x v="447"/>
      <x v="23"/>
      <x v="31"/>
      <x v="22"/>
      <x v="24"/>
      <x v="25"/>
    </i>
    <i r="1">
      <x v="458"/>
      <x v="1"/>
      <x v="23"/>
      <x v="22"/>
      <x v="28"/>
      <x v="5"/>
    </i>
    <i r="1">
      <x v="462"/>
      <x v="3"/>
      <x v="22"/>
      <x v="13"/>
      <x/>
      <x v="26"/>
    </i>
    <i r="1">
      <x v="473"/>
      <x v="1"/>
      <x v="22"/>
      <x v="23"/>
      <x v="26"/>
      <x v="27"/>
    </i>
    <i r="1">
      <x v="475"/>
      <x v="20"/>
      <x v="25"/>
      <x v="22"/>
      <x v="27"/>
      <x v="29"/>
    </i>
    <i r="1">
      <x v="485"/>
      <x v="19"/>
      <x v="23"/>
      <x v="22"/>
      <x v="6"/>
      <x/>
    </i>
    <i>
      <x v="27"/>
      <x v="195"/>
      <x/>
      <x v="25"/>
      <x v="23"/>
      <x v="27"/>
      <x v="11"/>
    </i>
    <i r="1">
      <x v="211"/>
      <x v="11"/>
      <x v="25"/>
      <x v="24"/>
      <x v="14"/>
      <x v="16"/>
    </i>
    <i r="1">
      <x v="223"/>
      <x v="12"/>
      <x v="23"/>
      <x v="25"/>
      <x v="28"/>
      <x v="2"/>
    </i>
    <i r="1">
      <x v="228"/>
      <x v="11"/>
      <x v="23"/>
      <x v="25"/>
      <x v="28"/>
      <x v="14"/>
    </i>
    <i r="1">
      <x v="263"/>
      <x v="19"/>
      <x v="25"/>
      <x v="26"/>
      <x v="6"/>
      <x v="14"/>
    </i>
    <i r="1">
      <x v="314"/>
      <x v="11"/>
      <x v="23"/>
      <x v="25"/>
      <x v="27"/>
      <x v="29"/>
    </i>
    <i r="1">
      <x v="319"/>
      <x v="22"/>
      <x v="25"/>
      <x v="19"/>
      <x v="15"/>
      <x v="28"/>
    </i>
    <i r="1">
      <x v="330"/>
      <x v="7"/>
      <x v="25"/>
      <x v="28"/>
      <x v="27"/>
      <x v="23"/>
    </i>
    <i r="1">
      <x v="360"/>
      <x v="9"/>
      <x v="25"/>
      <x v="13"/>
      <x v="28"/>
      <x v="28"/>
    </i>
    <i r="1">
      <x v="396"/>
      <x v="1"/>
      <x v="25"/>
      <x v="3"/>
      <x v="28"/>
      <x v="14"/>
    </i>
    <i r="1">
      <x v="435"/>
      <x v="15"/>
      <x v="23"/>
      <x v="25"/>
      <x v="22"/>
      <x v="29"/>
    </i>
    <i r="1">
      <x v="477"/>
      <x v="4"/>
      <x v="23"/>
      <x v="25"/>
      <x v="21"/>
      <x v="15"/>
    </i>
    <i r="1">
      <x v="503"/>
      <x v="13"/>
      <x v="25"/>
      <x v="22"/>
      <x v="22"/>
      <x v="14"/>
    </i>
    <i r="1">
      <x v="513"/>
      <x v="14"/>
      <x v="23"/>
      <x v="25"/>
      <x v="28"/>
      <x v="14"/>
    </i>
    <i>
      <x v="28"/>
      <x v="20"/>
      <x/>
      <x v="23"/>
      <x v="13"/>
      <x v="28"/>
      <x v="28"/>
    </i>
    <i r="1">
      <x v="51"/>
      <x v="24"/>
      <x v="23"/>
      <x v="24"/>
      <x v="28"/>
      <x v="28"/>
    </i>
    <i r="1">
      <x v="56"/>
      <x v="21"/>
      <x v="23"/>
      <x v="24"/>
      <x v="23"/>
      <x v="29"/>
    </i>
    <i r="1">
      <x v="57"/>
      <x v="10"/>
      <x v="23"/>
      <x v="22"/>
      <x v="14"/>
      <x v="29"/>
    </i>
    <i r="1">
      <x v="58"/>
      <x v="21"/>
      <x v="23"/>
      <x v="24"/>
      <x v="26"/>
      <x v="23"/>
    </i>
    <i r="1">
      <x v="69"/>
      <x v="8"/>
      <x v="23"/>
      <x v="25"/>
      <x v="25"/>
      <x v="14"/>
    </i>
    <i r="1">
      <x v="73"/>
      <x v="23"/>
      <x v="23"/>
      <x v="24"/>
      <x v="28"/>
      <x v="28"/>
    </i>
    <i r="1">
      <x v="146"/>
      <x v="23"/>
      <x v="23"/>
      <x v="24"/>
      <x v="26"/>
      <x v="29"/>
    </i>
    <i r="1">
      <x v="171"/>
      <x v="9"/>
      <x v="23"/>
      <x v="25"/>
      <x v="27"/>
      <x v="29"/>
    </i>
    <i r="1">
      <x v="231"/>
      <x v="17"/>
      <x v="23"/>
      <x v="25"/>
      <x v="28"/>
      <x v="28"/>
    </i>
    <i r="1">
      <x v="274"/>
      <x v="16"/>
      <x v="23"/>
      <x v="28"/>
      <x v="27"/>
      <x v="26"/>
    </i>
    <i r="1">
      <x v="286"/>
      <x v="9"/>
      <x v="23"/>
      <x v="13"/>
      <x v="27"/>
      <x v="29"/>
    </i>
    <i r="1">
      <x v="305"/>
      <x v="24"/>
      <x v="23"/>
      <x v="24"/>
      <x v="28"/>
      <x v="28"/>
    </i>
    <i r="1">
      <x v="316"/>
      <x v="24"/>
      <x v="23"/>
      <x v="24"/>
      <x v="26"/>
      <x v="29"/>
    </i>
    <i r="1">
      <x v="386"/>
      <x v="2"/>
      <x v="23"/>
      <x v="15"/>
      <x v="2"/>
      <x v="9"/>
    </i>
    <i r="1">
      <x v="429"/>
      <x v="5"/>
      <x v="23"/>
      <x v="28"/>
      <x v="27"/>
      <x v="23"/>
    </i>
    <i r="1">
      <x v="445"/>
      <x v="11"/>
      <x v="23"/>
      <x v="25"/>
      <x v="27"/>
      <x v="29"/>
    </i>
    <i r="1">
      <x v="467"/>
      <x v="14"/>
      <x v="23"/>
      <x v="24"/>
      <x v="31"/>
      <x v="5"/>
    </i>
    <i r="1">
      <x v="470"/>
      <x v="7"/>
      <x v="23"/>
      <x v="25"/>
      <x v="22"/>
      <x v="29"/>
    </i>
    <i r="1">
      <x v="479"/>
      <x v="12"/>
      <x v="23"/>
      <x v="24"/>
      <x v="28"/>
      <x v="23"/>
    </i>
    <i r="1">
      <x v="490"/>
      <x v="12"/>
      <x v="23"/>
      <x v="25"/>
      <x v="28"/>
      <x v="2"/>
    </i>
    <i r="1">
      <x v="516"/>
      <x v="21"/>
      <x v="23"/>
      <x v="24"/>
      <x v="28"/>
      <x v="28"/>
    </i>
    <i>
      <x v="29"/>
      <x v="3"/>
      <x v="24"/>
      <x v="31"/>
      <x v="27"/>
      <x v="16"/>
      <x v="17"/>
    </i>
    <i r="1">
      <x v="21"/>
      <x v="24"/>
      <x v="23"/>
      <x v="24"/>
      <x v="28"/>
      <x v="28"/>
    </i>
    <i r="1">
      <x v="28"/>
      <x v="7"/>
      <x v="31"/>
      <x v="27"/>
      <x v="14"/>
      <x v="26"/>
    </i>
    <i r="1">
      <x v="29"/>
      <x v="8"/>
      <x v="23"/>
      <x v="27"/>
      <x v="3"/>
      <x v="14"/>
    </i>
    <i r="1">
      <x v="32"/>
      <x v="7"/>
      <x v="31"/>
      <x v="27"/>
      <x v="5"/>
      <x v="18"/>
    </i>
    <i r="1">
      <x v="43"/>
      <x v="18"/>
      <x v="23"/>
      <x v="24"/>
      <x v="28"/>
      <x v="28"/>
    </i>
    <i r="1">
      <x v="45"/>
      <x v="10"/>
      <x v="27"/>
      <x v="28"/>
      <x v="24"/>
      <x v="14"/>
    </i>
    <i r="1">
      <x v="49"/>
      <x v="16"/>
      <x v="27"/>
      <x v="28"/>
      <x v="12"/>
      <x v="3"/>
    </i>
    <i r="1">
      <x v="63"/>
      <x v="20"/>
      <x v="8"/>
      <x v="28"/>
      <x v="27"/>
      <x v="23"/>
    </i>
    <i r="1">
      <x v="66"/>
      <x v="15"/>
      <x v="31"/>
      <x v="25"/>
      <x v="27"/>
      <x v="24"/>
    </i>
    <i r="1">
      <x v="120"/>
      <x v="19"/>
      <x v="8"/>
      <x v="27"/>
      <x v="28"/>
      <x v="3"/>
    </i>
    <i r="1">
      <x v="122"/>
      <x v="6"/>
      <x v="23"/>
      <x v="27"/>
      <x v="28"/>
      <x v="26"/>
    </i>
    <i r="1">
      <x v="134"/>
      <x v="14"/>
      <x v="31"/>
      <x v="27"/>
      <x v="14"/>
      <x v="24"/>
    </i>
    <i r="1">
      <x v="135"/>
      <x v="14"/>
      <x v="27"/>
      <x v="31"/>
      <x v="11"/>
      <x v="17"/>
    </i>
    <i r="1">
      <x v="140"/>
      <x v="20"/>
      <x v="23"/>
      <x v="24"/>
      <x v="28"/>
      <x v="28"/>
    </i>
    <i r="1">
      <x v="168"/>
      <x v="13"/>
      <x v="13"/>
      <x v="28"/>
      <x v="27"/>
      <x v="15"/>
    </i>
    <i r="1">
      <x v="173"/>
      <x v="10"/>
      <x v="31"/>
      <x v="25"/>
      <x v="27"/>
      <x v="25"/>
    </i>
    <i r="1">
      <x v="177"/>
      <x v="18"/>
      <x v="23"/>
      <x v="24"/>
      <x v="28"/>
      <x v="28"/>
    </i>
    <i r="1">
      <x v="179"/>
      <x v="7"/>
      <x v="27"/>
      <x v="28"/>
      <x v="20"/>
      <x v="22"/>
    </i>
    <i r="1">
      <x v="201"/>
      <x v="5"/>
      <x v="31"/>
      <x v="27"/>
      <x v="14"/>
      <x v="19"/>
    </i>
    <i r="1">
      <x v="218"/>
      <x v="23"/>
      <x v="23"/>
      <x v="24"/>
      <x v="28"/>
      <x v="28"/>
    </i>
    <i r="1">
      <x v="220"/>
      <x v="4"/>
      <x v="23"/>
      <x v="27"/>
      <x v="28"/>
      <x v="19"/>
    </i>
    <i r="1">
      <x v="222"/>
      <x v="21"/>
      <x v="27"/>
      <x v="28"/>
      <x v="12"/>
      <x v="3"/>
    </i>
    <i r="1">
      <x v="248"/>
      <x v="20"/>
      <x v="27"/>
      <x v="28"/>
      <x v="12"/>
      <x v="3"/>
    </i>
    <i r="1">
      <x v="254"/>
      <x v="26"/>
      <x v="13"/>
      <x v="28"/>
      <x v="27"/>
      <x v="10"/>
    </i>
    <i r="1">
      <x v="261"/>
      <x v="13"/>
      <x v="27"/>
      <x v="28"/>
      <x v="15"/>
      <x v="24"/>
    </i>
    <i r="1">
      <x v="266"/>
      <x v="12"/>
      <x v="27"/>
      <x v="28"/>
      <x v="16"/>
      <x v="3"/>
    </i>
    <i r="1">
      <x v="267"/>
      <x v="17"/>
      <x v="23"/>
      <x v="24"/>
      <x v="28"/>
      <x v="28"/>
    </i>
    <i r="1">
      <x v="299"/>
      <x v="24"/>
      <x v="23"/>
      <x v="24"/>
      <x v="28"/>
      <x v="28"/>
    </i>
    <i r="1">
      <x v="311"/>
      <x v="5"/>
      <x v="31"/>
      <x v="27"/>
      <x v="14"/>
      <x v="15"/>
    </i>
    <i r="1">
      <x v="324"/>
      <x v="17"/>
      <x v="31"/>
      <x v="27"/>
      <x v="4"/>
      <x v="14"/>
    </i>
    <i r="1">
      <x v="336"/>
      <x v="18"/>
      <x v="8"/>
      <x v="27"/>
      <x v="28"/>
      <x v="14"/>
    </i>
    <i r="1">
      <x v="346"/>
      <x v="19"/>
      <x v="8"/>
      <x v="27"/>
      <x v="28"/>
      <x v="3"/>
    </i>
    <i r="1">
      <x v="355"/>
      <x v="7"/>
      <x v="27"/>
      <x v="13"/>
      <x v="16"/>
      <x v="23"/>
    </i>
    <i r="1">
      <x v="358"/>
      <x v="16"/>
      <x v="27"/>
      <x v="28"/>
      <x v="16"/>
      <x v="3"/>
    </i>
    <i r="1">
      <x v="363"/>
      <x v="20"/>
      <x v="27"/>
      <x v="28"/>
      <x v="31"/>
      <x v="17"/>
    </i>
    <i r="1">
      <x v="369"/>
      <x v="14"/>
      <x v="27"/>
      <x v="31"/>
      <x v="11"/>
      <x v="17"/>
    </i>
    <i r="1">
      <x v="370"/>
      <x v="16"/>
      <x v="31"/>
      <x v="27"/>
      <x v="19"/>
      <x v="14"/>
    </i>
    <i r="1">
      <x v="378"/>
      <x v="19"/>
      <x v="27"/>
      <x v="13"/>
      <x v="28"/>
      <x v="17"/>
    </i>
    <i r="1">
      <x v="391"/>
      <x v="4"/>
      <x v="23"/>
      <x v="27"/>
      <x v="28"/>
      <x v="15"/>
    </i>
    <i r="1">
      <x v="398"/>
      <x v="21"/>
      <x v="27"/>
      <x v="28"/>
      <x v="11"/>
      <x v="17"/>
    </i>
    <i r="1">
      <x v="399"/>
      <x v="7"/>
      <x v="23"/>
      <x v="28"/>
      <x v="26"/>
      <x v="28"/>
    </i>
    <i r="1">
      <x v="421"/>
      <x v="4"/>
      <x v="25"/>
      <x v="28"/>
      <x v="27"/>
      <x v="14"/>
    </i>
    <i r="1">
      <x v="425"/>
      <x v="18"/>
      <x v="25"/>
      <x v="27"/>
      <x v="28"/>
      <x v="18"/>
    </i>
    <i r="1">
      <x v="427"/>
      <x v="11"/>
      <x v="13"/>
      <x v="8"/>
      <x v="28"/>
      <x v="28"/>
    </i>
    <i r="1">
      <x v="446"/>
      <x v="16"/>
      <x v="27"/>
      <x v="28"/>
      <x v="5"/>
      <x v="15"/>
    </i>
    <i r="1">
      <x v="450"/>
      <x v="1"/>
      <x v="27"/>
      <x v="13"/>
      <x v="28"/>
      <x v="26"/>
    </i>
    <i r="1">
      <x v="463"/>
      <x v="10"/>
      <x v="31"/>
      <x v="27"/>
      <x v="19"/>
      <x/>
    </i>
    <i r="1">
      <x v="466"/>
      <x v="21"/>
      <x v="23"/>
      <x v="24"/>
      <x v="26"/>
      <x v="28"/>
    </i>
    <i r="1">
      <x v="471"/>
      <x v="13"/>
      <x v="25"/>
      <x v="23"/>
      <x v="28"/>
      <x v="28"/>
    </i>
    <i r="1">
      <x v="498"/>
      <x v="21"/>
      <x v="13"/>
      <x v="25"/>
      <x v="27"/>
      <x v="23"/>
    </i>
    <i r="1">
      <x v="501"/>
      <x v="1"/>
      <x v="31"/>
      <x v="25"/>
      <x v="24"/>
      <x v="28"/>
    </i>
    <i r="1">
      <x v="505"/>
      <x/>
      <x v="31"/>
      <x v="27"/>
      <x v="18"/>
      <x v="14"/>
    </i>
    <i r="1">
      <x v="514"/>
      <x v="1"/>
      <x v="27"/>
      <x v="28"/>
      <x/>
      <x v="1"/>
    </i>
    <i r="1">
      <x v="535"/>
      <x v="11"/>
      <x v="23"/>
      <x v="24"/>
      <x v="28"/>
      <x v="28"/>
    </i>
    <i r="1">
      <x v="546"/>
      <x v="21"/>
      <x v="27"/>
      <x v="28"/>
      <x v="11"/>
      <x v="8"/>
    </i>
    <i r="1">
      <x v="564"/>
      <x v="6"/>
      <x v="23"/>
      <x v="28"/>
      <x v="27"/>
      <x v="27"/>
    </i>
    <i r="1">
      <x v="571"/>
      <x v="21"/>
      <x v="23"/>
      <x v="24"/>
      <x v="14"/>
      <x v="28"/>
    </i>
    <i r="1">
      <x v="574"/>
      <x v="14"/>
      <x v="27"/>
      <x v="28"/>
      <x v="5"/>
      <x v="15"/>
    </i>
    <i r="1">
      <x v="577"/>
      <x v="5"/>
      <x v="23"/>
      <x v="28"/>
      <x v="27"/>
      <x v="14"/>
    </i>
    <i>
      <x v="30"/>
      <x v="92"/>
      <x v="9"/>
      <x v="23"/>
      <x v="24"/>
      <x v="28"/>
      <x v="28"/>
    </i>
    <i r="1">
      <x v="130"/>
      <x v="23"/>
      <x v="23"/>
      <x v="24"/>
      <x v="28"/>
      <x v="28"/>
    </i>
    <i r="1">
      <x v="151"/>
      <x/>
      <x v="24"/>
      <x v="23"/>
      <x v="26"/>
      <x v="29"/>
    </i>
    <i r="1">
      <x v="192"/>
      <x v="24"/>
      <x v="24"/>
      <x v="28"/>
      <x v="15"/>
      <x v="4"/>
    </i>
    <i r="1">
      <x v="200"/>
      <x v="21"/>
      <x v="23"/>
      <x v="24"/>
      <x v="2"/>
      <x v="14"/>
    </i>
    <i r="1">
      <x v="217"/>
      <x v="20"/>
      <x v="23"/>
      <x v="24"/>
      <x v="23"/>
      <x v="26"/>
    </i>
    <i r="1">
      <x v="219"/>
      <x v="20"/>
      <x v="23"/>
      <x v="24"/>
      <x v="23"/>
      <x v="26"/>
    </i>
    <i r="1">
      <x v="227"/>
      <x v="23"/>
      <x v="23"/>
      <x v="24"/>
      <x v="28"/>
      <x v="28"/>
    </i>
    <i r="1">
      <x v="279"/>
      <x v="17"/>
      <x v="24"/>
      <x v="23"/>
      <x v="26"/>
      <x v="29"/>
    </i>
    <i r="1">
      <x v="345"/>
      <x v="21"/>
      <x v="23"/>
      <x v="24"/>
      <x v="28"/>
      <x v="28"/>
    </i>
    <i r="1">
      <x v="350"/>
      <x v="19"/>
      <x v="24"/>
      <x v="8"/>
      <x v="27"/>
      <x v="29"/>
    </i>
    <i r="1">
      <x v="434"/>
      <x v="1"/>
      <x v="24"/>
      <x v="22"/>
      <x v="28"/>
      <x v="26"/>
    </i>
    <i r="1">
      <x v="482"/>
      <x v="18"/>
      <x v="23"/>
      <x v="24"/>
      <x v="23"/>
      <x v="29"/>
    </i>
    <i r="1">
      <x v="509"/>
      <x v="22"/>
      <x v="23"/>
      <x v="24"/>
      <x v="26"/>
      <x v="27"/>
    </i>
    <i r="1">
      <x v="525"/>
      <x v="3"/>
      <x v="23"/>
      <x v="28"/>
      <x v="25"/>
      <x v="27"/>
    </i>
    <i>
      <x v="33"/>
      <x v="580"/>
      <x v="27"/>
      <x v="30"/>
      <x v="32"/>
      <x v="32"/>
      <x v="32"/>
    </i>
  </rowItems>
  <colItems count="1">
    <i/>
  </colItem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E0317C-5622-6D49-8E7D-501695F6F83B}" name="Tableau croisé dynamique3" cacheId="0" applyNumberFormats="0" applyBorderFormats="0" applyFontFormats="0" applyPatternFormats="0" applyAlignmentFormats="0" applyWidthHeightFormats="1" dataCaption="Valeurs" updatedVersion="7" minRefreshableVersion="3" useAutoFormatting="1" rowGrandTotals="0" colGrandTotals="0" itemPrintTitles="1" createdVersion="7" indent="0" compact="0" compactData="0" multipleFieldFilters="0">
  <location ref="A3:C440" firstHeaderRow="1" firstDataRow="1" firstDataCol="3"/>
  <pivotFields count="8">
    <pivotField axis="axisRow" compact="0" outline="0" showAll="0" defaultSubtotal="0">
      <items count="29">
        <item x="11"/>
        <item x="13"/>
        <item x="4"/>
        <item x="2"/>
        <item x="10"/>
        <item x="3"/>
        <item x="27"/>
        <item x="17"/>
        <item x="24"/>
        <item x="0"/>
        <item x="15"/>
        <item x="9"/>
        <item x="21"/>
        <item x="22"/>
        <item x="26"/>
        <item x="5"/>
        <item x="19"/>
        <item x="12"/>
        <item x="7"/>
        <item x="6"/>
        <item x="16"/>
        <item x="20"/>
        <item x="25"/>
        <item x="14"/>
        <item x="8"/>
        <item x="23"/>
        <item x="1"/>
        <item x="18"/>
        <item x="28"/>
      </items>
    </pivotField>
    <pivotField axis="axisRow" compact="0" outline="0" showAll="0" defaultSubtotal="0">
      <items count="578">
        <item m="1" x="485"/>
        <item x="200"/>
        <item m="1" x="550"/>
        <item x="291"/>
        <item x="118"/>
        <item x="14"/>
        <item x="101"/>
        <item m="1" x="497"/>
        <item x="294"/>
        <item x="325"/>
        <item x="318"/>
        <item m="1" x="528"/>
        <item x="348"/>
        <item m="1" x="519"/>
        <item x="263"/>
        <item m="1" x="533"/>
        <item x="283"/>
        <item m="1" x="571"/>
        <item x="271"/>
        <item x="208"/>
        <item x="63"/>
        <item x="90"/>
        <item x="412"/>
        <item x="0"/>
        <item m="1" x="451"/>
        <item m="1" x="461"/>
        <item x="45"/>
        <item x="162"/>
        <item x="81"/>
        <item x="390"/>
        <item x="179"/>
        <item x="104"/>
        <item x="377"/>
        <item m="1" x="467"/>
        <item x="106"/>
        <item m="1" x="566"/>
        <item x="135"/>
        <item x="60"/>
        <item x="255"/>
        <item m="1" x="542"/>
        <item m="1" x="460"/>
        <item x="178"/>
        <item m="1" x="465"/>
        <item x="413"/>
        <item x="411"/>
        <item x="321"/>
        <item m="1" x="564"/>
        <item x="26"/>
        <item m="1" x="553"/>
        <item x="111"/>
        <item x="352"/>
        <item x="61"/>
        <item x="414"/>
        <item x="380"/>
        <item x="424"/>
        <item x="186"/>
        <item x="43"/>
        <item x="98"/>
        <item x="139"/>
        <item x="168"/>
        <item x="48"/>
        <item x="252"/>
        <item x="56"/>
        <item x="391"/>
        <item x="256"/>
        <item x="161"/>
        <item x="103"/>
        <item x="73"/>
        <item x="133"/>
        <item x="64"/>
        <item x="5"/>
        <item x="230"/>
        <item m="1" x="496"/>
        <item x="418"/>
        <item x="222"/>
        <item m="1" x="458"/>
        <item m="1" x="576"/>
        <item m="1" x="534"/>
        <item x="114"/>
        <item m="1" x="491"/>
        <item m="1" x="470"/>
        <item m="1" x="481"/>
        <item x="198"/>
        <item x="232"/>
        <item x="220"/>
        <item m="1" x="488"/>
        <item x="407"/>
        <item x="164"/>
        <item x="1"/>
        <item x="349"/>
        <item x="316"/>
        <item x="270"/>
        <item x="250"/>
        <item x="327"/>
        <item x="356"/>
        <item x="409"/>
        <item x="309"/>
        <item m="1" x="511"/>
        <item x="153"/>
        <item x="21"/>
        <item x="137"/>
        <item m="1" x="562"/>
        <item m="1" x="447"/>
        <item x="431"/>
        <item x="13"/>
        <item m="1" x="548"/>
        <item x="122"/>
        <item x="79"/>
        <item x="156"/>
        <item x="416"/>
        <item x="155"/>
        <item x="401"/>
        <item x="306"/>
        <item x="215"/>
        <item x="408"/>
        <item x="55"/>
        <item x="221"/>
        <item m="1" x="441"/>
        <item x="130"/>
        <item x="44"/>
        <item x="293"/>
        <item x="100"/>
        <item x="422"/>
        <item m="1" x="466"/>
        <item x="189"/>
        <item x="165"/>
        <item x="32"/>
        <item x="388"/>
        <item m="1" x="494"/>
        <item x="9"/>
        <item x="197"/>
        <item m="1" x="558"/>
        <item x="406"/>
        <item x="187"/>
        <item x="364"/>
        <item x="279"/>
        <item x="385"/>
        <item x="249"/>
        <item x="35"/>
        <item x="386"/>
        <item x="296"/>
        <item x="25"/>
        <item x="329"/>
        <item x="236"/>
        <item x="67"/>
        <item m="1" x="475"/>
        <item x="384"/>
        <item x="245"/>
        <item m="1" x="529"/>
        <item x="311"/>
        <item x="360"/>
        <item x="126"/>
        <item x="326"/>
        <item x="107"/>
        <item x="258"/>
        <item m="1" x="575"/>
        <item x="42"/>
        <item x="369"/>
        <item x="108"/>
        <item x="96"/>
        <item x="262"/>
        <item x="16"/>
        <item x="119"/>
        <item x="37"/>
        <item x="87"/>
        <item x="305"/>
        <item m="1" x="546"/>
        <item m="1" x="521"/>
        <item x="248"/>
        <item x="46"/>
        <item x="290"/>
        <item x="192"/>
        <item x="395"/>
        <item x="323"/>
        <item m="1" x="503"/>
        <item x="129"/>
        <item x="339"/>
        <item x="269"/>
        <item x="237"/>
        <item x="31"/>
        <item x="188"/>
        <item m="1" x="536"/>
        <item x="102"/>
        <item m="1" x="450"/>
        <item x="399"/>
        <item x="347"/>
        <item x="68"/>
        <item x="150"/>
        <item x="225"/>
        <item x="430"/>
        <item x="281"/>
        <item x="77"/>
        <item x="226"/>
        <item x="196"/>
        <item x="134"/>
        <item x="23"/>
        <item x="297"/>
        <item x="182"/>
        <item x="420"/>
        <item x="362"/>
        <item x="148"/>
        <item x="8"/>
        <item x="373"/>
        <item x="97"/>
        <item m="1" x="482"/>
        <item m="1" x="569"/>
        <item x="125"/>
        <item x="94"/>
        <item m="1" x="554"/>
        <item m="1" x="570"/>
        <item x="116"/>
        <item x="27"/>
        <item x="40"/>
        <item x="330"/>
        <item m="1" x="443"/>
        <item x="350"/>
        <item m="1" x="515"/>
        <item x="69"/>
        <item x="234"/>
        <item x="272"/>
        <item x="15"/>
        <item x="59"/>
        <item x="337"/>
        <item x="365"/>
        <item m="1" x="501"/>
        <item x="28"/>
        <item x="53"/>
        <item x="80"/>
        <item x="58"/>
        <item x="224"/>
        <item x="84"/>
        <item x="300"/>
        <item x="335"/>
        <item x="185"/>
        <item x="351"/>
        <item m="1" x="452"/>
        <item x="62"/>
        <item x="18"/>
        <item x="284"/>
        <item x="344"/>
        <item m="1" x="456"/>
        <item x="341"/>
        <item m="1" x="514"/>
        <item x="260"/>
        <item m="1" x="537"/>
        <item x="212"/>
        <item x="241"/>
        <item x="361"/>
        <item x="405"/>
        <item x="292"/>
        <item m="1" x="509"/>
        <item m="1" x="517"/>
        <item x="267"/>
        <item x="146"/>
        <item x="216"/>
        <item x="427"/>
        <item x="219"/>
        <item x="177"/>
        <item x="19"/>
        <item x="277"/>
        <item x="193"/>
        <item x="120"/>
        <item m="1" x="539"/>
        <item x="429"/>
        <item m="1" x="438"/>
        <item x="333"/>
        <item x="147"/>
        <item x="398"/>
        <item x="229"/>
        <item x="17"/>
        <item m="1" x="543"/>
        <item m="1" x="507"/>
        <item x="276"/>
        <item m="1" x="524"/>
        <item x="251"/>
        <item x="238"/>
        <item m="1" x="530"/>
        <item x="11"/>
        <item x="240"/>
        <item x="372"/>
        <item x="278"/>
        <item m="1" x="531"/>
        <item x="71"/>
        <item x="320"/>
        <item x="38"/>
        <item x="313"/>
        <item x="49"/>
        <item x="72"/>
        <item x="109"/>
        <item x="239"/>
        <item m="1" x="472"/>
        <item x="261"/>
        <item m="1" x="445"/>
        <item x="383"/>
        <item x="166"/>
        <item x="389"/>
        <item m="1" x="446"/>
        <item x="428"/>
        <item m="1" x="544"/>
        <item x="343"/>
        <item x="117"/>
        <item x="324"/>
        <item x="180"/>
        <item x="334"/>
        <item x="128"/>
        <item x="194"/>
        <item x="217"/>
        <item x="396"/>
        <item x="211"/>
        <item x="88"/>
        <item x="266"/>
        <item x="57"/>
        <item x="282"/>
        <item x="340"/>
        <item x="159"/>
        <item x="152"/>
        <item x="421"/>
        <item x="86"/>
        <item x="368"/>
        <item x="206"/>
        <item x="65"/>
        <item m="1" x="516"/>
        <item m="1" x="437"/>
        <item m="1" x="463"/>
        <item x="121"/>
        <item x="298"/>
        <item x="363"/>
        <item m="1" x="508"/>
        <item x="392"/>
        <item x="235"/>
        <item x="302"/>
        <item m="1" x="453"/>
        <item m="1" x="444"/>
        <item x="357"/>
        <item x="286"/>
        <item x="254"/>
        <item x="366"/>
        <item x="433"/>
        <item x="202"/>
        <item x="243"/>
        <item x="403"/>
        <item m="1" x="493"/>
        <item x="30"/>
        <item m="1" x="551"/>
        <item m="1" x="518"/>
        <item x="379"/>
        <item x="33"/>
        <item m="1" x="573"/>
        <item x="7"/>
        <item m="1" x="547"/>
        <item x="370"/>
        <item m="1" x="486"/>
        <item x="355"/>
        <item x="308"/>
        <item x="131"/>
        <item x="54"/>
        <item x="244"/>
        <item x="432"/>
        <item x="163"/>
        <item x="207"/>
        <item x="50"/>
        <item x="213"/>
        <item x="160"/>
        <item x="142"/>
        <item x="354"/>
        <item m="1" x="483"/>
        <item x="218"/>
        <item x="3"/>
        <item x="434"/>
        <item x="95"/>
        <item x="415"/>
        <item x="78"/>
        <item x="319"/>
        <item x="214"/>
        <item m="1" x="513"/>
        <item x="20"/>
        <item x="358"/>
        <item x="435"/>
        <item x="375"/>
        <item x="6"/>
        <item m="1" x="556"/>
        <item x="36"/>
        <item x="205"/>
        <item m="1" x="440"/>
        <item m="1" x="469"/>
        <item m="1" x="499"/>
        <item x="410"/>
        <item x="268"/>
        <item m="1" x="572"/>
        <item x="374"/>
        <item x="394"/>
        <item x="425"/>
        <item x="346"/>
        <item x="41"/>
        <item x="82"/>
        <item m="1" x="567"/>
        <item m="1" x="448"/>
        <item x="24"/>
        <item x="310"/>
        <item x="183"/>
        <item x="353"/>
        <item m="1" x="479"/>
        <item x="419"/>
        <item m="1" x="473"/>
        <item x="169"/>
        <item x="275"/>
        <item x="233"/>
        <item x="141"/>
        <item x="112"/>
        <item x="51"/>
        <item m="1" x="557"/>
        <item x="304"/>
        <item x="66"/>
        <item x="246"/>
        <item x="259"/>
        <item x="74"/>
        <item m="1" x="478"/>
        <item m="1" x="538"/>
        <item x="39"/>
        <item x="138"/>
        <item m="1" x="505"/>
        <item x="288"/>
        <item x="172"/>
        <item m="1" x="480"/>
        <item x="145"/>
        <item x="426"/>
        <item x="322"/>
        <item x="287"/>
        <item x="136"/>
        <item x="190"/>
        <item x="144"/>
        <item x="257"/>
        <item m="1" x="454"/>
        <item m="1" x="487"/>
        <item m="1" x="498"/>
        <item x="371"/>
        <item x="127"/>
        <item x="378"/>
        <item x="315"/>
        <item x="85"/>
        <item x="393"/>
        <item x="143"/>
        <item m="1" x="541"/>
        <item m="1" x="442"/>
        <item x="99"/>
        <item x="223"/>
        <item x="10"/>
        <item x="158"/>
        <item x="105"/>
        <item x="170"/>
        <item m="1" x="471"/>
        <item x="91"/>
        <item x="2"/>
        <item m="1" x="504"/>
        <item m="1" x="523"/>
        <item m="1" x="510"/>
        <item m="1" x="506"/>
        <item x="191"/>
        <item m="1" x="439"/>
        <item x="201"/>
        <item m="1" x="563"/>
        <item x="402"/>
        <item x="184"/>
        <item x="70"/>
        <item x="210"/>
        <item x="83"/>
        <item m="1" x="490"/>
        <item x="132"/>
        <item x="303"/>
        <item m="1" x="520"/>
        <item m="1" x="455"/>
        <item x="209"/>
        <item x="280"/>
        <item m="1" x="459"/>
        <item x="359"/>
        <item x="342"/>
        <item x="231"/>
        <item m="1" x="560"/>
        <item x="423"/>
        <item x="265"/>
        <item x="174"/>
        <item x="285"/>
        <item m="1" x="545"/>
        <item x="176"/>
        <item m="1" x="559"/>
        <item x="75"/>
        <item x="154"/>
        <item m="1" x="495"/>
        <item x="314"/>
        <item m="1" x="462"/>
        <item x="203"/>
        <item x="242"/>
        <item m="1" x="476"/>
        <item x="29"/>
        <item m="1" x="492"/>
        <item x="381"/>
        <item m="1" x="464"/>
        <item x="274"/>
        <item x="173"/>
        <item x="332"/>
        <item x="367"/>
        <item m="1" x="574"/>
        <item x="151"/>
        <item x="204"/>
        <item x="312"/>
        <item x="113"/>
        <item x="227"/>
        <item m="1" x="577"/>
        <item m="1" x="474"/>
        <item x="167"/>
        <item x="89"/>
        <item m="1" x="526"/>
        <item m="1" x="561"/>
        <item x="382"/>
        <item x="199"/>
        <item x="295"/>
        <item m="1" x="549"/>
        <item x="387"/>
        <item m="1" x="540"/>
        <item m="1" x="552"/>
        <item m="1" x="555"/>
        <item m="1" x="500"/>
        <item x="93"/>
        <item m="1" x="436"/>
        <item m="1" x="489"/>
        <item m="1" x="565"/>
        <item x="417"/>
        <item x="301"/>
        <item m="1" x="522"/>
        <item x="110"/>
        <item m="1" x="449"/>
        <item x="12"/>
        <item m="1" x="525"/>
        <item x="376"/>
        <item x="331"/>
        <item x="34"/>
        <item x="22"/>
        <item m="1" x="527"/>
        <item m="1" x="484"/>
        <item m="1" x="512"/>
        <item x="228"/>
        <item m="1" x="532"/>
        <item x="338"/>
        <item x="123"/>
        <item x="92"/>
        <item x="289"/>
        <item x="115"/>
        <item x="157"/>
        <item x="124"/>
        <item m="1" x="535"/>
        <item x="181"/>
        <item x="345"/>
        <item x="47"/>
        <item x="328"/>
        <item m="1" x="457"/>
        <item x="273"/>
        <item m="1" x="468"/>
        <item m="1" x="502"/>
        <item x="140"/>
        <item x="4"/>
        <item x="400"/>
        <item x="76"/>
        <item x="175"/>
        <item m="1" x="477"/>
        <item m="1" x="568"/>
        <item x="52"/>
        <item x="149"/>
        <item x="171"/>
        <item x="195"/>
        <item x="247"/>
        <item x="253"/>
        <item x="264"/>
        <item x="299"/>
        <item x="307"/>
        <item x="317"/>
        <item x="336"/>
        <item x="397"/>
        <item x="404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33">
        <item x="17"/>
        <item x="26"/>
        <item x="21"/>
        <item x="16"/>
        <item x="19"/>
        <item x="28"/>
        <item x="29"/>
        <item x="23"/>
        <item x="1"/>
        <item x="18"/>
        <item x="12"/>
        <item x="10"/>
        <item x="27"/>
        <item x="2"/>
        <item x="14"/>
        <item x="20"/>
        <item x="25"/>
        <item m="1" x="32"/>
        <item x="5"/>
        <item x="11"/>
        <item x="8"/>
        <item x="9"/>
        <item x="22"/>
        <item x="31"/>
        <item x="3"/>
        <item x="24"/>
        <item x="0"/>
        <item x="13"/>
        <item x="4"/>
        <item x="7"/>
        <item x="6"/>
        <item x="15"/>
        <item x="30"/>
      </items>
    </pivotField>
  </pivotFields>
  <rowFields count="3">
    <field x="0"/>
    <field x="1"/>
    <field x="7"/>
  </rowFields>
  <rowItems count="437">
    <i>
      <x/>
      <x v="20"/>
      <x v="26"/>
    </i>
    <i r="1">
      <x v="71"/>
      <x v="27"/>
    </i>
    <i r="1">
      <x v="142"/>
      <x v="3"/>
    </i>
    <i r="1">
      <x v="149"/>
      <x v="16"/>
    </i>
    <i r="1">
      <x v="151"/>
      <x v="27"/>
    </i>
    <i r="1">
      <x v="195"/>
      <x v="30"/>
    </i>
    <i r="1">
      <x v="215"/>
      <x v="18"/>
    </i>
    <i r="1">
      <x v="237"/>
      <x v="29"/>
    </i>
    <i r="1">
      <x v="295"/>
      <x v="11"/>
    </i>
    <i r="1">
      <x v="353"/>
      <x v="3"/>
    </i>
    <i r="1">
      <x v="376"/>
      <x v="14"/>
    </i>
    <i r="1">
      <x v="398"/>
      <x v="30"/>
    </i>
    <i r="1">
      <x v="488"/>
      <x v="27"/>
    </i>
    <i r="1">
      <x v="506"/>
      <x v="27"/>
    </i>
    <i r="1">
      <x v="534"/>
      <x v="2"/>
    </i>
    <i r="1">
      <x v="535"/>
      <x v="26"/>
    </i>
    <i>
      <x v="1"/>
      <x v="186"/>
      <x/>
    </i>
    <i r="1">
      <x v="389"/>
      <x v="16"/>
    </i>
    <i r="1">
      <x v="397"/>
      <x v="26"/>
    </i>
    <i r="1">
      <x v="408"/>
      <x v="27"/>
    </i>
    <i r="1">
      <x v="429"/>
      <x v="4"/>
    </i>
    <i r="1">
      <x v="435"/>
      <x v="4"/>
    </i>
    <i r="1">
      <x v="438"/>
      <x v="2"/>
    </i>
    <i r="1">
      <x v="440"/>
      <x v="27"/>
    </i>
    <i r="1">
      <x v="451"/>
      <x v="3"/>
    </i>
    <i r="1">
      <x v="459"/>
      <x v="31"/>
    </i>
    <i r="1">
      <x v="461"/>
      <x v="25"/>
    </i>
    <i r="1">
      <x v="474"/>
      <x v="21"/>
    </i>
    <i r="1">
      <x v="502"/>
      <x v="30"/>
    </i>
    <i r="1">
      <x v="515"/>
      <x v="30"/>
    </i>
    <i>
      <x v="2"/>
      <x v="14"/>
      <x v="30"/>
    </i>
    <i r="1">
      <x v="30"/>
      <x v="11"/>
    </i>
    <i r="1">
      <x v="37"/>
      <x v="26"/>
    </i>
    <i r="1">
      <x v="84"/>
      <x v="30"/>
    </i>
    <i r="1">
      <x v="157"/>
      <x v="5"/>
    </i>
    <i r="1">
      <x v="159"/>
      <x v="13"/>
    </i>
    <i r="1">
      <x v="160"/>
      <x v="30"/>
    </i>
    <i r="1">
      <x v="202"/>
      <x v="27"/>
    </i>
    <i r="1">
      <x v="340"/>
      <x v="18"/>
    </i>
    <i r="1">
      <x v="359"/>
      <x v="9"/>
    </i>
    <i r="1">
      <x v="387"/>
      <x v="15"/>
    </i>
    <i r="1">
      <x v="559"/>
      <x v="28"/>
    </i>
    <i>
      <x v="3"/>
      <x v="34"/>
      <x v="27"/>
    </i>
    <i r="1">
      <x v="52"/>
      <x v="27"/>
    </i>
    <i r="1">
      <x v="65"/>
      <x v="14"/>
    </i>
    <i r="1">
      <x v="109"/>
      <x v="20"/>
    </i>
    <i r="1">
      <x v="156"/>
      <x v="21"/>
    </i>
    <i r="1">
      <x v="246"/>
      <x v="21"/>
    </i>
    <i r="1">
      <x v="277"/>
      <x v="29"/>
    </i>
    <i r="1">
      <x v="310"/>
      <x v="12"/>
    </i>
    <i r="1">
      <x v="318"/>
      <x v="30"/>
    </i>
    <i r="1">
      <x v="405"/>
      <x v="2"/>
    </i>
    <i r="1">
      <x v="452"/>
      <x v="13"/>
    </i>
    <i r="1">
      <x v="462"/>
      <x v="30"/>
    </i>
    <i r="1">
      <x v="463"/>
      <x v="26"/>
    </i>
    <i r="1">
      <x v="526"/>
      <x v="22"/>
    </i>
    <i r="1">
      <x v="542"/>
      <x v="3"/>
    </i>
    <i r="1">
      <x v="550"/>
      <x v="19"/>
    </i>
    <i r="1">
      <x v="566"/>
      <x v="10"/>
    </i>
    <i r="1">
      <x v="572"/>
      <x v="2"/>
    </i>
    <i r="1">
      <x v="573"/>
      <x v="27"/>
    </i>
    <i>
      <x v="4"/>
      <x v="147"/>
      <x v="27"/>
    </i>
    <i r="1">
      <x v="178"/>
      <x v="15"/>
    </i>
    <i r="1">
      <x v="189"/>
      <x v="22"/>
    </i>
    <i r="1">
      <x v="220"/>
      <x v="8"/>
    </i>
    <i r="1">
      <x v="234"/>
      <x v="30"/>
    </i>
    <i r="1">
      <x v="288"/>
      <x v="10"/>
    </i>
    <i r="1">
      <x v="307"/>
      <x v="9"/>
    </i>
    <i r="1">
      <x v="339"/>
      <x v="21"/>
    </i>
    <i r="1">
      <x v="372"/>
      <x v="2"/>
    </i>
    <i r="1">
      <x v="386"/>
      <x v="15"/>
    </i>
    <i r="1">
      <x v="392"/>
      <x v="2"/>
    </i>
    <i r="1">
      <x v="411"/>
      <x v="24"/>
    </i>
    <i r="1">
      <x v="414"/>
      <x v="30"/>
    </i>
    <i r="1">
      <x v="422"/>
      <x v="31"/>
    </i>
    <i r="1">
      <x v="431"/>
      <x v="14"/>
    </i>
    <i r="1">
      <x v="439"/>
      <x v="26"/>
    </i>
    <i r="1">
      <x v="478"/>
      <x v="22"/>
    </i>
    <i r="1">
      <x v="509"/>
      <x v="10"/>
    </i>
    <i>
      <x v="5"/>
      <x v="64"/>
      <x v="30"/>
    </i>
    <i r="1">
      <x v="175"/>
      <x v="26"/>
    </i>
    <i r="1">
      <x v="191"/>
      <x v="29"/>
    </i>
    <i r="1">
      <x v="196"/>
      <x v="30"/>
    </i>
    <i r="1">
      <x v="201"/>
      <x v="29"/>
    </i>
    <i r="1">
      <x v="269"/>
      <x v="13"/>
    </i>
    <i r="1">
      <x v="275"/>
      <x v="30"/>
    </i>
    <i r="1">
      <x v="311"/>
      <x v="13"/>
    </i>
    <i r="1">
      <x v="335"/>
      <x v="19"/>
    </i>
    <i r="1">
      <x v="356"/>
      <x v="30"/>
    </i>
    <i r="1">
      <x v="367"/>
      <x v="24"/>
    </i>
    <i r="1">
      <x v="427"/>
      <x v="15"/>
    </i>
    <i r="1">
      <x v="430"/>
      <x v="13"/>
    </i>
    <i r="1">
      <x v="465"/>
      <x v="19"/>
    </i>
    <i r="1">
      <x v="495"/>
      <x v="16"/>
    </i>
    <i r="1">
      <x v="561"/>
      <x v="29"/>
    </i>
    <i r="1">
      <x v="562"/>
      <x v="11"/>
    </i>
    <i>
      <x v="6"/>
      <x v="9"/>
      <x v="14"/>
    </i>
    <i r="1">
      <x v="122"/>
      <x v="24"/>
    </i>
    <i r="1">
      <x v="190"/>
      <x v="22"/>
    </i>
    <i r="1">
      <x v="325"/>
      <x v="18"/>
    </i>
    <i r="1">
      <x v="546"/>
      <x v="31"/>
    </i>
    <i r="1">
      <x v="547"/>
      <x v="8"/>
    </i>
    <i r="1">
      <x v="560"/>
      <x v="20"/>
    </i>
    <i r="1">
      <x v="574"/>
      <x v="30"/>
    </i>
    <i>
      <x v="7"/>
      <x v="28"/>
      <x v="3"/>
    </i>
    <i r="1">
      <x v="32"/>
      <x v="12"/>
    </i>
    <i r="1">
      <x v="53"/>
      <x v="12"/>
    </i>
    <i r="1">
      <x v="113"/>
      <x v="11"/>
    </i>
    <i r="1">
      <x v="121"/>
      <x v="13"/>
    </i>
    <i r="1">
      <x v="179"/>
      <x v="11"/>
    </i>
    <i r="1">
      <x v="230"/>
      <x v="8"/>
    </i>
    <i r="1">
      <x v="330"/>
      <x v="19"/>
    </i>
    <i r="1">
      <x v="355"/>
      <x v="28"/>
    </i>
    <i r="1">
      <x v="400"/>
      <x v="16"/>
    </i>
    <i r="1">
      <x v="407"/>
      <x v="8"/>
    </i>
    <i r="1">
      <x v="444"/>
      <x v="26"/>
    </i>
    <i r="1">
      <x v="471"/>
      <x v="4"/>
    </i>
    <i r="1">
      <x v="529"/>
      <x v="26"/>
    </i>
    <i r="1">
      <x v="533"/>
      <x v="1"/>
    </i>
    <i r="1">
      <x v="543"/>
      <x v="27"/>
    </i>
    <i r="1">
      <x v="552"/>
      <x v="29"/>
    </i>
    <i r="1">
      <x v="567"/>
      <x v="28"/>
    </i>
    <i>
      <x v="8"/>
      <x v="29"/>
      <x v="5"/>
    </i>
    <i r="1">
      <x v="41"/>
      <x v="31"/>
    </i>
    <i r="1">
      <x v="69"/>
      <x v="3"/>
    </i>
    <i r="1">
      <x v="114"/>
      <x v="10"/>
    </i>
    <i r="1">
      <x v="182"/>
      <x v="4"/>
    </i>
    <i r="1">
      <x v="185"/>
      <x v="30"/>
    </i>
    <i r="1">
      <x v="256"/>
      <x v="22"/>
    </i>
    <i r="1">
      <x v="291"/>
      <x v="2"/>
    </i>
    <i r="1">
      <x v="329"/>
      <x v="14"/>
    </i>
    <i r="1">
      <x v="402"/>
      <x v="4"/>
    </i>
    <i r="1">
      <x v="406"/>
      <x v="30"/>
    </i>
    <i r="1">
      <x v="475"/>
      <x v="27"/>
    </i>
    <i r="1">
      <x v="553"/>
      <x/>
    </i>
    <i r="1">
      <x v="558"/>
      <x v="30"/>
    </i>
    <i>
      <x v="9"/>
      <x v="23"/>
      <x v="26"/>
    </i>
    <i r="1">
      <x v="90"/>
      <x v="30"/>
    </i>
    <i r="1">
      <x v="92"/>
      <x v="16"/>
    </i>
    <i r="1">
      <x v="93"/>
      <x v="27"/>
    </i>
    <i r="1">
      <x v="127"/>
      <x v="22"/>
    </i>
    <i r="1">
      <x v="152"/>
      <x v="18"/>
    </i>
    <i r="1">
      <x v="171"/>
      <x v="10"/>
    </i>
    <i r="1">
      <x v="284"/>
      <x v="29"/>
    </i>
    <i r="1">
      <x v="286"/>
      <x v="8"/>
    </i>
    <i r="1">
      <x v="360"/>
      <x v="8"/>
    </i>
    <i r="1">
      <x v="373"/>
      <x v="24"/>
    </i>
    <i r="1">
      <x v="375"/>
      <x v="26"/>
    </i>
    <i r="1">
      <x v="382"/>
      <x v="19"/>
    </i>
    <i r="1">
      <x v="441"/>
      <x v="9"/>
    </i>
    <i r="1">
      <x v="485"/>
      <x v="8"/>
    </i>
    <i r="1">
      <x v="544"/>
      <x v="9"/>
    </i>
    <i r="1">
      <x v="551"/>
      <x v="14"/>
    </i>
    <i>
      <x v="10"/>
      <x v="45"/>
      <x v="16"/>
    </i>
    <i r="1">
      <x v="54"/>
      <x v="22"/>
    </i>
    <i r="1">
      <x v="57"/>
      <x v="13"/>
    </i>
    <i r="1">
      <x v="96"/>
      <x v="30"/>
    </i>
    <i r="1">
      <x v="107"/>
      <x v="29"/>
    </i>
    <i r="1">
      <x v="126"/>
      <x v="26"/>
    </i>
    <i r="1">
      <x v="139"/>
      <x v="25"/>
    </i>
    <i r="1">
      <x v="154"/>
      <x v="27"/>
    </i>
    <i r="1">
      <x v="173"/>
      <x v="3"/>
    </i>
    <i r="1">
      <x v="176"/>
      <x v="30"/>
    </i>
    <i r="1">
      <x v="197"/>
      <x v="13"/>
    </i>
    <i r="1">
      <x v="241"/>
      <x v="20"/>
    </i>
    <i r="1">
      <x v="282"/>
      <x v="29"/>
    </i>
    <i r="1">
      <x v="306"/>
      <x v="2"/>
    </i>
    <i r="1">
      <x v="361"/>
      <x v="15"/>
    </i>
    <i r="1">
      <x v="464"/>
      <x v="27"/>
    </i>
    <i r="1">
      <x v="493"/>
      <x v="13"/>
    </i>
    <i>
      <x v="11"/>
      <x v="12"/>
      <x v="22"/>
    </i>
    <i r="1">
      <x v="44"/>
      <x v="15"/>
    </i>
    <i r="1">
      <x v="67"/>
      <x v="9"/>
    </i>
    <i r="1">
      <x v="211"/>
      <x v="13"/>
    </i>
    <i r="1">
      <x v="228"/>
      <x v="30"/>
    </i>
    <i r="1">
      <x v="313"/>
      <x v="30"/>
    </i>
    <i r="1">
      <x v="314"/>
      <x v="11"/>
    </i>
    <i r="1">
      <x v="337"/>
      <x v="1"/>
    </i>
    <i r="1">
      <x v="412"/>
      <x v="30"/>
    </i>
    <i r="1">
      <x v="413"/>
      <x v="15"/>
    </i>
    <i r="1">
      <x v="415"/>
      <x v="26"/>
    </i>
    <i r="1">
      <x v="428"/>
      <x v="26"/>
    </i>
    <i r="1">
      <x v="446"/>
      <x v="26"/>
    </i>
    <i r="1">
      <x v="536"/>
      <x v="13"/>
    </i>
    <i r="1">
      <x v="571"/>
      <x v="11"/>
    </i>
    <i>
      <x v="12"/>
      <x v="18"/>
      <x v="18"/>
    </i>
    <i r="1">
      <x v="26"/>
      <x v="21"/>
    </i>
    <i r="1">
      <x v="83"/>
      <x v="30"/>
    </i>
    <i r="1">
      <x v="89"/>
      <x v="5"/>
    </i>
    <i r="1">
      <x v="91"/>
      <x v="30"/>
    </i>
    <i r="1">
      <x v="118"/>
      <x v="30"/>
    </i>
    <i r="1">
      <x v="124"/>
      <x v="30"/>
    </i>
    <i r="1">
      <x v="199"/>
      <x v="21"/>
    </i>
    <i r="1">
      <x v="223"/>
      <x v="27"/>
    </i>
    <i r="1">
      <x v="266"/>
      <x v="8"/>
    </i>
    <i r="1">
      <x v="293"/>
      <x v="15"/>
    </i>
    <i r="1">
      <x v="297"/>
      <x v="11"/>
    </i>
    <i r="1">
      <x v="301"/>
      <x v="30"/>
    </i>
    <i r="1">
      <x v="312"/>
      <x v="3"/>
    </i>
    <i r="1">
      <x v="378"/>
      <x v="22"/>
    </i>
    <i r="1">
      <x v="390"/>
      <x v="18"/>
    </i>
    <i r="1">
      <x v="480"/>
      <x v="21"/>
    </i>
    <i r="1">
      <x v="491"/>
      <x v="27"/>
    </i>
    <i r="1">
      <x v="527"/>
      <x v="14"/>
    </i>
    <i r="1">
      <x v="570"/>
      <x v="1"/>
    </i>
    <i>
      <x v="13"/>
      <x v="22"/>
      <x v="6"/>
    </i>
    <i r="1">
      <x v="60"/>
      <x v="26"/>
    </i>
    <i r="1">
      <x v="61"/>
      <x v="16"/>
    </i>
    <i r="1">
      <x v="103"/>
      <x v="18"/>
    </i>
    <i r="1">
      <x v="168"/>
      <x v="18"/>
    </i>
    <i r="1">
      <x v="203"/>
      <x v="14"/>
    </i>
    <i r="1">
      <x v="206"/>
      <x v="13"/>
    </i>
    <i r="1">
      <x v="226"/>
      <x v="13"/>
    </i>
    <i r="1">
      <x v="238"/>
      <x v="11"/>
    </i>
    <i r="1">
      <x v="261"/>
      <x v="26"/>
    </i>
    <i r="1">
      <x v="265"/>
      <x v="30"/>
    </i>
    <i r="1">
      <x v="280"/>
      <x v="3"/>
    </i>
    <i r="1">
      <x v="302"/>
      <x v="9"/>
    </i>
    <i r="1">
      <x v="472"/>
      <x v="30"/>
    </i>
    <i r="1">
      <x v="504"/>
      <x v="30"/>
    </i>
    <i r="1">
      <x v="565"/>
      <x v="27"/>
    </i>
    <i r="1">
      <x v="568"/>
      <x v="30"/>
    </i>
    <i>
      <x v="14"/>
      <x v="27"/>
      <x v="2"/>
    </i>
    <i r="1">
      <x v="59"/>
      <x v="8"/>
    </i>
    <i r="1">
      <x v="134"/>
      <x v="30"/>
    </i>
    <i r="1">
      <x v="135"/>
      <x v="24"/>
    </i>
    <i r="1">
      <x v="187"/>
      <x v="21"/>
    </i>
    <i r="1">
      <x v="229"/>
      <x v="11"/>
    </i>
    <i r="1">
      <x v="278"/>
      <x v="4"/>
    </i>
    <i r="1">
      <x v="369"/>
      <x v="26"/>
    </i>
    <i r="1">
      <x v="425"/>
      <x v="5"/>
    </i>
    <i r="1">
      <x v="445"/>
      <x v="3"/>
    </i>
    <i r="1">
      <x v="457"/>
      <x v="7"/>
    </i>
    <i r="1">
      <x v="468"/>
      <x v="18"/>
    </i>
    <i r="1">
      <x v="514"/>
      <x v="31"/>
    </i>
    <i r="1">
      <x v="555"/>
      <x v="16"/>
    </i>
    <i r="1">
      <x v="575"/>
      <x v="30"/>
    </i>
    <i>
      <x v="15"/>
      <x v="4"/>
      <x v="28"/>
    </i>
    <i r="1">
      <x v="66"/>
      <x v="4"/>
    </i>
    <i r="1">
      <x v="70"/>
      <x v="18"/>
    </i>
    <i r="1">
      <x v="98"/>
      <x v="27"/>
    </i>
    <i r="1">
      <x v="115"/>
      <x v="20"/>
    </i>
    <i r="1">
      <x v="119"/>
      <x v="20"/>
    </i>
    <i r="1">
      <x v="170"/>
      <x v="30"/>
    </i>
    <i r="1">
      <x v="180"/>
      <x v="3"/>
    </i>
    <i r="1">
      <x v="308"/>
      <x v="3"/>
    </i>
    <i r="1">
      <x v="315"/>
      <x v="13"/>
    </i>
    <i r="1">
      <x v="334"/>
      <x v="18"/>
    </i>
    <i r="1">
      <x v="338"/>
      <x v="31"/>
    </i>
    <i r="1">
      <x v="391"/>
      <x v="15"/>
    </i>
    <i r="1">
      <x v="436"/>
      <x v="20"/>
    </i>
    <i r="1">
      <x v="497"/>
      <x v="22"/>
    </i>
    <i r="1">
      <x v="531"/>
      <x v="26"/>
    </i>
    <i>
      <x v="16"/>
      <x v="6"/>
      <x v="19"/>
    </i>
    <i r="1">
      <x v="49"/>
      <x v="30"/>
    </i>
    <i r="1">
      <x v="78"/>
      <x v="31"/>
    </i>
    <i r="1">
      <x v="95"/>
      <x v="22"/>
    </i>
    <i r="1">
      <x v="100"/>
      <x v="30"/>
    </i>
    <i r="1">
      <x v="165"/>
      <x v="15"/>
    </i>
    <i r="1">
      <x v="221"/>
      <x v="14"/>
    </i>
    <i r="1">
      <x v="274"/>
      <x v="2"/>
    </i>
    <i r="1">
      <x v="283"/>
      <x v="30"/>
    </i>
    <i r="1">
      <x v="358"/>
      <x v="28"/>
    </i>
    <i r="1">
      <x v="370"/>
      <x v="22"/>
    </i>
    <i r="1">
      <x v="418"/>
      <x v="29"/>
    </i>
    <i r="1">
      <x v="447"/>
      <x v="31"/>
    </i>
    <i r="1">
      <x v="498"/>
      <x v="27"/>
    </i>
    <i r="1">
      <x v="500"/>
      <x v="30"/>
    </i>
    <i r="1">
      <x v="503"/>
      <x v="20"/>
    </i>
    <i r="1">
      <x v="545"/>
      <x v="30"/>
    </i>
    <i>
      <x v="17"/>
      <x v="36"/>
      <x v="21"/>
    </i>
    <i r="1">
      <x v="38"/>
      <x v="10"/>
    </i>
    <i r="1">
      <x v="50"/>
      <x v="10"/>
    </i>
    <i r="1">
      <x v="74"/>
      <x v="24"/>
    </i>
    <i r="1">
      <x v="86"/>
      <x v="20"/>
    </i>
    <i r="1">
      <x v="99"/>
      <x v="13"/>
    </i>
    <i r="1">
      <x v="106"/>
      <x v="26"/>
    </i>
    <i r="1">
      <x v="108"/>
      <x/>
    </i>
    <i r="1">
      <x v="111"/>
      <x v="5"/>
    </i>
    <i r="1">
      <x v="150"/>
      <x v="4"/>
    </i>
    <i r="1">
      <x v="231"/>
      <x v="21"/>
    </i>
    <i r="1">
      <x v="252"/>
      <x v="30"/>
    </i>
    <i r="1">
      <x v="257"/>
      <x v="20"/>
    </i>
    <i r="1">
      <x v="267"/>
      <x v="22"/>
    </i>
    <i r="1">
      <x v="279"/>
      <x v="14"/>
    </i>
    <i r="1">
      <x v="324"/>
      <x v="26"/>
    </i>
    <i r="1">
      <x v="354"/>
      <x v="28"/>
    </i>
    <i r="1">
      <x v="394"/>
      <x v="29"/>
    </i>
    <i r="1">
      <x v="513"/>
      <x v="22"/>
    </i>
    <i r="1">
      <x v="576"/>
      <x v="10"/>
    </i>
    <i>
      <x v="18"/>
      <x v="1"/>
      <x v="31"/>
    </i>
    <i r="1">
      <x v="16"/>
      <x v="16"/>
    </i>
    <i r="1">
      <x v="43"/>
      <x v="12"/>
    </i>
    <i r="1">
      <x v="104"/>
      <x v="29"/>
    </i>
    <i r="1">
      <x v="133"/>
      <x v="22"/>
    </i>
    <i r="1">
      <x v="158"/>
      <x v="30"/>
    </i>
    <i r="1">
      <x v="164"/>
      <x v="8"/>
    </i>
    <i r="1">
      <x v="177"/>
      <x v="25"/>
    </i>
    <i r="1">
      <x v="272"/>
      <x v="30"/>
    </i>
    <i r="1">
      <x v="326"/>
      <x v="30"/>
    </i>
    <i r="1">
      <x v="336"/>
      <x v="30"/>
    </i>
    <i r="1">
      <x v="348"/>
      <x v="30"/>
    </i>
    <i r="1">
      <x v="419"/>
      <x v="9"/>
    </i>
    <i r="1">
      <x v="421"/>
      <x v="27"/>
    </i>
    <i r="1">
      <x v="426"/>
      <x v="14"/>
    </i>
    <i r="1">
      <x v="483"/>
      <x v="31"/>
    </i>
    <i>
      <x v="19"/>
      <x v="47"/>
      <x v="21"/>
    </i>
    <i r="1">
      <x v="120"/>
      <x v="7"/>
    </i>
    <i r="1">
      <x v="125"/>
      <x v="8"/>
    </i>
    <i r="1">
      <x v="136"/>
      <x v="22"/>
    </i>
    <i r="1">
      <x v="143"/>
      <x v="30"/>
    </i>
    <i r="1">
      <x v="161"/>
      <x v="26"/>
    </i>
    <i r="1">
      <x v="162"/>
      <x v="13"/>
    </i>
    <i r="1">
      <x v="194"/>
      <x v="14"/>
    </i>
    <i r="1">
      <x v="263"/>
      <x v="6"/>
    </i>
    <i r="1">
      <x v="317"/>
      <x v="29"/>
    </i>
    <i r="1">
      <x v="320"/>
      <x v="28"/>
    </i>
    <i r="1">
      <x v="346"/>
      <x v="28"/>
    </i>
    <i r="1">
      <x v="350"/>
      <x v="22"/>
    </i>
    <i r="1">
      <x v="379"/>
      <x v="28"/>
    </i>
    <i r="1">
      <x v="424"/>
      <x v="26"/>
    </i>
    <i r="1">
      <x v="486"/>
      <x v="31"/>
    </i>
    <i>
      <x v="20"/>
      <x v="31"/>
      <x v="26"/>
    </i>
    <i r="1">
      <x v="63"/>
      <x v="20"/>
    </i>
    <i r="1">
      <x v="140"/>
      <x v="2"/>
    </i>
    <i r="1">
      <x v="172"/>
      <x v="9"/>
    </i>
    <i r="1">
      <x v="184"/>
      <x v="22"/>
    </i>
    <i r="1">
      <x v="193"/>
      <x v="14"/>
    </i>
    <i r="1">
      <x v="217"/>
      <x v="13"/>
    </i>
    <i r="1">
      <x v="219"/>
      <x v="22"/>
    </i>
    <i r="1">
      <x v="243"/>
      <x v="4"/>
    </i>
    <i r="1">
      <x v="248"/>
      <x v="10"/>
    </i>
    <i r="1">
      <x v="285"/>
      <x v="12"/>
    </i>
    <i r="1">
      <x v="342"/>
      <x v="21"/>
    </i>
    <i r="1">
      <x v="363"/>
      <x v="28"/>
    </i>
    <i r="1">
      <x v="404"/>
      <x v="14"/>
    </i>
    <i r="1">
      <x v="409"/>
      <x v="29"/>
    </i>
    <i r="1">
      <x v="476"/>
      <x v="8"/>
    </i>
    <i r="1">
      <x v="481"/>
      <x v="4"/>
    </i>
    <i r="1">
      <x v="540"/>
      <x v="30"/>
    </i>
    <i>
      <x v="21"/>
      <x v="56"/>
      <x v="29"/>
    </i>
    <i r="1">
      <x v="58"/>
      <x v="21"/>
    </i>
    <i r="1">
      <x v="153"/>
      <x v="19"/>
    </i>
    <i r="1">
      <x v="169"/>
      <x v="10"/>
    </i>
    <i r="1">
      <x v="200"/>
      <x v="13"/>
    </i>
    <i r="1">
      <x v="222"/>
      <x v="5"/>
    </i>
    <i r="1">
      <x v="247"/>
      <x v="22"/>
    </i>
    <i r="1">
      <x v="309"/>
      <x v="26"/>
    </i>
    <i r="1">
      <x v="345"/>
      <x v="20"/>
    </i>
    <i r="1">
      <x v="357"/>
      <x v="12"/>
    </i>
    <i r="1">
      <x v="399"/>
      <x v="31"/>
    </i>
    <i r="1">
      <x v="467"/>
      <x v="15"/>
    </i>
    <i r="1">
      <x v="499"/>
      <x v="22"/>
    </i>
    <i r="1">
      <x v="517"/>
      <x v="10"/>
    </i>
    <i r="1">
      <x v="548"/>
      <x v="28"/>
    </i>
    <i r="1">
      <x v="577"/>
      <x v="15"/>
    </i>
    <i>
      <x v="22"/>
      <x v="116"/>
      <x v="25"/>
    </i>
    <i r="1">
      <x v="132"/>
      <x v="27"/>
    </i>
    <i r="1">
      <x v="137"/>
      <x v="30"/>
    </i>
    <i r="1">
      <x v="188"/>
      <x v="9"/>
    </i>
    <i r="1">
      <x v="207"/>
      <x v="29"/>
    </i>
    <i r="1">
      <x v="232"/>
      <x v="2"/>
    </i>
    <i r="1">
      <x v="239"/>
      <x v="2"/>
    </i>
    <i r="1">
      <x v="255"/>
      <x v="22"/>
    </i>
    <i r="1">
      <x v="260"/>
      <x v="15"/>
    </i>
    <i r="1">
      <x v="268"/>
      <x v="11"/>
    </i>
    <i r="1">
      <x v="287"/>
      <x v="29"/>
    </i>
    <i r="1">
      <x v="289"/>
      <x v="30"/>
    </i>
    <i r="1">
      <x v="319"/>
      <x v="3"/>
    </i>
    <i r="1">
      <x v="352"/>
      <x v="22"/>
    </i>
    <i r="1">
      <x v="362"/>
      <x v="30"/>
    </i>
    <i r="1">
      <x v="366"/>
      <x v="3"/>
    </i>
    <i r="1">
      <x v="368"/>
      <x v="24"/>
    </i>
    <i r="1">
      <x v="510"/>
      <x v="26"/>
    </i>
    <i>
      <x v="23"/>
      <x v="19"/>
      <x v="22"/>
    </i>
    <i r="1">
      <x v="73"/>
      <x v="22"/>
    </i>
    <i r="1">
      <x v="82"/>
      <x v="9"/>
    </i>
    <i r="1">
      <x v="130"/>
      <x v="31"/>
    </i>
    <i r="1">
      <x v="138"/>
      <x v="13"/>
    </i>
    <i r="1">
      <x v="141"/>
      <x v="29"/>
    </i>
    <i r="1">
      <x v="146"/>
      <x v="19"/>
    </i>
    <i r="1">
      <x v="212"/>
      <x v="29"/>
    </i>
    <i r="1">
      <x v="213"/>
      <x v="27"/>
    </i>
    <i r="1">
      <x v="218"/>
      <x v="30"/>
    </i>
    <i r="1">
      <x v="225"/>
      <x v="26"/>
    </i>
    <i r="1">
      <x v="227"/>
      <x v="8"/>
    </i>
    <i r="1">
      <x v="328"/>
      <x/>
    </i>
    <i r="1">
      <x v="371"/>
      <x v="28"/>
    </i>
    <i r="1">
      <x v="393"/>
      <x v="13"/>
    </i>
    <i r="1">
      <x v="448"/>
      <x v="28"/>
    </i>
    <i r="1">
      <x v="449"/>
      <x v="31"/>
    </i>
    <i r="1">
      <x v="522"/>
      <x v="13"/>
    </i>
    <i>
      <x v="24"/>
      <x v="3"/>
      <x v="21"/>
    </i>
    <i r="1">
      <x v="5"/>
      <x v="20"/>
    </i>
    <i r="1">
      <x v="21"/>
      <x v="29"/>
    </i>
    <i r="1">
      <x v="51"/>
      <x v="13"/>
    </i>
    <i r="1">
      <x v="62"/>
      <x v="26"/>
    </i>
    <i r="1">
      <x v="68"/>
      <x v="18"/>
    </i>
    <i r="1">
      <x v="94"/>
      <x v="30"/>
    </i>
    <i r="1">
      <x v="129"/>
      <x v="26"/>
    </i>
    <i r="1">
      <x v="192"/>
      <x v="30"/>
    </i>
    <i r="1">
      <x v="198"/>
      <x v="22"/>
    </i>
    <i r="1">
      <x v="258"/>
      <x v="29"/>
    </i>
    <i r="1">
      <x v="294"/>
      <x v="3"/>
    </i>
    <i r="1">
      <x v="299"/>
      <x v="19"/>
    </i>
    <i r="1">
      <x v="300"/>
      <x v="26"/>
    </i>
    <i r="1">
      <x v="305"/>
      <x v="2"/>
    </i>
    <i r="1">
      <x v="316"/>
      <x v="22"/>
    </i>
    <i r="1">
      <x v="333"/>
      <x v="19"/>
    </i>
    <i r="1">
      <x v="364"/>
      <x v="30"/>
    </i>
    <i r="1">
      <x v="437"/>
      <x v="25"/>
    </i>
    <i r="1">
      <x v="505"/>
      <x v="28"/>
    </i>
    <i>
      <x v="25"/>
      <x v="8"/>
      <x v="2"/>
    </i>
    <i r="1">
      <x v="55"/>
      <x v="13"/>
    </i>
    <i r="1">
      <x v="87"/>
      <x v="14"/>
    </i>
    <i r="1">
      <x v="110"/>
      <x v="13"/>
    </i>
    <i r="1">
      <x v="112"/>
      <x v="30"/>
    </i>
    <i r="1">
      <x v="144"/>
      <x v="29"/>
    </i>
    <i r="1">
      <x v="236"/>
      <x v="31"/>
    </i>
    <i r="1">
      <x v="245"/>
      <x v="21"/>
    </i>
    <i r="1">
      <x v="259"/>
      <x v="30"/>
    </i>
    <i r="1">
      <x v="303"/>
      <x v="16"/>
    </i>
    <i r="1">
      <x v="479"/>
      <x v="7"/>
    </i>
    <i>
      <x v="26"/>
      <x v="10"/>
      <x v="11"/>
    </i>
    <i r="1">
      <x v="88"/>
      <x v="8"/>
    </i>
    <i r="1">
      <x v="163"/>
      <x v="19"/>
    </i>
    <i r="1">
      <x v="210"/>
      <x v="13"/>
    </i>
    <i r="1">
      <x v="233"/>
      <x v="11"/>
    </i>
    <i r="1">
      <x v="249"/>
      <x v="30"/>
    </i>
    <i r="1">
      <x v="253"/>
      <x v="20"/>
    </i>
    <i r="1">
      <x v="254"/>
      <x v="22"/>
    </i>
    <i r="1">
      <x v="304"/>
      <x v="4"/>
    </i>
    <i r="1">
      <x v="490"/>
      <x v="8"/>
    </i>
    <i>
      <x v="27"/>
      <x v="377"/>
      <x v="32"/>
    </i>
    <i r="1">
      <x v="381"/>
      <x v="19"/>
    </i>
    <i r="1">
      <x v="569"/>
      <x v="9"/>
    </i>
    <i>
      <x v="28"/>
      <x v="377"/>
      <x v="23"/>
    </i>
  </rowItems>
  <colItems count="1">
    <i/>
  </colItems>
  <formats count="1">
    <format dxfId="6">
      <pivotArea dataOnly="0" labelOnly="1" outline="0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1:I476" totalsRowShown="0" headerRowDxfId="18" dataDxfId="17" tableBorderDxfId="16">
  <autoFilter ref="A1:I476" xr:uid="{00000000-0009-0000-0100-000004000000}"/>
  <tableColumns count="9">
    <tableColumn id="1" xr3:uid="{00000000-0010-0000-0000-000001000000}" name="Colonne1" dataDxfId="15">
      <calculatedColumnFormula>ALEAS( NE,1, NE,TRUE)</calculatedColumnFormula>
    </tableColumn>
    <tableColumn id="8" xr3:uid="{00000000-0010-0000-0000-000008000000}" name="Classe" dataDxfId="14">
      <calculatedColumnFormula>VLOOKUP(Tableau4[[#This Row],[Nom]],'Liste des élèves'!$D$1:$E$612,2,FALSE)</calculatedColumnFormula>
    </tableColumn>
    <tableColumn id="2" xr3:uid="{00000000-0010-0000-0000-000002000000}" name="Nom" dataDxfId="13"/>
    <tableColumn id="3" xr3:uid="{00000000-0010-0000-0000-000003000000}" name="C1" dataDxfId="12"/>
    <tableColumn id="4" xr3:uid="{00000000-0010-0000-0000-000004000000}" name="C2" dataDxfId="11"/>
    <tableColumn id="5" xr3:uid="{00000000-0010-0000-0000-000005000000}" name="C3" dataDxfId="10"/>
    <tableColumn id="10" xr3:uid="{00000000-0010-0000-0000-00000A000000}" name="C4" dataDxfId="9"/>
    <tableColumn id="6" xr3:uid="{00000000-0010-0000-0000-000006000000}" name="Ordre" dataDxfId="8"/>
    <tableColumn id="7" xr3:uid="{00000000-0010-0000-0000-000007000000}" name="Groupe" dataDxfId="7">
      <calculatedColumnFormula>IF(D2*(COUNTIF($I$1:$I1,D2)&lt;INDEX(GR,D2,2)),D2,IF(E2*(COUNTIF($I$1:$I1,E2)&lt;INDEX(GR,E2,2)),E2,IF(F2*(COUNTIF($I$1:$I1,F2)&lt;INDEX(GR,F2,2)),F2,IF(G2*(COUNTIF($I$1:$I1,G2)&lt;INDEX(GR,G2,2)),G2))))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343266A-94BD-F94A-B4C3-5B30308C5948}" name="Tableau2" displayName="Tableau2" ref="B1:E612" totalsRowShown="0" headerRowDxfId="5" dataDxfId="4">
  <autoFilter ref="B1:E612" xr:uid="{1343266A-94BD-F94A-B4C3-5B30308C5948}"/>
  <tableColumns count="4">
    <tableColumn id="1" xr3:uid="{DE96495E-FE5B-944E-AB50-C3CC6728AB1C}" name="Prénom" dataDxfId="3"/>
    <tableColumn id="2" xr3:uid="{4BC53A99-4385-9743-9E37-5D95A282D3C4}" name="Nom" dataDxfId="2"/>
    <tableColumn id="3" xr3:uid="{EBC95C72-A0EA-6846-AB22-89D20C226988}" name="Concat" dataDxfId="1">
      <calculatedColumnFormula>_xlfn.CONCAT(C2," ",B2)</calculatedColumnFormula>
    </tableColumn>
    <tableColumn id="4" xr3:uid="{89A6771C-4A8F-E64B-9B49-36A55370A2DF}" name="Class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X476"/>
  <sheetViews>
    <sheetView tabSelected="1" topLeftCell="B5" workbookViewId="0">
      <selection activeCell="N24" sqref="N24"/>
    </sheetView>
  </sheetViews>
  <sheetFormatPr baseColWidth="10" defaultRowHeight="13" x14ac:dyDescent="0.15"/>
  <cols>
    <col min="1" max="1" width="22" style="7" hidden="1" customWidth="1"/>
    <col min="2" max="2" width="12.5" style="7" customWidth="1"/>
    <col min="3" max="3" width="35.83203125" customWidth="1"/>
    <col min="4" max="7" width="6.5" customWidth="1"/>
    <col min="8" max="8" width="11.5" customWidth="1"/>
    <col min="9" max="10" width="12" customWidth="1"/>
    <col min="11" max="11" width="22.1640625" bestFit="1" customWidth="1"/>
    <col min="12" max="12" width="14.5" customWidth="1"/>
    <col min="14" max="14" width="13.83203125" customWidth="1"/>
    <col min="16" max="16" width="83.1640625" customWidth="1"/>
    <col min="18" max="18" width="26.1640625" customWidth="1"/>
  </cols>
  <sheetData>
    <row r="1" spans="1:24" ht="19" thickBot="1" x14ac:dyDescent="0.25">
      <c r="A1" s="15" t="s">
        <v>13</v>
      </c>
      <c r="B1" s="15" t="s">
        <v>14</v>
      </c>
      <c r="C1" s="16" t="s">
        <v>3</v>
      </c>
      <c r="D1" s="16" t="s">
        <v>0</v>
      </c>
      <c r="E1" s="16" t="s">
        <v>1</v>
      </c>
      <c r="F1" s="16" t="s">
        <v>2</v>
      </c>
      <c r="G1" s="16" t="s">
        <v>15</v>
      </c>
      <c r="H1" s="16" t="s">
        <v>4</v>
      </c>
      <c r="I1" s="16" t="s">
        <v>5</v>
      </c>
      <c r="J1" s="1"/>
      <c r="K1" s="2" t="s">
        <v>6</v>
      </c>
      <c r="L1" s="36">
        <f>MATCH("",C2:C476,-1)</f>
        <v>435</v>
      </c>
      <c r="M1" s="3" t="s">
        <v>7</v>
      </c>
    </row>
    <row r="2" spans="1:24" ht="15" thickTop="1" thickBot="1" x14ac:dyDescent="0.2">
      <c r="A2" s="34" t="e">
        <f t="shared" ref="A2:A65" ca="1" si="0">ALEAS( NE,1, NE,TRUE)</f>
        <v>#NAME?</v>
      </c>
      <c r="B2" s="34" t="str">
        <f>VLOOKUP(Tableau4[[#This Row],[Nom]],'Liste des élèves'!$D$1:$E$612,2,FALSE)</f>
        <v>2C10</v>
      </c>
      <c r="C2" t="s">
        <v>195</v>
      </c>
      <c r="D2">
        <v>30</v>
      </c>
      <c r="E2">
        <v>10</v>
      </c>
      <c r="F2">
        <v>21</v>
      </c>
      <c r="G2">
        <v>1</v>
      </c>
      <c r="H2" s="32">
        <v>1</v>
      </c>
      <c r="I2" s="42">
        <f>IF(D2*(COUNTIF($I$1:$I1,D2)&lt;INDEX(GR,D2,2)),D2,IF(E2*(COUNTIF($I$1:$I1,E2)&lt;INDEX(GR,E2,2)),E2,IF(F2*(COUNTIF($I$1:$I1,F2)&lt;INDEX(GR,F2,2)),F2,IF(G2*(COUNTIF($I$1:$I1,G2)&lt;INDEX(GR,G2,2)),G2))))</f>
        <v>30</v>
      </c>
    </row>
    <row r="3" spans="1:24" ht="17" thickTop="1" thickBot="1" x14ac:dyDescent="0.25">
      <c r="A3" s="35" t="e">
        <f t="shared" ca="1" si="0"/>
        <v>#NAME?</v>
      </c>
      <c r="B3" s="35" t="str">
        <f>VLOOKUP(Tableau4[[#This Row],[Nom]],'Liste des élèves'!$D$1:$E$612,2,FALSE)</f>
        <v>4G2</v>
      </c>
      <c r="C3" t="s">
        <v>125</v>
      </c>
      <c r="D3">
        <v>12</v>
      </c>
      <c r="E3">
        <v>19</v>
      </c>
      <c r="F3">
        <v>13</v>
      </c>
      <c r="G3">
        <v>18</v>
      </c>
      <c r="H3" s="33">
        <v>2</v>
      </c>
      <c r="I3" s="42">
        <f>IF(D3*(COUNTIF($I$1:$I2,D3)&lt;INDEX(GR,D3,2)),D3,IF(E3*(COUNTIF($I$1:$I2,E3)&lt;INDEX(GR,E3,2)),E3,IF(F3*(COUNTIF($I$1:$I2,F3)&lt;INDEX(GR,F3,2)),F3,IF(G3*(COUNTIF($I$1:$I2,G3)&lt;INDEX(GR,G3,2)),G3))))</f>
        <v>12</v>
      </c>
      <c r="K3" s="5" t="s">
        <v>5</v>
      </c>
      <c r="L3" s="6" t="s">
        <v>9</v>
      </c>
      <c r="M3" s="4" t="s">
        <v>8</v>
      </c>
      <c r="N3" s="8" t="s">
        <v>10</v>
      </c>
      <c r="Q3" s="31" t="s">
        <v>1253</v>
      </c>
      <c r="R3" s="31" t="s">
        <v>1254</v>
      </c>
      <c r="S3" s="50" t="s">
        <v>1350</v>
      </c>
      <c r="T3" s="50" t="s">
        <v>1351</v>
      </c>
      <c r="U3" s="50" t="s">
        <v>1352</v>
      </c>
      <c r="V3" s="50" t="s">
        <v>1353</v>
      </c>
      <c r="W3" s="50" t="s">
        <v>1354</v>
      </c>
      <c r="X3" s="50" t="s">
        <v>1355</v>
      </c>
    </row>
    <row r="4" spans="1:24" ht="17" thickTop="1" thickBot="1" x14ac:dyDescent="0.25">
      <c r="A4" s="35" t="e">
        <f t="shared" ca="1" si="0"/>
        <v>#NAME?</v>
      </c>
      <c r="B4" s="35" t="str">
        <f>VLOOKUP(Tableau4[[#This Row],[Nom]],'Liste des élèves'!$D$1:$E$612,2,FALSE)</f>
        <v>3G4</v>
      </c>
      <c r="C4" t="s">
        <v>1270</v>
      </c>
      <c r="D4">
        <v>15</v>
      </c>
      <c r="E4">
        <v>12</v>
      </c>
      <c r="F4">
        <v>11</v>
      </c>
      <c r="G4">
        <v>30</v>
      </c>
      <c r="H4" s="32">
        <v>3</v>
      </c>
      <c r="I4" s="42">
        <f>IF(D4*(COUNTIF($I$1:$I3,D4)&lt;INDEX(GR,D4,2)),D4,IF(E4*(COUNTIF($I$1:$I3,E4)&lt;INDEX(GR,E4,2)),E4,IF(F4*(COUNTIF($I$1:$I3,F4)&lt;INDEX(GR,F4,2)),F4,IF(G4*(COUNTIF($I$1:$I3,G4)&lt;INDEX(GR,G4,2)),G4))))</f>
        <v>15</v>
      </c>
      <c r="K4" s="45">
        <v>1</v>
      </c>
      <c r="L4" s="52">
        <v>24</v>
      </c>
      <c r="N4" s="43">
        <f>COUNTIF(Tableau4[Groupe],K4)</f>
        <v>5</v>
      </c>
      <c r="O4" s="38">
        <f>COUNTIF(I:I,N4)</f>
        <v>8</v>
      </c>
      <c r="P4" t="s">
        <v>1473</v>
      </c>
      <c r="Q4" t="str">
        <f>IF(N4=L4,"Oui","Non")</f>
        <v>Non</v>
      </c>
      <c r="R4" s="49">
        <f>L4-N4</f>
        <v>19</v>
      </c>
      <c r="V4" s="39"/>
    </row>
    <row r="5" spans="1:24" ht="17" thickTop="1" thickBot="1" x14ac:dyDescent="0.25">
      <c r="A5" s="35" t="e">
        <f t="shared" ca="1" si="0"/>
        <v>#NAME?</v>
      </c>
      <c r="B5" s="35" t="str">
        <f>VLOOKUP(Tableau4[[#This Row],[Nom]],'Liste des élèves'!$D$1:$E$612,2,FALSE)</f>
        <v>3G5</v>
      </c>
      <c r="C5" t="s">
        <v>121</v>
      </c>
      <c r="D5">
        <v>25</v>
      </c>
      <c r="E5">
        <v>26</v>
      </c>
      <c r="F5">
        <v>24</v>
      </c>
      <c r="G5">
        <v>30</v>
      </c>
      <c r="H5" s="33">
        <v>4</v>
      </c>
      <c r="I5" s="42">
        <f>IF(D5*(COUNTIF($I$1:$I4,D5)&lt;INDEX(GR,D5,2)),D5,IF(E5*(COUNTIF($I$1:$I4,E5)&lt;INDEX(GR,E5,2)),E5,IF(F5*(COUNTIF($I$1:$I4,F5)&lt;INDEX(GR,F5,2)),F5,IF(G5*(COUNTIF($I$1:$I4,G5)&lt;INDEX(GR,G5,2)),G5))))</f>
        <v>25</v>
      </c>
      <c r="K5" s="45">
        <v>2</v>
      </c>
      <c r="L5" s="52">
        <v>15</v>
      </c>
      <c r="N5" s="43">
        <f>COUNTIF(Tableau4[Groupe],K5)</f>
        <v>4</v>
      </c>
      <c r="O5" s="38">
        <v>2</v>
      </c>
      <c r="P5" t="s">
        <v>1474</v>
      </c>
      <c r="Q5" t="str">
        <f t="shared" ref="Q5:Q33" si="1">IF(N5=L5,"Oui","Non")</f>
        <v>Non</v>
      </c>
      <c r="R5" s="49">
        <f t="shared" ref="R5:R32" si="2">L5-N5</f>
        <v>11</v>
      </c>
      <c r="V5" s="39"/>
    </row>
    <row r="6" spans="1:24" ht="17" thickTop="1" thickBot="1" x14ac:dyDescent="0.25">
      <c r="A6" s="35" t="e">
        <f t="shared" ca="1" si="0"/>
        <v>#NAME?</v>
      </c>
      <c r="B6" s="35" t="str">
        <f>VLOOKUP(Tableau4[[#This Row],[Nom]],'Liste des élèves'!$D$1:$E$612,2,FALSE)</f>
        <v>4G1</v>
      </c>
      <c r="C6" t="s">
        <v>1292</v>
      </c>
      <c r="D6">
        <v>12</v>
      </c>
      <c r="E6">
        <v>9</v>
      </c>
      <c r="F6">
        <v>29</v>
      </c>
      <c r="G6">
        <v>15</v>
      </c>
      <c r="H6" s="32">
        <v>5</v>
      </c>
      <c r="I6" s="42">
        <f>IF(D6*(COUNTIF($I$1:$I5,D6)&lt;INDEX(GR,D6,2)),D6,IF(E6*(COUNTIF($I$1:$I5,E6)&lt;INDEX(GR,E6,2)),E6,IF(F6*(COUNTIF($I$1:$I5,F6)&lt;INDEX(GR,F6,2)),F6,IF(G6*(COUNTIF($I$1:$I5,G6)&lt;INDEX(GR,G6,2)),G6))))</f>
        <v>12</v>
      </c>
      <c r="K6" s="45">
        <v>3</v>
      </c>
      <c r="L6" s="52">
        <v>15</v>
      </c>
      <c r="N6" s="43">
        <f>COUNTIF(Tableau4[Groupe],K6)</f>
        <v>15</v>
      </c>
      <c r="O6" s="38">
        <v>3</v>
      </c>
      <c r="P6" t="s">
        <v>1475</v>
      </c>
      <c r="Q6" t="str">
        <f t="shared" si="1"/>
        <v>Oui</v>
      </c>
      <c r="R6" s="49">
        <f t="shared" si="2"/>
        <v>0</v>
      </c>
      <c r="V6" s="39"/>
    </row>
    <row r="7" spans="1:24" ht="17" thickTop="1" thickBot="1" x14ac:dyDescent="0.25">
      <c r="A7" s="35" t="e">
        <f t="shared" ca="1" si="0"/>
        <v>#NAME?</v>
      </c>
      <c r="B7" s="35" t="str">
        <f>VLOOKUP(Tableau4[[#This Row],[Nom]],'Liste des élèves'!$D$1:$E$612,2,FALSE)</f>
        <v>2C3</v>
      </c>
      <c r="C7" t="s">
        <v>40</v>
      </c>
      <c r="D7">
        <v>30</v>
      </c>
      <c r="E7">
        <v>15</v>
      </c>
      <c r="F7">
        <v>14</v>
      </c>
      <c r="G7">
        <v>9</v>
      </c>
      <c r="H7" s="33">
        <v>6</v>
      </c>
      <c r="I7" s="42">
        <f>IF(D7*(COUNTIF($I$1:$I6,D7)&lt;INDEX(GR,D7,2)),D7,IF(E7*(COUNTIF($I$1:$I6,E7)&lt;INDEX(GR,E7,2)),E7,IF(F7*(COUNTIF($I$1:$I6,F7)&lt;INDEX(GR,F7,2)),F7,IF(G7*(COUNTIF($I$1:$I6,G7)&lt;INDEX(GR,G7,2)),G7))))</f>
        <v>30</v>
      </c>
      <c r="K7" s="45">
        <v>4</v>
      </c>
      <c r="L7" s="52">
        <v>15</v>
      </c>
      <c r="N7" s="43">
        <f>COUNTIF(Tableau4[Groupe],K7)</f>
        <v>15</v>
      </c>
      <c r="O7" s="38">
        <v>4</v>
      </c>
      <c r="P7" t="s">
        <v>1476</v>
      </c>
      <c r="Q7" t="str">
        <f t="shared" si="1"/>
        <v>Oui</v>
      </c>
      <c r="R7" s="49">
        <f t="shared" si="2"/>
        <v>0</v>
      </c>
      <c r="V7" s="39"/>
    </row>
    <row r="8" spans="1:24" ht="17" thickTop="1" thickBot="1" x14ac:dyDescent="0.25">
      <c r="A8" s="35" t="e">
        <f t="shared" ca="1" si="0"/>
        <v>#NAME?</v>
      </c>
      <c r="B8" s="35" t="str">
        <f>VLOOKUP(Tableau4[[#This Row],[Nom]],'Liste des élèves'!$D$1:$E$612,2,FALSE)</f>
        <v>3G1</v>
      </c>
      <c r="C8" t="s">
        <v>174</v>
      </c>
      <c r="D8">
        <v>25</v>
      </c>
      <c r="E8">
        <v>27</v>
      </c>
      <c r="F8">
        <v>30</v>
      </c>
      <c r="G8">
        <v>29</v>
      </c>
      <c r="H8" s="32">
        <v>7</v>
      </c>
      <c r="I8" s="42">
        <f>IF(D8*(COUNTIF($I$1:$I7,D8)&lt;INDEX(GR,D8,2)),D8,IF(E8*(COUNTIF($I$1:$I7,E8)&lt;INDEX(GR,E8,2)),E8,IF(F8*(COUNTIF($I$1:$I7,F8)&lt;INDEX(GR,F8,2)),F8,IF(G8*(COUNTIF($I$1:$I7,G8)&lt;INDEX(GR,G8,2)),G8))))</f>
        <v>25</v>
      </c>
      <c r="K8" s="45">
        <v>5</v>
      </c>
      <c r="L8" s="52">
        <v>20</v>
      </c>
      <c r="N8" s="43">
        <f>COUNTIF(Tableau4[Groupe],K8)</f>
        <v>8</v>
      </c>
      <c r="O8" s="38">
        <v>5</v>
      </c>
      <c r="P8" t="s">
        <v>1477</v>
      </c>
      <c r="Q8" t="str">
        <f t="shared" si="1"/>
        <v>Non</v>
      </c>
      <c r="R8" s="49">
        <f t="shared" si="2"/>
        <v>12</v>
      </c>
      <c r="V8" s="39"/>
    </row>
    <row r="9" spans="1:24" ht="17" thickTop="1" thickBot="1" x14ac:dyDescent="0.25">
      <c r="A9" s="35" t="e">
        <f t="shared" ca="1" si="0"/>
        <v>#NAME?</v>
      </c>
      <c r="B9" s="35" t="str">
        <f>VLOOKUP(Tableau4[[#This Row],[Nom]],'Liste des élèves'!$D$1:$E$612,2,FALSE)</f>
        <v>2C2</v>
      </c>
      <c r="C9" t="s">
        <v>137</v>
      </c>
      <c r="D9">
        <v>25</v>
      </c>
      <c r="E9">
        <v>27</v>
      </c>
      <c r="F9">
        <v>29</v>
      </c>
      <c r="G9">
        <v>30</v>
      </c>
      <c r="H9" s="33">
        <v>8</v>
      </c>
      <c r="I9" s="42">
        <f>IF(D9*(COUNTIF($I$1:$I8,D9)&lt;INDEX(GR,D9,2)),D9,IF(E9*(COUNTIF($I$1:$I8,E9)&lt;INDEX(GR,E9,2)),E9,IF(F9*(COUNTIF($I$1:$I8,F9)&lt;INDEX(GR,F9,2)),F9,IF(G9*(COUNTIF($I$1:$I8,G9)&lt;INDEX(GR,G9,2)),G9))))</f>
        <v>25</v>
      </c>
      <c r="K9" s="45">
        <v>6</v>
      </c>
      <c r="L9" s="52">
        <v>15</v>
      </c>
      <c r="N9" s="43">
        <f>COUNTIF(Tableau4[Groupe],K9)</f>
        <v>7</v>
      </c>
      <c r="O9" s="38">
        <v>6</v>
      </c>
      <c r="P9" t="s">
        <v>1478</v>
      </c>
      <c r="Q9" t="str">
        <f t="shared" si="1"/>
        <v>Non</v>
      </c>
      <c r="R9" s="49">
        <f t="shared" si="2"/>
        <v>8</v>
      </c>
      <c r="V9" s="39"/>
    </row>
    <row r="10" spans="1:24" ht="17" thickTop="1" thickBot="1" x14ac:dyDescent="0.25">
      <c r="A10" s="35" t="e">
        <f t="shared" ca="1" si="0"/>
        <v>#NAME?</v>
      </c>
      <c r="B10" s="35" t="str">
        <f>VLOOKUP(Tableau4[[#This Row],[Nom]],'Liste des élèves'!$D$1:$E$612,2,FALSE)</f>
        <v>5G1</v>
      </c>
      <c r="C10" t="s">
        <v>182</v>
      </c>
      <c r="D10">
        <v>22</v>
      </c>
      <c r="E10">
        <v>19</v>
      </c>
      <c r="F10">
        <v>4</v>
      </c>
      <c r="G10">
        <v>16</v>
      </c>
      <c r="H10" s="32">
        <v>9</v>
      </c>
      <c r="I10" s="42">
        <f>IF(D10*(COUNTIF($I$1:$I9,D10)&lt;INDEX(GR,D10,2)),D10,IF(E10*(COUNTIF($I$1:$I9,E10)&lt;INDEX(GR,E10,2)),E10,IF(F10*(COUNTIF($I$1:$I9,F10)&lt;INDEX(GR,F10,2)),F10,IF(G10*(COUNTIF($I$1:$I9,G10)&lt;INDEX(GR,G10,2)),G10))))</f>
        <v>22</v>
      </c>
      <c r="K10" s="45">
        <v>7</v>
      </c>
      <c r="L10" s="52">
        <v>24</v>
      </c>
      <c r="N10" s="43">
        <f>COUNTIF(Tableau4[Groupe],K10)</f>
        <v>1</v>
      </c>
      <c r="O10" s="38">
        <v>7</v>
      </c>
      <c r="P10" t="s">
        <v>1479</v>
      </c>
      <c r="Q10" t="str">
        <f t="shared" si="1"/>
        <v>Non</v>
      </c>
      <c r="R10" s="49">
        <f t="shared" si="2"/>
        <v>23</v>
      </c>
      <c r="V10" s="39"/>
    </row>
    <row r="11" spans="1:24" ht="17" thickTop="1" thickBot="1" x14ac:dyDescent="0.25">
      <c r="A11" s="35" t="e">
        <f t="shared" ca="1" si="0"/>
        <v>#NAME?</v>
      </c>
      <c r="B11" s="35" t="str">
        <f>VLOOKUP(Tableau4[[#This Row],[Nom]],'Liste des élèves'!$D$1:$E$612,2,FALSE)</f>
        <v>2C5</v>
      </c>
      <c r="C11" t="s">
        <v>130</v>
      </c>
      <c r="D11">
        <v>9</v>
      </c>
      <c r="E11">
        <v>30</v>
      </c>
      <c r="F11">
        <v>29</v>
      </c>
      <c r="G11">
        <v>24</v>
      </c>
      <c r="H11" s="33">
        <v>10</v>
      </c>
      <c r="I11" s="42">
        <f>IF(D11*(COUNTIF($I$1:$I10,D11)&lt;INDEX(GR,D11,2)),D11,IF(E11*(COUNTIF($I$1:$I10,E11)&lt;INDEX(GR,E11,2)),E11,IF(F11*(COUNTIF($I$1:$I10,F11)&lt;INDEX(GR,F11,2)),F11,IF(G11*(COUNTIF($I$1:$I10,G11)&lt;INDEX(GR,G11,2)),G11))))</f>
        <v>9</v>
      </c>
      <c r="K11" s="45">
        <v>8</v>
      </c>
      <c r="L11" s="52">
        <v>15</v>
      </c>
      <c r="N11" s="43">
        <f>COUNTIF(Tableau4[Groupe],K11)</f>
        <v>2</v>
      </c>
      <c r="O11" s="38">
        <v>8</v>
      </c>
      <c r="P11" t="s">
        <v>1480</v>
      </c>
      <c r="Q11" t="str">
        <f t="shared" si="1"/>
        <v>Non</v>
      </c>
      <c r="R11" s="49">
        <f t="shared" si="2"/>
        <v>13</v>
      </c>
      <c r="V11" s="39"/>
    </row>
    <row r="12" spans="1:24" ht="17" thickTop="1" thickBot="1" x14ac:dyDescent="0.25">
      <c r="A12" s="35" t="e">
        <f t="shared" ca="1" si="0"/>
        <v>#NAME?</v>
      </c>
      <c r="B12" s="35" t="str">
        <f>VLOOKUP(Tableau4[[#This Row],[Nom]],'Liste des élèves'!$D$1:$E$612,2,FALSE)</f>
        <v>3G6</v>
      </c>
      <c r="C12" t="s">
        <v>120</v>
      </c>
      <c r="D12">
        <v>9</v>
      </c>
      <c r="E12">
        <v>15</v>
      </c>
      <c r="F12">
        <v>12</v>
      </c>
      <c r="G12">
        <v>30</v>
      </c>
      <c r="H12" s="32">
        <v>11</v>
      </c>
      <c r="I12" s="42">
        <f>IF(D12*(COUNTIF($I$1:$I11,D12)&lt;INDEX(GR,D12,2)),D12,IF(E12*(COUNTIF($I$1:$I11,E12)&lt;INDEX(GR,E12,2)),E12,IF(F12*(COUNTIF($I$1:$I11,F12)&lt;INDEX(GR,F12,2)),F12,IF(G12*(COUNTIF($I$1:$I11,G12)&lt;INDEX(GR,G12,2)),G12))))</f>
        <v>9</v>
      </c>
      <c r="K12" s="45">
        <v>9</v>
      </c>
      <c r="L12" s="52">
        <v>15</v>
      </c>
      <c r="N12" s="43">
        <f>COUNTIF(Tableau4[Groupe],K12)</f>
        <v>15</v>
      </c>
      <c r="O12" s="38">
        <v>9</v>
      </c>
      <c r="P12" t="s">
        <v>1481</v>
      </c>
      <c r="Q12" t="str">
        <f t="shared" si="1"/>
        <v>Oui</v>
      </c>
      <c r="R12" s="49">
        <f t="shared" si="2"/>
        <v>0</v>
      </c>
      <c r="V12" s="39"/>
    </row>
    <row r="13" spans="1:24" ht="17" thickTop="1" thickBot="1" x14ac:dyDescent="0.25">
      <c r="A13" s="35" t="e">
        <f t="shared" ca="1" si="0"/>
        <v>#NAME?</v>
      </c>
      <c r="B13" s="35" t="str">
        <f>VLOOKUP(Tableau4[[#This Row],[Nom]],'Liste des élèves'!$D$1:$E$612,2,FALSE)</f>
        <v>2C2</v>
      </c>
      <c r="C13" t="s">
        <v>254</v>
      </c>
      <c r="D13">
        <v>27</v>
      </c>
      <c r="E13">
        <v>15</v>
      </c>
      <c r="F13">
        <v>30</v>
      </c>
      <c r="G13">
        <v>29</v>
      </c>
      <c r="H13" s="33">
        <v>12</v>
      </c>
      <c r="I13" s="42">
        <f>IF(D13*(COUNTIF($I$1:$I12,D13)&lt;INDEX(GR,D13,2)),D13,IF(E13*(COUNTIF($I$1:$I12,E13)&lt;INDEX(GR,E13,2)),E13,IF(F13*(COUNTIF($I$1:$I12,F13)&lt;INDEX(GR,F13,2)),F13,IF(G13*(COUNTIF($I$1:$I12,G13)&lt;INDEX(GR,G13,2)),G13))))</f>
        <v>27</v>
      </c>
      <c r="K13" s="45">
        <v>10</v>
      </c>
      <c r="L13" s="52">
        <v>15</v>
      </c>
      <c r="N13" s="43">
        <f>COUNTIF(Tableau4[Groupe],K13)</f>
        <v>11</v>
      </c>
      <c r="O13" s="38">
        <v>10</v>
      </c>
      <c r="P13" t="s">
        <v>1482</v>
      </c>
      <c r="Q13" t="str">
        <f t="shared" si="1"/>
        <v>Non</v>
      </c>
      <c r="R13" s="49">
        <f t="shared" si="2"/>
        <v>4</v>
      </c>
      <c r="V13" s="39"/>
    </row>
    <row r="14" spans="1:24" ht="17" thickTop="1" thickBot="1" x14ac:dyDescent="0.25">
      <c r="A14" s="35" t="e">
        <f t="shared" ca="1" si="0"/>
        <v>#NAME?</v>
      </c>
      <c r="B14" s="35" t="str">
        <f>VLOOKUP(Tableau4[[#This Row],[Nom]],'Liste des élèves'!$D$1:$E$612,2,FALSE)</f>
        <v>5G2</v>
      </c>
      <c r="C14" t="s">
        <v>1307</v>
      </c>
      <c r="D14">
        <v>22</v>
      </c>
      <c r="E14">
        <v>30</v>
      </c>
      <c r="F14">
        <v>21</v>
      </c>
      <c r="G14">
        <v>29</v>
      </c>
      <c r="H14" s="32">
        <v>13</v>
      </c>
      <c r="I14" s="42">
        <f>IF(D14*(COUNTIF($I$1:$I13,D14)&lt;INDEX(GR,D14,2)),D14,IF(E14*(COUNTIF($I$1:$I13,E14)&lt;INDEX(GR,E14,2)),E14,IF(F14*(COUNTIF($I$1:$I13,F14)&lt;INDEX(GR,F14,2)),F14,IF(G14*(COUNTIF($I$1:$I13,G14)&lt;INDEX(GR,G14,2)),G14))))</f>
        <v>22</v>
      </c>
      <c r="K14" s="45">
        <v>11</v>
      </c>
      <c r="L14" s="52">
        <v>24</v>
      </c>
      <c r="N14" s="43">
        <f>COUNTIF(Tableau4[Groupe],K14)</f>
        <v>12</v>
      </c>
      <c r="O14" s="38">
        <v>11</v>
      </c>
      <c r="P14" t="s">
        <v>1483</v>
      </c>
      <c r="Q14" t="str">
        <f t="shared" si="1"/>
        <v>Non</v>
      </c>
      <c r="R14" s="49">
        <f t="shared" si="2"/>
        <v>12</v>
      </c>
      <c r="V14" s="39"/>
    </row>
    <row r="15" spans="1:24" ht="17" thickTop="1" thickBot="1" x14ac:dyDescent="0.25">
      <c r="A15" s="35" t="e">
        <f t="shared" ca="1" si="0"/>
        <v>#NAME?</v>
      </c>
      <c r="B15" s="35" t="str">
        <f>VLOOKUP(Tableau4[[#This Row],[Nom]],'Liste des élèves'!$D$1:$E$612,2,FALSE)</f>
        <v>2C9</v>
      </c>
      <c r="C15" t="s">
        <v>1470</v>
      </c>
      <c r="D15">
        <v>30</v>
      </c>
      <c r="E15">
        <v>29</v>
      </c>
      <c r="F15">
        <v>15</v>
      </c>
      <c r="G15">
        <v>3</v>
      </c>
      <c r="H15" s="33">
        <v>14</v>
      </c>
      <c r="I15" s="42">
        <f>IF(D15*(COUNTIF($I$1:$I14,D15)&lt;INDEX(GR,D15,2)),D15,IF(E15*(COUNTIF($I$1:$I14,E15)&lt;INDEX(GR,E15,2)),E15,IF(F15*(COUNTIF($I$1:$I14,F15)&lt;INDEX(GR,F15,2)),F15,IF(G15*(COUNTIF($I$1:$I14,G15)&lt;INDEX(GR,G15,2)),G15))))</f>
        <v>30</v>
      </c>
      <c r="K15" s="45">
        <v>12</v>
      </c>
      <c r="L15" s="52">
        <v>24</v>
      </c>
      <c r="N15" s="43">
        <f>COUNTIF(Tableau4[Groupe],K15)</f>
        <v>20</v>
      </c>
      <c r="O15" s="38">
        <v>12</v>
      </c>
      <c r="P15" t="s">
        <v>1484</v>
      </c>
      <c r="Q15" t="str">
        <f t="shared" si="1"/>
        <v>Non</v>
      </c>
      <c r="R15" s="49">
        <f t="shared" si="2"/>
        <v>4</v>
      </c>
      <c r="V15" s="39"/>
      <c r="W15" s="39"/>
      <c r="X15" s="39"/>
    </row>
    <row r="16" spans="1:24" ht="17" thickTop="1" thickBot="1" x14ac:dyDescent="0.25">
      <c r="A16" s="35" t="e">
        <f t="shared" ca="1" si="0"/>
        <v>#NAME?</v>
      </c>
      <c r="B16" s="35" t="str">
        <f>VLOOKUP(Tableau4[[#This Row],[Nom]],'Liste des élèves'!$D$1:$E$612,2,FALSE)</f>
        <v>3G5</v>
      </c>
      <c r="C16" t="s">
        <v>45</v>
      </c>
      <c r="D16">
        <v>29</v>
      </c>
      <c r="E16">
        <v>30</v>
      </c>
      <c r="F16">
        <v>13</v>
      </c>
      <c r="G16">
        <v>4</v>
      </c>
      <c r="H16" s="32">
        <v>15</v>
      </c>
      <c r="I16" s="42">
        <f>IF(D16*(COUNTIF($I$1:$I15,D16)&lt;INDEX(GR,D16,2)),D16,IF(E16*(COUNTIF($I$1:$I15,E16)&lt;INDEX(GR,E16,2)),E16,IF(F16*(COUNTIF($I$1:$I15,F16)&lt;INDEX(GR,F16,2)),F16,IF(G16*(COUNTIF($I$1:$I15,G16)&lt;INDEX(GR,G16,2)),G16))))</f>
        <v>29</v>
      </c>
      <c r="K16" s="45">
        <v>13</v>
      </c>
      <c r="L16" s="52">
        <v>15</v>
      </c>
      <c r="N16" s="43">
        <f>COUNTIF(Tableau4[Groupe],K16)</f>
        <v>7</v>
      </c>
      <c r="O16" s="38">
        <v>13</v>
      </c>
      <c r="P16" t="s">
        <v>1485</v>
      </c>
      <c r="Q16" t="str">
        <f t="shared" si="1"/>
        <v>Non</v>
      </c>
      <c r="R16" s="49">
        <f t="shared" si="2"/>
        <v>8</v>
      </c>
      <c r="V16" s="39"/>
    </row>
    <row r="17" spans="1:24" ht="17" thickTop="1" thickBot="1" x14ac:dyDescent="0.25">
      <c r="A17" s="35" t="e">
        <f t="shared" ca="1" si="0"/>
        <v>#NAME?</v>
      </c>
      <c r="B17" s="35" t="str">
        <f>VLOOKUP(Tableau4[[#This Row],[Nom]],'Liste des élèves'!$D$1:$E$612,2,FALSE)</f>
        <v>2C5</v>
      </c>
      <c r="C17" t="s">
        <v>1308</v>
      </c>
      <c r="D17">
        <v>25</v>
      </c>
      <c r="E17">
        <v>27</v>
      </c>
      <c r="F17">
        <v>30</v>
      </c>
      <c r="G17">
        <v>3</v>
      </c>
      <c r="H17" s="33">
        <v>16</v>
      </c>
      <c r="I17" s="42">
        <f>IF(D17*(COUNTIF($I$1:$I16,D17)&lt;INDEX(GR,D17,2)),D17,IF(E17*(COUNTIF($I$1:$I16,E17)&lt;INDEX(GR,E17,2)),E17,IF(F17*(COUNTIF($I$1:$I16,F17)&lt;INDEX(GR,F17,2)),F17,IF(G17*(COUNTIF($I$1:$I16,G17)&lt;INDEX(GR,G17,2)),G17))))</f>
        <v>25</v>
      </c>
      <c r="K17" s="45">
        <v>14</v>
      </c>
      <c r="L17" s="52">
        <v>20</v>
      </c>
      <c r="N17" s="43">
        <f>COUNTIF(Tableau4[Groupe],K17)</f>
        <v>6</v>
      </c>
      <c r="O17" s="38">
        <v>14</v>
      </c>
      <c r="P17" t="s">
        <v>1486</v>
      </c>
      <c r="Q17" t="str">
        <f t="shared" si="1"/>
        <v>Non</v>
      </c>
      <c r="R17" s="49">
        <f t="shared" si="2"/>
        <v>14</v>
      </c>
      <c r="V17" s="39"/>
    </row>
    <row r="18" spans="1:24" ht="17" thickTop="1" thickBot="1" x14ac:dyDescent="0.25">
      <c r="A18" s="35" t="e">
        <f t="shared" ca="1" si="0"/>
        <v>#NAME?</v>
      </c>
      <c r="B18" s="35" t="str">
        <f>VLOOKUP(Tableau4[[#This Row],[Nom]],'Liste des élèves'!$D$1:$E$612,2,FALSE)</f>
        <v>2C7</v>
      </c>
      <c r="C18" t="s">
        <v>1375</v>
      </c>
      <c r="D18">
        <v>25</v>
      </c>
      <c r="E18">
        <v>26</v>
      </c>
      <c r="F18">
        <v>28</v>
      </c>
      <c r="G18">
        <v>6</v>
      </c>
      <c r="H18" s="32">
        <v>17</v>
      </c>
      <c r="I18" s="42">
        <f>IF(D18*(COUNTIF($I$1:$I17,D18)&lt;INDEX(GR,D18,2)),D18,IF(E18*(COUNTIF($I$1:$I17,E18)&lt;INDEX(GR,E18,2)),E18,IF(F18*(COUNTIF($I$1:$I17,F18)&lt;INDEX(GR,F18,2)),F18,IF(G18*(COUNTIF($I$1:$I17,G18)&lt;INDEX(GR,G18,2)),G18))))</f>
        <v>25</v>
      </c>
      <c r="K18" s="45">
        <v>15</v>
      </c>
      <c r="L18" s="52">
        <v>20</v>
      </c>
      <c r="N18" s="43">
        <f>COUNTIF(Tableau4[Groupe],K18)</f>
        <v>20</v>
      </c>
      <c r="O18" s="38">
        <v>15</v>
      </c>
      <c r="P18" t="s">
        <v>1487</v>
      </c>
      <c r="Q18" t="str">
        <f t="shared" si="1"/>
        <v>Oui</v>
      </c>
      <c r="R18" s="49">
        <f t="shared" si="2"/>
        <v>0</v>
      </c>
      <c r="V18" s="39"/>
    </row>
    <row r="19" spans="1:24" ht="17" thickTop="1" thickBot="1" x14ac:dyDescent="0.25">
      <c r="A19" s="35" t="e">
        <f t="shared" ca="1" si="0"/>
        <v>#NAME?</v>
      </c>
      <c r="B19" s="35" t="str">
        <f>VLOOKUP(Tableau4[[#This Row],[Nom]],'Liste des élèves'!$D$1:$E$612,2,FALSE)</f>
        <v>1C2</v>
      </c>
      <c r="C19" t="s">
        <v>1263</v>
      </c>
      <c r="D19">
        <v>27</v>
      </c>
      <c r="E19">
        <v>4</v>
      </c>
      <c r="F19">
        <v>30</v>
      </c>
      <c r="G19">
        <v>15</v>
      </c>
      <c r="H19" s="33">
        <v>18</v>
      </c>
      <c r="I19" s="42">
        <f>IF(D19*(COUNTIF($I$1:$I18,D19)&lt;INDEX(GR,D19,2)),D19,IF(E19*(COUNTIF($I$1:$I18,E19)&lt;INDEX(GR,E19,2)),E19,IF(F19*(COUNTIF($I$1:$I18,F19)&lt;INDEX(GR,F19,2)),F19,IF(G19*(COUNTIF($I$1:$I18,G19)&lt;INDEX(GR,G19,2)),G19))))</f>
        <v>27</v>
      </c>
      <c r="K19" s="45">
        <v>16</v>
      </c>
      <c r="L19" s="52">
        <v>15</v>
      </c>
      <c r="N19" s="43">
        <f>COUNTIF(Tableau4[Groupe],K19)</f>
        <v>15</v>
      </c>
      <c r="O19" s="38">
        <v>16</v>
      </c>
      <c r="P19" t="s">
        <v>1488</v>
      </c>
      <c r="Q19" t="str">
        <f t="shared" si="1"/>
        <v>Oui</v>
      </c>
      <c r="R19" s="49">
        <f t="shared" si="2"/>
        <v>0</v>
      </c>
      <c r="V19" s="39"/>
    </row>
    <row r="20" spans="1:24" ht="17" thickTop="1" thickBot="1" x14ac:dyDescent="0.25">
      <c r="A20" s="35" t="e">
        <f t="shared" ca="1" si="0"/>
        <v>#NAME?</v>
      </c>
      <c r="B20" s="35" t="str">
        <f>VLOOKUP(Tableau4[[#This Row],[Nom]],'Liste des élèves'!$D$1:$E$612,2,FALSE)</f>
        <v>1C4</v>
      </c>
      <c r="C20" t="s">
        <v>1389</v>
      </c>
      <c r="D20">
        <v>30</v>
      </c>
      <c r="E20">
        <v>26</v>
      </c>
      <c r="F20">
        <v>29</v>
      </c>
      <c r="G20">
        <v>28</v>
      </c>
      <c r="H20" s="32">
        <v>19</v>
      </c>
      <c r="I20" s="42">
        <f>IF(D20*(COUNTIF($I$1:$I19,D20)&lt;INDEX(GR,D20,2)),D20,IF(E20*(COUNTIF($I$1:$I19,E20)&lt;INDEX(GR,E20,2)),E20,IF(F20*(COUNTIF($I$1:$I19,F20)&lt;INDEX(GR,F20,2)),F20,IF(G20*(COUNTIF($I$1:$I19,G20)&lt;INDEX(GR,G20,2)),G20))))</f>
        <v>30</v>
      </c>
      <c r="K20" s="45">
        <v>17</v>
      </c>
      <c r="L20" s="52">
        <v>24</v>
      </c>
      <c r="N20" s="43">
        <f>COUNTIF(Tableau4[Groupe],K20)</f>
        <v>12</v>
      </c>
      <c r="O20" s="38">
        <v>17</v>
      </c>
      <c r="P20" t="s">
        <v>1489</v>
      </c>
      <c r="Q20" t="str">
        <f t="shared" si="1"/>
        <v>Non</v>
      </c>
      <c r="R20" s="49">
        <f t="shared" si="2"/>
        <v>12</v>
      </c>
      <c r="V20" s="39"/>
    </row>
    <row r="21" spans="1:24" ht="17" thickTop="1" thickBot="1" x14ac:dyDescent="0.25">
      <c r="A21" s="35" t="e">
        <f t="shared" ca="1" si="0"/>
        <v>#NAME?</v>
      </c>
      <c r="B21" s="35" t="str">
        <f>VLOOKUP(Tableau4[[#This Row],[Nom]],'Liste des élèves'!$D$1:$E$612,2,FALSE)</f>
        <v>3G3</v>
      </c>
      <c r="C21" t="s">
        <v>144</v>
      </c>
      <c r="D21">
        <v>27</v>
      </c>
      <c r="E21">
        <v>28</v>
      </c>
      <c r="F21">
        <v>7</v>
      </c>
      <c r="G21">
        <v>15</v>
      </c>
      <c r="H21" s="33">
        <v>20</v>
      </c>
      <c r="I21" s="42">
        <f>IF(D21*(COUNTIF($I$1:$I20,D21)&lt;INDEX(GR,D21,2)),D21,IF(E21*(COUNTIF($I$1:$I20,E21)&lt;INDEX(GR,E21,2)),E21,IF(F21*(COUNTIF($I$1:$I20,F21)&lt;INDEX(GR,F21,2)),F21,IF(G21*(COUNTIF($I$1:$I20,G21)&lt;INDEX(GR,G21,2)),G21))))</f>
        <v>27</v>
      </c>
      <c r="K21" s="45">
        <v>18</v>
      </c>
      <c r="L21" s="52">
        <v>24</v>
      </c>
      <c r="N21" s="43">
        <f>COUNTIF(Tableau4[Groupe],K21)</f>
        <v>5</v>
      </c>
      <c r="O21" s="38">
        <v>18</v>
      </c>
      <c r="P21" t="s">
        <v>1490</v>
      </c>
      <c r="Q21" t="str">
        <f t="shared" si="1"/>
        <v>Non</v>
      </c>
      <c r="R21" s="49">
        <f t="shared" si="2"/>
        <v>19</v>
      </c>
      <c r="V21" s="39"/>
    </row>
    <row r="22" spans="1:24" ht="17" thickTop="1" thickBot="1" x14ac:dyDescent="0.25">
      <c r="A22" s="35" t="e">
        <f t="shared" ca="1" si="0"/>
        <v>#NAME?</v>
      </c>
      <c r="B22" s="35" t="str">
        <f>VLOOKUP(Tableau4[[#This Row],[Nom]],'Liste des élèves'!$D$1:$E$612,2,FALSE)</f>
        <v>4G2</v>
      </c>
      <c r="C22" t="s">
        <v>155</v>
      </c>
      <c r="D22">
        <v>25</v>
      </c>
      <c r="E22">
        <v>26</v>
      </c>
      <c r="F22">
        <v>30</v>
      </c>
      <c r="G22">
        <v>29</v>
      </c>
      <c r="H22" s="32">
        <v>21</v>
      </c>
      <c r="I22" s="42">
        <f>IF(D22*(COUNTIF($I$1:$I21,D22)&lt;INDEX(GR,D22,2)),D22,IF(E22*(COUNTIF($I$1:$I21,E22)&lt;INDEX(GR,E22,2)),E22,IF(F22*(COUNTIF($I$1:$I21,F22)&lt;INDEX(GR,F22,2)),F22,IF(G22*(COUNTIF($I$1:$I21,G22)&lt;INDEX(GR,G22,2)),G22))))</f>
        <v>25</v>
      </c>
      <c r="K22" s="45">
        <v>19</v>
      </c>
      <c r="L22" s="52">
        <v>15</v>
      </c>
      <c r="N22" s="43">
        <f>COUNTIF(Tableau4[Groupe],K22)</f>
        <v>2</v>
      </c>
      <c r="O22" s="38">
        <v>19</v>
      </c>
      <c r="P22" t="s">
        <v>1491</v>
      </c>
      <c r="Q22" t="str">
        <f t="shared" si="1"/>
        <v>Non</v>
      </c>
      <c r="R22" s="49">
        <f t="shared" si="2"/>
        <v>13</v>
      </c>
      <c r="V22" s="39"/>
    </row>
    <row r="23" spans="1:24" ht="17" thickTop="1" thickBot="1" x14ac:dyDescent="0.25">
      <c r="A23" s="35" t="e">
        <f t="shared" ca="1" si="0"/>
        <v>#NAME?</v>
      </c>
      <c r="B23" s="37" t="str">
        <f>VLOOKUP(Tableau4[[#This Row],[Nom]],'Liste des élèves'!$D$1:$E$612,2,FALSE)</f>
        <v>3G3</v>
      </c>
      <c r="C23" t="s">
        <v>223</v>
      </c>
      <c r="D23">
        <v>9</v>
      </c>
      <c r="E23">
        <v>15</v>
      </c>
      <c r="F23">
        <v>20</v>
      </c>
      <c r="G23">
        <v>30</v>
      </c>
      <c r="H23" s="33">
        <v>22</v>
      </c>
      <c r="I23" s="42">
        <f>IF(D23*(COUNTIF($I$1:$I22,D23)&lt;INDEX(GR,D23,2)),D23,IF(E23*(COUNTIF($I$1:$I22,E23)&lt;INDEX(GR,E23,2)),E23,IF(F23*(COUNTIF($I$1:$I22,F23)&lt;INDEX(GR,F23,2)),F23,IF(G23*(COUNTIF($I$1:$I22,G23)&lt;INDEX(GR,G23,2)),G23))))</f>
        <v>9</v>
      </c>
      <c r="K23" s="45">
        <v>20</v>
      </c>
      <c r="L23" s="52">
        <v>15</v>
      </c>
      <c r="N23" s="43">
        <f>COUNTIF(Tableau4[Groupe],K23)</f>
        <v>10</v>
      </c>
      <c r="O23" s="38"/>
      <c r="P23" t="s">
        <v>1492</v>
      </c>
      <c r="Q23" t="str">
        <f t="shared" si="1"/>
        <v>Non</v>
      </c>
      <c r="R23" s="49">
        <f t="shared" si="2"/>
        <v>5</v>
      </c>
      <c r="V23" s="39"/>
    </row>
    <row r="24" spans="1:24" ht="17" thickTop="1" thickBot="1" x14ac:dyDescent="0.25">
      <c r="A24" s="35" t="e">
        <f t="shared" ca="1" si="0"/>
        <v>#NAME?</v>
      </c>
      <c r="B24" s="37" t="str">
        <f>VLOOKUP(Tableau4[[#This Row],[Nom]],'Liste des élèves'!$D$1:$E$612,2,FALSE)</f>
        <v>1C6</v>
      </c>
      <c r="C24" t="s">
        <v>1281</v>
      </c>
      <c r="D24">
        <v>25</v>
      </c>
      <c r="E24">
        <v>30</v>
      </c>
      <c r="F24">
        <v>29</v>
      </c>
      <c r="G24">
        <v>24</v>
      </c>
      <c r="H24" s="32">
        <v>23</v>
      </c>
      <c r="I24" s="42">
        <f>IF(D24*(COUNTIF($I$1:$I23,D24)&lt;INDEX(GR,D24,2)),D24,IF(E24*(COUNTIF($I$1:$I23,E24)&lt;INDEX(GR,E24,2)),E24,IF(F24*(COUNTIF($I$1:$I23,F24)&lt;INDEX(GR,F24,2)),F24,IF(G24*(COUNTIF($I$1:$I23,G24)&lt;INDEX(GR,G24,2)),G24))))</f>
        <v>25</v>
      </c>
      <c r="K24" s="45">
        <v>21</v>
      </c>
      <c r="L24" s="52">
        <v>15</v>
      </c>
      <c r="N24" s="43">
        <f>COUNTIF(Tableau4[Groupe],K24)</f>
        <v>13</v>
      </c>
      <c r="O24" s="38"/>
      <c r="P24" t="s">
        <v>1493</v>
      </c>
      <c r="Q24" t="str">
        <f t="shared" si="1"/>
        <v>Non</v>
      </c>
      <c r="R24" s="49">
        <f t="shared" si="2"/>
        <v>2</v>
      </c>
      <c r="V24" s="39"/>
    </row>
    <row r="25" spans="1:24" ht="17" thickTop="1" thickBot="1" x14ac:dyDescent="0.25">
      <c r="A25" s="35" t="e">
        <f t="shared" ca="1" si="0"/>
        <v>#NAME?</v>
      </c>
      <c r="B25" s="37" t="str">
        <f>VLOOKUP(Tableau4[[#This Row],[Nom]],'Liste des élèves'!$D$1:$E$612,2,FALSE)</f>
        <v>4G2</v>
      </c>
      <c r="C25" t="s">
        <v>194</v>
      </c>
      <c r="D25">
        <v>26</v>
      </c>
      <c r="E25">
        <v>30</v>
      </c>
      <c r="F25">
        <v>16</v>
      </c>
      <c r="G25">
        <v>5</v>
      </c>
      <c r="H25" s="33">
        <v>24</v>
      </c>
      <c r="I25" s="42">
        <f>IF(D25*(COUNTIF($I$1:$I24,D25)&lt;INDEX(GR,D25,2)),D25,IF(E25*(COUNTIF($I$1:$I24,E25)&lt;INDEX(GR,E25,2)),E25,IF(F25*(COUNTIF($I$1:$I24,F25)&lt;INDEX(GR,F25,2)),F25,IF(G25*(COUNTIF($I$1:$I24,G25)&lt;INDEX(GR,G25,2)),G25))))</f>
        <v>26</v>
      </c>
      <c r="K25" s="45">
        <v>22</v>
      </c>
      <c r="L25" s="52">
        <v>24</v>
      </c>
      <c r="N25" s="43">
        <f>COUNTIF(Tableau4[Groupe],K25)</f>
        <v>14</v>
      </c>
      <c r="O25" s="38"/>
      <c r="P25" t="s">
        <v>1494</v>
      </c>
      <c r="Q25" t="str">
        <f t="shared" si="1"/>
        <v>Non</v>
      </c>
      <c r="R25" s="49">
        <f t="shared" si="2"/>
        <v>10</v>
      </c>
      <c r="V25" s="39"/>
    </row>
    <row r="26" spans="1:24" ht="17" thickTop="1" thickBot="1" x14ac:dyDescent="0.25">
      <c r="A26" s="35" t="e">
        <f t="shared" ca="1" si="0"/>
        <v>#NAME?</v>
      </c>
      <c r="B26" s="37" t="str">
        <f>VLOOKUP(Tableau4[[#This Row],[Nom]],'Liste des élèves'!$D$1:$E$612,2,FALSE)</f>
        <v>3G6</v>
      </c>
      <c r="C26" t="s">
        <v>156</v>
      </c>
      <c r="D26">
        <v>27</v>
      </c>
      <c r="E26">
        <v>21</v>
      </c>
      <c r="F26">
        <v>16</v>
      </c>
      <c r="G26">
        <v>29</v>
      </c>
      <c r="H26" s="32">
        <v>25</v>
      </c>
      <c r="I26" s="42">
        <f>IF(D26*(COUNTIF($I$1:$I25,D26)&lt;INDEX(GR,D26,2)),D26,IF(E26*(COUNTIF($I$1:$I25,E26)&lt;INDEX(GR,E26,2)),E26,IF(F26*(COUNTIF($I$1:$I25,F26)&lt;INDEX(GR,F26,2)),F26,IF(G26*(COUNTIF($I$1:$I25,G26)&lt;INDEX(GR,G26,2)),G26))))</f>
        <v>27</v>
      </c>
      <c r="K26" s="45">
        <v>23</v>
      </c>
      <c r="L26" s="52">
        <v>15</v>
      </c>
      <c r="N26" s="43">
        <f>COUNTIF(Tableau4[Groupe],K26)</f>
        <v>15</v>
      </c>
      <c r="O26" s="38"/>
      <c r="P26" t="s">
        <v>1495</v>
      </c>
      <c r="Q26" t="str">
        <f t="shared" si="1"/>
        <v>Oui</v>
      </c>
      <c r="R26" s="49">
        <f t="shared" si="2"/>
        <v>0</v>
      </c>
      <c r="V26" s="39"/>
    </row>
    <row r="27" spans="1:24" ht="17" thickTop="1" thickBot="1" x14ac:dyDescent="0.25">
      <c r="A27" s="35" t="e">
        <f t="shared" ca="1" si="0"/>
        <v>#NAME?</v>
      </c>
      <c r="B27" s="37" t="str">
        <f>VLOOKUP(Tableau4[[#This Row],[Nom]],'Liste des élèves'!$D$1:$E$612,2,FALSE)</f>
        <v>1C6</v>
      </c>
      <c r="C27" t="s">
        <v>1347</v>
      </c>
      <c r="D27">
        <v>9</v>
      </c>
      <c r="E27">
        <v>16</v>
      </c>
      <c r="F27">
        <v>10</v>
      </c>
      <c r="G27">
        <v>29</v>
      </c>
      <c r="H27" s="33">
        <v>26</v>
      </c>
      <c r="I27" s="42">
        <f>IF(D27*(COUNTIF($I$1:$I26,D27)&lt;INDEX(GR,D27,2)),D27,IF(E27*(COUNTIF($I$1:$I26,E27)&lt;INDEX(GR,E27,2)),E27,IF(F27*(COUNTIF($I$1:$I26,F27)&lt;INDEX(GR,F27,2)),F27,IF(G27*(COUNTIF($I$1:$I26,G27)&lt;INDEX(GR,G27,2)),G27))))</f>
        <v>9</v>
      </c>
      <c r="K27" s="45">
        <v>24</v>
      </c>
      <c r="L27" s="52">
        <v>24</v>
      </c>
      <c r="N27" s="43">
        <f>COUNTIF(Tableau4[Groupe],K27)</f>
        <v>24</v>
      </c>
      <c r="O27" s="38"/>
      <c r="P27" t="s">
        <v>1496</v>
      </c>
      <c r="Q27" t="str">
        <f t="shared" si="1"/>
        <v>Oui</v>
      </c>
      <c r="R27" s="49">
        <f t="shared" si="2"/>
        <v>0</v>
      </c>
      <c r="V27" s="39"/>
      <c r="W27" s="39"/>
      <c r="X27" s="39"/>
    </row>
    <row r="28" spans="1:24" ht="17" thickTop="1" thickBot="1" x14ac:dyDescent="0.25">
      <c r="A28" s="35" t="e">
        <f t="shared" ca="1" si="0"/>
        <v>#NAME?</v>
      </c>
      <c r="B28" s="37" t="str">
        <f>VLOOKUP(Tableau4[[#This Row],[Nom]],'Liste des élèves'!$D$1:$E$612,2,FALSE)</f>
        <v>2C2</v>
      </c>
      <c r="C28" t="s">
        <v>233</v>
      </c>
      <c r="D28">
        <v>25</v>
      </c>
      <c r="E28">
        <v>15</v>
      </c>
      <c r="F28">
        <v>29</v>
      </c>
      <c r="G28">
        <v>30</v>
      </c>
      <c r="H28" s="32">
        <v>27</v>
      </c>
      <c r="I28" s="42">
        <f>IF(D28*(COUNTIF($I$1:$I27,D28)&lt;INDEX(GR,D28,2)),D28,IF(E28*(COUNTIF($I$1:$I27,E28)&lt;INDEX(GR,E28,2)),E28,IF(F28*(COUNTIF($I$1:$I27,F28)&lt;INDEX(GR,F28,2)),F28,IF(G28*(COUNTIF($I$1:$I27,G28)&lt;INDEX(GR,G28,2)),G28))))</f>
        <v>25</v>
      </c>
      <c r="K28" s="45">
        <v>25</v>
      </c>
      <c r="L28" s="52">
        <v>22</v>
      </c>
      <c r="N28" s="43">
        <f>COUNTIF(Tableau4[Groupe],K28)</f>
        <v>22</v>
      </c>
      <c r="O28" s="38"/>
      <c r="P28" t="s">
        <v>1497</v>
      </c>
      <c r="Q28" t="str">
        <f t="shared" si="1"/>
        <v>Oui</v>
      </c>
      <c r="R28" s="49">
        <f t="shared" si="2"/>
        <v>0</v>
      </c>
      <c r="V28" s="39"/>
    </row>
    <row r="29" spans="1:24" ht="17" thickTop="1" thickBot="1" x14ac:dyDescent="0.25">
      <c r="A29" s="35" t="e">
        <f t="shared" ca="1" si="0"/>
        <v>#NAME?</v>
      </c>
      <c r="B29" s="37" t="str">
        <f>VLOOKUP(Tableau4[[#This Row],[Nom]],'Liste des élèves'!$D$1:$E$612,2,FALSE)</f>
        <v>1C1</v>
      </c>
      <c r="C29" t="s">
        <v>247</v>
      </c>
      <c r="D29">
        <v>25</v>
      </c>
      <c r="E29">
        <v>15</v>
      </c>
      <c r="F29">
        <v>30</v>
      </c>
      <c r="G29">
        <v>29</v>
      </c>
      <c r="H29" s="33">
        <v>28</v>
      </c>
      <c r="I29" s="42">
        <f>IF(D29*(COUNTIF($I$1:$I28,D29)&lt;INDEX(GR,D29,2)),D29,IF(E29*(COUNTIF($I$1:$I28,E29)&lt;INDEX(GR,E29,2)),E29,IF(F29*(COUNTIF($I$1:$I28,F29)&lt;INDEX(GR,F29,2)),F29,IF(G29*(COUNTIF($I$1:$I28,G29)&lt;INDEX(GR,G29,2)),G29))))</f>
        <v>25</v>
      </c>
      <c r="K29" s="45">
        <v>26</v>
      </c>
      <c r="L29" s="52">
        <v>15</v>
      </c>
      <c r="N29" s="43">
        <f>COUNTIF(Tableau4[Groupe],K29)</f>
        <v>15</v>
      </c>
      <c r="O29" s="38"/>
      <c r="P29" t="s">
        <v>1498</v>
      </c>
      <c r="Q29" t="str">
        <f t="shared" si="1"/>
        <v>Oui</v>
      </c>
      <c r="R29" s="49">
        <f t="shared" si="2"/>
        <v>0</v>
      </c>
      <c r="V29" s="39"/>
    </row>
    <row r="30" spans="1:24" ht="17" thickTop="1" thickBot="1" x14ac:dyDescent="0.25">
      <c r="A30" s="35" t="e">
        <f t="shared" ca="1" si="0"/>
        <v>#NAME?</v>
      </c>
      <c r="B30" s="37" t="str">
        <f>VLOOKUP(Tableau4[[#This Row],[Nom]],'Liste des élèves'!$D$1:$E$612,2,FALSE)</f>
        <v>2C9</v>
      </c>
      <c r="C30" t="s">
        <v>1290</v>
      </c>
      <c r="D30">
        <v>29</v>
      </c>
      <c r="E30">
        <v>30</v>
      </c>
      <c r="F30">
        <v>6</v>
      </c>
      <c r="G30">
        <v>16</v>
      </c>
      <c r="H30" s="32">
        <v>29</v>
      </c>
      <c r="I30" s="42">
        <f>IF(D30*(COUNTIF($I$1:$I29,D30)&lt;INDEX(GR,D30,2)),D30,IF(E30*(COUNTIF($I$1:$I29,E30)&lt;INDEX(GR,E30,2)),E30,IF(F30*(COUNTIF($I$1:$I29,F30)&lt;INDEX(GR,F30,2)),F30,IF(G30*(COUNTIF($I$1:$I29,G30)&lt;INDEX(GR,G30,2)),G30))))</f>
        <v>29</v>
      </c>
      <c r="K30" s="45">
        <v>27</v>
      </c>
      <c r="L30" s="52">
        <v>14</v>
      </c>
      <c r="N30" s="43">
        <f>COUNTIF(Tableau4[Groupe],K30)</f>
        <v>14</v>
      </c>
      <c r="O30" s="38"/>
      <c r="P30" t="s">
        <v>1499</v>
      </c>
      <c r="Q30" t="str">
        <f t="shared" si="1"/>
        <v>Oui</v>
      </c>
      <c r="R30" s="49">
        <f t="shared" si="2"/>
        <v>0</v>
      </c>
      <c r="V30" s="39"/>
    </row>
    <row r="31" spans="1:24" ht="15" customHeight="1" thickTop="1" thickBot="1" x14ac:dyDescent="0.25">
      <c r="A31" s="35" t="e">
        <f t="shared" ca="1" si="0"/>
        <v>#NAME?</v>
      </c>
      <c r="B31" s="37" t="str">
        <f>VLOOKUP(Tableau4[[#This Row],[Nom]],'Liste des élèves'!$D$1:$E$612,2,FALSE)</f>
        <v>1C3</v>
      </c>
      <c r="C31" t="s">
        <v>1341</v>
      </c>
      <c r="D31">
        <v>17</v>
      </c>
      <c r="E31">
        <v>20</v>
      </c>
      <c r="F31">
        <v>16</v>
      </c>
      <c r="G31">
        <v>11</v>
      </c>
      <c r="H31" s="33">
        <v>30</v>
      </c>
      <c r="I31" s="42">
        <f>IF(D31*(COUNTIF($I$1:$I30,D31)&lt;INDEX(GR,D31,2)),D31,IF(E31*(COUNTIF($I$1:$I30,E31)&lt;INDEX(GR,E31,2)),E31,IF(F31*(COUNTIF($I$1:$I30,F31)&lt;INDEX(GR,F31,2)),F31,IF(G31*(COUNTIF($I$1:$I30,G31)&lt;INDEX(GR,G31,2)),G31))))</f>
        <v>17</v>
      </c>
      <c r="K31" s="45">
        <v>28</v>
      </c>
      <c r="L31" s="52">
        <v>15</v>
      </c>
      <c r="N31" s="43">
        <f>COUNTIF(Tableau4[Groupe],K31)</f>
        <v>6</v>
      </c>
      <c r="O31" s="38"/>
      <c r="P31" t="s">
        <v>1500</v>
      </c>
      <c r="Q31" t="str">
        <f t="shared" si="1"/>
        <v>Non</v>
      </c>
      <c r="R31" s="49">
        <f t="shared" si="2"/>
        <v>9</v>
      </c>
      <c r="V31" s="39"/>
    </row>
    <row r="32" spans="1:24" ht="15" customHeight="1" thickTop="1" thickBot="1" x14ac:dyDescent="0.25">
      <c r="A32" s="35" t="e">
        <f t="shared" ca="1" si="0"/>
        <v>#NAME?</v>
      </c>
      <c r="B32" s="37" t="str">
        <f>VLOOKUP(Tableau4[[#This Row],[Nom]],'Liste des élèves'!$D$1:$E$612,2,FALSE)</f>
        <v>1C4</v>
      </c>
      <c r="C32" t="s">
        <v>158</v>
      </c>
      <c r="D32">
        <v>30</v>
      </c>
      <c r="E32">
        <v>15</v>
      </c>
      <c r="F32">
        <v>29</v>
      </c>
      <c r="G32">
        <v>27</v>
      </c>
      <c r="H32" s="32">
        <v>31</v>
      </c>
      <c r="I32" s="42">
        <f>IF(D32*(COUNTIF($I$1:$I31,D32)&lt;INDEX(GR,D32,2)),D32,IF(E32*(COUNTIF($I$1:$I31,E32)&lt;INDEX(GR,E32,2)),E32,IF(F32*(COUNTIF($I$1:$I31,F32)&lt;INDEX(GR,F32,2)),F32,IF(G32*(COUNTIF($I$1:$I31,G32)&lt;INDEX(GR,G32,2)),G32))))</f>
        <v>30</v>
      </c>
      <c r="K32" s="45">
        <v>29</v>
      </c>
      <c r="L32" s="52">
        <v>60</v>
      </c>
      <c r="N32" s="43">
        <f>COUNTIF(Tableau4[Groupe],K32)</f>
        <v>60</v>
      </c>
      <c r="O32" s="38"/>
      <c r="P32" t="s">
        <v>1501</v>
      </c>
      <c r="Q32" t="str">
        <f t="shared" si="1"/>
        <v>Oui</v>
      </c>
      <c r="R32" s="49">
        <f t="shared" si="2"/>
        <v>0</v>
      </c>
      <c r="V32" s="39"/>
    </row>
    <row r="33" spans="1:22" ht="15" customHeight="1" thickTop="1" thickBot="1" x14ac:dyDescent="0.25">
      <c r="A33" s="35" t="e">
        <f t="shared" ca="1" si="0"/>
        <v>#NAME?</v>
      </c>
      <c r="B33" s="37" t="str">
        <f>VLOOKUP(Tableau4[[#This Row],[Nom]],'Liste des élèves'!$D$1:$E$612,2,FALSE)</f>
        <v>1C5</v>
      </c>
      <c r="C33" t="s">
        <v>1316</v>
      </c>
      <c r="D33">
        <v>1</v>
      </c>
      <c r="E33">
        <v>9</v>
      </c>
      <c r="F33">
        <v>29</v>
      </c>
      <c r="G33">
        <v>30</v>
      </c>
      <c r="H33" s="33">
        <v>32</v>
      </c>
      <c r="I33" s="42">
        <f>IF(D33*(COUNTIF($I$1:$I32,D33)&lt;INDEX(GR,D33,2)),D33,IF(E33*(COUNTIF($I$1:$I32,E33)&lt;INDEX(GR,E33,2)),E33,IF(F33*(COUNTIF($I$1:$I32,F33)&lt;INDEX(GR,F33,2)),F33,IF(G33*(COUNTIF($I$1:$I32,G33)&lt;INDEX(GR,G33,2)),G33))))</f>
        <v>1</v>
      </c>
      <c r="K33" s="45">
        <v>30</v>
      </c>
      <c r="L33" s="46">
        <v>30</v>
      </c>
      <c r="N33" s="43">
        <f>COUNTIF(Tableau4[Groupe],K33)</f>
        <v>30</v>
      </c>
      <c r="O33" s="38"/>
      <c r="P33" t="s">
        <v>1502</v>
      </c>
      <c r="Q33" t="str">
        <f t="shared" si="1"/>
        <v>Oui</v>
      </c>
      <c r="R33" s="49"/>
      <c r="V33" s="39"/>
    </row>
    <row r="34" spans="1:22" ht="17" thickTop="1" thickBot="1" x14ac:dyDescent="0.25">
      <c r="A34" s="35" t="e">
        <f t="shared" ca="1" si="0"/>
        <v>#NAME?</v>
      </c>
      <c r="B34" s="37" t="str">
        <f>VLOOKUP(Tableau4[[#This Row],[Nom]],'Liste des élèves'!$D$1:$E$612,2,FALSE)</f>
        <v>3G1</v>
      </c>
      <c r="C34" t="s">
        <v>83</v>
      </c>
      <c r="D34">
        <v>26</v>
      </c>
      <c r="E34">
        <v>25</v>
      </c>
      <c r="F34">
        <v>27</v>
      </c>
      <c r="G34">
        <v>30</v>
      </c>
      <c r="H34" s="32">
        <v>33</v>
      </c>
      <c r="I34" s="42">
        <f>IF(D34*(COUNTIF($I$1:$I33,D34)&lt;INDEX(GR,D34,2)),D34,IF(E34*(COUNTIF($I$1:$I33,E34)&lt;INDEX(GR,E34,2)),E34,IF(F34*(COUNTIF($I$1:$I33,F34)&lt;INDEX(GR,F34,2)),F34,IF(G34*(COUNTIF($I$1:$I33,G34)&lt;INDEX(GR,G34,2)),G34))))</f>
        <v>26</v>
      </c>
      <c r="K34" s="45"/>
      <c r="L34" s="46"/>
      <c r="N34" s="43">
        <f>COUNTIF(Tableau4[Groupe],K34)</f>
        <v>0</v>
      </c>
      <c r="O34" s="38"/>
      <c r="R34" s="49"/>
      <c r="S34" s="39"/>
      <c r="T34" s="39"/>
      <c r="U34" s="39"/>
      <c r="V34" s="39"/>
    </row>
    <row r="35" spans="1:22" ht="17" thickTop="1" thickBot="1" x14ac:dyDescent="0.25">
      <c r="A35" s="35" t="e">
        <f t="shared" ca="1" si="0"/>
        <v>#NAME?</v>
      </c>
      <c r="B35" s="37" t="str">
        <f>VLOOKUP(Tableau4[[#This Row],[Nom]],'Liste des élèves'!$D$1:$E$612,2,FALSE)</f>
        <v>1C5</v>
      </c>
      <c r="C35" t="s">
        <v>1463</v>
      </c>
      <c r="D35">
        <v>30</v>
      </c>
      <c r="E35">
        <v>10</v>
      </c>
      <c r="F35">
        <v>3</v>
      </c>
      <c r="G35">
        <v>6</v>
      </c>
      <c r="H35" s="33">
        <v>34</v>
      </c>
      <c r="I35" s="42">
        <f>IF(D35*(COUNTIF($I$1:$I34,D35)&lt;INDEX(GR,D35,2)),D35,IF(E35*(COUNTIF($I$1:$I34,E35)&lt;INDEX(GR,E35,2)),E35,IF(F35*(COUNTIF($I$1:$I34,F35)&lt;INDEX(GR,F35,2)),F35,IF(G35*(COUNTIF($I$1:$I34,G35)&lt;INDEX(GR,G35,2)),G35))))</f>
        <v>30</v>
      </c>
      <c r="K35" s="45"/>
      <c r="L35" s="46"/>
      <c r="N35" s="43">
        <f>COUNTIF(Tableau4[Groupe],K35)</f>
        <v>0</v>
      </c>
      <c r="O35" s="38"/>
      <c r="R35" s="49"/>
      <c r="V35" s="39"/>
    </row>
    <row r="36" spans="1:22" ht="17" thickTop="1" thickBot="1" x14ac:dyDescent="0.25">
      <c r="A36" s="35" t="e">
        <f t="shared" ca="1" si="0"/>
        <v>#NAME?</v>
      </c>
      <c r="B36" s="37" t="str">
        <f>VLOOKUP(Tableau4[[#This Row],[Nom]],'Liste des élèves'!$D$1:$E$612,2,FALSE)</f>
        <v>2C10</v>
      </c>
      <c r="C36" t="s">
        <v>42</v>
      </c>
      <c r="D36">
        <v>25</v>
      </c>
      <c r="E36">
        <v>27</v>
      </c>
      <c r="F36">
        <v>26</v>
      </c>
      <c r="G36">
        <v>15</v>
      </c>
      <c r="H36" s="32">
        <v>35</v>
      </c>
      <c r="I36" s="42">
        <f>IF(D36*(COUNTIF($I$1:$I35,D36)&lt;INDEX(GR,D36,2)),D36,IF(E36*(COUNTIF($I$1:$I35,E36)&lt;INDEX(GR,E36,2)),E36,IF(F36*(COUNTIF($I$1:$I35,F36)&lt;INDEX(GR,F36,2)),F36,IF(G36*(COUNTIF($I$1:$I35,G36)&lt;INDEX(GR,G36,2)),G36))))</f>
        <v>25</v>
      </c>
      <c r="K36" s="47"/>
      <c r="L36" s="48"/>
      <c r="M36" s="40"/>
      <c r="N36" s="44">
        <f>COUNTIF(Tableau4[Groupe],K36)</f>
        <v>0</v>
      </c>
      <c r="O36" s="38"/>
      <c r="S36" s="41" t="s">
        <v>1382</v>
      </c>
      <c r="V36" s="41" t="s">
        <v>1383</v>
      </c>
    </row>
    <row r="37" spans="1:22" ht="15" thickTop="1" thickBot="1" x14ac:dyDescent="0.2">
      <c r="A37" s="35" t="e">
        <f t="shared" ca="1" si="0"/>
        <v>#NAME?</v>
      </c>
      <c r="B37" s="35" t="str">
        <f>VLOOKUP(Tableau4[[#This Row],[Nom]],'Liste des élèves'!$D$1:$E$612,2,FALSE)</f>
        <v>2C8</v>
      </c>
      <c r="C37" t="s">
        <v>1442</v>
      </c>
      <c r="D37">
        <v>30</v>
      </c>
      <c r="E37">
        <v>16</v>
      </c>
      <c r="F37">
        <v>11</v>
      </c>
      <c r="G37">
        <v>20</v>
      </c>
      <c r="H37" s="33">
        <v>36</v>
      </c>
      <c r="I37" s="42">
        <f>IF(D37*(COUNTIF($I$1:$I36,D37)&lt;INDEX(GR,D37,2)),D37,IF(E37*(COUNTIF($I$1:$I36,E37)&lt;INDEX(GR,E37,2)),E37,IF(F37*(COUNTIF($I$1:$I36,F37)&lt;INDEX(GR,F37,2)),F37,IF(G37*(COUNTIF($I$1:$I36,G37)&lt;INDEX(GR,G37,2)),G37))))</f>
        <v>30</v>
      </c>
      <c r="O37" s="38">
        <v>20</v>
      </c>
    </row>
    <row r="38" spans="1:22" ht="15" thickTop="1" thickBot="1" x14ac:dyDescent="0.2">
      <c r="A38" s="35" t="e">
        <f t="shared" ca="1" si="0"/>
        <v>#NAME?</v>
      </c>
      <c r="B38" s="35" t="str">
        <f>VLOOKUP(Tableau4[[#This Row],[Nom]],'Liste des élèves'!$D$1:$E$612,2,FALSE)</f>
        <v>2C7</v>
      </c>
      <c r="C38" t="s">
        <v>36</v>
      </c>
      <c r="D38">
        <v>29</v>
      </c>
      <c r="E38">
        <v>11</v>
      </c>
      <c r="F38">
        <v>12</v>
      </c>
      <c r="G38">
        <v>18</v>
      </c>
      <c r="H38" s="32">
        <v>37</v>
      </c>
      <c r="I38" s="42">
        <f>IF(D38*(COUNTIF($I$1:$I37,D38)&lt;INDEX(GR,D38,2)),D38,IF(E38*(COUNTIF($I$1:$I37,E38)&lt;INDEX(GR,E38,2)),E38,IF(F38*(COUNTIF($I$1:$I37,F38)&lt;INDEX(GR,F38,2)),F38,IF(G38*(COUNTIF($I$1:$I37,G38)&lt;INDEX(GR,G38,2)),G38))))</f>
        <v>29</v>
      </c>
      <c r="O38" s="38">
        <v>21</v>
      </c>
    </row>
    <row r="39" spans="1:22" ht="15" thickTop="1" thickBot="1" x14ac:dyDescent="0.2">
      <c r="A39" s="35" t="e">
        <f t="shared" ca="1" si="0"/>
        <v>#NAME?</v>
      </c>
      <c r="B39" s="35" t="str">
        <f>VLOOKUP(Tableau4[[#This Row],[Nom]],'Liste des élèves'!$D$1:$E$612,2,FALSE)</f>
        <v>2C9</v>
      </c>
      <c r="C39" t="s">
        <v>210</v>
      </c>
      <c r="D39">
        <v>25</v>
      </c>
      <c r="E39">
        <v>30</v>
      </c>
      <c r="F39">
        <v>29</v>
      </c>
      <c r="G39">
        <v>27</v>
      </c>
      <c r="H39" s="33">
        <v>38</v>
      </c>
      <c r="I39" s="42">
        <f>IF(D39*(COUNTIF($I$1:$I38,D39)&lt;INDEX(GR,D39,2)),D39,IF(E39*(COUNTIF($I$1:$I38,E39)&lt;INDEX(GR,E39,2)),E39,IF(F39*(COUNTIF($I$1:$I38,F39)&lt;INDEX(GR,F39,2)),F39,IF(G39*(COUNTIF($I$1:$I38,G39)&lt;INDEX(GR,G39,2)),G39))))</f>
        <v>25</v>
      </c>
      <c r="O39" s="38">
        <v>22</v>
      </c>
    </row>
    <row r="40" spans="1:22" ht="15" thickTop="1" thickBot="1" x14ac:dyDescent="0.2">
      <c r="A40" s="35" t="e">
        <f t="shared" ca="1" si="0"/>
        <v>#NAME?</v>
      </c>
      <c r="B40" s="35" t="str">
        <f>VLOOKUP(Tableau4[[#This Row],[Nom]],'Liste des élèves'!$D$1:$E$612,2,FALSE)</f>
        <v>2C7</v>
      </c>
      <c r="C40" t="s">
        <v>1425</v>
      </c>
      <c r="D40">
        <v>24</v>
      </c>
      <c r="E40">
        <v>30</v>
      </c>
      <c r="F40">
        <v>29</v>
      </c>
      <c r="G40">
        <v>15</v>
      </c>
      <c r="H40" s="32">
        <v>39</v>
      </c>
      <c r="I40" s="42">
        <f>IF(D40*(COUNTIF($I$1:$I39,D40)&lt;INDEX(GR,D40,2)),D40,IF(E40*(COUNTIF($I$1:$I39,E40)&lt;INDEX(GR,E40,2)),E40,IF(F40*(COUNTIF($I$1:$I39,F40)&lt;INDEX(GR,F40,2)),F40,IF(G40*(COUNTIF($I$1:$I39,G40)&lt;INDEX(GR,G40,2)),G40))))</f>
        <v>24</v>
      </c>
      <c r="O40" s="38">
        <v>23</v>
      </c>
    </row>
    <row r="41" spans="1:22" ht="15" thickTop="1" thickBot="1" x14ac:dyDescent="0.2">
      <c r="A41" s="35" t="e">
        <f t="shared" ca="1" si="0"/>
        <v>#NAME?</v>
      </c>
      <c r="B41" s="35" t="str">
        <f>VLOOKUP(Tableau4[[#This Row],[Nom]],'Liste des élèves'!$D$1:$E$612,2,FALSE)</f>
        <v>2C8</v>
      </c>
      <c r="C41" t="s">
        <v>163</v>
      </c>
      <c r="D41">
        <v>21</v>
      </c>
      <c r="E41">
        <v>11</v>
      </c>
      <c r="F41">
        <v>15</v>
      </c>
      <c r="G41">
        <v>12</v>
      </c>
      <c r="H41" s="33">
        <v>40</v>
      </c>
      <c r="I41" s="42">
        <f>IF(D41*(COUNTIF($I$1:$I40,D41)&lt;INDEX(GR,D41,2)),D41,IF(E41*(COUNTIF($I$1:$I40,E41)&lt;INDEX(GR,E41,2)),E41,IF(F41*(COUNTIF($I$1:$I40,F41)&lt;INDEX(GR,F41,2)),F41,IF(G41*(COUNTIF($I$1:$I40,G41)&lt;INDEX(GR,G41,2)),G41))))</f>
        <v>21</v>
      </c>
    </row>
    <row r="42" spans="1:22" ht="15" thickTop="1" thickBot="1" x14ac:dyDescent="0.2">
      <c r="A42" s="35" t="e">
        <f t="shared" ca="1" si="0"/>
        <v>#NAME?</v>
      </c>
      <c r="B42" s="35" t="str">
        <f>VLOOKUP(Tableau4[[#This Row],[Nom]],'Liste des élèves'!$D$1:$E$612,2,FALSE)</f>
        <v>2C7</v>
      </c>
      <c r="C42" t="s">
        <v>1391</v>
      </c>
      <c r="D42">
        <v>4</v>
      </c>
      <c r="E42">
        <v>11</v>
      </c>
      <c r="F42">
        <v>3</v>
      </c>
      <c r="G42">
        <v>2</v>
      </c>
      <c r="H42" s="32">
        <v>41</v>
      </c>
      <c r="I42" s="42">
        <f>IF(D42*(COUNTIF($I$1:$I41,D42)&lt;INDEX(GR,D42,2)),D42,IF(E42*(COUNTIF($I$1:$I41,E42)&lt;INDEX(GR,E42,2)),E42,IF(F42*(COUNTIF($I$1:$I41,F42)&lt;INDEX(GR,F42,2)),F42,IF(G42*(COUNTIF($I$1:$I41,G42)&lt;INDEX(GR,G42,2)),G42))))</f>
        <v>4</v>
      </c>
    </row>
    <row r="43" spans="1:22" ht="15" thickTop="1" thickBot="1" x14ac:dyDescent="0.2">
      <c r="A43" s="35" t="e">
        <f t="shared" ca="1" si="0"/>
        <v>#NAME?</v>
      </c>
      <c r="B43" s="35" t="str">
        <f>VLOOKUP(Tableau4[[#This Row],[Nom]],'Liste des élèves'!$D$1:$E$612,2,FALSE)</f>
        <v>2C3</v>
      </c>
      <c r="C43" t="s">
        <v>127</v>
      </c>
      <c r="D43">
        <v>30</v>
      </c>
      <c r="E43">
        <v>28</v>
      </c>
      <c r="F43">
        <v>25</v>
      </c>
      <c r="G43">
        <v>29</v>
      </c>
      <c r="H43" s="33">
        <v>42</v>
      </c>
      <c r="I43" s="42">
        <f>IF(D43*(COUNTIF($I$1:$I42,D43)&lt;INDEX(GR,D43,2)),D43,IF(E43*(COUNTIF($I$1:$I42,E43)&lt;INDEX(GR,E43,2)),E43,IF(F43*(COUNTIF($I$1:$I42,F43)&lt;INDEX(GR,F43,2)),F43,IF(G43*(COUNTIF($I$1:$I42,G43)&lt;INDEX(GR,G43,2)),G43))))</f>
        <v>30</v>
      </c>
    </row>
    <row r="44" spans="1:22" ht="15" thickTop="1" thickBot="1" x14ac:dyDescent="0.2">
      <c r="A44" s="35" t="e">
        <f t="shared" ca="1" si="0"/>
        <v>#NAME?</v>
      </c>
      <c r="B44" s="35" t="str">
        <f>VLOOKUP(Tableau4[[#This Row],[Nom]],'Liste des élèves'!$D$1:$E$612,2,FALSE)</f>
        <v>3G1</v>
      </c>
      <c r="C44" t="s">
        <v>25</v>
      </c>
      <c r="D44">
        <v>5</v>
      </c>
      <c r="E44">
        <v>16</v>
      </c>
      <c r="F44">
        <v>17</v>
      </c>
      <c r="G44">
        <v>30</v>
      </c>
      <c r="H44" s="32">
        <v>43</v>
      </c>
      <c r="I44" s="42">
        <f>IF(D44*(COUNTIF($I$1:$I43,D44)&lt;INDEX(GR,D44,2)),D44,IF(E44*(COUNTIF($I$1:$I43,E44)&lt;INDEX(GR,E44,2)),E44,IF(F44*(COUNTIF($I$1:$I43,F44)&lt;INDEX(GR,F44,2)),F44,IF(G44*(COUNTIF($I$1:$I43,G44)&lt;INDEX(GR,G44,2)),G44))))</f>
        <v>5</v>
      </c>
      <c r="K44" s="9" t="s">
        <v>12</v>
      </c>
      <c r="L44" s="7">
        <f>SUM(L4:L36)</f>
        <v>603</v>
      </c>
      <c r="M44" s="29" t="s">
        <v>11</v>
      </c>
      <c r="N44" s="51">
        <f>SUM(N4:N36)</f>
        <v>405</v>
      </c>
    </row>
    <row r="45" spans="1:22" ht="15" thickTop="1" thickBot="1" x14ac:dyDescent="0.2">
      <c r="A45" s="35" t="e">
        <f t="shared" ca="1" si="0"/>
        <v>#NAME?</v>
      </c>
      <c r="B45" s="35" t="str">
        <f>VLOOKUP(Tableau4[[#This Row],[Nom]],'Liste des élèves'!$D$1:$E$612,2,FALSE)</f>
        <v>2C7</v>
      </c>
      <c r="C45" t="s">
        <v>1378</v>
      </c>
      <c r="D45">
        <v>29</v>
      </c>
      <c r="E45">
        <v>30</v>
      </c>
      <c r="F45">
        <v>6</v>
      </c>
      <c r="G45">
        <v>16</v>
      </c>
      <c r="H45" s="33">
        <v>44</v>
      </c>
      <c r="I45" s="42">
        <f>IF(D45*(COUNTIF($I$1:$I44,D45)&lt;INDEX(GR,D45,2)),D45,IF(E45*(COUNTIF($I$1:$I44,E45)&lt;INDEX(GR,E45,2)),E45,IF(F45*(COUNTIF($I$1:$I44,F45)&lt;INDEX(GR,F45,2)),F45,IF(G45*(COUNTIF($I$1:$I44,G45)&lt;INDEX(GR,G45,2)),G45))))</f>
        <v>29</v>
      </c>
      <c r="M45" s="28" t="s">
        <v>1252</v>
      </c>
      <c r="N45" s="28">
        <f>COUNTIF($I:$I,"FAUX")</f>
        <v>30</v>
      </c>
    </row>
    <row r="46" spans="1:22" ht="15" thickTop="1" thickBot="1" x14ac:dyDescent="0.2">
      <c r="A46" s="35" t="e">
        <f t="shared" ca="1" si="0"/>
        <v>#NAME?</v>
      </c>
      <c r="B46" s="35" t="str">
        <f>VLOOKUP(Tableau4[[#This Row],[Nom]],'Liste des élèves'!$D$1:$E$612,2,FALSE)</f>
        <v>2C7</v>
      </c>
      <c r="C46" t="s">
        <v>1294</v>
      </c>
      <c r="D46">
        <v>30</v>
      </c>
      <c r="E46">
        <v>6</v>
      </c>
      <c r="F46">
        <v>19</v>
      </c>
      <c r="G46">
        <v>18</v>
      </c>
      <c r="H46" s="32">
        <v>45</v>
      </c>
      <c r="I46" s="42">
        <f>IF(D46*(COUNTIF($I$1:$I45,D46)&lt;INDEX(GR,D46,2)),D46,IF(E46*(COUNTIF($I$1:$I45,E46)&lt;INDEX(GR,E46,2)),E46,IF(F46*(COUNTIF($I$1:$I45,F46)&lt;INDEX(GR,F46,2)),F46,IF(G46*(COUNTIF($I$1:$I45,G46)&lt;INDEX(GR,G46,2)),G46))))</f>
        <v>30</v>
      </c>
      <c r="N46" s="30">
        <f>SUM(N44:N45)</f>
        <v>435</v>
      </c>
    </row>
    <row r="47" spans="1:22" ht="15" thickTop="1" thickBot="1" x14ac:dyDescent="0.2">
      <c r="A47" s="35" t="e">
        <f t="shared" ca="1" si="0"/>
        <v>#NAME?</v>
      </c>
      <c r="B47" s="35" t="str">
        <f>VLOOKUP(Tableau4[[#This Row],[Nom]],'Liste des élèves'!$D$1:$E$612,2,FALSE)</f>
        <v>1C6</v>
      </c>
      <c r="C47" t="s">
        <v>140</v>
      </c>
      <c r="D47">
        <v>15</v>
      </c>
      <c r="E47">
        <v>21</v>
      </c>
      <c r="F47">
        <v>30</v>
      </c>
      <c r="G47">
        <v>20</v>
      </c>
      <c r="H47" s="33">
        <v>46</v>
      </c>
      <c r="I47" s="42">
        <f>IF(D47*(COUNTIF($I$1:$I46,D47)&lt;INDEX(GR,D47,2)),D47,IF(E47*(COUNTIF($I$1:$I46,E47)&lt;INDEX(GR,E47,2)),E47,IF(F47*(COUNTIF($I$1:$I46,F47)&lt;INDEX(GR,F47,2)),F47,IF(G47*(COUNTIF($I$1:$I46,G47)&lt;INDEX(GR,G47,2)),G47))))</f>
        <v>15</v>
      </c>
      <c r="N47" t="b">
        <f>N46=NE</f>
        <v>1</v>
      </c>
    </row>
    <row r="48" spans="1:22" ht="15" thickTop="1" thickBot="1" x14ac:dyDescent="0.2">
      <c r="A48" s="35" t="e">
        <f t="shared" ca="1" si="0"/>
        <v>#NAME?</v>
      </c>
      <c r="B48" s="35" t="str">
        <f>VLOOKUP(Tableau4[[#This Row],[Nom]],'Liste des élèves'!$D$1:$E$612,2,FALSE)</f>
        <v>4G2</v>
      </c>
      <c r="C48" t="s">
        <v>227</v>
      </c>
      <c r="D48">
        <v>25</v>
      </c>
      <c r="E48">
        <v>26</v>
      </c>
      <c r="F48">
        <v>27</v>
      </c>
      <c r="G48">
        <v>30</v>
      </c>
      <c r="H48" s="32">
        <v>47</v>
      </c>
      <c r="I48" s="42">
        <f>IF(D48*(COUNTIF($I$1:$I47,D48)&lt;INDEX(GR,D48,2)),D48,IF(E48*(COUNTIF($I$1:$I47,E48)&lt;INDEX(GR,E48,2)),E48,IF(F48*(COUNTIF($I$1:$I47,F48)&lt;INDEX(GR,F48,2)),F48,IF(G48*(COUNTIF($I$1:$I47,G48)&lt;INDEX(GR,G48,2)),G48))))</f>
        <v>25</v>
      </c>
      <c r="Q48" s="17"/>
    </row>
    <row r="49" spans="1:17" ht="15" thickTop="1" thickBot="1" x14ac:dyDescent="0.2">
      <c r="A49" s="35" t="e">
        <f t="shared" ca="1" si="0"/>
        <v>#NAME?</v>
      </c>
      <c r="B49" s="35" t="str">
        <f>VLOOKUP(Tableau4[[#This Row],[Nom]],'Liste des élèves'!$D$1:$E$612,2,FALSE)</f>
        <v>2C9</v>
      </c>
      <c r="C49" t="s">
        <v>1405</v>
      </c>
      <c r="D49">
        <v>29</v>
      </c>
      <c r="E49">
        <v>30</v>
      </c>
      <c r="F49">
        <v>13</v>
      </c>
      <c r="G49">
        <v>4</v>
      </c>
      <c r="H49" s="33">
        <v>48</v>
      </c>
      <c r="I49" s="42">
        <f>IF(D49*(COUNTIF($I$1:$I48,D49)&lt;INDEX(GR,D49,2)),D49,IF(E49*(COUNTIF($I$1:$I48,E49)&lt;INDEX(GR,E49,2)),E49,IF(F49*(COUNTIF($I$1:$I48,F49)&lt;INDEX(GR,F49,2)),F49,IF(G49*(COUNTIF($I$1:$I48,G49)&lt;INDEX(GR,G49,2)),G49))))</f>
        <v>29</v>
      </c>
      <c r="Q49" s="17"/>
    </row>
    <row r="50" spans="1:17" ht="15" thickTop="1" thickBot="1" x14ac:dyDescent="0.2">
      <c r="A50" s="35" t="e">
        <f t="shared" ca="1" si="0"/>
        <v>#NAME?</v>
      </c>
      <c r="B50" s="35" t="str">
        <f>VLOOKUP(Tableau4[[#This Row],[Nom]],'Liste des élèves'!$D$1:$E$612,2,FALSE)</f>
        <v>1C1</v>
      </c>
      <c r="C50" t="s">
        <v>220</v>
      </c>
      <c r="D50">
        <v>26</v>
      </c>
      <c r="E50">
        <v>25</v>
      </c>
      <c r="F50">
        <v>27</v>
      </c>
      <c r="G50">
        <v>30</v>
      </c>
      <c r="H50" s="32">
        <v>49</v>
      </c>
      <c r="I50" s="42">
        <f>IF(D50*(COUNTIF($I$1:$I49,D50)&lt;INDEX(GR,D50,2)),D50,IF(E50*(COUNTIF($I$1:$I49,E50)&lt;INDEX(GR,E50,2)),E50,IF(F50*(COUNTIF($I$1:$I49,F50)&lt;INDEX(GR,F50,2)),F50,IF(G50*(COUNTIF($I$1:$I49,G50)&lt;INDEX(GR,G50,2)),G50))))</f>
        <v>26</v>
      </c>
      <c r="Q50" s="17"/>
    </row>
    <row r="51" spans="1:17" ht="15" thickTop="1" thickBot="1" x14ac:dyDescent="0.2">
      <c r="A51" s="35" t="e">
        <f t="shared" ca="1" si="0"/>
        <v>#NAME?</v>
      </c>
      <c r="B51" s="35" t="str">
        <f>VLOOKUP(Tableau4[[#This Row],[Nom]],'Liste des élèves'!$D$1:$E$612,2,FALSE)</f>
        <v>3G5</v>
      </c>
      <c r="C51" t="s">
        <v>1392</v>
      </c>
      <c r="D51">
        <v>25</v>
      </c>
      <c r="E51">
        <v>26</v>
      </c>
      <c r="F51">
        <v>27</v>
      </c>
      <c r="G51">
        <v>24</v>
      </c>
      <c r="H51" s="33">
        <v>50</v>
      </c>
      <c r="I51" s="42">
        <f>IF(D51*(COUNTIF($I$1:$I50,D51)&lt;INDEX(GR,D51,2)),D51,IF(E51*(COUNTIF($I$1:$I50,E51)&lt;INDEX(GR,E51,2)),E51,IF(F51*(COUNTIF($I$1:$I50,F51)&lt;INDEX(GR,F51,2)),F51,IF(G51*(COUNTIF($I$1:$I50,G51)&lt;INDEX(GR,G51,2)),G51))))</f>
        <v>25</v>
      </c>
      <c r="Q51" s="17"/>
    </row>
    <row r="52" spans="1:17" ht="15" thickTop="1" thickBot="1" x14ac:dyDescent="0.2">
      <c r="A52" s="35" t="e">
        <f t="shared" ca="1" si="0"/>
        <v>#NAME?</v>
      </c>
      <c r="B52" s="35" t="str">
        <f>VLOOKUP(Tableau4[[#This Row],[Nom]],'Liste des élèves'!$D$1:$E$612,2,FALSE)</f>
        <v>2C4</v>
      </c>
      <c r="C52" t="s">
        <v>1435</v>
      </c>
      <c r="D52">
        <v>25</v>
      </c>
      <c r="E52">
        <v>27</v>
      </c>
      <c r="F52">
        <v>29</v>
      </c>
      <c r="G52">
        <v>30</v>
      </c>
      <c r="H52" s="32">
        <v>51</v>
      </c>
      <c r="I52" s="42">
        <f>IF(D52*(COUNTIF($I$1:$I51,D52)&lt;INDEX(GR,D52,2)),D52,IF(E52*(COUNTIF($I$1:$I51,E52)&lt;INDEX(GR,E52,2)),E52,IF(F52*(COUNTIF($I$1:$I51,F52)&lt;INDEX(GR,F52,2)),F52,IF(G52*(COUNTIF($I$1:$I51,G52)&lt;INDEX(GR,G52,2)),G52))))</f>
        <v>25</v>
      </c>
      <c r="Q52" s="17"/>
    </row>
    <row r="53" spans="1:17" ht="15" thickTop="1" thickBot="1" x14ac:dyDescent="0.2">
      <c r="A53" s="35" t="e">
        <f t="shared" ca="1" si="0"/>
        <v>#NAME?</v>
      </c>
      <c r="B53" s="35" t="str">
        <f>VLOOKUP(Tableau4[[#This Row],[Nom]],'Liste des élèves'!$D$1:$E$612,2,FALSE)</f>
        <v>1C3</v>
      </c>
      <c r="C53" t="s">
        <v>1377</v>
      </c>
      <c r="D53">
        <v>25</v>
      </c>
      <c r="E53">
        <v>17</v>
      </c>
      <c r="F53">
        <v>3</v>
      </c>
      <c r="G53">
        <v>10</v>
      </c>
      <c r="H53" s="33">
        <v>52</v>
      </c>
      <c r="I53" s="42">
        <f>IF(D53*(COUNTIF($I$1:$I52,D53)&lt;INDEX(GR,D53,2)),D53,IF(E53*(COUNTIF($I$1:$I52,E53)&lt;INDEX(GR,E53,2)),E53,IF(F53*(COUNTIF($I$1:$I52,F53)&lt;INDEX(GR,F53,2)),F53,IF(G53*(COUNTIF($I$1:$I52,G53)&lt;INDEX(GR,G53,2)),G53))))</f>
        <v>25</v>
      </c>
      <c r="Q53" s="17"/>
    </row>
    <row r="54" spans="1:17" ht="15" thickTop="1" thickBot="1" x14ac:dyDescent="0.2">
      <c r="A54" s="35" t="e">
        <f t="shared" ca="1" si="0"/>
        <v>#NAME?</v>
      </c>
      <c r="B54" s="35" t="str">
        <f>VLOOKUP(Tableau4[[#This Row],[Nom]],'Liste des élèves'!$D$1:$E$612,2,FALSE)</f>
        <v>3G4</v>
      </c>
      <c r="C54" t="s">
        <v>1454</v>
      </c>
      <c r="D54">
        <v>6</v>
      </c>
      <c r="E54">
        <v>29</v>
      </c>
      <c r="F54">
        <v>23</v>
      </c>
      <c r="G54">
        <v>15</v>
      </c>
      <c r="H54" s="32">
        <v>53</v>
      </c>
      <c r="I54" s="42">
        <f>IF(D54*(COUNTIF($I$1:$I53,D54)&lt;INDEX(GR,D54,2)),D54,IF(E54*(COUNTIF($I$1:$I53,E54)&lt;INDEX(GR,E54,2)),E54,IF(F54*(COUNTIF($I$1:$I53,F54)&lt;INDEX(GR,F54,2)),F54,IF(G54*(COUNTIF($I$1:$I53,G54)&lt;INDEX(GR,G54,2)),G54))))</f>
        <v>6</v>
      </c>
      <c r="Q54" s="17"/>
    </row>
    <row r="55" spans="1:17" ht="15" thickTop="1" thickBot="1" x14ac:dyDescent="0.2">
      <c r="A55" s="35" t="e">
        <f t="shared" ca="1" si="0"/>
        <v>#NAME?</v>
      </c>
      <c r="B55" s="35" t="e">
        <f>VLOOKUP(Tableau4[[#This Row],[Nom]],'Liste des élèves'!$D$1:$E$612,2,FALSE)</f>
        <v>#N/A</v>
      </c>
      <c r="C55" t="s">
        <v>1457</v>
      </c>
      <c r="D55">
        <v>9</v>
      </c>
      <c r="E55">
        <v>29</v>
      </c>
      <c r="F55">
        <v>27</v>
      </c>
      <c r="G55">
        <v>30</v>
      </c>
      <c r="H55" s="33">
        <v>54</v>
      </c>
      <c r="I55" s="42">
        <f>IF(D55*(COUNTIF($I$1:$I54,D55)&lt;INDEX(GR,D55,2)),D55,IF(E55*(COUNTIF($I$1:$I54,E55)&lt;INDEX(GR,E55,2)),E55,IF(F55*(COUNTIF($I$1:$I54,F55)&lt;INDEX(GR,F55,2)),F55,IF(G55*(COUNTIF($I$1:$I54,G55)&lt;INDEX(GR,G55,2)),G55))))</f>
        <v>9</v>
      </c>
      <c r="Q55" s="17"/>
    </row>
    <row r="56" spans="1:17" ht="15" thickTop="1" thickBot="1" x14ac:dyDescent="0.2">
      <c r="A56" s="35" t="e">
        <f t="shared" ca="1" si="0"/>
        <v>#NAME?</v>
      </c>
      <c r="B56" s="35" t="str">
        <f>VLOOKUP(Tableau4[[#This Row],[Nom]],'Liste des élèves'!$D$1:$E$612,2,FALSE)</f>
        <v>1C2</v>
      </c>
      <c r="C56" t="s">
        <v>1296</v>
      </c>
      <c r="D56">
        <v>23</v>
      </c>
      <c r="E56">
        <v>15</v>
      </c>
      <c r="F56">
        <v>30</v>
      </c>
      <c r="G56">
        <v>29</v>
      </c>
      <c r="H56" s="32">
        <v>55</v>
      </c>
      <c r="I56" s="42">
        <f>IF(D56*(COUNTIF($I$1:$I55,D56)&lt;INDEX(GR,D56,2)),D56,IF(E56*(COUNTIF($I$1:$I55,E56)&lt;INDEX(GR,E56,2)),E56,IF(F56*(COUNTIF($I$1:$I55,F56)&lt;INDEX(GR,F56,2)),F56,IF(G56*(COUNTIF($I$1:$I55,G56)&lt;INDEX(GR,G56,2)),G56))))</f>
        <v>23</v>
      </c>
      <c r="Q56" s="17"/>
    </row>
    <row r="57" spans="1:17" ht="15" thickTop="1" thickBot="1" x14ac:dyDescent="0.2">
      <c r="A57" s="35" t="e">
        <f t="shared" ca="1" si="0"/>
        <v>#NAME?</v>
      </c>
      <c r="B57" s="35" t="str">
        <f>VLOOKUP(Tableau4[[#This Row],[Nom]],'Liste des élèves'!$D$1:$E$612,2,FALSE)</f>
        <v>4G2</v>
      </c>
      <c r="C57" t="s">
        <v>231</v>
      </c>
      <c r="D57">
        <v>10</v>
      </c>
      <c r="E57">
        <v>13</v>
      </c>
      <c r="F57">
        <v>21</v>
      </c>
      <c r="G57">
        <v>30</v>
      </c>
      <c r="H57" s="33">
        <v>56</v>
      </c>
      <c r="I57" s="42">
        <f>IF(D57*(COUNTIF($I$1:$I56,D57)&lt;INDEX(GR,D57,2)),D57,IF(E57*(COUNTIF($I$1:$I56,E57)&lt;INDEX(GR,E57,2)),E57,IF(F57*(COUNTIF($I$1:$I56,F57)&lt;INDEX(GR,F57,2)),F57,IF(G57*(COUNTIF($I$1:$I56,G57)&lt;INDEX(GR,G57,2)),G57))))</f>
        <v>10</v>
      </c>
      <c r="Q57" s="17"/>
    </row>
    <row r="58" spans="1:17" ht="15" thickTop="1" thickBot="1" x14ac:dyDescent="0.2">
      <c r="A58" s="35" t="e">
        <f t="shared" ca="1" si="0"/>
        <v>#NAME?</v>
      </c>
      <c r="B58" s="35" t="str">
        <f>VLOOKUP(Tableau4[[#This Row],[Nom]],'Liste des élèves'!$D$1:$E$612,2,FALSE)</f>
        <v>1C4</v>
      </c>
      <c r="C58" t="s">
        <v>1411</v>
      </c>
      <c r="D58">
        <v>23</v>
      </c>
      <c r="E58">
        <v>29</v>
      </c>
      <c r="F58">
        <v>30</v>
      </c>
      <c r="G58">
        <v>9</v>
      </c>
      <c r="H58" s="32">
        <v>57</v>
      </c>
      <c r="I58" s="42">
        <f>IF(D58*(COUNTIF($I$1:$I57,D58)&lt;INDEX(GR,D58,2)),D58,IF(E58*(COUNTIF($I$1:$I57,E58)&lt;INDEX(GR,E58,2)),E58,IF(F58*(COUNTIF($I$1:$I57,F58)&lt;INDEX(GR,F58,2)),F58,IF(G58*(COUNTIF($I$1:$I57,G58)&lt;INDEX(GR,G58,2)),G58))))</f>
        <v>23</v>
      </c>
      <c r="Q58" s="17"/>
    </row>
    <row r="59" spans="1:17" ht="15" thickTop="1" thickBot="1" x14ac:dyDescent="0.2">
      <c r="A59" s="35" t="e">
        <f t="shared" ca="1" si="0"/>
        <v>#NAME?</v>
      </c>
      <c r="B59" s="35" t="str">
        <f>VLOOKUP(Tableau4[[#This Row],[Nom]],'Liste des élèves'!$D$1:$E$612,2,FALSE)</f>
        <v>1C6</v>
      </c>
      <c r="C59" t="s">
        <v>153</v>
      </c>
      <c r="D59">
        <v>11</v>
      </c>
      <c r="E59">
        <v>30</v>
      </c>
      <c r="F59">
        <v>27</v>
      </c>
      <c r="G59">
        <v>3</v>
      </c>
      <c r="H59" s="33">
        <v>58</v>
      </c>
      <c r="I59" s="42">
        <f>IF(D59*(COUNTIF($I$1:$I58,D59)&lt;INDEX(GR,D59,2)),D59,IF(E59*(COUNTIF($I$1:$I58,E59)&lt;INDEX(GR,E59,2)),E59,IF(F59*(COUNTIF($I$1:$I58,F59)&lt;INDEX(GR,F59,2)),F59,IF(G59*(COUNTIF($I$1:$I58,G59)&lt;INDEX(GR,G59,2)),G59))))</f>
        <v>11</v>
      </c>
      <c r="Q59" s="17"/>
    </row>
    <row r="60" spans="1:17" ht="15" thickTop="1" thickBot="1" x14ac:dyDescent="0.2">
      <c r="A60" s="35" t="e">
        <f t="shared" ca="1" si="0"/>
        <v>#NAME?</v>
      </c>
      <c r="B60" s="35" t="str">
        <f>VLOOKUP(Tableau4[[#This Row],[Nom]],'Liste des élèves'!$D$1:$E$612,2,FALSE)</f>
        <v>4G1</v>
      </c>
      <c r="C60" t="s">
        <v>51</v>
      </c>
      <c r="D60">
        <v>25</v>
      </c>
      <c r="E60">
        <v>26</v>
      </c>
      <c r="F60">
        <v>30</v>
      </c>
      <c r="G60">
        <v>29</v>
      </c>
      <c r="H60" s="32">
        <v>59</v>
      </c>
      <c r="I60" s="42">
        <f>IF(D60*(COUNTIF($I$1:$I59,D60)&lt;INDEX(GR,D60,2)),D60,IF(E60*(COUNTIF($I$1:$I59,E60)&lt;INDEX(GR,E60,2)),E60,IF(F60*(COUNTIF($I$1:$I59,F60)&lt;INDEX(GR,F60,2)),F60,IF(G60*(COUNTIF($I$1:$I59,G60)&lt;INDEX(GR,G60,2)),G60))))</f>
        <v>25</v>
      </c>
      <c r="Q60" s="17"/>
    </row>
    <row r="61" spans="1:17" ht="15" thickTop="1" thickBot="1" x14ac:dyDescent="0.2">
      <c r="A61" s="35" t="e">
        <f t="shared" ca="1" si="0"/>
        <v>#NAME?</v>
      </c>
      <c r="B61" s="35" t="str">
        <f>VLOOKUP(Tableau4[[#This Row],[Nom]],'Liste des élèves'!$D$1:$E$612,2,FALSE)</f>
        <v>1C2</v>
      </c>
      <c r="C61" t="s">
        <v>1286</v>
      </c>
      <c r="D61">
        <v>4</v>
      </c>
      <c r="E61">
        <v>9</v>
      </c>
      <c r="F61">
        <v>16</v>
      </c>
      <c r="G61">
        <v>18</v>
      </c>
      <c r="H61" s="33">
        <v>60</v>
      </c>
      <c r="I61" s="42">
        <f>IF(D61*(COUNTIF($I$1:$I60,D61)&lt;INDEX(GR,D61,2)),D61,IF(E61*(COUNTIF($I$1:$I60,E61)&lt;INDEX(GR,E61,2)),E61,IF(F61*(COUNTIF($I$1:$I60,F61)&lt;INDEX(GR,F61,2)),F61,IF(G61*(COUNTIF($I$1:$I60,G61)&lt;INDEX(GR,G61,2)),G61))))</f>
        <v>4</v>
      </c>
      <c r="Q61" s="17"/>
    </row>
    <row r="62" spans="1:17" ht="15" thickTop="1" thickBot="1" x14ac:dyDescent="0.2">
      <c r="A62" s="35" t="e">
        <f t="shared" ca="1" si="0"/>
        <v>#NAME?</v>
      </c>
      <c r="B62" s="35" t="str">
        <f>VLOOKUP(Tableau4[[#This Row],[Nom]],'Liste des élèves'!$D$1:$E$612,2,FALSE)</f>
        <v>3G1</v>
      </c>
      <c r="C62" t="s">
        <v>218</v>
      </c>
      <c r="D62">
        <v>22</v>
      </c>
      <c r="E62">
        <v>21</v>
      </c>
      <c r="F62">
        <v>9</v>
      </c>
      <c r="G62">
        <v>30</v>
      </c>
      <c r="H62" s="32">
        <v>61</v>
      </c>
      <c r="I62" s="42">
        <f>IF(D62*(COUNTIF($I$1:$I61,D62)&lt;INDEX(GR,D62,2)),D62,IF(E62*(COUNTIF($I$1:$I61,E62)&lt;INDEX(GR,E62,2)),E62,IF(F62*(COUNTIF($I$1:$I61,F62)&lt;INDEX(GR,F62,2)),F62,IF(G62*(COUNTIF($I$1:$I61,G62)&lt;INDEX(GR,G62,2)),G62))))</f>
        <v>22</v>
      </c>
      <c r="Q62" s="17"/>
    </row>
    <row r="63" spans="1:17" ht="15" thickTop="1" thickBot="1" x14ac:dyDescent="0.2">
      <c r="A63" s="35" t="e">
        <f t="shared" ca="1" si="0"/>
        <v>#NAME?</v>
      </c>
      <c r="B63" s="35" t="str">
        <f>VLOOKUP(Tableau4[[#This Row],[Nom]],'Liste des élèves'!$D$1:$E$612,2,FALSE)</f>
        <v>3G6</v>
      </c>
      <c r="C63" t="s">
        <v>1395</v>
      </c>
      <c r="D63">
        <v>21</v>
      </c>
      <c r="E63">
        <v>12</v>
      </c>
      <c r="F63">
        <v>1</v>
      </c>
      <c r="G63">
        <v>30</v>
      </c>
      <c r="H63" s="33">
        <v>62</v>
      </c>
      <c r="I63" s="42">
        <f>IF(D63*(COUNTIF($I$1:$I62,D63)&lt;INDEX(GR,D63,2)),D63,IF(E63*(COUNTIF($I$1:$I62,E63)&lt;INDEX(GR,E63,2)),E63,IF(F63*(COUNTIF($I$1:$I62,F63)&lt;INDEX(GR,F63,2)),F63,IF(G63*(COUNTIF($I$1:$I62,G63)&lt;INDEX(GR,G63,2)),G63))))</f>
        <v>21</v>
      </c>
      <c r="Q63" s="17"/>
    </row>
    <row r="64" spans="1:17" ht="15" thickTop="1" thickBot="1" x14ac:dyDescent="0.2">
      <c r="A64" s="35" t="e">
        <f t="shared" ca="1" si="0"/>
        <v>#NAME?</v>
      </c>
      <c r="B64" s="35" t="str">
        <f>VLOOKUP(Tableau4[[#This Row],[Nom]],'Liste des élèves'!$D$1:$E$612,2,FALSE)</f>
        <v>2C10</v>
      </c>
      <c r="C64" t="s">
        <v>1422</v>
      </c>
      <c r="D64">
        <v>30</v>
      </c>
      <c r="E64">
        <v>27</v>
      </c>
      <c r="F64">
        <v>8</v>
      </c>
      <c r="G64">
        <v>11</v>
      </c>
      <c r="H64" s="32">
        <v>63</v>
      </c>
      <c r="I64" s="42">
        <f>IF(D64*(COUNTIF($I$1:$I63,D64)&lt;INDEX(GR,D64,2)),D64,IF(E64*(COUNTIF($I$1:$I63,E64)&lt;INDEX(GR,E64,2)),E64,IF(F64*(COUNTIF($I$1:$I63,F64)&lt;INDEX(GR,F64,2)),F64,IF(G64*(COUNTIF($I$1:$I63,G64)&lt;INDEX(GR,G64,2)),G64))))</f>
        <v>30</v>
      </c>
      <c r="Q64" s="17"/>
    </row>
    <row r="65" spans="1:17" ht="15" thickTop="1" thickBot="1" x14ac:dyDescent="0.2">
      <c r="A65" s="35" t="e">
        <f t="shared" ca="1" si="0"/>
        <v>#NAME?</v>
      </c>
      <c r="B65" s="35" t="str">
        <f>VLOOKUP(Tableau4[[#This Row],[Nom]],'Liste des élèves'!$D$1:$E$612,2,FALSE)</f>
        <v>1C6</v>
      </c>
      <c r="C65" t="s">
        <v>250</v>
      </c>
      <c r="D65">
        <v>15</v>
      </c>
      <c r="E65">
        <v>11</v>
      </c>
      <c r="F65">
        <v>14</v>
      </c>
      <c r="G65">
        <v>20</v>
      </c>
      <c r="H65" s="33">
        <v>64</v>
      </c>
      <c r="I65" s="42">
        <f>IF(D65*(COUNTIF($I$1:$I64,D65)&lt;INDEX(GR,D65,2)),D65,IF(E65*(COUNTIF($I$1:$I64,E65)&lt;INDEX(GR,E65,2)),E65,IF(F65*(COUNTIF($I$1:$I64,F65)&lt;INDEX(GR,F65,2)),F65,IF(G65*(COUNTIF($I$1:$I64,G65)&lt;INDEX(GR,G65,2)),G65))))</f>
        <v>15</v>
      </c>
      <c r="Q65" s="17"/>
    </row>
    <row r="66" spans="1:17" ht="15" thickTop="1" thickBot="1" x14ac:dyDescent="0.2">
      <c r="A66" s="35" t="e">
        <f t="shared" ref="A66:A129" ca="1" si="3">ALEAS( NE,1, NE,TRUE)</f>
        <v>#NAME?</v>
      </c>
      <c r="B66" s="35" t="str">
        <f>VLOOKUP(Tableau4[[#This Row],[Nom]],'Liste des élèves'!$D$1:$E$612,2,FALSE)</f>
        <v>1C6</v>
      </c>
      <c r="C66" t="s">
        <v>1432</v>
      </c>
      <c r="D66">
        <v>30</v>
      </c>
      <c r="E66">
        <v>29</v>
      </c>
      <c r="F66">
        <v>18</v>
      </c>
      <c r="G66">
        <v>16</v>
      </c>
      <c r="H66" s="32">
        <v>65</v>
      </c>
      <c r="I66" s="42">
        <f>IF(D66*(COUNTIF($I$1:$I65,D66)&lt;INDEX(GR,D66,2)),D66,IF(E66*(COUNTIF($I$1:$I65,E66)&lt;INDEX(GR,E66,2)),E66,IF(F66*(COUNTIF($I$1:$I65,F66)&lt;INDEX(GR,F66,2)),F66,IF(G66*(COUNTIF($I$1:$I65,G66)&lt;INDEX(GR,G66,2)),G66))))</f>
        <v>30</v>
      </c>
      <c r="Q66" s="17"/>
    </row>
    <row r="67" spans="1:17" ht="15" thickTop="1" thickBot="1" x14ac:dyDescent="0.2">
      <c r="A67" s="35" t="e">
        <f t="shared" ca="1" si="3"/>
        <v>#NAME?</v>
      </c>
      <c r="B67" s="35" t="str">
        <f>VLOOKUP(Tableau4[[#This Row],[Nom]],'Liste des élèves'!$D$1:$E$612,2,FALSE)</f>
        <v>1C4</v>
      </c>
      <c r="C67" t="s">
        <v>1390</v>
      </c>
      <c r="D67">
        <v>23</v>
      </c>
      <c r="E67">
        <v>6</v>
      </c>
      <c r="F67">
        <v>30</v>
      </c>
      <c r="G67">
        <v>8</v>
      </c>
      <c r="H67" s="33">
        <v>66</v>
      </c>
      <c r="I67" s="42">
        <f>IF(D67*(COUNTIF($I$1:$I66,D67)&lt;INDEX(GR,D67,2)),D67,IF(E67*(COUNTIF($I$1:$I66,E67)&lt;INDEX(GR,E67,2)),E67,IF(F67*(COUNTIF($I$1:$I66,F67)&lt;INDEX(GR,F67,2)),F67,IF(G67*(COUNTIF($I$1:$I66,G67)&lt;INDEX(GR,G67,2)),G67))))</f>
        <v>23</v>
      </c>
      <c r="Q67" s="17"/>
    </row>
    <row r="68" spans="1:17" ht="15" thickTop="1" thickBot="1" x14ac:dyDescent="0.2">
      <c r="A68" s="35" t="e">
        <f t="shared" ca="1" si="3"/>
        <v>#NAME?</v>
      </c>
      <c r="B68" s="35" t="str">
        <f>VLOOKUP(Tableau4[[#This Row],[Nom]],'Liste des élèves'!$D$1:$E$612,2,FALSE)</f>
        <v>1C6</v>
      </c>
      <c r="C68" t="s">
        <v>69</v>
      </c>
      <c r="D68">
        <v>30</v>
      </c>
      <c r="E68">
        <v>5</v>
      </c>
      <c r="F68">
        <v>19</v>
      </c>
      <c r="G68">
        <v>8</v>
      </c>
      <c r="H68" s="32">
        <v>67</v>
      </c>
      <c r="I68" s="42">
        <f>IF(D68*(COUNTIF($I$1:$I67,D68)&lt;INDEX(GR,D68,2)),D68,IF(E68*(COUNTIF($I$1:$I67,E68)&lt;INDEX(GR,E68,2)),E68,IF(F68*(COUNTIF($I$1:$I67,F68)&lt;INDEX(GR,F68,2)),F68,IF(G68*(COUNTIF($I$1:$I67,G68)&lt;INDEX(GR,G68,2)),G68))))</f>
        <v>30</v>
      </c>
      <c r="Q68" s="17"/>
    </row>
    <row r="69" spans="1:17" ht="15" thickTop="1" thickBot="1" x14ac:dyDescent="0.2">
      <c r="A69" s="35" t="e">
        <f t="shared" ca="1" si="3"/>
        <v>#NAME?</v>
      </c>
      <c r="B69" s="35" t="str">
        <f>VLOOKUP(Tableau4[[#This Row],[Nom]],'Liste des élèves'!$D$1:$E$612,2,FALSE)</f>
        <v>3G5</v>
      </c>
      <c r="C69" t="s">
        <v>1321</v>
      </c>
      <c r="D69">
        <v>25</v>
      </c>
      <c r="E69">
        <v>26</v>
      </c>
      <c r="F69">
        <v>30</v>
      </c>
      <c r="G69">
        <v>29</v>
      </c>
      <c r="H69" s="33">
        <v>68</v>
      </c>
      <c r="I69" s="42">
        <f>IF(D69*(COUNTIF($I$1:$I68,D69)&lt;INDEX(GR,D69,2)),D69,IF(E69*(COUNTIF($I$1:$I68,E69)&lt;INDEX(GR,E69,2)),E69,IF(F69*(COUNTIF($I$1:$I68,F69)&lt;INDEX(GR,F69,2)),F69,IF(G69*(COUNTIF($I$1:$I68,G69)&lt;INDEX(GR,G69,2)),G69))))</f>
        <v>25</v>
      </c>
      <c r="Q69" s="17"/>
    </row>
    <row r="70" spans="1:17" ht="15" thickTop="1" thickBot="1" x14ac:dyDescent="0.2">
      <c r="A70" s="35" t="e">
        <f t="shared" ca="1" si="3"/>
        <v>#NAME?</v>
      </c>
      <c r="B70" s="35" t="str">
        <f>VLOOKUP(Tableau4[[#This Row],[Nom]],'Liste des élèves'!$D$1:$E$612,2,FALSE)</f>
        <v>3G2</v>
      </c>
      <c r="C70" t="s">
        <v>252</v>
      </c>
      <c r="D70">
        <v>16</v>
      </c>
      <c r="E70">
        <v>12</v>
      </c>
      <c r="F70">
        <v>9</v>
      </c>
      <c r="G70">
        <v>6</v>
      </c>
      <c r="H70" s="32">
        <v>69</v>
      </c>
      <c r="I70" s="42">
        <f>IF(D70*(COUNTIF($I$1:$I69,D70)&lt;INDEX(GR,D70,2)),D70,IF(E70*(COUNTIF($I$1:$I69,E70)&lt;INDEX(GR,E70,2)),E70,IF(F70*(COUNTIF($I$1:$I69,F70)&lt;INDEX(GR,F70,2)),F70,IF(G70*(COUNTIF($I$1:$I69,G70)&lt;INDEX(GR,G70,2)),G70))))</f>
        <v>16</v>
      </c>
    </row>
    <row r="71" spans="1:17" ht="15" thickTop="1" thickBot="1" x14ac:dyDescent="0.2">
      <c r="A71" s="35" t="e">
        <f t="shared" ca="1" si="3"/>
        <v>#NAME?</v>
      </c>
      <c r="B71" s="35" t="str">
        <f>VLOOKUP(Tableau4[[#This Row],[Nom]],'Liste des élèves'!$D$1:$E$612,2,FALSE)</f>
        <v>2C1</v>
      </c>
      <c r="C71" t="s">
        <v>82</v>
      </c>
      <c r="D71">
        <v>30</v>
      </c>
      <c r="E71">
        <v>15</v>
      </c>
      <c r="F71">
        <v>1</v>
      </c>
      <c r="G71">
        <v>13</v>
      </c>
      <c r="H71" s="33">
        <v>70</v>
      </c>
      <c r="I71" s="42">
        <f>IF(D71*(COUNTIF($I$1:$I70,D71)&lt;INDEX(GR,D71,2)),D71,IF(E71*(COUNTIF($I$1:$I70,E71)&lt;INDEX(GR,E71,2)),E71,IF(F71*(COUNTIF($I$1:$I70,F71)&lt;INDEX(GR,F71,2)),F71,IF(G71*(COUNTIF($I$1:$I70,G71)&lt;INDEX(GR,G71,2)),G71))))</f>
        <v>30</v>
      </c>
    </row>
    <row r="72" spans="1:17" ht="15" thickTop="1" thickBot="1" x14ac:dyDescent="0.2">
      <c r="A72" s="35" t="e">
        <f t="shared" ca="1" si="3"/>
        <v>#NAME?</v>
      </c>
      <c r="B72" s="35" t="str">
        <f>VLOOKUP(Tableau4[[#This Row],[Nom]],'Liste des élèves'!$D$1:$E$612,2,FALSE)</f>
        <v>1C6</v>
      </c>
      <c r="C72" t="s">
        <v>164</v>
      </c>
      <c r="D72">
        <v>12</v>
      </c>
      <c r="E72">
        <v>16</v>
      </c>
      <c r="F72">
        <v>18</v>
      </c>
      <c r="G72">
        <v>25</v>
      </c>
      <c r="H72" s="32">
        <v>71</v>
      </c>
      <c r="I72" s="42">
        <f>IF(D72*(COUNTIF($I$1:$I71,D72)&lt;INDEX(GR,D72,2)),D72,IF(E72*(COUNTIF($I$1:$I71,E72)&lt;INDEX(GR,E72,2)),E72,IF(F72*(COUNTIF($I$1:$I71,F72)&lt;INDEX(GR,F72,2)),F72,IF(G72*(COUNTIF($I$1:$I71,G72)&lt;INDEX(GR,G72,2)),G72))))</f>
        <v>12</v>
      </c>
    </row>
    <row r="73" spans="1:17" ht="15" thickTop="1" thickBot="1" x14ac:dyDescent="0.2">
      <c r="A73" s="35" t="e">
        <f t="shared" ca="1" si="3"/>
        <v>#NAME?</v>
      </c>
      <c r="B73" s="35" t="str">
        <f>VLOOKUP(Tableau4[[#This Row],[Nom]],'Liste des élèves'!$D$1:$E$612,2,FALSE)</f>
        <v>2C5</v>
      </c>
      <c r="C73" t="s">
        <v>1441</v>
      </c>
      <c r="D73">
        <v>25</v>
      </c>
      <c r="E73">
        <v>26</v>
      </c>
      <c r="F73">
        <v>30</v>
      </c>
      <c r="G73">
        <v>24</v>
      </c>
      <c r="H73" s="33">
        <v>72</v>
      </c>
      <c r="I73" s="42">
        <f>IF(D73*(COUNTIF($I$1:$I72,D73)&lt;INDEX(GR,D73,2)),D73,IF(E73*(COUNTIF($I$1:$I72,E73)&lt;INDEX(GR,E73,2)),E73,IF(F73*(COUNTIF($I$1:$I72,F73)&lt;INDEX(GR,F73,2)),F73,IF(G73*(COUNTIF($I$1:$I72,G73)&lt;INDEX(GR,G73,2)),G73))))</f>
        <v>25</v>
      </c>
    </row>
    <row r="74" spans="1:17" ht="15" thickTop="1" thickBot="1" x14ac:dyDescent="0.2">
      <c r="A74" s="35" t="e">
        <f t="shared" ca="1" si="3"/>
        <v>#NAME?</v>
      </c>
      <c r="B74" s="35" t="str">
        <f>VLOOKUP(Tableau4[[#This Row],[Nom]],'Liste des élèves'!$D$1:$E$612,2,FALSE)</f>
        <v>4G2</v>
      </c>
      <c r="C74" t="s">
        <v>52</v>
      </c>
      <c r="D74">
        <v>25</v>
      </c>
      <c r="E74">
        <v>26</v>
      </c>
      <c r="F74">
        <v>30</v>
      </c>
      <c r="G74">
        <v>29</v>
      </c>
      <c r="H74" s="32">
        <v>73</v>
      </c>
      <c r="I74" s="42">
        <f>IF(D74*(COUNTIF($I$1:$I73,D74)&lt;INDEX(GR,D74,2)),D74,IF(E74*(COUNTIF($I$1:$I73,E74)&lt;INDEX(GR,E74,2)),E74,IF(F74*(COUNTIF($I$1:$I73,F74)&lt;INDEX(GR,F74,2)),F74,IF(G74*(COUNTIF($I$1:$I73,G74)&lt;INDEX(GR,G74,2)),G74))))</f>
        <v>25</v>
      </c>
    </row>
    <row r="75" spans="1:17" ht="15" thickTop="1" thickBot="1" x14ac:dyDescent="0.2">
      <c r="A75" s="35" t="e">
        <f t="shared" ca="1" si="3"/>
        <v>#NAME?</v>
      </c>
      <c r="B75" s="35" t="str">
        <f>VLOOKUP(Tableau4[[#This Row],[Nom]],'Liste des élèves'!$D$1:$E$612,2,FALSE)</f>
        <v>3G1</v>
      </c>
      <c r="C75" t="s">
        <v>1317</v>
      </c>
      <c r="D75">
        <v>9</v>
      </c>
      <c r="E75">
        <v>18</v>
      </c>
      <c r="F75">
        <v>30</v>
      </c>
      <c r="G75">
        <v>5</v>
      </c>
      <c r="H75" s="33">
        <v>74</v>
      </c>
      <c r="I75" s="42">
        <f>IF(D75*(COUNTIF($I$1:$I74,D75)&lt;INDEX(GR,D75,2)),D75,IF(E75*(COUNTIF($I$1:$I74,E75)&lt;INDEX(GR,E75,2)),E75,IF(F75*(COUNTIF($I$1:$I74,F75)&lt;INDEX(GR,F75,2)),F75,IF(G75*(COUNTIF($I$1:$I74,G75)&lt;INDEX(GR,G75,2)),G75))))</f>
        <v>9</v>
      </c>
    </row>
    <row r="76" spans="1:17" ht="15" thickTop="1" thickBot="1" x14ac:dyDescent="0.2">
      <c r="A76" s="35" t="e">
        <f t="shared" ca="1" si="3"/>
        <v>#NAME?</v>
      </c>
      <c r="B76" s="35" t="str">
        <f>VLOOKUP(Tableau4[[#This Row],[Nom]],'Liste des élèves'!$D$1:$E$612,2,FALSE)</f>
        <v>4G1</v>
      </c>
      <c r="C76" t="s">
        <v>239</v>
      </c>
      <c r="D76">
        <v>25</v>
      </c>
      <c r="E76">
        <v>26</v>
      </c>
      <c r="F76">
        <v>27</v>
      </c>
      <c r="G76">
        <v>30</v>
      </c>
      <c r="H76" s="32">
        <v>75</v>
      </c>
      <c r="I76" s="42">
        <f>IF(D76*(COUNTIF($I$1:$I75,D76)&lt;INDEX(GR,D76,2)),D76,IF(E76*(COUNTIF($I$1:$I75,E76)&lt;INDEX(GR,E76,2)),E76,IF(F76*(COUNTIF($I$1:$I75,F76)&lt;INDEX(GR,F76,2)),F76,IF(G76*(COUNTIF($I$1:$I75,G76)&lt;INDEX(GR,G76,2)),G76))))</f>
        <v>25</v>
      </c>
    </row>
    <row r="77" spans="1:17" ht="15" thickTop="1" thickBot="1" x14ac:dyDescent="0.2">
      <c r="A77" s="35" t="e">
        <f t="shared" ca="1" si="3"/>
        <v>#NAME?</v>
      </c>
      <c r="B77" s="35" t="str">
        <f>VLOOKUP(Tableau4[[#This Row],[Nom]],'Liste des élèves'!$D$1:$E$612,2,FALSE)</f>
        <v>2C4</v>
      </c>
      <c r="C77" t="s">
        <v>94</v>
      </c>
      <c r="D77">
        <v>27</v>
      </c>
      <c r="E77">
        <v>26</v>
      </c>
      <c r="F77">
        <v>15</v>
      </c>
      <c r="G77">
        <v>17</v>
      </c>
      <c r="H77" s="33">
        <v>76</v>
      </c>
      <c r="I77" s="42">
        <f>IF(D77*(COUNTIF($I$1:$I76,D77)&lt;INDEX(GR,D77,2)),D77,IF(E77*(COUNTIF($I$1:$I76,E77)&lt;INDEX(GR,E77,2)),E77,IF(F77*(COUNTIF($I$1:$I76,F77)&lt;INDEX(GR,F77,2)),F77,IF(G77*(COUNTIF($I$1:$I76,G77)&lt;INDEX(GR,G77,2)),G77))))</f>
        <v>27</v>
      </c>
    </row>
    <row r="78" spans="1:17" ht="15" thickTop="1" thickBot="1" x14ac:dyDescent="0.2">
      <c r="A78" s="35" t="e">
        <f t="shared" ca="1" si="3"/>
        <v>#NAME?</v>
      </c>
      <c r="B78" s="35" t="str">
        <f>VLOOKUP(Tableau4[[#This Row],[Nom]],'Liste des élèves'!$D$1:$E$612,2,FALSE)</f>
        <v>2C1</v>
      </c>
      <c r="C78" t="s">
        <v>1469</v>
      </c>
      <c r="D78">
        <v>25</v>
      </c>
      <c r="E78">
        <v>27</v>
      </c>
      <c r="F78">
        <v>23</v>
      </c>
      <c r="G78">
        <v>30</v>
      </c>
      <c r="H78" s="32">
        <v>77</v>
      </c>
      <c r="I78" s="42">
        <f>IF(D78*(COUNTIF($I$1:$I77,D78)&lt;INDEX(GR,D78,2)),D78,IF(E78*(COUNTIF($I$1:$I77,E78)&lt;INDEX(GR,E78,2)),E78,IF(F78*(COUNTIF($I$1:$I77,F78)&lt;INDEX(GR,F78,2)),F78,IF(G78*(COUNTIF($I$1:$I77,G78)&lt;INDEX(GR,G78,2)),G78))))</f>
        <v>25</v>
      </c>
    </row>
    <row r="79" spans="1:17" ht="15" thickTop="1" thickBot="1" x14ac:dyDescent="0.2">
      <c r="A79" s="35" t="e">
        <f t="shared" ca="1" si="3"/>
        <v>#NAME?</v>
      </c>
      <c r="B79" s="35" t="str">
        <f>VLOOKUP(Tableau4[[#This Row],[Nom]],'Liste des élèves'!$D$1:$E$612,2,FALSE)</f>
        <v>2C1</v>
      </c>
      <c r="C79" t="s">
        <v>219</v>
      </c>
      <c r="D79">
        <v>27</v>
      </c>
      <c r="E79">
        <v>30</v>
      </c>
      <c r="F79">
        <v>29</v>
      </c>
      <c r="G79">
        <v>24</v>
      </c>
      <c r="H79" s="33">
        <v>78</v>
      </c>
      <c r="I79" s="42">
        <f>IF(D79*(COUNTIF($I$1:$I78,D79)&lt;INDEX(GR,D79,2)),D79,IF(E79*(COUNTIF($I$1:$I78,E79)&lt;INDEX(GR,E79,2)),E79,IF(F79*(COUNTIF($I$1:$I78,F79)&lt;INDEX(GR,F79,2)),F79,IF(G79*(COUNTIF($I$1:$I78,G79)&lt;INDEX(GR,G79,2)),G79))))</f>
        <v>27</v>
      </c>
    </row>
    <row r="80" spans="1:17" ht="15" thickTop="1" thickBot="1" x14ac:dyDescent="0.2">
      <c r="A80" s="35" t="e">
        <f t="shared" ca="1" si="3"/>
        <v>#NAME?</v>
      </c>
      <c r="B80" s="35" t="str">
        <f>VLOOKUP(Tableau4[[#This Row],[Nom]],'Liste des élèves'!$D$1:$E$612,2,FALSE)</f>
        <v>2C3</v>
      </c>
      <c r="C80" t="s">
        <v>251</v>
      </c>
      <c r="D80">
        <v>25</v>
      </c>
      <c r="E80">
        <v>24</v>
      </c>
      <c r="F80">
        <v>15</v>
      </c>
      <c r="G80">
        <v>30</v>
      </c>
      <c r="H80" s="32">
        <v>79</v>
      </c>
      <c r="I80" s="42">
        <f>IF(D80*(COUNTIF($I$1:$I79,D80)&lt;INDEX(GR,D80,2)),D80,IF(E80*(COUNTIF($I$1:$I79,E80)&lt;INDEX(GR,E80,2)),E80,IF(F80*(COUNTIF($I$1:$I79,F80)&lt;INDEX(GR,F80,2)),F80,IF(G80*(COUNTIF($I$1:$I79,G80)&lt;INDEX(GR,G80,2)),G80))))</f>
        <v>25</v>
      </c>
    </row>
    <row r="81" spans="1:9" ht="15" thickTop="1" thickBot="1" x14ac:dyDescent="0.2">
      <c r="A81" s="35" t="e">
        <f t="shared" ca="1" si="3"/>
        <v>#NAME?</v>
      </c>
      <c r="B81" s="35" t="str">
        <f>VLOOKUP(Tableau4[[#This Row],[Nom]],'Liste des élèves'!$D$1:$E$612,2,FALSE)</f>
        <v>1C4</v>
      </c>
      <c r="C81" t="s">
        <v>1346</v>
      </c>
      <c r="D81">
        <v>25</v>
      </c>
      <c r="E81">
        <v>30</v>
      </c>
      <c r="F81">
        <v>26</v>
      </c>
      <c r="G81">
        <v>27</v>
      </c>
      <c r="H81" s="33">
        <v>80</v>
      </c>
      <c r="I81" s="42">
        <f>IF(D81*(COUNTIF($I$1:$I80,D81)&lt;INDEX(GR,D81,2)),D81,IF(E81*(COUNTIF($I$1:$I80,E81)&lt;INDEX(GR,E81,2)),E81,IF(F81*(COUNTIF($I$1:$I80,F81)&lt;INDEX(GR,F81,2)),F81,IF(G81*(COUNTIF($I$1:$I80,G81)&lt;INDEX(GR,G81,2)),G81))))</f>
        <v>30</v>
      </c>
    </row>
    <row r="82" spans="1:9" ht="15" thickTop="1" thickBot="1" x14ac:dyDescent="0.2">
      <c r="A82" s="35" t="e">
        <f t="shared" ca="1" si="3"/>
        <v>#NAME?</v>
      </c>
      <c r="B82" s="35" t="str">
        <f>VLOOKUP(Tableau4[[#This Row],[Nom]],'Liste des élèves'!$D$1:$E$612,2,FALSE)</f>
        <v>2C5</v>
      </c>
      <c r="C82" t="s">
        <v>167</v>
      </c>
      <c r="D82">
        <v>30</v>
      </c>
      <c r="E82">
        <v>15</v>
      </c>
      <c r="F82">
        <v>28</v>
      </c>
      <c r="G82">
        <v>14</v>
      </c>
      <c r="H82" s="32">
        <v>81</v>
      </c>
      <c r="I82" s="42">
        <f>IF(D82*(COUNTIF($I$1:$I81,D82)&lt;INDEX(GR,D82,2)),D82,IF(E82*(COUNTIF($I$1:$I81,E82)&lt;INDEX(GR,E82,2)),E82,IF(F82*(COUNTIF($I$1:$I81,F82)&lt;INDEX(GR,F82,2)),F82,IF(G82*(COUNTIF($I$1:$I81,G82)&lt;INDEX(GR,G82,2)),G82))))</f>
        <v>30</v>
      </c>
    </row>
    <row r="83" spans="1:9" ht="15" thickTop="1" thickBot="1" x14ac:dyDescent="0.2">
      <c r="A83" s="35" t="e">
        <f t="shared" ca="1" si="3"/>
        <v>#NAME?</v>
      </c>
      <c r="B83" s="35" t="str">
        <f>VLOOKUP(Tableau4[[#This Row],[Nom]],'Liste des élèves'!$D$1:$E$612,2,FALSE)</f>
        <v>1C4</v>
      </c>
      <c r="C83" t="s">
        <v>32</v>
      </c>
      <c r="D83">
        <v>9</v>
      </c>
      <c r="E83">
        <v>12</v>
      </c>
      <c r="F83">
        <v>20</v>
      </c>
      <c r="G83">
        <v>16</v>
      </c>
      <c r="H83" s="33">
        <v>82</v>
      </c>
      <c r="I83" s="42">
        <f>IF(D83*(COUNTIF($I$1:$I82,D83)&lt;INDEX(GR,D83,2)),D83,IF(E83*(COUNTIF($I$1:$I82,E83)&lt;INDEX(GR,E83,2)),E83,IF(F83*(COUNTIF($I$1:$I82,F83)&lt;INDEX(GR,F83,2)),F83,IF(G83*(COUNTIF($I$1:$I82,G83)&lt;INDEX(GR,G83,2)),G83))))</f>
        <v>9</v>
      </c>
    </row>
    <row r="84" spans="1:9" ht="15" thickTop="1" thickBot="1" x14ac:dyDescent="0.2">
      <c r="A84" s="35" t="e">
        <f t="shared" ca="1" si="3"/>
        <v>#NAME?</v>
      </c>
      <c r="B84" s="35" t="str">
        <f>VLOOKUP(Tableau4[[#This Row],[Nom]],'Liste des élèves'!$D$1:$E$612,2,FALSE)</f>
        <v>3G5</v>
      </c>
      <c r="C84" t="s">
        <v>35</v>
      </c>
      <c r="D84">
        <v>25</v>
      </c>
      <c r="E84">
        <v>26</v>
      </c>
      <c r="F84">
        <v>3</v>
      </c>
      <c r="G84">
        <v>15</v>
      </c>
      <c r="H84" s="32">
        <v>83</v>
      </c>
      <c r="I84" s="42">
        <f>IF(D84*(COUNTIF($I$1:$I83,D84)&lt;INDEX(GR,D84,2)),D84,IF(E84*(COUNTIF($I$1:$I83,E84)&lt;INDEX(GR,E84,2)),E84,IF(F84*(COUNTIF($I$1:$I83,F84)&lt;INDEX(GR,F84,2)),F84,IF(G84*(COUNTIF($I$1:$I83,G84)&lt;INDEX(GR,G84,2)),G84))))</f>
        <v>26</v>
      </c>
    </row>
    <row r="85" spans="1:9" ht="15" thickTop="1" thickBot="1" x14ac:dyDescent="0.2">
      <c r="A85" s="35" t="e">
        <f t="shared" ca="1" si="3"/>
        <v>#NAME?</v>
      </c>
      <c r="B85" s="35" t="str">
        <f>VLOOKUP(Tableau4[[#This Row],[Nom]],'Liste des élèves'!$D$1:$E$612,2,FALSE)</f>
        <v>2C1</v>
      </c>
      <c r="C85" t="s">
        <v>1326</v>
      </c>
      <c r="D85">
        <v>25</v>
      </c>
      <c r="E85">
        <v>30</v>
      </c>
      <c r="F85">
        <v>26</v>
      </c>
      <c r="G85">
        <v>27</v>
      </c>
      <c r="H85" s="33">
        <v>84</v>
      </c>
      <c r="I85" s="42">
        <f>IF(D85*(COUNTIF($I$1:$I84,D85)&lt;INDEX(GR,D85,2)),D85,IF(E85*(COUNTIF($I$1:$I84,E85)&lt;INDEX(GR,E85,2)),E85,IF(F85*(COUNTIF($I$1:$I84,F85)&lt;INDEX(GR,F85,2)),F85,IF(G85*(COUNTIF($I$1:$I84,G85)&lt;INDEX(GR,G85,2)),G85))))</f>
        <v>30</v>
      </c>
    </row>
    <row r="86" spans="1:9" ht="15" thickTop="1" thickBot="1" x14ac:dyDescent="0.2">
      <c r="A86" s="35" t="e">
        <f t="shared" ca="1" si="3"/>
        <v>#NAME?</v>
      </c>
      <c r="B86" s="35" t="str">
        <f>VLOOKUP(Tableau4[[#This Row],[Nom]],'Liste des élèves'!$D$1:$E$612,2,FALSE)</f>
        <v>2C5</v>
      </c>
      <c r="C86" t="s">
        <v>1418</v>
      </c>
      <c r="D86">
        <v>25</v>
      </c>
      <c r="E86">
        <v>27</v>
      </c>
      <c r="F86">
        <v>30</v>
      </c>
      <c r="G86">
        <v>3</v>
      </c>
      <c r="H86" s="32">
        <v>85</v>
      </c>
      <c r="I86" s="42">
        <f>IF(D86*(COUNTIF($I$1:$I85,D86)&lt;INDEX(GR,D86,2)),D86,IF(E86*(COUNTIF($I$1:$I85,E86)&lt;INDEX(GR,E86,2)),E86,IF(F86*(COUNTIF($I$1:$I85,F86)&lt;INDEX(GR,F86,2)),F86,IF(G86*(COUNTIF($I$1:$I85,G86)&lt;INDEX(GR,G86,2)),G86))))</f>
        <v>27</v>
      </c>
    </row>
    <row r="87" spans="1:9" ht="15" thickTop="1" thickBot="1" x14ac:dyDescent="0.2">
      <c r="A87" s="35" t="e">
        <f t="shared" ca="1" si="3"/>
        <v>#NAME?</v>
      </c>
      <c r="B87" s="35" t="e">
        <f>VLOOKUP(Tableau4[[#This Row],[Nom]],'Liste des élèves'!$D$1:$E$612,2,FALSE)</f>
        <v>#N/A</v>
      </c>
      <c r="C87" t="s">
        <v>1396</v>
      </c>
      <c r="D87">
        <v>12</v>
      </c>
      <c r="E87">
        <v>30</v>
      </c>
      <c r="F87">
        <v>29</v>
      </c>
      <c r="G87">
        <v>19</v>
      </c>
      <c r="H87" s="33">
        <v>86</v>
      </c>
      <c r="I87" s="42">
        <f>IF(D87*(COUNTIF($I$1:$I86,D87)&lt;INDEX(GR,D87,2)),D87,IF(E87*(COUNTIF($I$1:$I86,E87)&lt;INDEX(GR,E87,2)),E87,IF(F87*(COUNTIF($I$1:$I86,F87)&lt;INDEX(GR,F87,2)),F87,IF(G87*(COUNTIF($I$1:$I86,G87)&lt;INDEX(GR,G87,2)),G87))))</f>
        <v>12</v>
      </c>
    </row>
    <row r="88" spans="1:9" ht="15" thickTop="1" thickBot="1" x14ac:dyDescent="0.2">
      <c r="A88" s="35" t="e">
        <f t="shared" ca="1" si="3"/>
        <v>#NAME?</v>
      </c>
      <c r="B88" s="35" t="str">
        <f>VLOOKUP(Tableau4[[#This Row],[Nom]],'Liste des élèves'!$D$1:$E$612,2,FALSE)</f>
        <v>2C7</v>
      </c>
      <c r="C88" t="s">
        <v>1406</v>
      </c>
      <c r="D88">
        <v>25</v>
      </c>
      <c r="E88">
        <v>23</v>
      </c>
      <c r="F88">
        <v>27</v>
      </c>
      <c r="G88">
        <v>4</v>
      </c>
      <c r="H88" s="32">
        <v>87</v>
      </c>
      <c r="I88" s="42">
        <f>IF(D88*(COUNTIF($I$1:$I87,D88)&lt;INDEX(GR,D88,2)),D88,IF(E88*(COUNTIF($I$1:$I87,E88)&lt;INDEX(GR,E88,2)),E88,IF(F88*(COUNTIF($I$1:$I87,F88)&lt;INDEX(GR,F88,2)),F88,IF(G88*(COUNTIF($I$1:$I87,G88)&lt;INDEX(GR,G88,2)),G88))))</f>
        <v>23</v>
      </c>
    </row>
    <row r="89" spans="1:9" ht="15" thickTop="1" thickBot="1" x14ac:dyDescent="0.2">
      <c r="A89" s="35" t="e">
        <f t="shared" ca="1" si="3"/>
        <v>#NAME?</v>
      </c>
      <c r="B89" s="35" t="str">
        <f>VLOOKUP(Tableau4[[#This Row],[Nom]],'Liste des élèves'!$D$1:$E$612,2,FALSE)</f>
        <v>2C6</v>
      </c>
      <c r="C89" t="s">
        <v>1419</v>
      </c>
      <c r="D89">
        <v>23</v>
      </c>
      <c r="E89">
        <v>24</v>
      </c>
      <c r="F89">
        <v>15</v>
      </c>
      <c r="G89">
        <v>30</v>
      </c>
      <c r="H89" s="33">
        <v>88</v>
      </c>
      <c r="I89" s="42">
        <f>IF(D89*(COUNTIF($I$1:$I88,D89)&lt;INDEX(GR,D89,2)),D89,IF(E89*(COUNTIF($I$1:$I88,E89)&lt;INDEX(GR,E89,2)),E89,IF(F89*(COUNTIF($I$1:$I88,F89)&lt;INDEX(GR,F89,2)),F89,IF(G89*(COUNTIF($I$1:$I88,G89)&lt;INDEX(GR,G89,2)),G89))))</f>
        <v>23</v>
      </c>
    </row>
    <row r="90" spans="1:9" ht="15" thickTop="1" thickBot="1" x14ac:dyDescent="0.2">
      <c r="A90" s="35" t="e">
        <f t="shared" ca="1" si="3"/>
        <v>#NAME?</v>
      </c>
      <c r="B90" s="35" t="str">
        <f>VLOOKUP(Tableau4[[#This Row],[Nom]],'Liste des élèves'!$D$1:$E$612,2,FALSE)</f>
        <v>4G1</v>
      </c>
      <c r="C90" t="s">
        <v>206</v>
      </c>
      <c r="D90">
        <v>25</v>
      </c>
      <c r="E90">
        <v>26</v>
      </c>
      <c r="F90">
        <v>30</v>
      </c>
      <c r="G90">
        <v>29</v>
      </c>
      <c r="H90" s="32">
        <v>89</v>
      </c>
      <c r="I90" s="42">
        <f>IF(D90*(COUNTIF($I$1:$I89,D90)&lt;INDEX(GR,D90,2)),D90,IF(E90*(COUNTIF($I$1:$I89,E90)&lt;INDEX(GR,E90,2)),E90,IF(F90*(COUNTIF($I$1:$I89,F90)&lt;INDEX(GR,F90,2)),F90,IF(G90*(COUNTIF($I$1:$I89,G90)&lt;INDEX(GR,G90,2)),G90))))</f>
        <v>26</v>
      </c>
    </row>
    <row r="91" spans="1:9" ht="15" thickTop="1" thickBot="1" x14ac:dyDescent="0.2">
      <c r="A91" s="35" t="e">
        <f t="shared" ca="1" si="3"/>
        <v>#NAME?</v>
      </c>
      <c r="B91" s="35" t="str">
        <f>VLOOKUP(Tableau4[[#This Row],[Nom]],'Liste des élèves'!$D$1:$E$612,2,FALSE)</f>
        <v>1C4</v>
      </c>
      <c r="C91" t="s">
        <v>177</v>
      </c>
      <c r="D91">
        <v>20</v>
      </c>
      <c r="E91">
        <v>19</v>
      </c>
      <c r="F91">
        <v>24</v>
      </c>
      <c r="G91">
        <v>16</v>
      </c>
      <c r="H91" s="33">
        <v>90</v>
      </c>
      <c r="I91" s="42">
        <f>IF(D91*(COUNTIF($I$1:$I90,D91)&lt;INDEX(GR,D91,2)),D91,IF(E91*(COUNTIF($I$1:$I90,E91)&lt;INDEX(GR,E91,2)),E91,IF(F91*(COUNTIF($I$1:$I90,F91)&lt;INDEX(GR,F91,2)),F91,IF(G91*(COUNTIF($I$1:$I90,G91)&lt;INDEX(GR,G91,2)),G91))))</f>
        <v>20</v>
      </c>
    </row>
    <row r="92" spans="1:9" ht="15" thickTop="1" thickBot="1" x14ac:dyDescent="0.2">
      <c r="A92" s="35" t="e">
        <f t="shared" ca="1" si="3"/>
        <v>#NAME?</v>
      </c>
      <c r="B92" s="35" t="str">
        <f>VLOOKUP(Tableau4[[#This Row],[Nom]],'Liste des élèves'!$D$1:$E$612,2,FALSE)</f>
        <v>3G6</v>
      </c>
      <c r="C92" t="s">
        <v>1453</v>
      </c>
      <c r="D92">
        <v>25</v>
      </c>
      <c r="E92">
        <v>26</v>
      </c>
      <c r="F92">
        <v>27</v>
      </c>
      <c r="G92">
        <v>28</v>
      </c>
      <c r="H92" s="32">
        <v>91</v>
      </c>
      <c r="I92" s="42">
        <f>IF(D92*(COUNTIF($I$1:$I91,D92)&lt;INDEX(GR,D92,2)),D92,IF(E92*(COUNTIF($I$1:$I91,E92)&lt;INDEX(GR,E92,2)),E92,IF(F92*(COUNTIF($I$1:$I91,F92)&lt;INDEX(GR,F92,2)),F92,IF(G92*(COUNTIF($I$1:$I91,G92)&lt;INDEX(GR,G92,2)),G92))))</f>
        <v>26</v>
      </c>
    </row>
    <row r="93" spans="1:9" ht="15" thickTop="1" thickBot="1" x14ac:dyDescent="0.2">
      <c r="A93" s="35" t="e">
        <f t="shared" ca="1" si="3"/>
        <v>#NAME?</v>
      </c>
      <c r="B93" s="35" t="str">
        <f>VLOOKUP(Tableau4[[#This Row],[Nom]],'Liste des élèves'!$D$1:$E$612,2,FALSE)</f>
        <v>2C2</v>
      </c>
      <c r="C93" t="s">
        <v>1332</v>
      </c>
      <c r="D93">
        <v>25</v>
      </c>
      <c r="E93">
        <v>30</v>
      </c>
      <c r="F93">
        <v>29</v>
      </c>
      <c r="G93">
        <v>6</v>
      </c>
      <c r="H93" s="33">
        <v>92</v>
      </c>
      <c r="I93" s="42">
        <f>IF(D93*(COUNTIF($I$1:$I92,D93)&lt;INDEX(GR,D93,2)),D93,IF(E93*(COUNTIF($I$1:$I92,E93)&lt;INDEX(GR,E93,2)),E93,IF(F93*(COUNTIF($I$1:$I92,F93)&lt;INDEX(GR,F93,2)),F93,IF(G93*(COUNTIF($I$1:$I92,G93)&lt;INDEX(GR,G93,2)),G93))))</f>
        <v>30</v>
      </c>
    </row>
    <row r="94" spans="1:9" ht="15" thickTop="1" thickBot="1" x14ac:dyDescent="0.2">
      <c r="A94" s="35" t="e">
        <f t="shared" ca="1" si="3"/>
        <v>#NAME?</v>
      </c>
      <c r="B94" s="35" t="str">
        <f>VLOOKUP(Tableau4[[#This Row],[Nom]],'Liste des élèves'!$D$1:$E$612,2,FALSE)</f>
        <v>2C4</v>
      </c>
      <c r="C94" t="s">
        <v>124</v>
      </c>
      <c r="D94">
        <v>25</v>
      </c>
      <c r="E94">
        <v>27</v>
      </c>
      <c r="F94">
        <v>30</v>
      </c>
      <c r="G94">
        <v>15</v>
      </c>
      <c r="H94" s="32">
        <v>93</v>
      </c>
      <c r="I94" s="42">
        <f>IF(D94*(COUNTIF($I$1:$I93,D94)&lt;INDEX(GR,D94,2)),D94,IF(E94*(COUNTIF($I$1:$I93,E94)&lt;INDEX(GR,E94,2)),E94,IF(F94*(COUNTIF($I$1:$I93,F94)&lt;INDEX(GR,F94,2)),F94,IF(G94*(COUNTIF($I$1:$I93,G94)&lt;INDEX(GR,G94,2)),G94))))</f>
        <v>27</v>
      </c>
    </row>
    <row r="95" spans="1:9" ht="15" thickTop="1" thickBot="1" x14ac:dyDescent="0.2">
      <c r="A95" s="35" t="e">
        <f t="shared" ca="1" si="3"/>
        <v>#NAME?</v>
      </c>
      <c r="B95" s="35" t="str">
        <f>VLOOKUP(Tableau4[[#This Row],[Nom]],'Liste des élèves'!$D$1:$E$612,2,FALSE)</f>
        <v>3G5</v>
      </c>
      <c r="C95" t="s">
        <v>1343</v>
      </c>
      <c r="D95">
        <v>24</v>
      </c>
      <c r="E95">
        <v>25</v>
      </c>
      <c r="F95">
        <v>27</v>
      </c>
      <c r="G95">
        <v>30</v>
      </c>
      <c r="H95" s="33">
        <v>94</v>
      </c>
      <c r="I95" s="42">
        <f>IF(D95*(COUNTIF($I$1:$I94,D95)&lt;INDEX(GR,D95,2)),D95,IF(E95*(COUNTIF($I$1:$I94,E95)&lt;INDEX(GR,E95,2)),E95,IF(F95*(COUNTIF($I$1:$I94,F95)&lt;INDEX(GR,F95,2)),F95,IF(G95*(COUNTIF($I$1:$I94,G95)&lt;INDEX(GR,G95,2)),G95))))</f>
        <v>24</v>
      </c>
    </row>
    <row r="96" spans="1:9" ht="15" thickTop="1" thickBot="1" x14ac:dyDescent="0.2">
      <c r="A96" s="35" t="e">
        <f t="shared" ca="1" si="3"/>
        <v>#NAME?</v>
      </c>
      <c r="B96" s="35" t="str">
        <f>VLOOKUP(Tableau4[[#This Row],[Nom]],'Liste des élèves'!$D$1:$E$612,2,FALSE)</f>
        <v>3G5</v>
      </c>
      <c r="C96" t="s">
        <v>126</v>
      </c>
      <c r="D96">
        <v>30</v>
      </c>
      <c r="E96">
        <v>18</v>
      </c>
      <c r="F96">
        <v>25</v>
      </c>
      <c r="G96">
        <v>12</v>
      </c>
      <c r="H96" s="32">
        <v>95</v>
      </c>
      <c r="I96" s="42">
        <f>IF(D96*(COUNTIF($I$1:$I95,D96)&lt;INDEX(GR,D96,2)),D96,IF(E96*(COUNTIF($I$1:$I95,E96)&lt;INDEX(GR,E96,2)),E96,IF(F96*(COUNTIF($I$1:$I95,F96)&lt;INDEX(GR,F96,2)),F96,IF(G96*(COUNTIF($I$1:$I95,G96)&lt;INDEX(GR,G96,2)),G96))))</f>
        <v>30</v>
      </c>
    </row>
    <row r="97" spans="1:9" ht="15" thickTop="1" thickBot="1" x14ac:dyDescent="0.2">
      <c r="A97" s="35" t="e">
        <f t="shared" ca="1" si="3"/>
        <v>#NAME?</v>
      </c>
      <c r="B97" s="35" t="str">
        <f>VLOOKUP(Tableau4[[#This Row],[Nom]],'Liste des élèves'!$D$1:$E$612,2,FALSE)</f>
        <v>3G5</v>
      </c>
      <c r="C97" t="s">
        <v>1264</v>
      </c>
      <c r="D97">
        <v>29</v>
      </c>
      <c r="E97">
        <v>30</v>
      </c>
      <c r="F97">
        <v>12</v>
      </c>
      <c r="G97">
        <v>18</v>
      </c>
      <c r="H97" s="33">
        <v>96</v>
      </c>
      <c r="I97" s="42">
        <f>IF(D97*(COUNTIF($I$1:$I96,D97)&lt;INDEX(GR,D97,2)),D97,IF(E97*(COUNTIF($I$1:$I96,E97)&lt;INDEX(GR,E97,2)),E97,IF(F97*(COUNTIF($I$1:$I96,F97)&lt;INDEX(GR,F97,2)),F97,IF(G97*(COUNTIF($I$1:$I96,G97)&lt;INDEX(GR,G97,2)),G97))))</f>
        <v>29</v>
      </c>
    </row>
    <row r="98" spans="1:9" ht="15" thickTop="1" thickBot="1" x14ac:dyDescent="0.2">
      <c r="A98" s="35" t="e">
        <f t="shared" ca="1" si="3"/>
        <v>#NAME?</v>
      </c>
      <c r="B98" s="35" t="str">
        <f>VLOOKUP(Tableau4[[#This Row],[Nom]],'Liste des élèves'!$D$1:$E$612,2,FALSE)</f>
        <v>2C2</v>
      </c>
      <c r="C98" t="s">
        <v>91</v>
      </c>
      <c r="D98">
        <v>30</v>
      </c>
      <c r="E98">
        <v>27</v>
      </c>
      <c r="F98">
        <v>29</v>
      </c>
      <c r="G98">
        <v>24</v>
      </c>
      <c r="H98" s="32">
        <v>97</v>
      </c>
      <c r="I98" s="42">
        <f>IF(D98*(COUNTIF($I$1:$I97,D98)&lt;INDEX(GR,D98,2)),D98,IF(E98*(COUNTIF($I$1:$I97,E98)&lt;INDEX(GR,E98,2)),E98,IF(F98*(COUNTIF($I$1:$I97,F98)&lt;INDEX(GR,F98,2)),F98,IF(G98*(COUNTIF($I$1:$I97,G98)&lt;INDEX(GR,G98,2)),G98))))</f>
        <v>30</v>
      </c>
    </row>
    <row r="99" spans="1:9" ht="15" thickTop="1" thickBot="1" x14ac:dyDescent="0.2">
      <c r="A99" s="35" t="e">
        <f t="shared" ca="1" si="3"/>
        <v>#NAME?</v>
      </c>
      <c r="B99" s="35" t="str">
        <f>VLOOKUP(Tableau4[[#This Row],[Nom]],'Liste des élèves'!$D$1:$E$612,2,FALSE)</f>
        <v>2C5</v>
      </c>
      <c r="C99" t="s">
        <v>1428</v>
      </c>
      <c r="D99">
        <v>6</v>
      </c>
      <c r="E99">
        <v>30</v>
      </c>
      <c r="F99">
        <v>16</v>
      </c>
      <c r="G99">
        <v>9</v>
      </c>
      <c r="H99" s="33">
        <v>98</v>
      </c>
      <c r="I99" s="42">
        <f>IF(D99*(COUNTIF($I$1:$I98,D99)&lt;INDEX(GR,D99,2)),D99,IF(E99*(COUNTIF($I$1:$I98,E99)&lt;INDEX(GR,E99,2)),E99,IF(F99*(COUNTIF($I$1:$I98,F99)&lt;INDEX(GR,F99,2)),F99,IF(G99*(COUNTIF($I$1:$I98,G99)&lt;INDEX(GR,G99,2)),G99))))</f>
        <v>6</v>
      </c>
    </row>
    <row r="100" spans="1:9" ht="15" thickTop="1" thickBot="1" x14ac:dyDescent="0.2">
      <c r="A100" s="35" t="e">
        <f t="shared" ca="1" si="3"/>
        <v>#NAME?</v>
      </c>
      <c r="B100" s="35" t="str">
        <f>VLOOKUP(Tableau4[[#This Row],[Nom]],'Liste des élèves'!$D$1:$E$612,2,FALSE)</f>
        <v>2C10</v>
      </c>
      <c r="C100" t="s">
        <v>1417</v>
      </c>
      <c r="D100">
        <v>30</v>
      </c>
      <c r="E100">
        <v>27</v>
      </c>
      <c r="F100">
        <v>29</v>
      </c>
      <c r="G100">
        <v>25</v>
      </c>
      <c r="H100" s="32">
        <v>99</v>
      </c>
      <c r="I100" s="42">
        <f>IF(D100*(COUNTIF($I$1:$I99,D100)&lt;INDEX(GR,D100,2)),D100,IF(E100*(COUNTIF($I$1:$I99,E100)&lt;INDEX(GR,E100,2)),E100,IF(F100*(COUNTIF($I$1:$I99,F100)&lt;INDEX(GR,F100,2)),F100,IF(G100*(COUNTIF($I$1:$I99,G100)&lt;INDEX(GR,G100,2)),G100))))</f>
        <v>30</v>
      </c>
    </row>
    <row r="101" spans="1:9" ht="15" thickTop="1" thickBot="1" x14ac:dyDescent="0.2">
      <c r="A101" s="35" t="e">
        <f t="shared" ca="1" si="3"/>
        <v>#NAME?</v>
      </c>
      <c r="B101" s="35" t="str">
        <f>VLOOKUP(Tableau4[[#This Row],[Nom]],'Liste des élèves'!$D$1:$E$612,2,FALSE)</f>
        <v>2C2</v>
      </c>
      <c r="C101" t="s">
        <v>1287</v>
      </c>
      <c r="D101">
        <v>15</v>
      </c>
      <c r="E101">
        <v>29</v>
      </c>
      <c r="F101">
        <v>30</v>
      </c>
      <c r="G101">
        <v>9</v>
      </c>
      <c r="H101" s="33">
        <v>100</v>
      </c>
      <c r="I101" s="42">
        <f>IF(D101*(COUNTIF($I$1:$I100,D101)&lt;INDEX(GR,D101,2)),D101,IF(E101*(COUNTIF($I$1:$I100,E101)&lt;INDEX(GR,E101,2)),E101,IF(F101*(COUNTIF($I$1:$I100,F101)&lt;INDEX(GR,F101,2)),F101,IF(G101*(COUNTIF($I$1:$I100,G101)&lt;INDEX(GR,G101,2)),G101))))</f>
        <v>15</v>
      </c>
    </row>
    <row r="102" spans="1:9" ht="15" thickTop="1" thickBot="1" x14ac:dyDescent="0.2">
      <c r="A102" s="35" t="e">
        <f t="shared" ca="1" si="3"/>
        <v>#NAME?</v>
      </c>
      <c r="B102" s="35" t="str">
        <f>VLOOKUP(Tableau4[[#This Row],[Nom]],'Liste des élèves'!$D$1:$E$612,2,FALSE)</f>
        <v>2C8</v>
      </c>
      <c r="C102" t="s">
        <v>1433</v>
      </c>
      <c r="D102">
        <v>4</v>
      </c>
      <c r="E102">
        <v>30</v>
      </c>
      <c r="F102">
        <v>5</v>
      </c>
      <c r="G102">
        <v>8</v>
      </c>
      <c r="H102" s="32">
        <v>101</v>
      </c>
      <c r="I102" s="42">
        <f>IF(D102*(COUNTIF($I$1:$I101,D102)&lt;INDEX(GR,D102,2)),D102,IF(E102*(COUNTIF($I$1:$I101,E102)&lt;INDEX(GR,E102,2)),E102,IF(F102*(COUNTIF($I$1:$I101,F102)&lt;INDEX(GR,F102,2)),F102,IF(G102*(COUNTIF($I$1:$I101,G102)&lt;INDEX(GR,G102,2)),G102))))</f>
        <v>4</v>
      </c>
    </row>
    <row r="103" spans="1:9" ht="15" thickTop="1" thickBot="1" x14ac:dyDescent="0.2">
      <c r="A103" s="35" t="e">
        <f t="shared" ca="1" si="3"/>
        <v>#NAME?</v>
      </c>
      <c r="B103" s="35" t="str">
        <f>VLOOKUP(Tableau4[[#This Row],[Nom]],'Liste des élèves'!$D$1:$E$612,2,FALSE)</f>
        <v>2C1</v>
      </c>
      <c r="C103" t="s">
        <v>1330</v>
      </c>
      <c r="D103">
        <v>22</v>
      </c>
      <c r="E103">
        <v>30</v>
      </c>
      <c r="F103">
        <v>14</v>
      </c>
      <c r="G103">
        <v>15</v>
      </c>
      <c r="H103" s="33">
        <v>102</v>
      </c>
      <c r="I103" s="42">
        <f>IF(D103*(COUNTIF($I$1:$I102,D103)&lt;INDEX(GR,D103,2)),D103,IF(E103*(COUNTIF($I$1:$I102,E103)&lt;INDEX(GR,E103,2)),E103,IF(F103*(COUNTIF($I$1:$I102,F103)&lt;INDEX(GR,F103,2)),F103,IF(G103*(COUNTIF($I$1:$I102,G103)&lt;INDEX(GR,G103,2)),G103))))</f>
        <v>22</v>
      </c>
    </row>
    <row r="104" spans="1:9" ht="15" thickTop="1" thickBot="1" x14ac:dyDescent="0.2">
      <c r="A104" s="35" t="e">
        <f t="shared" ca="1" si="3"/>
        <v>#NAME?</v>
      </c>
      <c r="B104" s="35" t="str">
        <f>VLOOKUP(Tableau4[[#This Row],[Nom]],'Liste des élèves'!$D$1:$E$612,2,FALSE)</f>
        <v>2C4</v>
      </c>
      <c r="C104" t="s">
        <v>1272</v>
      </c>
      <c r="D104">
        <v>30</v>
      </c>
      <c r="E104">
        <v>29</v>
      </c>
      <c r="F104">
        <v>22</v>
      </c>
      <c r="G104">
        <v>21</v>
      </c>
      <c r="H104" s="32">
        <v>103</v>
      </c>
      <c r="I104" s="42">
        <f>IF(D104*(COUNTIF($I$1:$I103,D104)&lt;INDEX(GR,D104,2)),D104,IF(E104*(COUNTIF($I$1:$I103,E104)&lt;INDEX(GR,E104,2)),E104,IF(F104*(COUNTIF($I$1:$I103,F104)&lt;INDEX(GR,F104,2)),F104,IF(G104*(COUNTIF($I$1:$I103,G104)&lt;INDEX(GR,G104,2)),G104))))</f>
        <v>30</v>
      </c>
    </row>
    <row r="105" spans="1:9" ht="15" thickTop="1" thickBot="1" x14ac:dyDescent="0.2">
      <c r="A105" s="35" t="e">
        <f t="shared" ca="1" si="3"/>
        <v>#NAME?</v>
      </c>
      <c r="B105" s="35" t="str">
        <f>VLOOKUP(Tableau4[[#This Row],[Nom]],'Liste des élèves'!$D$1:$E$612,2,FALSE)</f>
        <v>2C7</v>
      </c>
      <c r="C105" t="s">
        <v>56</v>
      </c>
      <c r="D105">
        <v>15</v>
      </c>
      <c r="E105">
        <v>19</v>
      </c>
      <c r="F105">
        <v>14</v>
      </c>
      <c r="G105">
        <v>4</v>
      </c>
      <c r="H105" s="33">
        <v>104</v>
      </c>
      <c r="I105" s="42">
        <f>IF(D105*(COUNTIF($I$1:$I104,D105)&lt;INDEX(GR,D105,2)),D105,IF(E105*(COUNTIF($I$1:$I104,E105)&lt;INDEX(GR,E105,2)),E105,IF(F105*(COUNTIF($I$1:$I104,F105)&lt;INDEX(GR,F105,2)),F105,IF(G105*(COUNTIF($I$1:$I104,G105)&lt;INDEX(GR,G105,2)),G105))))</f>
        <v>15</v>
      </c>
    </row>
    <row r="106" spans="1:9" ht="15" thickTop="1" thickBot="1" x14ac:dyDescent="0.2">
      <c r="A106" s="35" t="e">
        <f t="shared" ca="1" si="3"/>
        <v>#NAME?</v>
      </c>
      <c r="B106" s="35" t="str">
        <f>VLOOKUP(Tableau4[[#This Row],[Nom]],'Liste des élèves'!$D$1:$E$612,2,FALSE)</f>
        <v>1C6</v>
      </c>
      <c r="C106" t="s">
        <v>1467</v>
      </c>
      <c r="D106">
        <v>30</v>
      </c>
      <c r="E106">
        <v>29</v>
      </c>
      <c r="F106">
        <v>25</v>
      </c>
      <c r="G106">
        <v>15</v>
      </c>
      <c r="H106" s="32">
        <v>105</v>
      </c>
      <c r="I106" s="42">
        <f>IF(D106*(COUNTIF($I$1:$I105,D106)&lt;INDEX(GR,D106,2)),D106,IF(E106*(COUNTIF($I$1:$I105,E106)&lt;INDEX(GR,E106,2)),E106,IF(F106*(COUNTIF($I$1:$I105,F106)&lt;INDEX(GR,F106,2)),F106,IF(G106*(COUNTIF($I$1:$I105,G106)&lt;INDEX(GR,G106,2)),G106))))</f>
        <v>30</v>
      </c>
    </row>
    <row r="107" spans="1:9" ht="15" thickTop="1" thickBot="1" x14ac:dyDescent="0.2">
      <c r="A107" s="35" t="e">
        <f t="shared" ca="1" si="3"/>
        <v>#NAME?</v>
      </c>
      <c r="B107" s="35" t="str">
        <f>VLOOKUP(Tableau4[[#This Row],[Nom]],'Liste des élèves'!$D$1:$E$612,2,FALSE)</f>
        <v>1C5</v>
      </c>
      <c r="C107" t="s">
        <v>200</v>
      </c>
      <c r="D107">
        <v>9</v>
      </c>
      <c r="E107">
        <v>11</v>
      </c>
      <c r="F107">
        <v>18</v>
      </c>
      <c r="G107">
        <v>19</v>
      </c>
      <c r="H107" s="33">
        <v>106</v>
      </c>
      <c r="I107" s="42">
        <f>IF(D107*(COUNTIF($I$1:$I106,D107)&lt;INDEX(GR,D107,2)),D107,IF(E107*(COUNTIF($I$1:$I106,E107)&lt;INDEX(GR,E107,2)),E107,IF(F107*(COUNTIF($I$1:$I106,F107)&lt;INDEX(GR,F107,2)),F107,IF(G107*(COUNTIF($I$1:$I106,G107)&lt;INDEX(GR,G107,2)),G107))))</f>
        <v>9</v>
      </c>
    </row>
    <row r="108" spans="1:9" ht="15" thickTop="1" thickBot="1" x14ac:dyDescent="0.2">
      <c r="A108" s="35" t="e">
        <f t="shared" ca="1" si="3"/>
        <v>#NAME?</v>
      </c>
      <c r="B108" s="35" t="str">
        <f>VLOOKUP(Tableau4[[#This Row],[Nom]],'Liste des élèves'!$D$1:$E$612,2,FALSE)</f>
        <v>3G3</v>
      </c>
      <c r="C108" t="s">
        <v>135</v>
      </c>
      <c r="D108">
        <v>26</v>
      </c>
      <c r="E108">
        <v>9</v>
      </c>
      <c r="F108">
        <v>29</v>
      </c>
      <c r="G108">
        <v>30</v>
      </c>
      <c r="H108" s="32">
        <v>107</v>
      </c>
      <c r="I108" s="42">
        <f>IF(D108*(COUNTIF($I$1:$I107,D108)&lt;INDEX(GR,D108,2)),D108,IF(E108*(COUNTIF($I$1:$I107,E108)&lt;INDEX(GR,E108,2)),E108,IF(F108*(COUNTIF($I$1:$I107,F108)&lt;INDEX(GR,F108,2)),F108,IF(G108*(COUNTIF($I$1:$I107,G108)&lt;INDEX(GR,G108,2)),G108))))</f>
        <v>26</v>
      </c>
    </row>
    <row r="109" spans="1:9" ht="15" thickTop="1" thickBot="1" x14ac:dyDescent="0.2">
      <c r="A109" s="35" t="e">
        <f t="shared" ca="1" si="3"/>
        <v>#NAME?</v>
      </c>
      <c r="B109" s="35" t="str">
        <f>VLOOKUP(Tableau4[[#This Row],[Nom]],'Liste des élèves'!$D$1:$E$612,2,FALSE)</f>
        <v>3G4</v>
      </c>
      <c r="C109" t="s">
        <v>55</v>
      </c>
      <c r="D109">
        <v>25</v>
      </c>
      <c r="E109">
        <v>26</v>
      </c>
      <c r="F109">
        <v>24</v>
      </c>
      <c r="G109">
        <v>27</v>
      </c>
      <c r="H109" s="33">
        <v>108</v>
      </c>
      <c r="I109" s="42">
        <f>IF(D109*(COUNTIF($I$1:$I108,D109)&lt;INDEX(GR,D109,2)),D109,IF(E109*(COUNTIF($I$1:$I108,E109)&lt;INDEX(GR,E109,2)),E109,IF(F109*(COUNTIF($I$1:$I108,F109)&lt;INDEX(GR,F109,2)),F109,IF(G109*(COUNTIF($I$1:$I108,G109)&lt;INDEX(GR,G109,2)),G109))))</f>
        <v>26</v>
      </c>
    </row>
    <row r="110" spans="1:9" ht="15" thickTop="1" thickBot="1" x14ac:dyDescent="0.2">
      <c r="A110" s="35" t="e">
        <f t="shared" ca="1" si="3"/>
        <v>#NAME?</v>
      </c>
      <c r="B110" s="35" t="str">
        <f>VLOOKUP(Tableau4[[#This Row],[Nom]],'Liste des élèves'!$D$1:$E$612,2,FALSE)</f>
        <v>4G1</v>
      </c>
      <c r="C110" t="s">
        <v>37</v>
      </c>
      <c r="D110">
        <v>25</v>
      </c>
      <c r="E110">
        <v>26</v>
      </c>
      <c r="F110">
        <v>30</v>
      </c>
      <c r="G110">
        <v>29</v>
      </c>
      <c r="H110" s="32">
        <v>109</v>
      </c>
      <c r="I110" s="42">
        <f>IF(D110*(COUNTIF($I$1:$I109,D110)&lt;INDEX(GR,D110,2)),D110,IF(E110*(COUNTIF($I$1:$I109,E110)&lt;INDEX(GR,E110,2)),E110,IF(F110*(COUNTIF($I$1:$I109,F110)&lt;INDEX(GR,F110,2)),F110,IF(G110*(COUNTIF($I$1:$I109,G110)&lt;INDEX(GR,G110,2)),G110))))</f>
        <v>26</v>
      </c>
    </row>
    <row r="111" spans="1:9" ht="15" thickTop="1" thickBot="1" x14ac:dyDescent="0.2">
      <c r="A111" s="35" t="e">
        <f t="shared" ca="1" si="3"/>
        <v>#NAME?</v>
      </c>
      <c r="B111" s="35" t="str">
        <f>VLOOKUP(Tableau4[[#This Row],[Nom]],'Liste des élèves'!$D$1:$E$612,2,FALSE)</f>
        <v>2C2</v>
      </c>
      <c r="C111" t="s">
        <v>1447</v>
      </c>
      <c r="D111">
        <v>25</v>
      </c>
      <c r="E111">
        <v>15</v>
      </c>
      <c r="F111">
        <v>27</v>
      </c>
      <c r="G111">
        <v>30</v>
      </c>
      <c r="H111" s="33">
        <v>110</v>
      </c>
      <c r="I111" s="42">
        <f>IF(D111*(COUNTIF($I$1:$I110,D111)&lt;INDEX(GR,D111,2)),D111,IF(E111*(COUNTIF($I$1:$I110,E111)&lt;INDEX(GR,E111,2)),E111,IF(F111*(COUNTIF($I$1:$I110,F111)&lt;INDEX(GR,F111,2)),F111,IF(G111*(COUNTIF($I$1:$I110,G111)&lt;INDEX(GR,G111,2)),G111))))</f>
        <v>15</v>
      </c>
    </row>
    <row r="112" spans="1:9" ht="15" thickTop="1" thickBot="1" x14ac:dyDescent="0.2">
      <c r="A112" s="35" t="e">
        <f t="shared" ca="1" si="3"/>
        <v>#NAME?</v>
      </c>
      <c r="B112" s="35" t="str">
        <f>VLOOKUP(Tableau4[[#This Row],[Nom]],'Liste des élèves'!$D$1:$E$612,2,FALSE)</f>
        <v>1C6</v>
      </c>
      <c r="C112" t="s">
        <v>1402</v>
      </c>
      <c r="D112">
        <v>15</v>
      </c>
      <c r="E112">
        <v>30</v>
      </c>
      <c r="F112">
        <v>6</v>
      </c>
      <c r="G112">
        <v>25</v>
      </c>
      <c r="H112" s="32">
        <v>111</v>
      </c>
      <c r="I112" s="42">
        <f>IF(D112*(COUNTIF($I$1:$I111,D112)&lt;INDEX(GR,D112,2)),D112,IF(E112*(COUNTIF($I$1:$I111,E112)&lt;INDEX(GR,E112,2)),E112,IF(F112*(COUNTIF($I$1:$I111,F112)&lt;INDEX(GR,F112,2)),F112,IF(G112*(COUNTIF($I$1:$I111,G112)&lt;INDEX(GR,G112,2)),G112))))</f>
        <v>15</v>
      </c>
    </row>
    <row r="113" spans="1:9" ht="15" thickTop="1" thickBot="1" x14ac:dyDescent="0.2">
      <c r="A113" s="35" t="e">
        <f t="shared" ca="1" si="3"/>
        <v>#NAME?</v>
      </c>
      <c r="B113" s="35" t="str">
        <f>VLOOKUP(Tableau4[[#This Row],[Nom]],'Liste des élèves'!$D$1:$E$612,2,FALSE)</f>
        <v>4G1</v>
      </c>
      <c r="C113" t="s">
        <v>1322</v>
      </c>
      <c r="D113">
        <v>3</v>
      </c>
      <c r="E113">
        <v>9</v>
      </c>
      <c r="F113">
        <v>15</v>
      </c>
      <c r="G113">
        <v>17</v>
      </c>
      <c r="H113" s="33">
        <v>112</v>
      </c>
      <c r="I113" s="42">
        <f>IF(D113*(COUNTIF($I$1:$I112,D113)&lt;INDEX(GR,D113,2)),D113,IF(E113*(COUNTIF($I$1:$I112,E113)&lt;INDEX(GR,E113,2)),E113,IF(F113*(COUNTIF($I$1:$I112,F113)&lt;INDEX(GR,F113,2)),F113,IF(G113*(COUNTIF($I$1:$I112,G113)&lt;INDEX(GR,G113,2)),G113))))</f>
        <v>3</v>
      </c>
    </row>
    <row r="114" spans="1:9" ht="15" thickTop="1" thickBot="1" x14ac:dyDescent="0.2">
      <c r="A114" s="35" t="e">
        <f t="shared" ca="1" si="3"/>
        <v>#NAME?</v>
      </c>
      <c r="B114" s="35" t="str">
        <f>VLOOKUP(Tableau4[[#This Row],[Nom]],'Liste des élèves'!$D$1:$E$612,2,FALSE)</f>
        <v>2C6</v>
      </c>
      <c r="C114" t="s">
        <v>17</v>
      </c>
      <c r="D114">
        <v>30</v>
      </c>
      <c r="E114">
        <v>27</v>
      </c>
      <c r="F114">
        <v>15</v>
      </c>
      <c r="G114">
        <v>29</v>
      </c>
      <c r="H114" s="32">
        <v>113</v>
      </c>
      <c r="I114" s="42">
        <f>IF(D114*(COUNTIF($I$1:$I113,D114)&lt;INDEX(GR,D114,2)),D114,IF(E114*(COUNTIF($I$1:$I113,E114)&lt;INDEX(GR,E114,2)),E114,IF(F114*(COUNTIF($I$1:$I113,F114)&lt;INDEX(GR,F114,2)),F114,IF(G114*(COUNTIF($I$1:$I113,G114)&lt;INDEX(GR,G114,2)),G114))))</f>
        <v>30</v>
      </c>
    </row>
    <row r="115" spans="1:9" ht="15" thickTop="1" thickBot="1" x14ac:dyDescent="0.2">
      <c r="A115" s="35" t="e">
        <f t="shared" ca="1" si="3"/>
        <v>#NAME?</v>
      </c>
      <c r="B115" s="35" t="str">
        <f>VLOOKUP(Tableau4[[#This Row],[Nom]],'Liste des élèves'!$D$1:$E$612,2,FALSE)</f>
        <v>2C9</v>
      </c>
      <c r="C115" t="s">
        <v>1421</v>
      </c>
      <c r="D115">
        <v>15</v>
      </c>
      <c r="E115">
        <v>26</v>
      </c>
      <c r="F115">
        <v>25</v>
      </c>
      <c r="G115">
        <v>29</v>
      </c>
      <c r="H115" s="33">
        <v>114</v>
      </c>
      <c r="I115" s="42">
        <f>IF(D115*(COUNTIF($I$1:$I114,D115)&lt;INDEX(GR,D115,2)),D115,IF(E115*(COUNTIF($I$1:$I114,E115)&lt;INDEX(GR,E115,2)),E115,IF(F115*(COUNTIF($I$1:$I114,F115)&lt;INDEX(GR,F115,2)),F115,IF(G115*(COUNTIF($I$1:$I114,G115)&lt;INDEX(GR,G115,2)),G115))))</f>
        <v>15</v>
      </c>
    </row>
    <row r="116" spans="1:9" ht="15" thickTop="1" thickBot="1" x14ac:dyDescent="0.2">
      <c r="A116" s="35" t="e">
        <f t="shared" ca="1" si="3"/>
        <v>#NAME?</v>
      </c>
      <c r="B116" s="35" t="str">
        <f>VLOOKUP(Tableau4[[#This Row],[Nom]],'Liste des élèves'!$D$1:$E$612,2,FALSE)</f>
        <v>2C7</v>
      </c>
      <c r="C116" t="s">
        <v>1319</v>
      </c>
      <c r="D116">
        <v>25</v>
      </c>
      <c r="E116">
        <v>27</v>
      </c>
      <c r="F116">
        <v>30</v>
      </c>
      <c r="G116">
        <v>15</v>
      </c>
      <c r="H116" s="32">
        <v>115</v>
      </c>
      <c r="I116" s="42">
        <f>IF(D116*(COUNTIF($I$1:$I115,D116)&lt;INDEX(GR,D116,2)),D116,IF(E116*(COUNTIF($I$1:$I115,E116)&lt;INDEX(GR,E116,2)),E116,IF(F116*(COUNTIF($I$1:$I115,F116)&lt;INDEX(GR,F116,2)),F116,IF(G116*(COUNTIF($I$1:$I115,G116)&lt;INDEX(GR,G116,2)),G116))))</f>
        <v>27</v>
      </c>
    </row>
    <row r="117" spans="1:9" ht="15" thickTop="1" thickBot="1" x14ac:dyDescent="0.2">
      <c r="A117" s="35" t="e">
        <f t="shared" ca="1" si="3"/>
        <v>#NAME?</v>
      </c>
      <c r="B117" s="35" t="str">
        <f>VLOOKUP(Tableau4[[#This Row],[Nom]],'Liste des élèves'!$D$1:$E$612,2,FALSE)</f>
        <v>3G1</v>
      </c>
      <c r="C117" t="s">
        <v>129</v>
      </c>
      <c r="D117">
        <v>25</v>
      </c>
      <c r="E117">
        <v>30</v>
      </c>
      <c r="F117">
        <v>29</v>
      </c>
      <c r="G117">
        <v>15</v>
      </c>
      <c r="H117" s="33">
        <v>116</v>
      </c>
      <c r="I117" s="42">
        <f>IF(D117*(COUNTIF($I$1:$I116,D117)&lt;INDEX(GR,D117,2)),D117,IF(E117*(COUNTIF($I$1:$I116,E117)&lt;INDEX(GR,E117,2)),E117,IF(F117*(COUNTIF($I$1:$I116,F117)&lt;INDEX(GR,F117,2)),F117,IF(G117*(COUNTIF($I$1:$I116,G117)&lt;INDEX(GR,G117,2)),G117))))</f>
        <v>30</v>
      </c>
    </row>
    <row r="118" spans="1:9" ht="15" thickTop="1" thickBot="1" x14ac:dyDescent="0.2">
      <c r="A118" s="35" t="e">
        <f t="shared" ca="1" si="3"/>
        <v>#NAME?</v>
      </c>
      <c r="B118" s="35" t="str">
        <f>VLOOKUP(Tableau4[[#This Row],[Nom]],'Liste des élèves'!$D$1:$E$612,2,FALSE)</f>
        <v>2C8</v>
      </c>
      <c r="C118" t="s">
        <v>1416</v>
      </c>
      <c r="D118">
        <v>25</v>
      </c>
      <c r="E118">
        <v>27</v>
      </c>
      <c r="F118">
        <v>23</v>
      </c>
      <c r="G118">
        <v>30</v>
      </c>
      <c r="H118" s="32">
        <v>117</v>
      </c>
      <c r="I118" s="42">
        <f>IF(D118*(COUNTIF($I$1:$I117,D118)&lt;INDEX(GR,D118,2)),D118,IF(E118*(COUNTIF($I$1:$I117,E118)&lt;INDEX(GR,E118,2)),E118,IF(F118*(COUNTIF($I$1:$I117,F118)&lt;INDEX(GR,F118,2)),F118,IF(G118*(COUNTIF($I$1:$I117,G118)&lt;INDEX(GR,G118,2)),G118))))</f>
        <v>27</v>
      </c>
    </row>
    <row r="119" spans="1:9" ht="15" thickTop="1" thickBot="1" x14ac:dyDescent="0.2">
      <c r="A119" s="35" t="e">
        <f t="shared" ca="1" si="3"/>
        <v>#NAME?</v>
      </c>
      <c r="B119" s="35" t="str">
        <f>VLOOKUP(Tableau4[[#This Row],[Nom]],'Liste des élèves'!$D$1:$E$612,2,FALSE)</f>
        <v>5G2</v>
      </c>
      <c r="C119" t="s">
        <v>81</v>
      </c>
      <c r="D119">
        <v>22</v>
      </c>
      <c r="E119">
        <v>26</v>
      </c>
      <c r="F119">
        <v>25</v>
      </c>
      <c r="G119">
        <v>29</v>
      </c>
      <c r="H119" s="33">
        <v>118</v>
      </c>
      <c r="I119" s="42">
        <f>IF(D119*(COUNTIF($I$1:$I118,D119)&lt;INDEX(GR,D119,2)),D119,IF(E119*(COUNTIF($I$1:$I118,E119)&lt;INDEX(GR,E119,2)),E119,IF(F119*(COUNTIF($I$1:$I118,F119)&lt;INDEX(GR,F119,2)),F119,IF(G119*(COUNTIF($I$1:$I118,G119)&lt;INDEX(GR,G119,2)),G119))))</f>
        <v>22</v>
      </c>
    </row>
    <row r="120" spans="1:9" ht="15" thickTop="1" thickBot="1" x14ac:dyDescent="0.2">
      <c r="A120" s="35" t="e">
        <f t="shared" ca="1" si="3"/>
        <v>#NAME?</v>
      </c>
      <c r="B120" s="35" t="str">
        <f>VLOOKUP(Tableau4[[#This Row],[Nom]],'Liste des élèves'!$D$1:$E$612,2,FALSE)</f>
        <v>2C9</v>
      </c>
      <c r="C120" t="s">
        <v>235</v>
      </c>
      <c r="D120">
        <v>30</v>
      </c>
      <c r="E120">
        <v>29</v>
      </c>
      <c r="F120">
        <v>6</v>
      </c>
      <c r="G120">
        <v>19</v>
      </c>
      <c r="H120" s="32">
        <v>119</v>
      </c>
      <c r="I120" s="42">
        <f>IF(D120*(COUNTIF($I$1:$I119,D120)&lt;INDEX(GR,D120,2)),D120,IF(E120*(COUNTIF($I$1:$I119,E120)&lt;INDEX(GR,E120,2)),E120,IF(F120*(COUNTIF($I$1:$I119,F120)&lt;INDEX(GR,F120,2)),F120,IF(G120*(COUNTIF($I$1:$I119,G120)&lt;INDEX(GR,G120,2)),G120))))</f>
        <v>30</v>
      </c>
    </row>
    <row r="121" spans="1:9" ht="15" thickTop="1" thickBot="1" x14ac:dyDescent="0.2">
      <c r="A121" s="35" t="e">
        <f t="shared" ca="1" si="3"/>
        <v>#NAME?</v>
      </c>
      <c r="B121" s="35" t="str">
        <f>VLOOKUP(Tableau4[[#This Row],[Nom]],'Liste des élèves'!$D$1:$E$612,2,FALSE)</f>
        <v>1C4</v>
      </c>
      <c r="C121" t="s">
        <v>49</v>
      </c>
      <c r="D121">
        <v>16</v>
      </c>
      <c r="E121">
        <v>18</v>
      </c>
      <c r="F121">
        <v>4</v>
      </c>
      <c r="G121">
        <v>29</v>
      </c>
      <c r="H121" s="33">
        <v>120</v>
      </c>
      <c r="I121" s="42">
        <f>IF(D121*(COUNTIF($I$1:$I120,D121)&lt;INDEX(GR,D121,2)),D121,IF(E121*(COUNTIF($I$1:$I120,E121)&lt;INDEX(GR,E121,2)),E121,IF(F121*(COUNTIF($I$1:$I120,F121)&lt;INDEX(GR,F121,2)),F121,IF(G121*(COUNTIF($I$1:$I120,G121)&lt;INDEX(GR,G121,2)),G121))))</f>
        <v>16</v>
      </c>
    </row>
    <row r="122" spans="1:9" ht="15" thickTop="1" thickBot="1" x14ac:dyDescent="0.2">
      <c r="A122" s="35" t="e">
        <f t="shared" ca="1" si="3"/>
        <v>#NAME?</v>
      </c>
      <c r="B122" s="35" t="str">
        <f>VLOOKUP(Tableau4[[#This Row],[Nom]],'Liste des élèves'!$D$1:$E$612,2,FALSE)</f>
        <v>2C6</v>
      </c>
      <c r="C122" t="s">
        <v>78</v>
      </c>
      <c r="D122">
        <v>3</v>
      </c>
      <c r="E122">
        <v>29</v>
      </c>
      <c r="F122">
        <v>15</v>
      </c>
      <c r="G122">
        <v>9</v>
      </c>
      <c r="H122" s="32">
        <v>121</v>
      </c>
      <c r="I122" s="42">
        <f>IF(D122*(COUNTIF($I$1:$I121,D122)&lt;INDEX(GR,D122,2)),D122,IF(E122*(COUNTIF($I$1:$I121,E122)&lt;INDEX(GR,E122,2)),E122,IF(F122*(COUNTIF($I$1:$I121,F122)&lt;INDEX(GR,F122,2)),F122,IF(G122*(COUNTIF($I$1:$I121,G122)&lt;INDEX(GR,G122,2)),G122))))</f>
        <v>3</v>
      </c>
    </row>
    <row r="123" spans="1:9" ht="15" thickTop="1" thickBot="1" x14ac:dyDescent="0.2">
      <c r="A123" s="35" t="e">
        <f t="shared" ca="1" si="3"/>
        <v>#NAME?</v>
      </c>
      <c r="B123" s="35" t="str">
        <f>VLOOKUP(Tableau4[[#This Row],[Nom]],'Liste des élèves'!$D$1:$E$612,2,FALSE)</f>
        <v>3G4</v>
      </c>
      <c r="C123" t="s">
        <v>238</v>
      </c>
      <c r="D123">
        <v>25</v>
      </c>
      <c r="E123">
        <v>26</v>
      </c>
      <c r="F123">
        <v>24</v>
      </c>
      <c r="G123">
        <v>27</v>
      </c>
      <c r="H123" s="33">
        <v>122</v>
      </c>
      <c r="I123" s="42">
        <f>IF(D123*(COUNTIF($I$1:$I122,D123)&lt;INDEX(GR,D123,2)),D123,IF(E123*(COUNTIF($I$1:$I122,E123)&lt;INDEX(GR,E123,2)),E123,IF(F123*(COUNTIF($I$1:$I122,F123)&lt;INDEX(GR,F123,2)),F123,IF(G123*(COUNTIF($I$1:$I122,G123)&lt;INDEX(GR,G123,2)),G123))))</f>
        <v>26</v>
      </c>
    </row>
    <row r="124" spans="1:9" ht="15" thickTop="1" thickBot="1" x14ac:dyDescent="0.2">
      <c r="A124" s="35" t="e">
        <f t="shared" ca="1" si="3"/>
        <v>#NAME?</v>
      </c>
      <c r="B124" s="35" t="str">
        <f>VLOOKUP(Tableau4[[#This Row],[Nom]],'Liste des élèves'!$D$1:$E$612,2,FALSE)</f>
        <v>3G5</v>
      </c>
      <c r="C124" t="s">
        <v>110</v>
      </c>
      <c r="D124">
        <v>25</v>
      </c>
      <c r="E124">
        <v>26</v>
      </c>
      <c r="F124">
        <v>30</v>
      </c>
      <c r="G124">
        <v>29</v>
      </c>
      <c r="H124" s="32">
        <v>123</v>
      </c>
      <c r="I124" s="42">
        <f>IF(D124*(COUNTIF($I$1:$I123,D124)&lt;INDEX(GR,D124,2)),D124,IF(E124*(COUNTIF($I$1:$I123,E124)&lt;INDEX(GR,E124,2)),E124,IF(F124*(COUNTIF($I$1:$I123,F124)&lt;INDEX(GR,F124,2)),F124,IF(G124*(COUNTIF($I$1:$I123,G124)&lt;INDEX(GR,G124,2)),G124))))</f>
        <v>26</v>
      </c>
    </row>
    <row r="125" spans="1:9" ht="15" thickTop="1" thickBot="1" x14ac:dyDescent="0.2">
      <c r="A125" s="35" t="e">
        <f t="shared" ca="1" si="3"/>
        <v>#NAME?</v>
      </c>
      <c r="B125" s="35" t="str">
        <f>VLOOKUP(Tableau4[[#This Row],[Nom]],'Liste des élèves'!$D$1:$E$612,2,FALSE)</f>
        <v>2C10</v>
      </c>
      <c r="C125" t="s">
        <v>1266</v>
      </c>
      <c r="D125">
        <v>17</v>
      </c>
      <c r="E125">
        <v>18</v>
      </c>
      <c r="F125">
        <v>11</v>
      </c>
      <c r="G125">
        <v>22</v>
      </c>
      <c r="H125" s="33">
        <v>124</v>
      </c>
      <c r="I125" s="42">
        <f>IF(D125*(COUNTIF($I$1:$I124,D125)&lt;INDEX(GR,D125,2)),D125,IF(E125*(COUNTIF($I$1:$I124,E125)&lt;INDEX(GR,E125,2)),E125,IF(F125*(COUNTIF($I$1:$I124,F125)&lt;INDEX(GR,F125,2)),F125,IF(G125*(COUNTIF($I$1:$I124,G125)&lt;INDEX(GR,G125,2)),G125))))</f>
        <v>17</v>
      </c>
    </row>
    <row r="126" spans="1:9" ht="15" thickTop="1" thickBot="1" x14ac:dyDescent="0.2">
      <c r="A126" s="35" t="e">
        <f t="shared" ca="1" si="3"/>
        <v>#NAME?</v>
      </c>
      <c r="B126" s="35" t="str">
        <f>VLOOKUP(Tableau4[[#This Row],[Nom]],'Liste des élèves'!$D$1:$E$612,2,FALSE)</f>
        <v>2C4</v>
      </c>
      <c r="C126" t="s">
        <v>188</v>
      </c>
      <c r="D126">
        <v>15</v>
      </c>
      <c r="E126">
        <v>5</v>
      </c>
      <c r="F126">
        <v>26</v>
      </c>
      <c r="G126">
        <v>3</v>
      </c>
      <c r="H126" s="32">
        <v>125</v>
      </c>
      <c r="I126" s="42">
        <f>IF(D126*(COUNTIF($I$1:$I125,D126)&lt;INDEX(GR,D126,2)),D126,IF(E126*(COUNTIF($I$1:$I125,E126)&lt;INDEX(GR,E126,2)),E126,IF(F126*(COUNTIF($I$1:$I125,F126)&lt;INDEX(GR,F126,2)),F126,IF(G126*(COUNTIF($I$1:$I125,G126)&lt;INDEX(GR,G126,2)),G126))))</f>
        <v>15</v>
      </c>
    </row>
    <row r="127" spans="1:9" ht="15" thickTop="1" thickBot="1" x14ac:dyDescent="0.2">
      <c r="A127" s="35" t="e">
        <f t="shared" ca="1" si="3"/>
        <v>#NAME?</v>
      </c>
      <c r="B127" s="35" t="str">
        <f>VLOOKUP(Tableau4[[#This Row],[Nom]],'Liste des élèves'!$D$1:$E$612,2,FALSE)</f>
        <v>2C9</v>
      </c>
      <c r="C127" t="s">
        <v>63</v>
      </c>
      <c r="D127">
        <v>30</v>
      </c>
      <c r="E127">
        <v>9</v>
      </c>
      <c r="F127">
        <v>16</v>
      </c>
      <c r="G127">
        <v>15</v>
      </c>
      <c r="H127" s="33">
        <v>126</v>
      </c>
      <c r="I127" s="42">
        <f>IF(D127*(COUNTIF($I$1:$I126,D127)&lt;INDEX(GR,D127,2)),D127,IF(E127*(COUNTIF($I$1:$I126,E127)&lt;INDEX(GR,E127,2)),E127,IF(F127*(COUNTIF($I$1:$I126,F127)&lt;INDEX(GR,F127,2)),F127,IF(G127*(COUNTIF($I$1:$I126,G127)&lt;INDEX(GR,G127,2)),G127))))</f>
        <v>30</v>
      </c>
    </row>
    <row r="128" spans="1:9" ht="15" thickTop="1" thickBot="1" x14ac:dyDescent="0.2">
      <c r="A128" s="35" t="e">
        <f t="shared" ca="1" si="3"/>
        <v>#NAME?</v>
      </c>
      <c r="B128" s="35" t="str">
        <f>VLOOKUP(Tableau4[[#This Row],[Nom]],'Liste des élèves'!$D$1:$E$612,2,FALSE)</f>
        <v>3G3</v>
      </c>
      <c r="C128" t="s">
        <v>1277</v>
      </c>
      <c r="D128">
        <v>9</v>
      </c>
      <c r="E128">
        <v>29</v>
      </c>
      <c r="F128">
        <v>24</v>
      </c>
      <c r="G128">
        <v>19</v>
      </c>
      <c r="H128" s="32">
        <v>127</v>
      </c>
      <c r="I128" s="42">
        <f>IF(D128*(COUNTIF($I$1:$I127,D128)&lt;INDEX(GR,D128,2)),D128,IF(E128*(COUNTIF($I$1:$I127,E128)&lt;INDEX(GR,E128,2)),E128,IF(F128*(COUNTIF($I$1:$I127,F128)&lt;INDEX(GR,F128,2)),F128,IF(G128*(COUNTIF($I$1:$I127,G128)&lt;INDEX(GR,G128,2)),G128))))</f>
        <v>9</v>
      </c>
    </row>
    <row r="129" spans="1:9" ht="15" thickTop="1" thickBot="1" x14ac:dyDescent="0.2">
      <c r="A129" s="35" t="e">
        <f t="shared" ca="1" si="3"/>
        <v>#NAME?</v>
      </c>
      <c r="B129" s="35" t="str">
        <f>VLOOKUP(Tableau4[[#This Row],[Nom]],'Liste des élèves'!$D$1:$E$612,2,FALSE)</f>
        <v>3G6</v>
      </c>
      <c r="C129" t="s">
        <v>134</v>
      </c>
      <c r="D129">
        <v>5</v>
      </c>
      <c r="E129">
        <v>14</v>
      </c>
      <c r="F129">
        <v>15</v>
      </c>
      <c r="G129">
        <v>16</v>
      </c>
      <c r="H129" s="33">
        <v>128</v>
      </c>
      <c r="I129" s="42">
        <f>IF(D129*(COUNTIF($I$1:$I128,D129)&lt;INDEX(GR,D129,2)),D129,IF(E129*(COUNTIF($I$1:$I128,E129)&lt;INDEX(GR,E129,2)),E129,IF(F129*(COUNTIF($I$1:$I128,F129)&lt;INDEX(GR,F129,2)),F129,IF(G129*(COUNTIF($I$1:$I128,G129)&lt;INDEX(GR,G129,2)),G129))))</f>
        <v>5</v>
      </c>
    </row>
    <row r="130" spans="1:9" ht="15" thickTop="1" thickBot="1" x14ac:dyDescent="0.2">
      <c r="A130" s="35" t="e">
        <f t="shared" ref="A130:A193" ca="1" si="4">ALEAS( NE,1, NE,TRUE)</f>
        <v>#NAME?</v>
      </c>
      <c r="B130" s="35" t="str">
        <f>VLOOKUP(Tableau4[[#This Row],[Nom]],'Liste des élèves'!$D$1:$E$612,2,FALSE)</f>
        <v>1C5</v>
      </c>
      <c r="C130" t="s">
        <v>1285</v>
      </c>
      <c r="D130">
        <v>25</v>
      </c>
      <c r="E130">
        <v>13</v>
      </c>
      <c r="F130">
        <v>15</v>
      </c>
      <c r="G130">
        <v>20</v>
      </c>
      <c r="H130" s="32">
        <v>129</v>
      </c>
      <c r="I130" s="42">
        <f>IF(D130*(COUNTIF($I$1:$I129,D130)&lt;INDEX(GR,D130,2)),D130,IF(E130*(COUNTIF($I$1:$I129,E130)&lt;INDEX(GR,E130,2)),E130,IF(F130*(COUNTIF($I$1:$I129,F130)&lt;INDEX(GR,F130,2)),F130,IF(G130*(COUNTIF($I$1:$I129,G130)&lt;INDEX(GR,G130,2)),G130))))</f>
        <v>13</v>
      </c>
    </row>
    <row r="131" spans="1:9" ht="15" thickTop="1" thickBot="1" x14ac:dyDescent="0.2">
      <c r="A131" s="35" t="e">
        <f t="shared" ca="1" si="4"/>
        <v>#NAME?</v>
      </c>
      <c r="B131" s="35" t="str">
        <f>VLOOKUP(Tableau4[[#This Row],[Nom]],'Liste des élèves'!$D$1:$E$612,2,FALSE)</f>
        <v>1C5</v>
      </c>
      <c r="C131" t="s">
        <v>1302</v>
      </c>
      <c r="D131">
        <v>25</v>
      </c>
      <c r="E131">
        <v>27</v>
      </c>
      <c r="F131">
        <v>22</v>
      </c>
      <c r="G131">
        <v>16</v>
      </c>
      <c r="H131" s="33">
        <v>130</v>
      </c>
      <c r="I131" s="42">
        <f>IF(D131*(COUNTIF($I$1:$I130,D131)&lt;INDEX(GR,D131,2)),D131,IF(E131*(COUNTIF($I$1:$I130,E131)&lt;INDEX(GR,E131,2)),E131,IF(F131*(COUNTIF($I$1:$I130,F131)&lt;INDEX(GR,F131,2)),F131,IF(G131*(COUNTIF($I$1:$I130,G131)&lt;INDEX(GR,G131,2)),G131))))</f>
        <v>27</v>
      </c>
    </row>
    <row r="132" spans="1:9" ht="15" thickTop="1" thickBot="1" x14ac:dyDescent="0.2">
      <c r="A132" s="35" t="e">
        <f t="shared" ca="1" si="4"/>
        <v>#NAME?</v>
      </c>
      <c r="B132" s="35" t="str">
        <f>VLOOKUP(Tableau4[[#This Row],[Nom]],'Liste des élèves'!$D$1:$E$612,2,FALSE)</f>
        <v>3G4</v>
      </c>
      <c r="C132" t="s">
        <v>171</v>
      </c>
      <c r="D132">
        <v>29</v>
      </c>
      <c r="E132">
        <v>30</v>
      </c>
      <c r="F132">
        <v>28</v>
      </c>
      <c r="G132">
        <v>18</v>
      </c>
      <c r="H132" s="32">
        <v>131</v>
      </c>
      <c r="I132" s="42">
        <f>IF(D132*(COUNTIF($I$1:$I131,D132)&lt;INDEX(GR,D132,2)),D132,IF(E132*(COUNTIF($I$1:$I131,E132)&lt;INDEX(GR,E132,2)),E132,IF(F132*(COUNTIF($I$1:$I131,F132)&lt;INDEX(GR,F132,2)),F132,IF(G132*(COUNTIF($I$1:$I131,G132)&lt;INDEX(GR,G132,2)),G132))))</f>
        <v>29</v>
      </c>
    </row>
    <row r="133" spans="1:9" ht="15" thickTop="1" thickBot="1" x14ac:dyDescent="0.2">
      <c r="A133" s="35" t="e">
        <f t="shared" ca="1" si="4"/>
        <v>#NAME?</v>
      </c>
      <c r="B133" s="35" t="str">
        <f>VLOOKUP(Tableau4[[#This Row],[Nom]],'Liste des élèves'!$D$1:$E$612,2,FALSE)</f>
        <v>4G1</v>
      </c>
      <c r="C133" t="s">
        <v>234</v>
      </c>
      <c r="D133">
        <v>21</v>
      </c>
      <c r="E133">
        <v>26</v>
      </c>
      <c r="F133">
        <v>30</v>
      </c>
      <c r="G133">
        <v>25</v>
      </c>
      <c r="H133" s="33">
        <v>132</v>
      </c>
      <c r="I133" s="42">
        <f>IF(D133*(COUNTIF($I$1:$I132,D133)&lt;INDEX(GR,D133,2)),D133,IF(E133*(COUNTIF($I$1:$I132,E133)&lt;INDEX(GR,E133,2)),E133,IF(F133*(COUNTIF($I$1:$I132,F133)&lt;INDEX(GR,F133,2)),F133,IF(G133*(COUNTIF($I$1:$I132,G133)&lt;INDEX(GR,G133,2)),G133))))</f>
        <v>21</v>
      </c>
    </row>
    <row r="134" spans="1:9" ht="15" thickTop="1" thickBot="1" x14ac:dyDescent="0.2">
      <c r="A134" s="35" t="e">
        <f t="shared" ca="1" si="4"/>
        <v>#NAME?</v>
      </c>
      <c r="B134" s="35" t="str">
        <f>VLOOKUP(Tableau4[[#This Row],[Nom]],'Liste des élèves'!$D$1:$E$612,2,FALSE)</f>
        <v>4G1</v>
      </c>
      <c r="C134" t="s">
        <v>146</v>
      </c>
      <c r="D134">
        <v>30</v>
      </c>
      <c r="E134">
        <v>24</v>
      </c>
      <c r="F134">
        <v>25</v>
      </c>
      <c r="G134">
        <v>26</v>
      </c>
      <c r="H134" s="32">
        <v>133</v>
      </c>
      <c r="I134" s="42">
        <f>IF(D134*(COUNTIF($I$1:$I133,D134)&lt;INDEX(GR,D134,2)),D134,IF(E134*(COUNTIF($I$1:$I133,E134)&lt;INDEX(GR,E134,2)),E134,IF(F134*(COUNTIF($I$1:$I133,F134)&lt;INDEX(GR,F134,2)),F134,IF(G134*(COUNTIF($I$1:$I133,G134)&lt;INDEX(GR,G134,2)),G134))))</f>
        <v>30</v>
      </c>
    </row>
    <row r="135" spans="1:9" ht="15" thickTop="1" thickBot="1" x14ac:dyDescent="0.2">
      <c r="A135" s="35" t="e">
        <f t="shared" ca="1" si="4"/>
        <v>#NAME?</v>
      </c>
      <c r="B135" s="35" t="str">
        <f>VLOOKUP(Tableau4[[#This Row],[Nom]],'Liste des élèves'!$D$1:$E$612,2,FALSE)</f>
        <v>2C2</v>
      </c>
      <c r="C135" t="s">
        <v>1337</v>
      </c>
      <c r="D135">
        <v>12</v>
      </c>
      <c r="E135">
        <v>22</v>
      </c>
      <c r="F135">
        <v>20</v>
      </c>
      <c r="G135">
        <v>24</v>
      </c>
      <c r="H135" s="33">
        <v>134</v>
      </c>
      <c r="I135" s="42">
        <f>IF(D135*(COUNTIF($I$1:$I134,D135)&lt;INDEX(GR,D135,2)),D135,IF(E135*(COUNTIF($I$1:$I134,E135)&lt;INDEX(GR,E135,2)),E135,IF(F135*(COUNTIF($I$1:$I134,F135)&lt;INDEX(GR,F135,2)),F135,IF(G135*(COUNTIF($I$1:$I134,G135)&lt;INDEX(GR,G135,2)),G135))))</f>
        <v>12</v>
      </c>
    </row>
    <row r="136" spans="1:9" ht="15" thickTop="1" thickBot="1" x14ac:dyDescent="0.2">
      <c r="A136" s="35" t="e">
        <f t="shared" ca="1" si="4"/>
        <v>#NAME?</v>
      </c>
      <c r="B136" s="35" t="str">
        <f>VLOOKUP(Tableau4[[#This Row],[Nom]],'Liste des élèves'!$D$1:$E$612,2,FALSE)</f>
        <v>1C5</v>
      </c>
      <c r="C136" t="s">
        <v>192</v>
      </c>
      <c r="D136">
        <v>1</v>
      </c>
      <c r="E136">
        <v>24</v>
      </c>
      <c r="F136">
        <v>25</v>
      </c>
      <c r="G136">
        <v>26</v>
      </c>
      <c r="H136" s="32">
        <v>135</v>
      </c>
      <c r="I136" s="42">
        <f>IF(D136*(COUNTIF($I$1:$I135,D136)&lt;INDEX(GR,D136,2)),D136,IF(E136*(COUNTIF($I$1:$I135,E136)&lt;INDEX(GR,E136,2)),E136,IF(F136*(COUNTIF($I$1:$I135,F136)&lt;INDEX(GR,F136,2)),F136,IF(G136*(COUNTIF($I$1:$I135,G136)&lt;INDEX(GR,G136,2)),G136))))</f>
        <v>1</v>
      </c>
    </row>
    <row r="137" spans="1:9" ht="15" thickTop="1" thickBot="1" x14ac:dyDescent="0.2">
      <c r="A137" s="35" t="e">
        <f t="shared" ca="1" si="4"/>
        <v>#NAME?</v>
      </c>
      <c r="B137" s="35" t="str">
        <f>VLOOKUP(Tableau4[[#This Row],[Nom]],'Liste des élèves'!$D$1:$E$612,2,FALSE)</f>
        <v>2C3</v>
      </c>
      <c r="C137" t="s">
        <v>131</v>
      </c>
      <c r="D137">
        <v>30</v>
      </c>
      <c r="E137">
        <v>29</v>
      </c>
      <c r="F137">
        <v>14</v>
      </c>
      <c r="G137">
        <v>3</v>
      </c>
      <c r="H137" s="33">
        <v>136</v>
      </c>
      <c r="I137" s="42">
        <f>IF(D137*(COUNTIF($I$1:$I136,D137)&lt;INDEX(GR,D137,2)),D137,IF(E137*(COUNTIF($I$1:$I136,E137)&lt;INDEX(GR,E137,2)),E137,IF(F137*(COUNTIF($I$1:$I136,F137)&lt;INDEX(GR,F137,2)),F137,IF(G137*(COUNTIF($I$1:$I136,G137)&lt;INDEX(GR,G137,2)),G137))))</f>
        <v>30</v>
      </c>
    </row>
    <row r="138" spans="1:9" ht="15" thickTop="1" thickBot="1" x14ac:dyDescent="0.2">
      <c r="A138" s="35" t="e">
        <f t="shared" ca="1" si="4"/>
        <v>#NAME?</v>
      </c>
      <c r="B138" s="35" t="str">
        <f>VLOOKUP(Tableau4[[#This Row],[Nom]],'Liste des élèves'!$D$1:$E$612,2,FALSE)</f>
        <v>3G4</v>
      </c>
      <c r="C138" t="s">
        <v>1368</v>
      </c>
      <c r="D138">
        <v>15</v>
      </c>
      <c r="E138">
        <v>12</v>
      </c>
      <c r="F138">
        <v>11</v>
      </c>
      <c r="G138">
        <v>30</v>
      </c>
      <c r="H138" s="32">
        <v>137</v>
      </c>
      <c r="I138" s="42">
        <f>IF(D138*(COUNTIF($I$1:$I137,D138)&lt;INDEX(GR,D138,2)),D138,IF(E138*(COUNTIF($I$1:$I137,E138)&lt;INDEX(GR,E138,2)),E138,IF(F138*(COUNTIF($I$1:$I137,F138)&lt;INDEX(GR,F138,2)),F138,IF(G138*(COUNTIF($I$1:$I137,G138)&lt;INDEX(GR,G138,2)),G138))))</f>
        <v>15</v>
      </c>
    </row>
    <row r="139" spans="1:9" ht="15" thickTop="1" thickBot="1" x14ac:dyDescent="0.2">
      <c r="A139" s="35" t="e">
        <f t="shared" ca="1" si="4"/>
        <v>#NAME?</v>
      </c>
      <c r="B139" s="35" t="str">
        <f>VLOOKUP(Tableau4[[#This Row],[Nom]],'Liste des élèves'!$D$1:$E$612,2,FALSE)</f>
        <v>3G6</v>
      </c>
      <c r="C139" t="s">
        <v>245</v>
      </c>
      <c r="D139">
        <v>30</v>
      </c>
      <c r="E139">
        <v>26</v>
      </c>
      <c r="F139">
        <v>18</v>
      </c>
      <c r="G139">
        <v>10</v>
      </c>
      <c r="H139" s="33">
        <v>138</v>
      </c>
      <c r="I139" s="42">
        <f>IF(D139*(COUNTIF($I$1:$I138,D139)&lt;INDEX(GR,D139,2)),D139,IF(E139*(COUNTIF($I$1:$I138,E139)&lt;INDEX(GR,E139,2)),E139,IF(F139*(COUNTIF($I$1:$I138,F139)&lt;INDEX(GR,F139,2)),F139,IF(G139*(COUNTIF($I$1:$I138,G139)&lt;INDEX(GR,G139,2)),G139))))</f>
        <v>30</v>
      </c>
    </row>
    <row r="140" spans="1:9" ht="15" thickTop="1" thickBot="1" x14ac:dyDescent="0.2">
      <c r="A140" s="35" t="e">
        <f t="shared" ca="1" si="4"/>
        <v>#NAME?</v>
      </c>
      <c r="B140" s="35" t="str">
        <f>VLOOKUP(Tableau4[[#This Row],[Nom]],'Liste des élèves'!$D$1:$E$612,2,FALSE)</f>
        <v>1C6</v>
      </c>
      <c r="C140" t="s">
        <v>1414</v>
      </c>
      <c r="D140">
        <v>3</v>
      </c>
      <c r="E140">
        <v>5</v>
      </c>
      <c r="F140">
        <v>23</v>
      </c>
      <c r="G140">
        <v>15</v>
      </c>
      <c r="H140" s="32">
        <v>139</v>
      </c>
      <c r="I140" s="42">
        <f>IF(D140*(COUNTIF($I$1:$I139,D140)&lt;INDEX(GR,D140,2)),D140,IF(E140*(COUNTIF($I$1:$I139,E140)&lt;INDEX(GR,E140,2)),E140,IF(F140*(COUNTIF($I$1:$I139,F140)&lt;INDEX(GR,F140,2)),F140,IF(G140*(COUNTIF($I$1:$I139,G140)&lt;INDEX(GR,G140,2)),G140))))</f>
        <v>3</v>
      </c>
    </row>
    <row r="141" spans="1:9" ht="15" thickTop="1" thickBot="1" x14ac:dyDescent="0.2">
      <c r="A141" s="35" t="e">
        <f t="shared" ca="1" si="4"/>
        <v>#NAME?</v>
      </c>
      <c r="B141" s="35" t="str">
        <f>VLOOKUP(Tableau4[[#This Row],[Nom]],'Liste des élèves'!$D$1:$E$612,2,FALSE)</f>
        <v>3G4</v>
      </c>
      <c r="C141" t="s">
        <v>1267</v>
      </c>
      <c r="D141">
        <v>30</v>
      </c>
      <c r="E141">
        <v>18</v>
      </c>
      <c r="F141">
        <v>6</v>
      </c>
      <c r="G141">
        <v>27</v>
      </c>
      <c r="H141" s="33">
        <v>140</v>
      </c>
      <c r="I141" s="42">
        <f>IF(D141*(COUNTIF($I$1:$I140,D141)&lt;INDEX(GR,D141,2)),D141,IF(E141*(COUNTIF($I$1:$I140,E141)&lt;INDEX(GR,E141,2)),E141,IF(F141*(COUNTIF($I$1:$I140,F141)&lt;INDEX(GR,F141,2)),F141,IF(G141*(COUNTIF($I$1:$I140,G141)&lt;INDEX(GR,G141,2)),G141))))</f>
        <v>30</v>
      </c>
    </row>
    <row r="142" spans="1:9" ht="15" thickTop="1" thickBot="1" x14ac:dyDescent="0.2">
      <c r="A142" s="35" t="e">
        <f t="shared" ca="1" si="4"/>
        <v>#NAME?</v>
      </c>
      <c r="B142" s="35" t="str">
        <f>VLOOKUP(Tableau4[[#This Row],[Nom]],'Liste des élèves'!$D$1:$E$612,2,FALSE)</f>
        <v>3G3</v>
      </c>
      <c r="C142" t="s">
        <v>1398</v>
      </c>
      <c r="D142">
        <v>25</v>
      </c>
      <c r="E142">
        <v>24</v>
      </c>
      <c r="F142">
        <v>7</v>
      </c>
      <c r="G142">
        <v>1</v>
      </c>
      <c r="H142" s="32">
        <v>141</v>
      </c>
      <c r="I142" s="42">
        <f>IF(D142*(COUNTIF($I$1:$I141,D142)&lt;INDEX(GR,D142,2)),D142,IF(E142*(COUNTIF($I$1:$I141,E142)&lt;INDEX(GR,E142,2)),E142,IF(F142*(COUNTIF($I$1:$I141,F142)&lt;INDEX(GR,F142,2)),F142,IF(G142*(COUNTIF($I$1:$I141,G142)&lt;INDEX(GR,G142,2)),G142))))</f>
        <v>24</v>
      </c>
    </row>
    <row r="143" spans="1:9" ht="15" thickTop="1" thickBot="1" x14ac:dyDescent="0.2">
      <c r="A143" s="35" t="e">
        <f t="shared" ca="1" si="4"/>
        <v>#NAME?</v>
      </c>
      <c r="B143" s="35" t="str">
        <f>VLOOKUP(Tableau4[[#This Row],[Nom]],'Liste des élèves'!$D$1:$E$612,2,FALSE)</f>
        <v>1C5</v>
      </c>
      <c r="C143" t="s">
        <v>1410</v>
      </c>
      <c r="D143">
        <v>12</v>
      </c>
      <c r="E143">
        <v>15</v>
      </c>
      <c r="F143">
        <v>11</v>
      </c>
      <c r="G143">
        <v>24</v>
      </c>
      <c r="H143" s="33">
        <v>142</v>
      </c>
      <c r="I143" s="42">
        <f>IF(D143*(COUNTIF($I$1:$I142,D143)&lt;INDEX(GR,D143,2)),D143,IF(E143*(COUNTIF($I$1:$I142,E143)&lt;INDEX(GR,E143,2)),E143,IF(F143*(COUNTIF($I$1:$I142,F143)&lt;INDEX(GR,F143,2)),F143,IF(G143*(COUNTIF($I$1:$I142,G143)&lt;INDEX(GR,G143,2)),G143))))</f>
        <v>12</v>
      </c>
    </row>
    <row r="144" spans="1:9" ht="15" thickTop="1" thickBot="1" x14ac:dyDescent="0.2">
      <c r="A144" s="35" t="e">
        <f t="shared" ca="1" si="4"/>
        <v>#NAME?</v>
      </c>
      <c r="B144" s="35" t="str">
        <f>VLOOKUP(Tableau4[[#This Row],[Nom]],'Liste des élèves'!$D$1:$E$612,2,FALSE)</f>
        <v>1C1</v>
      </c>
      <c r="C144" t="s">
        <v>29</v>
      </c>
      <c r="D144">
        <v>30</v>
      </c>
      <c r="E144">
        <v>16</v>
      </c>
      <c r="F144">
        <v>15</v>
      </c>
      <c r="G144">
        <v>11</v>
      </c>
      <c r="H144" s="32">
        <v>143</v>
      </c>
      <c r="I144" s="42">
        <f>IF(D144*(COUNTIF($I$1:$I143,D144)&lt;INDEX(GR,D144,2)),D144,IF(E144*(COUNTIF($I$1:$I143,E144)&lt;INDEX(GR,E144,2)),E144,IF(F144*(COUNTIF($I$1:$I143,F144)&lt;INDEX(GR,F144,2)),F144,IF(G144*(COUNTIF($I$1:$I143,G144)&lt;INDEX(GR,G144,2)),G144))))</f>
        <v>16</v>
      </c>
    </row>
    <row r="145" spans="1:9" ht="15" thickTop="1" thickBot="1" x14ac:dyDescent="0.2">
      <c r="A145" s="35" t="e">
        <f t="shared" ca="1" si="4"/>
        <v>#NAME?</v>
      </c>
      <c r="B145" s="35" t="str">
        <f>VLOOKUP(Tableau4[[#This Row],[Nom]],'Liste des élèves'!$D$1:$E$612,2,FALSE)</f>
        <v>4G2</v>
      </c>
      <c r="C145" t="s">
        <v>212</v>
      </c>
      <c r="D145">
        <v>9</v>
      </c>
      <c r="E145">
        <v>16</v>
      </c>
      <c r="F145">
        <v>17</v>
      </c>
      <c r="G145">
        <v>18</v>
      </c>
      <c r="H145" s="33">
        <v>144</v>
      </c>
      <c r="I145" s="42">
        <f>IF(D145*(COUNTIF($I$1:$I144,D145)&lt;INDEX(GR,D145,2)),D145,IF(E145*(COUNTIF($I$1:$I144,E145)&lt;INDEX(GR,E145,2)),E145,IF(F145*(COUNTIF($I$1:$I144,F145)&lt;INDEX(GR,F145,2)),F145,IF(G145*(COUNTIF($I$1:$I144,G145)&lt;INDEX(GR,G145,2)),G145))))</f>
        <v>9</v>
      </c>
    </row>
    <row r="146" spans="1:9" ht="15" thickTop="1" thickBot="1" x14ac:dyDescent="0.2">
      <c r="A146" s="35" t="e">
        <f t="shared" ca="1" si="4"/>
        <v>#NAME?</v>
      </c>
      <c r="B146" s="35" t="str">
        <f>VLOOKUP(Tableau4[[#This Row],[Nom]],'Liste des élèves'!$D$1:$E$612,2,FALSE)</f>
        <v>1C2</v>
      </c>
      <c r="C146" t="s">
        <v>1282</v>
      </c>
      <c r="D146">
        <v>26</v>
      </c>
      <c r="E146">
        <v>24</v>
      </c>
      <c r="F146">
        <v>30</v>
      </c>
      <c r="G146">
        <v>27</v>
      </c>
      <c r="H146" s="32">
        <v>145</v>
      </c>
      <c r="I146" s="42">
        <f>IF(D146*(COUNTIF($I$1:$I145,D146)&lt;INDEX(GR,D146,2)),D146,IF(E146*(COUNTIF($I$1:$I145,E146)&lt;INDEX(GR,E146,2)),E146,IF(F146*(COUNTIF($I$1:$I145,F146)&lt;INDEX(GR,F146,2)),F146,IF(G146*(COUNTIF($I$1:$I145,G146)&lt;INDEX(GR,G146,2)),G146))))</f>
        <v>26</v>
      </c>
    </row>
    <row r="147" spans="1:9" ht="15" thickTop="1" thickBot="1" x14ac:dyDescent="0.2">
      <c r="A147" s="35" t="e">
        <f t="shared" ca="1" si="4"/>
        <v>#NAME?</v>
      </c>
      <c r="B147" s="35" t="str">
        <f>VLOOKUP(Tableau4[[#This Row],[Nom]],'Liste des élèves'!$D$1:$E$612,2,FALSE)</f>
        <v>3G2</v>
      </c>
      <c r="C147" t="s">
        <v>241</v>
      </c>
      <c r="D147">
        <v>30</v>
      </c>
      <c r="E147">
        <v>17</v>
      </c>
      <c r="F147">
        <v>10</v>
      </c>
      <c r="G147">
        <v>14</v>
      </c>
      <c r="H147" s="33">
        <v>146</v>
      </c>
      <c r="I147" s="42">
        <f>IF(D147*(COUNTIF($I$1:$I146,D147)&lt;INDEX(GR,D147,2)),D147,IF(E147*(COUNTIF($I$1:$I146,E147)&lt;INDEX(GR,E147,2)),E147,IF(F147*(COUNTIF($I$1:$I146,F147)&lt;INDEX(GR,F147,2)),F147,IF(G147*(COUNTIF($I$1:$I146,G147)&lt;INDEX(GR,G147,2)),G147))))</f>
        <v>17</v>
      </c>
    </row>
    <row r="148" spans="1:9" ht="15" thickTop="1" thickBot="1" x14ac:dyDescent="0.2">
      <c r="A148" s="35" t="e">
        <f t="shared" ca="1" si="4"/>
        <v>#NAME?</v>
      </c>
      <c r="B148" s="35" t="str">
        <f>VLOOKUP(Tableau4[[#This Row],[Nom]],'Liste des élèves'!$D$1:$E$612,2,FALSE)</f>
        <v>2C2</v>
      </c>
      <c r="C148" t="s">
        <v>168</v>
      </c>
      <c r="D148">
        <v>25</v>
      </c>
      <c r="E148">
        <v>26</v>
      </c>
      <c r="F148">
        <v>30</v>
      </c>
      <c r="G148">
        <v>29</v>
      </c>
      <c r="H148" s="32">
        <v>147</v>
      </c>
      <c r="I148" s="42">
        <f>IF(D148*(COUNTIF($I$1:$I147,D148)&lt;INDEX(GR,D148,2)),D148,IF(E148*(COUNTIF($I$1:$I147,E148)&lt;INDEX(GR,E148,2)),E148,IF(F148*(COUNTIF($I$1:$I147,F148)&lt;INDEX(GR,F148,2)),F148,IF(G148*(COUNTIF($I$1:$I147,G148)&lt;INDEX(GR,G148,2)),G148))))</f>
        <v>26</v>
      </c>
    </row>
    <row r="149" spans="1:9" ht="15" thickTop="1" thickBot="1" x14ac:dyDescent="0.2">
      <c r="A149" s="35" t="e">
        <f t="shared" ca="1" si="4"/>
        <v>#NAME?</v>
      </c>
      <c r="B149" s="35" t="str">
        <f>VLOOKUP(Tableau4[[#This Row],[Nom]],'Liste des élèves'!$D$1:$E$612,2,FALSE)</f>
        <v>2C4</v>
      </c>
      <c r="C149" t="s">
        <v>41</v>
      </c>
      <c r="D149">
        <v>25</v>
      </c>
      <c r="E149">
        <v>27</v>
      </c>
      <c r="F149">
        <v>29</v>
      </c>
      <c r="G149">
        <v>30</v>
      </c>
      <c r="H149" s="33">
        <v>148</v>
      </c>
      <c r="I149" s="42">
        <f>IF(D149*(COUNTIF($I$1:$I148,D149)&lt;INDEX(GR,D149,2)),D149,IF(E149*(COUNTIF($I$1:$I148,E149)&lt;INDEX(GR,E149,2)),E149,IF(F149*(COUNTIF($I$1:$I148,F149)&lt;INDEX(GR,F149,2)),F149,IF(G149*(COUNTIF($I$1:$I148,G149)&lt;INDEX(GR,G149,2)),G149))))</f>
        <v>27</v>
      </c>
    </row>
    <row r="150" spans="1:9" ht="15" thickTop="1" thickBot="1" x14ac:dyDescent="0.2">
      <c r="A150" s="35" t="e">
        <f t="shared" ca="1" si="4"/>
        <v>#NAME?</v>
      </c>
      <c r="B150" s="35" t="str">
        <f>VLOOKUP(Tableau4[[#This Row],[Nom]],'Liste des élèves'!$D$1:$E$612,2,FALSE)</f>
        <v>1C1</v>
      </c>
      <c r="C150" t="s">
        <v>100</v>
      </c>
      <c r="D150">
        <v>16</v>
      </c>
      <c r="E150">
        <v>25</v>
      </c>
      <c r="F150">
        <v>5</v>
      </c>
      <c r="G150">
        <v>12</v>
      </c>
      <c r="H150" s="32">
        <v>149</v>
      </c>
      <c r="I150" s="42">
        <f>IF(D150*(COUNTIF($I$1:$I149,D150)&lt;INDEX(GR,D150,2)),D150,IF(E150*(COUNTIF($I$1:$I149,E150)&lt;INDEX(GR,E150,2)),E150,IF(F150*(COUNTIF($I$1:$I149,F150)&lt;INDEX(GR,F150,2)),F150,IF(G150*(COUNTIF($I$1:$I149,G150)&lt;INDEX(GR,G150,2)),G150))))</f>
        <v>16</v>
      </c>
    </row>
    <row r="151" spans="1:9" ht="15" thickTop="1" thickBot="1" x14ac:dyDescent="0.2">
      <c r="A151" s="35" t="e">
        <f t="shared" ca="1" si="4"/>
        <v>#NAME?</v>
      </c>
      <c r="B151" s="35" t="str">
        <f>VLOOKUP(Tableau4[[#This Row],[Nom]],'Liste des élèves'!$D$1:$E$612,2,FALSE)</f>
        <v>2C5</v>
      </c>
      <c r="C151" t="s">
        <v>209</v>
      </c>
      <c r="D151">
        <v>30</v>
      </c>
      <c r="E151">
        <v>2</v>
      </c>
      <c r="F151">
        <v>19</v>
      </c>
      <c r="G151">
        <v>29</v>
      </c>
      <c r="H151" s="33">
        <v>150</v>
      </c>
      <c r="I151" s="42">
        <f>IF(D151*(COUNTIF($I$1:$I150,D151)&lt;INDEX(GR,D151,2)),D151,IF(E151*(COUNTIF($I$1:$I150,E151)&lt;INDEX(GR,E151,2)),E151,IF(F151*(COUNTIF($I$1:$I150,F151)&lt;INDEX(GR,F151,2)),F151,IF(G151*(COUNTIF($I$1:$I150,G151)&lt;INDEX(GR,G151,2)),G151))))</f>
        <v>2</v>
      </c>
    </row>
    <row r="152" spans="1:9" ht="15" thickTop="1" thickBot="1" x14ac:dyDescent="0.2">
      <c r="A152" s="35" t="e">
        <f t="shared" ca="1" si="4"/>
        <v>#NAME?</v>
      </c>
      <c r="B152" s="35" t="str">
        <f>VLOOKUP(Tableau4[[#This Row],[Nom]],'Liste des élèves'!$D$1:$E$612,2,FALSE)</f>
        <v>1C5</v>
      </c>
      <c r="C152" t="s">
        <v>1415</v>
      </c>
      <c r="D152">
        <v>15</v>
      </c>
      <c r="E152">
        <v>13</v>
      </c>
      <c r="F152">
        <v>24</v>
      </c>
      <c r="G152">
        <v>22</v>
      </c>
      <c r="H152" s="32">
        <v>151</v>
      </c>
      <c r="I152" s="42">
        <f>IF(D152*(COUNTIF($I$1:$I151,D152)&lt;INDEX(GR,D152,2)),D152,IF(E152*(COUNTIF($I$1:$I151,E152)&lt;INDEX(GR,E152,2)),E152,IF(F152*(COUNTIF($I$1:$I151,F152)&lt;INDEX(GR,F152,2)),F152,IF(G152*(COUNTIF($I$1:$I151,G152)&lt;INDEX(GR,G152,2)),G152))))</f>
        <v>15</v>
      </c>
    </row>
    <row r="153" spans="1:9" ht="15" thickTop="1" thickBot="1" x14ac:dyDescent="0.2">
      <c r="A153" s="35" t="e">
        <f t="shared" ca="1" si="4"/>
        <v>#NAME?</v>
      </c>
      <c r="B153" s="35" t="str">
        <f>VLOOKUP(Tableau4[[#This Row],[Nom]],'Liste des élèves'!$D$1:$E$612,2,FALSE)</f>
        <v>2C6</v>
      </c>
      <c r="C153" t="s">
        <v>1313</v>
      </c>
      <c r="D153">
        <v>27</v>
      </c>
      <c r="E153">
        <v>24</v>
      </c>
      <c r="F153">
        <v>23</v>
      </c>
      <c r="G153">
        <v>15</v>
      </c>
      <c r="H153" s="33">
        <v>152</v>
      </c>
      <c r="I153" s="42">
        <f>IF(D153*(COUNTIF($I$1:$I152,D153)&lt;INDEX(GR,D153,2)),D153,IF(E153*(COUNTIF($I$1:$I152,E153)&lt;INDEX(GR,E153,2)),E153,IF(F153*(COUNTIF($I$1:$I152,F153)&lt;INDEX(GR,F153,2)),F153,IF(G153*(COUNTIF($I$1:$I152,G153)&lt;INDEX(GR,G153,2)),G153))))</f>
        <v>27</v>
      </c>
    </row>
    <row r="154" spans="1:9" ht="15" thickTop="1" thickBot="1" x14ac:dyDescent="0.2">
      <c r="A154" s="35" t="e">
        <f t="shared" ca="1" si="4"/>
        <v>#NAME?</v>
      </c>
      <c r="B154" s="35" t="str">
        <f>VLOOKUP(Tableau4[[#This Row],[Nom]],'Liste des élèves'!$D$1:$E$612,2,FALSE)</f>
        <v>1C3</v>
      </c>
      <c r="C154" t="s">
        <v>71</v>
      </c>
      <c r="D154">
        <v>18</v>
      </c>
      <c r="E154">
        <v>30</v>
      </c>
      <c r="F154">
        <v>13</v>
      </c>
      <c r="G154">
        <v>4</v>
      </c>
      <c r="H154" s="32">
        <v>153</v>
      </c>
      <c r="I154" s="42">
        <f>IF(D154*(COUNTIF($I$1:$I153,D154)&lt;INDEX(GR,D154,2)),D154,IF(E154*(COUNTIF($I$1:$I153,E154)&lt;INDEX(GR,E154,2)),E154,IF(F154*(COUNTIF($I$1:$I153,F154)&lt;INDEX(GR,F154,2)),F154,IF(G154*(COUNTIF($I$1:$I153,G154)&lt;INDEX(GR,G154,2)),G154))))</f>
        <v>18</v>
      </c>
    </row>
    <row r="155" spans="1:9" ht="15" thickTop="1" thickBot="1" x14ac:dyDescent="0.2">
      <c r="A155" s="35" t="e">
        <f t="shared" ca="1" si="4"/>
        <v>#NAME?</v>
      </c>
      <c r="B155" s="35" t="str">
        <f>VLOOKUP(Tableau4[[#This Row],[Nom]],'Liste des élèves'!$D$1:$E$612,2,FALSE)</f>
        <v>2C1</v>
      </c>
      <c r="C155" t="s">
        <v>1439</v>
      </c>
      <c r="D155">
        <v>18</v>
      </c>
      <c r="E155">
        <v>19</v>
      </c>
      <c r="F155">
        <v>7</v>
      </c>
      <c r="G155">
        <v>15</v>
      </c>
      <c r="H155" s="33">
        <v>154</v>
      </c>
      <c r="I155" s="42">
        <f>IF(D155*(COUNTIF($I$1:$I154,D155)&lt;INDEX(GR,D155,2)),D155,IF(E155*(COUNTIF($I$1:$I154,E155)&lt;INDEX(GR,E155,2)),E155,IF(F155*(COUNTIF($I$1:$I154,F155)&lt;INDEX(GR,F155,2)),F155,IF(G155*(COUNTIF($I$1:$I154,G155)&lt;INDEX(GR,G155,2)),G155))))</f>
        <v>18</v>
      </c>
    </row>
    <row r="156" spans="1:9" ht="15" thickTop="1" thickBot="1" x14ac:dyDescent="0.2">
      <c r="A156" s="35" t="e">
        <f t="shared" ca="1" si="4"/>
        <v>#NAME?</v>
      </c>
      <c r="B156" s="35" t="str">
        <f>VLOOKUP(Tableau4[[#This Row],[Nom]],'Liste des élèves'!$D$1:$E$612,2,FALSE)</f>
        <v>1C4</v>
      </c>
      <c r="C156" t="s">
        <v>1323</v>
      </c>
      <c r="D156">
        <v>25</v>
      </c>
      <c r="E156">
        <v>30</v>
      </c>
      <c r="F156">
        <v>26</v>
      </c>
      <c r="G156">
        <v>28</v>
      </c>
      <c r="H156" s="32">
        <v>155</v>
      </c>
      <c r="I156" s="42">
        <f>IF(D156*(COUNTIF($I$1:$I155,D156)&lt;INDEX(GR,D156,2)),D156,IF(E156*(COUNTIF($I$1:$I155,E156)&lt;INDEX(GR,E156,2)),E156,IF(F156*(COUNTIF($I$1:$I155,F156)&lt;INDEX(GR,F156,2)),F156,IF(G156*(COUNTIF($I$1:$I155,G156)&lt;INDEX(GR,G156,2)),G156))))</f>
        <v>26</v>
      </c>
    </row>
    <row r="157" spans="1:9" ht="15" thickTop="1" thickBot="1" x14ac:dyDescent="0.2">
      <c r="A157" s="35" t="e">
        <f t="shared" ca="1" si="4"/>
        <v>#NAME?</v>
      </c>
      <c r="B157" s="35" t="str">
        <f>VLOOKUP(Tableau4[[#This Row],[Nom]],'Liste des élèves'!$D$1:$E$612,2,FALSE)</f>
        <v>2C7</v>
      </c>
      <c r="C157" t="s">
        <v>108</v>
      </c>
      <c r="D157">
        <v>30</v>
      </c>
      <c r="E157">
        <v>29</v>
      </c>
      <c r="F157">
        <v>15</v>
      </c>
      <c r="G157">
        <v>25</v>
      </c>
      <c r="H157" s="33">
        <v>156</v>
      </c>
      <c r="I157" s="42">
        <f>IF(D157*(COUNTIF($I$1:$I156,D157)&lt;INDEX(GR,D157,2)),D157,IF(E157*(COUNTIF($I$1:$I156,E157)&lt;INDEX(GR,E157,2)),E157,IF(F157*(COUNTIF($I$1:$I156,F157)&lt;INDEX(GR,F157,2)),F157,IF(G157*(COUNTIF($I$1:$I156,G157)&lt;INDEX(GR,G157,2)),G157))))</f>
        <v>29</v>
      </c>
    </row>
    <row r="158" spans="1:9" ht="15" thickTop="1" thickBot="1" x14ac:dyDescent="0.2">
      <c r="A158" s="35" t="e">
        <f t="shared" ca="1" si="4"/>
        <v>#NAME?</v>
      </c>
      <c r="B158" s="35" t="str">
        <f>VLOOKUP(Tableau4[[#This Row],[Nom]],'Liste des élèves'!$D$1:$E$612,2,FALSE)</f>
        <v>1C1</v>
      </c>
      <c r="C158" t="s">
        <v>148</v>
      </c>
      <c r="D158">
        <v>27</v>
      </c>
      <c r="E158">
        <v>25</v>
      </c>
      <c r="F158">
        <v>29</v>
      </c>
      <c r="G158">
        <v>12</v>
      </c>
      <c r="H158" s="32">
        <v>157</v>
      </c>
      <c r="I158" s="42">
        <f>IF(D158*(COUNTIF($I$1:$I157,D158)&lt;INDEX(GR,D158,2)),D158,IF(E158*(COUNTIF($I$1:$I157,E158)&lt;INDEX(GR,E158,2)),E158,IF(F158*(COUNTIF($I$1:$I157,F158)&lt;INDEX(GR,F158,2)),F158,IF(G158*(COUNTIF($I$1:$I157,G158)&lt;INDEX(GR,G158,2)),G158))))</f>
        <v>27</v>
      </c>
    </row>
    <row r="159" spans="1:9" ht="15" thickTop="1" thickBot="1" x14ac:dyDescent="0.2">
      <c r="A159" s="35" t="e">
        <f t="shared" ca="1" si="4"/>
        <v>#NAME?</v>
      </c>
      <c r="B159" s="35" t="str">
        <f>VLOOKUP(Tableau4[[#This Row],[Nom]],'Liste des élèves'!$D$1:$E$612,2,FALSE)</f>
        <v>1C4</v>
      </c>
      <c r="C159" t="s">
        <v>1367</v>
      </c>
      <c r="D159">
        <v>24</v>
      </c>
      <c r="E159">
        <v>15</v>
      </c>
      <c r="F159">
        <v>1</v>
      </c>
      <c r="G159">
        <v>27</v>
      </c>
      <c r="H159" s="33">
        <v>158</v>
      </c>
      <c r="I159" s="42">
        <f>IF(D159*(COUNTIF($I$1:$I158,D159)&lt;INDEX(GR,D159,2)),D159,IF(E159*(COUNTIF($I$1:$I158,E159)&lt;INDEX(GR,E159,2)),E159,IF(F159*(COUNTIF($I$1:$I158,F159)&lt;INDEX(GR,F159,2)),F159,IF(G159*(COUNTIF($I$1:$I158,G159)&lt;INDEX(GR,G159,2)),G159))))</f>
        <v>24</v>
      </c>
    </row>
    <row r="160" spans="1:9" ht="15" thickTop="1" thickBot="1" x14ac:dyDescent="0.2">
      <c r="A160" s="35" t="e">
        <f t="shared" ca="1" si="4"/>
        <v>#NAME?</v>
      </c>
      <c r="B160" s="35" t="str">
        <f>VLOOKUP(Tableau4[[#This Row],[Nom]],'Liste des élèves'!$D$1:$E$612,2,FALSE)</f>
        <v>3G2</v>
      </c>
      <c r="C160" t="s">
        <v>1450</v>
      </c>
      <c r="D160">
        <v>25</v>
      </c>
      <c r="E160">
        <v>26</v>
      </c>
      <c r="F160">
        <v>24</v>
      </c>
      <c r="G160">
        <v>30</v>
      </c>
      <c r="H160" s="32">
        <v>159</v>
      </c>
      <c r="I160" s="42">
        <f>IF(D160*(COUNTIF($I$1:$I159,D160)&lt;INDEX(GR,D160,2)),D160,IF(E160*(COUNTIF($I$1:$I159,E160)&lt;INDEX(GR,E160,2)),E160,IF(F160*(COUNTIF($I$1:$I159,F160)&lt;INDEX(GR,F160,2)),F160,IF(G160*(COUNTIF($I$1:$I159,G160)&lt;INDEX(GR,G160,2)),G160))))</f>
        <v>26</v>
      </c>
    </row>
    <row r="161" spans="1:9" ht="15" thickTop="1" thickBot="1" x14ac:dyDescent="0.2">
      <c r="A161" s="35" t="e">
        <f t="shared" ca="1" si="4"/>
        <v>#NAME?</v>
      </c>
      <c r="B161" s="35" t="str">
        <f>VLOOKUP(Tableau4[[#This Row],[Nom]],'Liste des élèves'!$D$1:$E$612,2,FALSE)</f>
        <v>2C10</v>
      </c>
      <c r="C161" t="s">
        <v>85</v>
      </c>
      <c r="D161">
        <v>25</v>
      </c>
      <c r="E161">
        <v>15</v>
      </c>
      <c r="F161">
        <v>27</v>
      </c>
      <c r="G161">
        <v>30</v>
      </c>
      <c r="H161" s="33">
        <v>160</v>
      </c>
      <c r="I161" s="42">
        <f>IF(D161*(COUNTIF($I$1:$I160,D161)&lt;INDEX(GR,D161,2)),D161,IF(E161*(COUNTIF($I$1:$I160,E161)&lt;INDEX(GR,E161,2)),E161,IF(F161*(COUNTIF($I$1:$I160,F161)&lt;INDEX(GR,F161,2)),F161,IF(G161*(COUNTIF($I$1:$I160,G161)&lt;INDEX(GR,G161,2)),G161))))</f>
        <v>15</v>
      </c>
    </row>
    <row r="162" spans="1:9" ht="15" thickTop="1" thickBot="1" x14ac:dyDescent="0.2">
      <c r="A162" s="35" t="e">
        <f t="shared" ca="1" si="4"/>
        <v>#NAME?</v>
      </c>
      <c r="B162" s="35" t="str">
        <f>VLOOKUP(Tableau4[[#This Row],[Nom]],'Liste des élèves'!$D$1:$E$612,2,FALSE)</f>
        <v>4G2</v>
      </c>
      <c r="C162" t="s">
        <v>215</v>
      </c>
      <c r="D162">
        <v>30</v>
      </c>
      <c r="E162">
        <v>17</v>
      </c>
      <c r="F162">
        <v>29</v>
      </c>
      <c r="G162">
        <v>9</v>
      </c>
      <c r="H162" s="32">
        <v>161</v>
      </c>
      <c r="I162" s="42">
        <f>IF(D162*(COUNTIF($I$1:$I161,D162)&lt;INDEX(GR,D162,2)),D162,IF(E162*(COUNTIF($I$1:$I161,E162)&lt;INDEX(GR,E162,2)),E162,IF(F162*(COUNTIF($I$1:$I161,F162)&lt;INDEX(GR,F162,2)),F162,IF(G162*(COUNTIF($I$1:$I161,G162)&lt;INDEX(GR,G162,2)),G162))))</f>
        <v>17</v>
      </c>
    </row>
    <row r="163" spans="1:9" ht="15" thickTop="1" thickBot="1" x14ac:dyDescent="0.2">
      <c r="A163" s="35" t="e">
        <f t="shared" ca="1" si="4"/>
        <v>#NAME?</v>
      </c>
      <c r="B163" s="35" t="str">
        <f>VLOOKUP(Tableau4[[#This Row],[Nom]],'Liste des élèves'!$D$1:$E$612,2,FALSE)</f>
        <v>3G1</v>
      </c>
      <c r="C163" t="s">
        <v>1400</v>
      </c>
      <c r="D163">
        <v>5</v>
      </c>
      <c r="E163">
        <v>15</v>
      </c>
      <c r="F163">
        <v>16</v>
      </c>
      <c r="G163">
        <v>3</v>
      </c>
      <c r="H163" s="33">
        <v>162</v>
      </c>
      <c r="I163" s="42">
        <f>IF(D163*(COUNTIF($I$1:$I162,D163)&lt;INDEX(GR,D163,2)),D163,IF(E163*(COUNTIF($I$1:$I162,E163)&lt;INDEX(GR,E163,2)),E163,IF(F163*(COUNTIF($I$1:$I162,F163)&lt;INDEX(GR,F163,2)),F163,IF(G163*(COUNTIF($I$1:$I162,G163)&lt;INDEX(GR,G163,2)),G163))))</f>
        <v>5</v>
      </c>
    </row>
    <row r="164" spans="1:9" ht="15" thickTop="1" thickBot="1" x14ac:dyDescent="0.2">
      <c r="A164" s="35" t="e">
        <f t="shared" ca="1" si="4"/>
        <v>#NAME?</v>
      </c>
      <c r="B164" s="35" t="str">
        <f>VLOOKUP(Tableau4[[#This Row],[Nom]],'Liste des élèves'!$D$1:$E$612,2,FALSE)</f>
        <v>3G2</v>
      </c>
      <c r="C164" t="s">
        <v>18</v>
      </c>
      <c r="D164">
        <v>30</v>
      </c>
      <c r="E164">
        <v>15</v>
      </c>
      <c r="F164">
        <v>24</v>
      </c>
      <c r="G164">
        <v>2</v>
      </c>
      <c r="H164" s="32">
        <v>163</v>
      </c>
      <c r="I164" s="42">
        <f>IF(D164*(COUNTIF($I$1:$I163,D164)&lt;INDEX(GR,D164,2)),D164,IF(E164*(COUNTIF($I$1:$I163,E164)&lt;INDEX(GR,E164,2)),E164,IF(F164*(COUNTIF($I$1:$I163,F164)&lt;INDEX(GR,F164,2)),F164,IF(G164*(COUNTIF($I$1:$I163,G164)&lt;INDEX(GR,G164,2)),G164))))</f>
        <v>15</v>
      </c>
    </row>
    <row r="165" spans="1:9" ht="15" thickTop="1" thickBot="1" x14ac:dyDescent="0.2">
      <c r="A165" s="35" t="e">
        <f t="shared" ca="1" si="4"/>
        <v>#NAME?</v>
      </c>
      <c r="B165" s="35" t="str">
        <f>VLOOKUP(Tableau4[[#This Row],[Nom]],'Liste des élèves'!$D$1:$E$612,2,FALSE)</f>
        <v>2C8</v>
      </c>
      <c r="C165" t="s">
        <v>58</v>
      </c>
      <c r="D165">
        <v>25</v>
      </c>
      <c r="E165">
        <v>26</v>
      </c>
      <c r="F165">
        <v>23</v>
      </c>
      <c r="G165">
        <v>30</v>
      </c>
      <c r="H165" s="33">
        <v>164</v>
      </c>
      <c r="I165" s="42">
        <f>IF(D165*(COUNTIF($I$1:$I164,D165)&lt;INDEX(GR,D165,2)),D165,IF(E165*(COUNTIF($I$1:$I164,E165)&lt;INDEX(GR,E165,2)),E165,IF(F165*(COUNTIF($I$1:$I164,F165)&lt;INDEX(GR,F165,2)),F165,IF(G165*(COUNTIF($I$1:$I164,G165)&lt;INDEX(GR,G165,2)),G165))))</f>
        <v>23</v>
      </c>
    </row>
    <row r="166" spans="1:9" ht="15" thickTop="1" thickBot="1" x14ac:dyDescent="0.2">
      <c r="A166" s="35" t="e">
        <f t="shared" ca="1" si="4"/>
        <v>#NAME?</v>
      </c>
      <c r="B166" s="35" t="str">
        <f>VLOOKUP(Tableau4[[#This Row],[Nom]],'Liste des élèves'!$D$1:$E$612,2,FALSE)</f>
        <v>1C4</v>
      </c>
      <c r="C166" t="s">
        <v>1438</v>
      </c>
      <c r="D166">
        <v>25</v>
      </c>
      <c r="E166">
        <v>15</v>
      </c>
      <c r="F166">
        <v>9</v>
      </c>
      <c r="G166">
        <v>24</v>
      </c>
      <c r="H166" s="32">
        <v>165</v>
      </c>
      <c r="I166" s="42">
        <f>IF(D166*(COUNTIF($I$1:$I165,D166)&lt;INDEX(GR,D166,2)),D166,IF(E166*(COUNTIF($I$1:$I165,E166)&lt;INDEX(GR,E166,2)),E166,IF(F166*(COUNTIF($I$1:$I165,F166)&lt;INDEX(GR,F166,2)),F166,IF(G166*(COUNTIF($I$1:$I165,G166)&lt;INDEX(GR,G166,2)),G166))))</f>
        <v>15</v>
      </c>
    </row>
    <row r="167" spans="1:9" ht="15" thickTop="1" thickBot="1" x14ac:dyDescent="0.2">
      <c r="A167" s="35" t="e">
        <f t="shared" ca="1" si="4"/>
        <v>#NAME?</v>
      </c>
      <c r="B167" s="35" t="str">
        <f>VLOOKUP(Tableau4[[#This Row],[Nom]],'Liste des élèves'!$D$1:$E$612,2,FALSE)</f>
        <v>2C6</v>
      </c>
      <c r="C167" t="s">
        <v>243</v>
      </c>
      <c r="D167">
        <v>3</v>
      </c>
      <c r="E167">
        <v>5</v>
      </c>
      <c r="F167">
        <v>8</v>
      </c>
      <c r="G167">
        <v>15</v>
      </c>
      <c r="H167" s="33">
        <v>166</v>
      </c>
      <c r="I167" s="42">
        <f>IF(D167*(COUNTIF($I$1:$I166,D167)&lt;INDEX(GR,D167,2)),D167,IF(E167*(COUNTIF($I$1:$I166,E167)&lt;INDEX(GR,E167,2)),E167,IF(F167*(COUNTIF($I$1:$I166,F167)&lt;INDEX(GR,F167,2)),F167,IF(G167*(COUNTIF($I$1:$I166,G167)&lt;INDEX(GR,G167,2)),G167))))</f>
        <v>3</v>
      </c>
    </row>
    <row r="168" spans="1:9" ht="15" thickTop="1" thickBot="1" x14ac:dyDescent="0.2">
      <c r="A168" s="35" t="e">
        <f t="shared" ca="1" si="4"/>
        <v>#NAME?</v>
      </c>
      <c r="B168" s="35" t="str">
        <f>VLOOKUP(Tableau4[[#This Row],[Nom]],'Liste des élèves'!$D$1:$E$612,2,FALSE)</f>
        <v>3G5</v>
      </c>
      <c r="C168" t="s">
        <v>122</v>
      </c>
      <c r="D168">
        <v>25</v>
      </c>
      <c r="E168">
        <v>3</v>
      </c>
      <c r="F168">
        <v>30</v>
      </c>
      <c r="G168">
        <v>26</v>
      </c>
      <c r="H168" s="32">
        <v>167</v>
      </c>
      <c r="I168" s="42">
        <f>IF(D168*(COUNTIF($I$1:$I167,D168)&lt;INDEX(GR,D168,2)),D168,IF(E168*(COUNTIF($I$1:$I167,E168)&lt;INDEX(GR,E168,2)),E168,IF(F168*(COUNTIF($I$1:$I167,F168)&lt;INDEX(GR,F168,2)),F168,IF(G168*(COUNTIF($I$1:$I167,G168)&lt;INDEX(GR,G168,2)),G168))))</f>
        <v>3</v>
      </c>
    </row>
    <row r="169" spans="1:9" ht="15" thickTop="1" thickBot="1" x14ac:dyDescent="0.2">
      <c r="A169" s="35" t="e">
        <f t="shared" ca="1" si="4"/>
        <v>#NAME?</v>
      </c>
      <c r="B169" s="35" t="str">
        <f>VLOOKUP(Tableau4[[#This Row],[Nom]],'Liste des élèves'!$D$1:$E$612,2,FALSE)</f>
        <v>4G1</v>
      </c>
      <c r="C169" t="s">
        <v>138</v>
      </c>
      <c r="D169">
        <v>15</v>
      </c>
      <c r="E169">
        <v>16</v>
      </c>
      <c r="F169">
        <v>30</v>
      </c>
      <c r="G169">
        <v>29</v>
      </c>
      <c r="H169" s="33">
        <v>168</v>
      </c>
      <c r="I169" s="42">
        <f>IF(D169*(COUNTIF($I$1:$I168,D169)&lt;INDEX(GR,D169,2)),D169,IF(E169*(COUNTIF($I$1:$I168,E169)&lt;INDEX(GR,E169,2)),E169,IF(F169*(COUNTIF($I$1:$I168,F169)&lt;INDEX(GR,F169,2)),F169,IF(G169*(COUNTIF($I$1:$I168,G169)&lt;INDEX(GR,G169,2)),G169))))</f>
        <v>15</v>
      </c>
    </row>
    <row r="170" spans="1:9" ht="15" thickTop="1" thickBot="1" x14ac:dyDescent="0.2">
      <c r="A170" s="35" t="e">
        <f t="shared" ca="1" si="4"/>
        <v>#NAME?</v>
      </c>
      <c r="B170" s="35" t="str">
        <f>VLOOKUP(Tableau4[[#This Row],[Nom]],'Liste des élèves'!$D$1:$E$612,2,FALSE)</f>
        <v>1C1</v>
      </c>
      <c r="C170" t="s">
        <v>152</v>
      </c>
      <c r="D170">
        <v>30</v>
      </c>
      <c r="E170">
        <v>17</v>
      </c>
      <c r="F170">
        <v>16</v>
      </c>
      <c r="G170">
        <v>11</v>
      </c>
      <c r="H170" s="32">
        <v>169</v>
      </c>
      <c r="I170" s="42">
        <f>IF(D170*(COUNTIF($I$1:$I169,D170)&lt;INDEX(GR,D170,2)),D170,IF(E170*(COUNTIF($I$1:$I169,E170)&lt;INDEX(GR,E170,2)),E170,IF(F170*(COUNTIF($I$1:$I169,F170)&lt;INDEX(GR,F170,2)),F170,IF(G170*(COUNTIF($I$1:$I169,G170)&lt;INDEX(GR,G170,2)),G170))))</f>
        <v>17</v>
      </c>
    </row>
    <row r="171" spans="1:9" ht="15" thickTop="1" thickBot="1" x14ac:dyDescent="0.2">
      <c r="A171" s="35" t="e">
        <f t="shared" ca="1" si="4"/>
        <v>#NAME?</v>
      </c>
      <c r="B171" s="35" t="str">
        <f>VLOOKUP(Tableau4[[#This Row],[Nom]],'Liste des élèves'!$D$1:$E$612,2,FALSE)</f>
        <v>2C6</v>
      </c>
      <c r="C171" t="s">
        <v>28</v>
      </c>
      <c r="D171">
        <v>30</v>
      </c>
      <c r="E171">
        <v>15</v>
      </c>
      <c r="F171">
        <v>24</v>
      </c>
      <c r="G171">
        <v>2</v>
      </c>
      <c r="H171" s="33">
        <v>170</v>
      </c>
      <c r="I171" s="42">
        <f>IF(D171*(COUNTIF($I$1:$I170,D171)&lt;INDEX(GR,D171,2)),D171,IF(E171*(COUNTIF($I$1:$I170,E171)&lt;INDEX(GR,E171,2)),E171,IF(F171*(COUNTIF($I$1:$I170,F171)&lt;INDEX(GR,F171,2)),F171,IF(G171*(COUNTIF($I$1:$I170,G171)&lt;INDEX(GR,G171,2)),G171))))</f>
        <v>15</v>
      </c>
    </row>
    <row r="172" spans="1:9" ht="15" thickTop="1" thickBot="1" x14ac:dyDescent="0.2">
      <c r="A172" s="35" t="e">
        <f t="shared" ca="1" si="4"/>
        <v>#NAME?</v>
      </c>
      <c r="B172" s="35" t="str">
        <f>VLOOKUP(Tableau4[[#This Row],[Nom]],'Liste des élèves'!$D$1:$E$612,2,FALSE)</f>
        <v>2C5</v>
      </c>
      <c r="C172" t="s">
        <v>1472</v>
      </c>
      <c r="D172">
        <v>15</v>
      </c>
      <c r="E172">
        <v>12</v>
      </c>
      <c r="F172">
        <v>11</v>
      </c>
      <c r="G172">
        <v>30</v>
      </c>
      <c r="H172" s="32">
        <v>171</v>
      </c>
      <c r="I172" s="42">
        <f>IF(D172*(COUNTIF($I$1:$I171,D172)&lt;INDEX(GR,D172,2)),D172,IF(E172*(COUNTIF($I$1:$I171,E172)&lt;INDEX(GR,E172,2)),E172,IF(F172*(COUNTIF($I$1:$I171,F172)&lt;INDEX(GR,F172,2)),F172,IF(G172*(COUNTIF($I$1:$I171,G172)&lt;INDEX(GR,G172,2)),G172))))</f>
        <v>15</v>
      </c>
    </row>
    <row r="173" spans="1:9" ht="15" thickTop="1" thickBot="1" x14ac:dyDescent="0.2">
      <c r="A173" s="35" t="e">
        <f t="shared" ca="1" si="4"/>
        <v>#NAME?</v>
      </c>
      <c r="B173" s="35" t="str">
        <f>VLOOKUP(Tableau4[[#This Row],[Nom]],'Liste des élèves'!$D$1:$E$612,2,FALSE)</f>
        <v>1C5</v>
      </c>
      <c r="C173" t="s">
        <v>68</v>
      </c>
      <c r="D173">
        <v>9</v>
      </c>
      <c r="E173">
        <v>30</v>
      </c>
      <c r="F173">
        <v>14</v>
      </c>
      <c r="G173">
        <v>11</v>
      </c>
      <c r="H173" s="33">
        <v>172</v>
      </c>
      <c r="I173" s="42">
        <f>IF(D173*(COUNTIF($I$1:$I172,D173)&lt;INDEX(GR,D173,2)),D173,IF(E173*(COUNTIF($I$1:$I172,E173)&lt;INDEX(GR,E173,2)),E173,IF(F173*(COUNTIF($I$1:$I172,F173)&lt;INDEX(GR,F173,2)),F173,IF(G173*(COUNTIF($I$1:$I172,G173)&lt;INDEX(GR,G173,2)),G173))))</f>
        <v>9</v>
      </c>
    </row>
    <row r="174" spans="1:9" ht="15" thickTop="1" thickBot="1" x14ac:dyDescent="0.2">
      <c r="A174" s="35" t="e">
        <f t="shared" ca="1" si="4"/>
        <v>#NAME?</v>
      </c>
      <c r="B174" s="35" t="str">
        <f>VLOOKUP(Tableau4[[#This Row],[Nom]],'Liste des élèves'!$D$1:$E$612,2,FALSE)</f>
        <v>4G2</v>
      </c>
      <c r="C174" t="s">
        <v>76</v>
      </c>
      <c r="D174">
        <v>30</v>
      </c>
      <c r="E174">
        <v>29</v>
      </c>
      <c r="F174">
        <v>17</v>
      </c>
      <c r="G174">
        <v>18</v>
      </c>
      <c r="H174" s="32">
        <v>173</v>
      </c>
      <c r="I174" s="42">
        <f>IF(D174*(COUNTIF($I$1:$I173,D174)&lt;INDEX(GR,D174,2)),D174,IF(E174*(COUNTIF($I$1:$I173,E174)&lt;INDEX(GR,E174,2)),E174,IF(F174*(COUNTIF($I$1:$I173,F174)&lt;INDEX(GR,F174,2)),F174,IF(G174*(COUNTIF($I$1:$I173,G174)&lt;INDEX(GR,G174,2)),G174))))</f>
        <v>29</v>
      </c>
    </row>
    <row r="175" spans="1:9" ht="15" thickTop="1" thickBot="1" x14ac:dyDescent="0.2">
      <c r="A175" s="35" t="e">
        <f t="shared" ca="1" si="4"/>
        <v>#NAME?</v>
      </c>
      <c r="B175" s="35" t="str">
        <f>VLOOKUP(Tableau4[[#This Row],[Nom]],'Liste des élèves'!$D$1:$E$612,2,FALSE)</f>
        <v>2C3</v>
      </c>
      <c r="C175" t="s">
        <v>1335</v>
      </c>
      <c r="D175">
        <v>30</v>
      </c>
      <c r="E175">
        <v>29</v>
      </c>
      <c r="F175">
        <v>20</v>
      </c>
      <c r="G175">
        <v>1</v>
      </c>
      <c r="H175" s="33">
        <v>174</v>
      </c>
      <c r="I175" s="42">
        <f>IF(D175*(COUNTIF($I$1:$I174,D175)&lt;INDEX(GR,D175,2)),D175,IF(E175*(COUNTIF($I$1:$I174,E175)&lt;INDEX(GR,E175,2)),E175,IF(F175*(COUNTIF($I$1:$I174,F175)&lt;INDEX(GR,F175,2)),F175,IF(G175*(COUNTIF($I$1:$I174,G175)&lt;INDEX(GR,G175,2)),G175))))</f>
        <v>29</v>
      </c>
    </row>
    <row r="176" spans="1:9" ht="15" thickTop="1" thickBot="1" x14ac:dyDescent="0.2">
      <c r="A176" s="35" t="e">
        <f t="shared" ca="1" si="4"/>
        <v>#NAME?</v>
      </c>
      <c r="B176" s="35" t="str">
        <f>VLOOKUP(Tableau4[[#This Row],[Nom]],'Liste des élèves'!$D$1:$E$612,2,FALSE)</f>
        <v>3G1</v>
      </c>
      <c r="C176" t="s">
        <v>183</v>
      </c>
      <c r="D176">
        <v>25</v>
      </c>
      <c r="E176">
        <v>26</v>
      </c>
      <c r="F176">
        <v>30</v>
      </c>
      <c r="G176">
        <v>29</v>
      </c>
      <c r="H176" s="32">
        <v>175</v>
      </c>
      <c r="I176" s="42">
        <f>IF(D176*(COUNTIF($I$1:$I175,D176)&lt;INDEX(GR,D176,2)),D176,IF(E176*(COUNTIF($I$1:$I175,E176)&lt;INDEX(GR,E176,2)),E176,IF(F176*(COUNTIF($I$1:$I175,F176)&lt;INDEX(GR,F176,2)),F176,IF(G176*(COUNTIF($I$1:$I175,G176)&lt;INDEX(GR,G176,2)),G176))))</f>
        <v>29</v>
      </c>
    </row>
    <row r="177" spans="1:9" ht="15" thickTop="1" thickBot="1" x14ac:dyDescent="0.2">
      <c r="A177" s="35" t="e">
        <f t="shared" ca="1" si="4"/>
        <v>#NAME?</v>
      </c>
      <c r="B177" s="35" t="str">
        <f>VLOOKUP(Tableau4[[#This Row],[Nom]],'Liste des élèves'!$D$1:$E$612,2,FALSE)</f>
        <v>4G1</v>
      </c>
      <c r="C177" t="s">
        <v>119</v>
      </c>
      <c r="D177">
        <v>25</v>
      </c>
      <c r="E177">
        <v>26</v>
      </c>
      <c r="F177">
        <v>30</v>
      </c>
      <c r="G177">
        <v>29</v>
      </c>
      <c r="H177" s="33">
        <v>176</v>
      </c>
      <c r="I177" s="42">
        <f>IF(D177*(COUNTIF($I$1:$I176,D177)&lt;INDEX(GR,D177,2)),D177,IF(E177*(COUNTIF($I$1:$I176,E177)&lt;INDEX(GR,E177,2)),E177,IF(F177*(COUNTIF($I$1:$I176,F177)&lt;INDEX(GR,F177,2)),F177,IF(G177*(COUNTIF($I$1:$I176,G177)&lt;INDEX(GR,G177,2)),G177))))</f>
        <v>29</v>
      </c>
    </row>
    <row r="178" spans="1:9" ht="15" thickTop="1" thickBot="1" x14ac:dyDescent="0.2">
      <c r="A178" s="35" t="e">
        <f t="shared" ca="1" si="4"/>
        <v>#NAME?</v>
      </c>
      <c r="B178" s="35" t="str">
        <f>VLOOKUP(Tableau4[[#This Row],[Nom]],'Liste des élèves'!$D$1:$E$612,2,FALSE)</f>
        <v>2C1</v>
      </c>
      <c r="C178" t="s">
        <v>1345</v>
      </c>
      <c r="D178">
        <v>15</v>
      </c>
      <c r="E178">
        <v>11</v>
      </c>
      <c r="F178">
        <v>30</v>
      </c>
      <c r="G178">
        <v>29</v>
      </c>
      <c r="H178" s="32">
        <v>177</v>
      </c>
      <c r="I178" s="42">
        <f>IF(D178*(COUNTIF($I$1:$I177,D178)&lt;INDEX(GR,D178,2)),D178,IF(E178*(COUNTIF($I$1:$I177,E178)&lt;INDEX(GR,E178,2)),E178,IF(F178*(COUNTIF($I$1:$I177,F178)&lt;INDEX(GR,F178,2)),F178,IF(G178*(COUNTIF($I$1:$I177,G178)&lt;INDEX(GR,G178,2)),G178))))</f>
        <v>15</v>
      </c>
    </row>
    <row r="179" spans="1:9" ht="15" thickTop="1" thickBot="1" x14ac:dyDescent="0.2">
      <c r="A179" s="35" t="e">
        <f t="shared" ca="1" si="4"/>
        <v>#NAME?</v>
      </c>
      <c r="B179" s="35" t="str">
        <f>VLOOKUP(Tableau4[[#This Row],[Nom]],'Liste des élèves'!$D$1:$E$612,2,FALSE)</f>
        <v>2C8</v>
      </c>
      <c r="C179" t="s">
        <v>256</v>
      </c>
      <c r="D179">
        <v>21</v>
      </c>
      <c r="E179">
        <v>16</v>
      </c>
      <c r="F179">
        <v>15</v>
      </c>
      <c r="G179">
        <v>30</v>
      </c>
      <c r="H179" s="33">
        <v>178</v>
      </c>
      <c r="I179" s="42">
        <f>IF(D179*(COUNTIF($I$1:$I178,D179)&lt;INDEX(GR,D179,2)),D179,IF(E179*(COUNTIF($I$1:$I178,E179)&lt;INDEX(GR,E179,2)),E179,IF(F179*(COUNTIF($I$1:$I178,F179)&lt;INDEX(GR,F179,2)),F179,IF(G179*(COUNTIF($I$1:$I178,G179)&lt;INDEX(GR,G179,2)),G179))))</f>
        <v>21</v>
      </c>
    </row>
    <row r="180" spans="1:9" ht="15" thickTop="1" thickBot="1" x14ac:dyDescent="0.2">
      <c r="A180" s="35" t="e">
        <f t="shared" ca="1" si="4"/>
        <v>#NAME?</v>
      </c>
      <c r="B180" s="35" t="str">
        <f>VLOOKUP(Tableau4[[#This Row],[Nom]],'Liste des élèves'!$D$1:$E$612,2,FALSE)</f>
        <v>3G3</v>
      </c>
      <c r="C180" t="s">
        <v>139</v>
      </c>
      <c r="D180">
        <v>9</v>
      </c>
      <c r="E180">
        <v>15</v>
      </c>
      <c r="F180">
        <v>20</v>
      </c>
      <c r="G180">
        <v>30</v>
      </c>
      <c r="H180" s="32">
        <v>179</v>
      </c>
      <c r="I180" s="42">
        <f>IF(D180*(COUNTIF($I$1:$I179,D180)&lt;INDEX(GR,D180,2)),D180,IF(E180*(COUNTIF($I$1:$I179,E180)&lt;INDEX(GR,E180,2)),E180,IF(F180*(COUNTIF($I$1:$I179,F180)&lt;INDEX(GR,F180,2)),F180,IF(G180*(COUNTIF($I$1:$I179,G180)&lt;INDEX(GR,G180,2)),G180))))</f>
        <v>9</v>
      </c>
    </row>
    <row r="181" spans="1:9" ht="15" thickTop="1" thickBot="1" x14ac:dyDescent="0.2">
      <c r="A181" s="35" t="e">
        <f t="shared" ca="1" si="4"/>
        <v>#NAME?</v>
      </c>
      <c r="B181" s="35" t="str">
        <f>VLOOKUP(Tableau4[[#This Row],[Nom]],'Liste des élèves'!$D$1:$E$612,2,FALSE)</f>
        <v>3G2</v>
      </c>
      <c r="C181" t="s">
        <v>1452</v>
      </c>
      <c r="D181">
        <v>25</v>
      </c>
      <c r="E181">
        <v>26</v>
      </c>
      <c r="F181">
        <v>30</v>
      </c>
      <c r="G181">
        <v>29</v>
      </c>
      <c r="H181" s="33">
        <v>180</v>
      </c>
      <c r="I181" s="42">
        <f>IF(D181*(COUNTIF($I$1:$I180,D181)&lt;INDEX(GR,D181,2)),D181,IF(E181*(COUNTIF($I$1:$I180,E181)&lt;INDEX(GR,E181,2)),E181,IF(F181*(COUNTIF($I$1:$I180,F181)&lt;INDEX(GR,F181,2)),F181,IF(G181*(COUNTIF($I$1:$I180,G181)&lt;INDEX(GR,G181,2)),G181))))</f>
        <v>29</v>
      </c>
    </row>
    <row r="182" spans="1:9" ht="15" thickTop="1" thickBot="1" x14ac:dyDescent="0.2">
      <c r="A182" s="35" t="e">
        <f t="shared" ca="1" si="4"/>
        <v>#NAME?</v>
      </c>
      <c r="B182" s="35" t="str">
        <f>VLOOKUP(Tableau4[[#This Row],[Nom]],'Liste des élèves'!$D$1:$E$612,2,FALSE)</f>
        <v>2C9</v>
      </c>
      <c r="C182" t="s">
        <v>1420</v>
      </c>
      <c r="D182">
        <v>27</v>
      </c>
      <c r="E182">
        <v>15</v>
      </c>
      <c r="F182">
        <v>30</v>
      </c>
      <c r="G182">
        <v>24</v>
      </c>
      <c r="H182" s="32">
        <v>181</v>
      </c>
      <c r="I182" s="42">
        <f>IF(D182*(COUNTIF($I$1:$I181,D182)&lt;INDEX(GR,D182,2)),D182,IF(E182*(COUNTIF($I$1:$I181,E182)&lt;INDEX(GR,E182,2)),E182,IF(F182*(COUNTIF($I$1:$I181,F182)&lt;INDEX(GR,F182,2)),F182,IF(G182*(COUNTIF($I$1:$I181,G182)&lt;INDEX(GR,G182,2)),G182))))</f>
        <v>15</v>
      </c>
    </row>
    <row r="183" spans="1:9" ht="15" thickTop="1" thickBot="1" x14ac:dyDescent="0.2">
      <c r="A183" s="35" t="e">
        <f t="shared" ca="1" si="4"/>
        <v>#NAME?</v>
      </c>
      <c r="B183" s="35" t="str">
        <f>VLOOKUP(Tableau4[[#This Row],[Nom]],'Liste des élèves'!$D$1:$E$612,2,FALSE)</f>
        <v>2C2</v>
      </c>
      <c r="C183" t="s">
        <v>1305</v>
      </c>
      <c r="D183">
        <v>27</v>
      </c>
      <c r="E183">
        <v>30</v>
      </c>
      <c r="F183">
        <v>21</v>
      </c>
      <c r="G183">
        <v>15</v>
      </c>
      <c r="H183" s="33">
        <v>182</v>
      </c>
      <c r="I183" s="42">
        <f>IF(D183*(COUNTIF($I$1:$I182,D183)&lt;INDEX(GR,D183,2)),D183,IF(E183*(COUNTIF($I$1:$I182,E183)&lt;INDEX(GR,E183,2)),E183,IF(F183*(COUNTIF($I$1:$I182,F183)&lt;INDEX(GR,F183,2)),F183,IF(G183*(COUNTIF($I$1:$I182,G183)&lt;INDEX(GR,G183,2)),G183))))</f>
        <v>21</v>
      </c>
    </row>
    <row r="184" spans="1:9" ht="15" thickTop="1" thickBot="1" x14ac:dyDescent="0.2">
      <c r="A184" s="35" t="e">
        <f t="shared" ca="1" si="4"/>
        <v>#NAME?</v>
      </c>
      <c r="B184" s="35" t="str">
        <f>VLOOKUP(Tableau4[[#This Row],[Nom]],'Liste des élèves'!$D$1:$E$612,2,FALSE)</f>
        <v>3G3</v>
      </c>
      <c r="C184" t="s">
        <v>132</v>
      </c>
      <c r="D184">
        <v>15</v>
      </c>
      <c r="E184">
        <v>4</v>
      </c>
      <c r="F184">
        <v>21</v>
      </c>
      <c r="G184">
        <v>16</v>
      </c>
      <c r="H184" s="32">
        <v>183</v>
      </c>
      <c r="I184" s="42">
        <f>IF(D184*(COUNTIF($I$1:$I183,D184)&lt;INDEX(GR,D184,2)),D184,IF(E184*(COUNTIF($I$1:$I183,E184)&lt;INDEX(GR,E184,2)),E184,IF(F184*(COUNTIF($I$1:$I183,F184)&lt;INDEX(GR,F184,2)),F184,IF(G184*(COUNTIF($I$1:$I183,G184)&lt;INDEX(GR,G184,2)),G184))))</f>
        <v>15</v>
      </c>
    </row>
    <row r="185" spans="1:9" ht="15" thickTop="1" thickBot="1" x14ac:dyDescent="0.2">
      <c r="A185" s="35" t="e">
        <f t="shared" ca="1" si="4"/>
        <v>#NAME?</v>
      </c>
      <c r="B185" s="35" t="str">
        <f>VLOOKUP(Tableau4[[#This Row],[Nom]],'Liste des élèves'!$D$1:$E$612,2,FALSE)</f>
        <v>2C9</v>
      </c>
      <c r="C185" t="s">
        <v>208</v>
      </c>
      <c r="D185">
        <v>23</v>
      </c>
      <c r="E185">
        <v>25</v>
      </c>
      <c r="F185">
        <v>27</v>
      </c>
      <c r="G185">
        <v>26</v>
      </c>
      <c r="H185" s="33">
        <v>184</v>
      </c>
      <c r="I185" s="42">
        <f>IF(D185*(COUNTIF($I$1:$I184,D185)&lt;INDEX(GR,D185,2)),D185,IF(E185*(COUNTIF($I$1:$I184,E185)&lt;INDEX(GR,E185,2)),E185,IF(F185*(COUNTIF($I$1:$I184,F185)&lt;INDEX(GR,F185,2)),F185,IF(G185*(COUNTIF($I$1:$I184,G185)&lt;INDEX(GR,G185,2)),G185))))</f>
        <v>23</v>
      </c>
    </row>
    <row r="186" spans="1:9" ht="15" thickTop="1" thickBot="1" x14ac:dyDescent="0.2">
      <c r="A186" s="35" t="e">
        <f t="shared" ca="1" si="4"/>
        <v>#NAME?</v>
      </c>
      <c r="B186" s="35" t="str">
        <f>VLOOKUP(Tableau4[[#This Row],[Nom]],'Liste des élèves'!$D$1:$E$612,2,FALSE)</f>
        <v>1C1</v>
      </c>
      <c r="C186" t="s">
        <v>24</v>
      </c>
      <c r="D186">
        <v>30</v>
      </c>
      <c r="E186">
        <v>16</v>
      </c>
      <c r="F186">
        <v>15</v>
      </c>
      <c r="G186">
        <v>11</v>
      </c>
      <c r="H186" s="32">
        <v>185</v>
      </c>
      <c r="I186" s="42">
        <f>IF(D186*(COUNTIF($I$1:$I185,D186)&lt;INDEX(GR,D186,2)),D186,IF(E186*(COUNTIF($I$1:$I185,E186)&lt;INDEX(GR,E186,2)),E186,IF(F186*(COUNTIF($I$1:$I185,F186)&lt;INDEX(GR,F186,2)),F186,IF(G186*(COUNTIF($I$1:$I185,G186)&lt;INDEX(GR,G186,2)),G186))))</f>
        <v>16</v>
      </c>
    </row>
    <row r="187" spans="1:9" ht="15" thickTop="1" thickBot="1" x14ac:dyDescent="0.2">
      <c r="A187" s="35" t="e">
        <f t="shared" ca="1" si="4"/>
        <v>#NAME?</v>
      </c>
      <c r="B187" s="35" t="str">
        <f>VLOOKUP(Tableau4[[#This Row],[Nom]],'Liste des élèves'!$D$1:$E$612,2,FALSE)</f>
        <v>3G4</v>
      </c>
      <c r="C187" t="s">
        <v>201</v>
      </c>
      <c r="D187">
        <v>29</v>
      </c>
      <c r="E187">
        <v>30</v>
      </c>
      <c r="F187">
        <v>13</v>
      </c>
      <c r="G187">
        <v>4</v>
      </c>
      <c r="H187" s="33">
        <v>186</v>
      </c>
      <c r="I187" s="42">
        <f>IF(D187*(COUNTIF($I$1:$I186,D187)&lt;INDEX(GR,D187,2)),D187,IF(E187*(COUNTIF($I$1:$I186,E187)&lt;INDEX(GR,E187,2)),E187,IF(F187*(COUNTIF($I$1:$I186,F187)&lt;INDEX(GR,F187,2)),F187,IF(G187*(COUNTIF($I$1:$I186,G187)&lt;INDEX(GR,G187,2)),G187))))</f>
        <v>29</v>
      </c>
    </row>
    <row r="188" spans="1:9" ht="15" thickTop="1" thickBot="1" x14ac:dyDescent="0.2">
      <c r="A188" s="35" t="e">
        <f t="shared" ca="1" si="4"/>
        <v>#NAME?</v>
      </c>
      <c r="B188" s="35" t="str">
        <f>VLOOKUP(Tableau4[[#This Row],[Nom]],'Liste des élèves'!$D$1:$E$612,2,FALSE)</f>
        <v>2C8</v>
      </c>
      <c r="C188" t="s">
        <v>222</v>
      </c>
      <c r="D188">
        <v>3</v>
      </c>
      <c r="E188">
        <v>9</v>
      </c>
      <c r="F188">
        <v>29</v>
      </c>
      <c r="G188">
        <v>30</v>
      </c>
      <c r="H188" s="32">
        <v>187</v>
      </c>
      <c r="I188" s="42">
        <f>IF(D188*(COUNTIF($I$1:$I187,D188)&lt;INDEX(GR,D188,2)),D188,IF(E188*(COUNTIF($I$1:$I187,E188)&lt;INDEX(GR,E188,2)),E188,IF(F188*(COUNTIF($I$1:$I187,F188)&lt;INDEX(GR,F188,2)),F188,IF(G188*(COUNTIF($I$1:$I187,G188)&lt;INDEX(GR,G188,2)),G188))))</f>
        <v>3</v>
      </c>
    </row>
    <row r="189" spans="1:9" ht="15" thickTop="1" thickBot="1" x14ac:dyDescent="0.2">
      <c r="A189" s="35" t="e">
        <f t="shared" ca="1" si="4"/>
        <v>#NAME?</v>
      </c>
      <c r="B189" s="35" t="str">
        <f>VLOOKUP(Tableau4[[#This Row],[Nom]],'Liste des élèves'!$D$1:$E$612,2,FALSE)</f>
        <v>3G1</v>
      </c>
      <c r="C189" t="s">
        <v>80</v>
      </c>
      <c r="D189">
        <v>16</v>
      </c>
      <c r="E189">
        <v>17</v>
      </c>
      <c r="F189">
        <v>13</v>
      </c>
      <c r="G189">
        <v>18</v>
      </c>
      <c r="H189" s="33">
        <v>188</v>
      </c>
      <c r="I189" s="42">
        <f>IF(D189*(COUNTIF($I$1:$I188,D189)&lt;INDEX(GR,D189,2)),D189,IF(E189*(COUNTIF($I$1:$I188,E189)&lt;INDEX(GR,E189,2)),E189,IF(F189*(COUNTIF($I$1:$I188,F189)&lt;INDEX(GR,F189,2)),F189,IF(G189*(COUNTIF($I$1:$I188,G189)&lt;INDEX(GR,G189,2)),G189))))</f>
        <v>16</v>
      </c>
    </row>
    <row r="190" spans="1:9" ht="15" thickTop="1" thickBot="1" x14ac:dyDescent="0.2">
      <c r="A190" s="35" t="e">
        <f t="shared" ca="1" si="4"/>
        <v>#NAME?</v>
      </c>
      <c r="B190" s="35" t="str">
        <f>VLOOKUP(Tableau4[[#This Row],[Nom]],'Liste des élèves'!$D$1:$E$612,2,FALSE)</f>
        <v>2C1</v>
      </c>
      <c r="C190" t="s">
        <v>160</v>
      </c>
      <c r="D190">
        <v>29</v>
      </c>
      <c r="E190">
        <v>15</v>
      </c>
      <c r="F190">
        <v>17</v>
      </c>
      <c r="G190">
        <v>24</v>
      </c>
      <c r="H190" s="32">
        <v>189</v>
      </c>
      <c r="I190" s="42">
        <f>IF(D190*(COUNTIF($I$1:$I189,D190)&lt;INDEX(GR,D190,2)),D190,IF(E190*(COUNTIF($I$1:$I189,E190)&lt;INDEX(GR,E190,2)),E190,IF(F190*(COUNTIF($I$1:$I189,F190)&lt;INDEX(GR,F190,2)),F190,IF(G190*(COUNTIF($I$1:$I189,G190)&lt;INDEX(GR,G190,2)),G190))))</f>
        <v>29</v>
      </c>
    </row>
    <row r="191" spans="1:9" ht="15" thickTop="1" thickBot="1" x14ac:dyDescent="0.2">
      <c r="A191" s="35" t="e">
        <f t="shared" ca="1" si="4"/>
        <v>#NAME?</v>
      </c>
      <c r="B191" s="35" t="str">
        <f>VLOOKUP(Tableau4[[#This Row],[Nom]],'Liste des élèves'!$D$1:$E$612,2,FALSE)</f>
        <v>3G3</v>
      </c>
      <c r="C191" t="s">
        <v>117</v>
      </c>
      <c r="D191">
        <v>5</v>
      </c>
      <c r="E191">
        <v>6</v>
      </c>
      <c r="F191">
        <v>4</v>
      </c>
      <c r="G191">
        <v>15</v>
      </c>
      <c r="H191" s="33">
        <v>190</v>
      </c>
      <c r="I191" s="42">
        <f>IF(D191*(COUNTIF($I$1:$I190,D191)&lt;INDEX(GR,D191,2)),D191,IF(E191*(COUNTIF($I$1:$I190,E191)&lt;INDEX(GR,E191,2)),E191,IF(F191*(COUNTIF($I$1:$I190,F191)&lt;INDEX(GR,F191,2)),F191,IF(G191*(COUNTIF($I$1:$I190,G191)&lt;INDEX(GR,G191,2)),G191))))</f>
        <v>5</v>
      </c>
    </row>
    <row r="192" spans="1:9" ht="15" thickTop="1" thickBot="1" x14ac:dyDescent="0.2">
      <c r="A192" s="35" t="e">
        <f t="shared" ca="1" si="4"/>
        <v>#NAME?</v>
      </c>
      <c r="B192" s="35" t="str">
        <f>VLOOKUP(Tableau4[[#This Row],[Nom]],'Liste des élèves'!$D$1:$E$612,2,FALSE)</f>
        <v>2C6</v>
      </c>
      <c r="C192" t="s">
        <v>23</v>
      </c>
      <c r="D192">
        <v>29</v>
      </c>
      <c r="E192">
        <v>30</v>
      </c>
      <c r="F192">
        <v>16</v>
      </c>
      <c r="G192">
        <v>25</v>
      </c>
      <c r="H192" s="32">
        <v>191</v>
      </c>
      <c r="I192" s="42">
        <f>IF(D192*(COUNTIF($I$1:$I191,D192)&lt;INDEX(GR,D192,2)),D192,IF(E192*(COUNTIF($I$1:$I191,E192)&lt;INDEX(GR,E192,2)),E192,IF(F192*(COUNTIF($I$1:$I191,F192)&lt;INDEX(GR,F192,2)),F192,IF(G192*(COUNTIF($I$1:$I191,G192)&lt;INDEX(GR,G192,2)),G192))))</f>
        <v>29</v>
      </c>
    </row>
    <row r="193" spans="1:9" ht="15" thickTop="1" thickBot="1" x14ac:dyDescent="0.2">
      <c r="A193" s="35" t="e">
        <f t="shared" ca="1" si="4"/>
        <v>#NAME?</v>
      </c>
      <c r="B193" s="35" t="str">
        <f>VLOOKUP(Tableau4[[#This Row],[Nom]],'Liste des élèves'!$D$1:$E$612,2,FALSE)</f>
        <v>2C8</v>
      </c>
      <c r="C193" t="s">
        <v>99</v>
      </c>
      <c r="D193">
        <v>30</v>
      </c>
      <c r="E193">
        <v>27</v>
      </c>
      <c r="F193">
        <v>29</v>
      </c>
      <c r="G193">
        <v>25</v>
      </c>
      <c r="H193" s="33">
        <v>192</v>
      </c>
      <c r="I193" s="42">
        <f>IF(D193*(COUNTIF($I$1:$I192,D193)&lt;INDEX(GR,D193,2)),D193,IF(E193*(COUNTIF($I$1:$I192,E193)&lt;INDEX(GR,E193,2)),E193,IF(F193*(COUNTIF($I$1:$I192,F193)&lt;INDEX(GR,F193,2)),F193,IF(G193*(COUNTIF($I$1:$I192,G193)&lt;INDEX(GR,G193,2)),G193))))</f>
        <v>29</v>
      </c>
    </row>
    <row r="194" spans="1:9" ht="15" thickTop="1" thickBot="1" x14ac:dyDescent="0.2">
      <c r="A194" s="35" t="e">
        <f t="shared" ref="A194:A257" ca="1" si="5">ALEAS( NE,1, NE,TRUE)</f>
        <v>#NAME?</v>
      </c>
      <c r="B194" s="35" t="str">
        <f>VLOOKUP(Tableau4[[#This Row],[Nom]],'Liste des élèves'!$D$1:$E$612,2,FALSE)</f>
        <v>1C3</v>
      </c>
      <c r="C194" t="s">
        <v>111</v>
      </c>
      <c r="D194">
        <v>16</v>
      </c>
      <c r="E194">
        <v>17</v>
      </c>
      <c r="F194">
        <v>13</v>
      </c>
      <c r="G194">
        <v>11</v>
      </c>
      <c r="H194" s="32">
        <v>193</v>
      </c>
      <c r="I194" s="42">
        <f>IF(D194*(COUNTIF($I$1:$I193,D194)&lt;INDEX(GR,D194,2)),D194,IF(E194*(COUNTIF($I$1:$I193,E194)&lt;INDEX(GR,E194,2)),E194,IF(F194*(COUNTIF($I$1:$I193,F194)&lt;INDEX(GR,F194,2)),F194,IF(G194*(COUNTIF($I$1:$I193,G194)&lt;INDEX(GR,G194,2)),G194))))</f>
        <v>16</v>
      </c>
    </row>
    <row r="195" spans="1:9" ht="15" thickTop="1" thickBot="1" x14ac:dyDescent="0.2">
      <c r="A195" s="35" t="e">
        <f t="shared" ca="1" si="5"/>
        <v>#NAME?</v>
      </c>
      <c r="B195" s="35" t="str">
        <f>VLOOKUP(Tableau4[[#This Row],[Nom]],'Liste des élèves'!$D$1:$E$612,2,FALSE)</f>
        <v>1C3</v>
      </c>
      <c r="C195" t="s">
        <v>224</v>
      </c>
      <c r="D195">
        <v>25</v>
      </c>
      <c r="E195">
        <v>26</v>
      </c>
      <c r="F195">
        <v>27</v>
      </c>
      <c r="G195">
        <v>23</v>
      </c>
      <c r="H195" s="33">
        <v>194</v>
      </c>
      <c r="I195" s="42">
        <f>IF(D195*(COUNTIF($I$1:$I194,D195)&lt;INDEX(GR,D195,2)),D195,IF(E195*(COUNTIF($I$1:$I194,E195)&lt;INDEX(GR,E195,2)),E195,IF(F195*(COUNTIF($I$1:$I194,F195)&lt;INDEX(GR,F195,2)),F195,IF(G195*(COUNTIF($I$1:$I194,G195)&lt;INDEX(GR,G195,2)),G195))))</f>
        <v>23</v>
      </c>
    </row>
    <row r="196" spans="1:9" ht="15" thickTop="1" thickBot="1" x14ac:dyDescent="0.2">
      <c r="A196" s="35" t="e">
        <f t="shared" ca="1" si="5"/>
        <v>#NAME?</v>
      </c>
      <c r="B196" s="35" t="str">
        <f>VLOOKUP(Tableau4[[#This Row],[Nom]],'Liste des élèves'!$D$1:$E$612,2,FALSE)</f>
        <v>1C2</v>
      </c>
      <c r="C196" t="s">
        <v>1320</v>
      </c>
      <c r="D196">
        <v>29</v>
      </c>
      <c r="E196">
        <v>30</v>
      </c>
      <c r="F196">
        <v>1</v>
      </c>
      <c r="G196">
        <v>2</v>
      </c>
      <c r="H196" s="32">
        <v>195</v>
      </c>
      <c r="I196" s="42">
        <f>IF(D196*(COUNTIF($I$1:$I195,D196)&lt;INDEX(GR,D196,2)),D196,IF(E196*(COUNTIF($I$1:$I195,E196)&lt;INDEX(GR,E196,2)),E196,IF(F196*(COUNTIF($I$1:$I195,F196)&lt;INDEX(GR,F196,2)),F196,IF(G196*(COUNTIF($I$1:$I195,G196)&lt;INDEX(GR,G196,2)),G196))))</f>
        <v>29</v>
      </c>
    </row>
    <row r="197" spans="1:9" ht="15" thickTop="1" thickBot="1" x14ac:dyDescent="0.2">
      <c r="A197" s="35" t="e">
        <f t="shared" ca="1" si="5"/>
        <v>#NAME?</v>
      </c>
      <c r="B197" s="35" t="str">
        <f>VLOOKUP(Tableau4[[#This Row],[Nom]],'Liste des élèves'!$D$1:$E$612,2,FALSE)</f>
        <v>3G4</v>
      </c>
      <c r="C197" t="s">
        <v>1301</v>
      </c>
      <c r="D197">
        <v>27</v>
      </c>
      <c r="E197">
        <v>24</v>
      </c>
      <c r="F197">
        <v>29</v>
      </c>
      <c r="G197">
        <v>30</v>
      </c>
      <c r="H197" s="33">
        <v>196</v>
      </c>
      <c r="I197" s="42">
        <f>IF(D197*(COUNTIF($I$1:$I196,D197)&lt;INDEX(GR,D197,2)),D197,IF(E197*(COUNTIF($I$1:$I196,E197)&lt;INDEX(GR,E197,2)),E197,IF(F197*(COUNTIF($I$1:$I196,F197)&lt;INDEX(GR,F197,2)),F197,IF(G197*(COUNTIF($I$1:$I196,G197)&lt;INDEX(GR,G197,2)),G197))))</f>
        <v>24</v>
      </c>
    </row>
    <row r="198" spans="1:9" ht="15" thickTop="1" thickBot="1" x14ac:dyDescent="0.2">
      <c r="A198" s="35" t="e">
        <f t="shared" ca="1" si="5"/>
        <v>#NAME?</v>
      </c>
      <c r="B198" s="35" t="str">
        <f>VLOOKUP(Tableau4[[#This Row],[Nom]],'Liste des élèves'!$D$1:$E$612,2,FALSE)</f>
        <v>5G1</v>
      </c>
      <c r="C198" t="s">
        <v>89</v>
      </c>
      <c r="D198">
        <v>4</v>
      </c>
      <c r="E198">
        <v>12</v>
      </c>
      <c r="F198">
        <v>20</v>
      </c>
      <c r="G198">
        <v>21</v>
      </c>
      <c r="H198" s="32">
        <v>197</v>
      </c>
      <c r="I198" s="42">
        <f>IF(D198*(COUNTIF($I$1:$I197,D198)&lt;INDEX(GR,D198,2)),D198,IF(E198*(COUNTIF($I$1:$I197,E198)&lt;INDEX(GR,E198,2)),E198,IF(F198*(COUNTIF($I$1:$I197,F198)&lt;INDEX(GR,F198,2)),F198,IF(G198*(COUNTIF($I$1:$I197,G198)&lt;INDEX(GR,G198,2)),G198))))</f>
        <v>4</v>
      </c>
    </row>
    <row r="199" spans="1:9" ht="15" thickTop="1" thickBot="1" x14ac:dyDescent="0.2">
      <c r="A199" s="35" t="e">
        <f t="shared" ca="1" si="5"/>
        <v>#NAME?</v>
      </c>
      <c r="B199" s="35" t="str">
        <f>VLOOKUP(Tableau4[[#This Row],[Nom]],'Liste des élèves'!$D$1:$E$612,2,FALSE)</f>
        <v>2C3</v>
      </c>
      <c r="C199" t="s">
        <v>166</v>
      </c>
      <c r="D199">
        <v>4</v>
      </c>
      <c r="E199">
        <v>15</v>
      </c>
      <c r="F199">
        <v>13</v>
      </c>
      <c r="G199">
        <v>29</v>
      </c>
      <c r="H199" s="33">
        <v>198</v>
      </c>
      <c r="I199" s="42">
        <f>IF(D199*(COUNTIF($I$1:$I198,D199)&lt;INDEX(GR,D199,2)),D199,IF(E199*(COUNTIF($I$1:$I198,E199)&lt;INDEX(GR,E199,2)),E199,IF(F199*(COUNTIF($I$1:$I198,F199)&lt;INDEX(GR,F199,2)),F199,IF(G199*(COUNTIF($I$1:$I198,G199)&lt;INDEX(GR,G199,2)),G199))))</f>
        <v>4</v>
      </c>
    </row>
    <row r="200" spans="1:9" ht="15" thickTop="1" thickBot="1" x14ac:dyDescent="0.2">
      <c r="A200" s="35" t="e">
        <f t="shared" ca="1" si="5"/>
        <v>#NAME?</v>
      </c>
      <c r="B200" s="35" t="str">
        <f>VLOOKUP(Tableau4[[#This Row],[Nom]],'Liste des élèves'!$D$1:$E$612,2,FALSE)</f>
        <v>2C6</v>
      </c>
      <c r="C200" t="s">
        <v>107</v>
      </c>
      <c r="D200">
        <v>9</v>
      </c>
      <c r="E200">
        <v>12</v>
      </c>
      <c r="F200">
        <v>15</v>
      </c>
      <c r="G200">
        <v>30</v>
      </c>
      <c r="H200" s="32">
        <v>199</v>
      </c>
      <c r="I200" s="42">
        <f>IF(D200*(COUNTIF($I$1:$I199,D200)&lt;INDEX(GR,D200,2)),D200,IF(E200*(COUNTIF($I$1:$I199,E200)&lt;INDEX(GR,E200,2)),E200,IF(F200*(COUNTIF($I$1:$I199,F200)&lt;INDEX(GR,F200,2)),F200,IF(G200*(COUNTIF($I$1:$I199,G200)&lt;INDEX(GR,G200,2)),G200))))</f>
        <v>9</v>
      </c>
    </row>
    <row r="201" spans="1:9" ht="15" thickTop="1" thickBot="1" x14ac:dyDescent="0.2">
      <c r="A201" s="35" t="e">
        <f t="shared" ca="1" si="5"/>
        <v>#NAME?</v>
      </c>
      <c r="B201" s="35" t="str">
        <f>VLOOKUP(Tableau4[[#This Row],[Nom]],'Liste des élèves'!$D$1:$E$612,2,FALSE)</f>
        <v>3G6</v>
      </c>
      <c r="C201" t="s">
        <v>244</v>
      </c>
      <c r="D201">
        <v>27</v>
      </c>
      <c r="E201">
        <v>17</v>
      </c>
      <c r="F201">
        <v>2</v>
      </c>
      <c r="G201">
        <v>29</v>
      </c>
      <c r="H201" s="33">
        <v>200</v>
      </c>
      <c r="I201" s="42">
        <f>IF(D201*(COUNTIF($I$1:$I200,D201)&lt;INDEX(GR,D201,2)),D201,IF(E201*(COUNTIF($I$1:$I200,E201)&lt;INDEX(GR,E201,2)),E201,IF(F201*(COUNTIF($I$1:$I200,F201)&lt;INDEX(GR,F201,2)),F201,IF(G201*(COUNTIF($I$1:$I200,G201)&lt;INDEX(GR,G201,2)),G201))))</f>
        <v>17</v>
      </c>
    </row>
    <row r="202" spans="1:9" ht="15" thickTop="1" thickBot="1" x14ac:dyDescent="0.2">
      <c r="A202" s="35" t="e">
        <f t="shared" ca="1" si="5"/>
        <v>#NAME?</v>
      </c>
      <c r="B202" s="35" t="str">
        <f>VLOOKUP(Tableau4[[#This Row],[Nom]],'Liste des élèves'!$D$1:$E$612,2,FALSE)</f>
        <v>2C2</v>
      </c>
      <c r="C202" t="s">
        <v>1443</v>
      </c>
      <c r="D202">
        <v>15</v>
      </c>
      <c r="E202">
        <v>10</v>
      </c>
      <c r="F202">
        <v>3</v>
      </c>
      <c r="G202">
        <v>30</v>
      </c>
      <c r="H202" s="32">
        <v>201</v>
      </c>
      <c r="I202" s="42">
        <f>IF(D202*(COUNTIF($I$1:$I201,D202)&lt;INDEX(GR,D202,2)),D202,IF(E202*(COUNTIF($I$1:$I201,E202)&lt;INDEX(GR,E202,2)),E202,IF(F202*(COUNTIF($I$1:$I201,F202)&lt;INDEX(GR,F202,2)),F202,IF(G202*(COUNTIF($I$1:$I201,G202)&lt;INDEX(GR,G202,2)),G202))))</f>
        <v>10</v>
      </c>
    </row>
    <row r="203" spans="1:9" ht="15" thickTop="1" thickBot="1" x14ac:dyDescent="0.2">
      <c r="A203" s="35" t="e">
        <f t="shared" ca="1" si="5"/>
        <v>#NAME?</v>
      </c>
      <c r="B203" s="35" t="str">
        <f>VLOOKUP(Tableau4[[#This Row],[Nom]],'Liste des élèves'!$D$1:$E$612,2,FALSE)</f>
        <v>3G6</v>
      </c>
      <c r="C203" t="s">
        <v>50</v>
      </c>
      <c r="D203">
        <v>24</v>
      </c>
      <c r="E203">
        <v>27</v>
      </c>
      <c r="F203">
        <v>26</v>
      </c>
      <c r="G203">
        <v>25</v>
      </c>
      <c r="H203" s="33">
        <v>202</v>
      </c>
      <c r="I203" s="42">
        <f>IF(D203*(COUNTIF($I$1:$I202,D203)&lt;INDEX(GR,D203,2)),D203,IF(E203*(COUNTIF($I$1:$I202,E203)&lt;INDEX(GR,E203,2)),E203,IF(F203*(COUNTIF($I$1:$I202,F203)&lt;INDEX(GR,F203,2)),F203,IF(G203*(COUNTIF($I$1:$I202,G203)&lt;INDEX(GR,G203,2)),G203))))</f>
        <v>24</v>
      </c>
    </row>
    <row r="204" spans="1:9" ht="15" thickTop="1" thickBot="1" x14ac:dyDescent="0.2">
      <c r="A204" s="35" t="e">
        <f t="shared" ca="1" si="5"/>
        <v>#NAME?</v>
      </c>
      <c r="B204" s="35" t="str">
        <f>VLOOKUP(Tableau4[[#This Row],[Nom]],'Liste des élèves'!$D$1:$E$612,2,FALSE)</f>
        <v>2C10</v>
      </c>
      <c r="C204" t="s">
        <v>1339</v>
      </c>
      <c r="D204">
        <v>15</v>
      </c>
      <c r="E204">
        <v>3</v>
      </c>
      <c r="F204">
        <v>18</v>
      </c>
      <c r="G204">
        <v>11</v>
      </c>
      <c r="H204" s="32">
        <v>203</v>
      </c>
      <c r="I204" s="42">
        <f>IF(D204*(COUNTIF($I$1:$I203,D204)&lt;INDEX(GR,D204,2)),D204,IF(E204*(COUNTIF($I$1:$I203,E204)&lt;INDEX(GR,E204,2)),E204,IF(F204*(COUNTIF($I$1:$I203,F204)&lt;INDEX(GR,F204,2)),F204,IF(G204*(COUNTIF($I$1:$I203,G204)&lt;INDEX(GR,G204,2)),G204))))</f>
        <v>3</v>
      </c>
    </row>
    <row r="205" spans="1:9" ht="15" thickTop="1" thickBot="1" x14ac:dyDescent="0.2">
      <c r="A205" s="35" t="e">
        <f t="shared" ca="1" si="5"/>
        <v>#NAME?</v>
      </c>
      <c r="B205" s="35" t="str">
        <f>VLOOKUP(Tableau4[[#This Row],[Nom]],'Liste des élèves'!$D$1:$E$612,2,FALSE)</f>
        <v>3G2</v>
      </c>
      <c r="C205" t="s">
        <v>1275</v>
      </c>
      <c r="D205">
        <v>4</v>
      </c>
      <c r="E205">
        <v>13</v>
      </c>
      <c r="F205">
        <v>30</v>
      </c>
      <c r="G205">
        <v>9</v>
      </c>
      <c r="H205" s="33">
        <v>204</v>
      </c>
      <c r="I205" s="42">
        <f>IF(D205*(COUNTIF($I$1:$I204,D205)&lt;INDEX(GR,D205,2)),D205,IF(E205*(COUNTIF($I$1:$I204,E205)&lt;INDEX(GR,E205,2)),E205,IF(F205*(COUNTIF($I$1:$I204,F205)&lt;INDEX(GR,F205,2)),F205,IF(G205*(COUNTIF($I$1:$I204,G205)&lt;INDEX(GR,G205,2)),G205))))</f>
        <v>4</v>
      </c>
    </row>
    <row r="206" spans="1:9" ht="15" thickTop="1" thickBot="1" x14ac:dyDescent="0.2">
      <c r="A206" s="35" t="e">
        <f t="shared" ca="1" si="5"/>
        <v>#NAME?</v>
      </c>
      <c r="B206" s="35" t="str">
        <f>VLOOKUP(Tableau4[[#This Row],[Nom]],'Liste des élèves'!$D$1:$E$612,2,FALSE)</f>
        <v>1D</v>
      </c>
      <c r="C206" t="s">
        <v>154</v>
      </c>
      <c r="D206">
        <v>17</v>
      </c>
      <c r="E206">
        <v>10</v>
      </c>
      <c r="F206">
        <v>15</v>
      </c>
      <c r="G206">
        <v>22</v>
      </c>
      <c r="H206" s="32">
        <v>205</v>
      </c>
      <c r="I206" s="42">
        <f>IF(D206*(COUNTIF($I$1:$I205,D206)&lt;INDEX(GR,D206,2)),D206,IF(E206*(COUNTIF($I$1:$I205,E206)&lt;INDEX(GR,E206,2)),E206,IF(F206*(COUNTIF($I$1:$I205,F206)&lt;INDEX(GR,F206,2)),F206,IF(G206*(COUNTIF($I$1:$I205,G206)&lt;INDEX(GR,G206,2)),G206))))</f>
        <v>17</v>
      </c>
    </row>
    <row r="207" spans="1:9" ht="15" thickTop="1" thickBot="1" x14ac:dyDescent="0.2">
      <c r="A207" s="35" t="e">
        <f t="shared" ca="1" si="5"/>
        <v>#NAME?</v>
      </c>
      <c r="B207" s="35" t="str">
        <f>VLOOKUP(Tableau4[[#This Row],[Nom]],'Liste des élèves'!$D$1:$E$612,2,FALSE)</f>
        <v>3G2</v>
      </c>
      <c r="C207" t="s">
        <v>1278</v>
      </c>
      <c r="D207">
        <v>27</v>
      </c>
      <c r="E207">
        <v>29</v>
      </c>
      <c r="F207">
        <v>30</v>
      </c>
      <c r="G207">
        <v>19</v>
      </c>
      <c r="H207" s="33">
        <v>206</v>
      </c>
      <c r="I207" s="42">
        <f>IF(D207*(COUNTIF($I$1:$I206,D207)&lt;INDEX(GR,D207,2)),D207,IF(E207*(COUNTIF($I$1:$I206,E207)&lt;INDEX(GR,E207,2)),E207,IF(F207*(COUNTIF($I$1:$I206,F207)&lt;INDEX(GR,F207,2)),F207,IF(G207*(COUNTIF($I$1:$I206,G207)&lt;INDEX(GR,G207,2)),G207))))</f>
        <v>29</v>
      </c>
    </row>
    <row r="208" spans="1:9" ht="15" thickTop="1" thickBot="1" x14ac:dyDescent="0.2">
      <c r="A208" s="35" t="e">
        <f t="shared" ca="1" si="5"/>
        <v>#NAME?</v>
      </c>
      <c r="B208" s="35" t="str">
        <f>VLOOKUP(Tableau4[[#This Row],[Nom]],'Liste des élèves'!$D$1:$E$612,2,FALSE)</f>
        <v>2C5</v>
      </c>
      <c r="C208" t="s">
        <v>1372</v>
      </c>
      <c r="D208">
        <v>9</v>
      </c>
      <c r="E208">
        <v>3</v>
      </c>
      <c r="F208">
        <v>17</v>
      </c>
      <c r="G208">
        <v>19</v>
      </c>
      <c r="H208" s="32">
        <v>207</v>
      </c>
      <c r="I208" s="42">
        <f>IF(D208*(COUNTIF($I$1:$I207,D208)&lt;INDEX(GR,D208,2)),D208,IF(E208*(COUNTIF($I$1:$I207,E208)&lt;INDEX(GR,E208,2)),E208,IF(F208*(COUNTIF($I$1:$I207,F208)&lt;INDEX(GR,F208,2)),F208,IF(G208*(COUNTIF($I$1:$I207,G208)&lt;INDEX(GR,G208,2)),G208))))</f>
        <v>9</v>
      </c>
    </row>
    <row r="209" spans="1:9" ht="15" thickTop="1" thickBot="1" x14ac:dyDescent="0.2">
      <c r="A209" s="35" t="e">
        <f t="shared" ca="1" si="5"/>
        <v>#NAME?</v>
      </c>
      <c r="B209" s="35" t="str">
        <f>VLOOKUP(Tableau4[[#This Row],[Nom]],'Liste des élèves'!$D$1:$E$612,2,FALSE)</f>
        <v>2C1</v>
      </c>
      <c r="C209" t="s">
        <v>1265</v>
      </c>
      <c r="D209">
        <v>25</v>
      </c>
      <c r="E209">
        <v>30</v>
      </c>
      <c r="F209">
        <v>27</v>
      </c>
      <c r="G209">
        <v>29</v>
      </c>
      <c r="H209" s="33">
        <v>208</v>
      </c>
      <c r="I209" s="42">
        <f>IF(D209*(COUNTIF($I$1:$I208,D209)&lt;INDEX(GR,D209,2)),D209,IF(E209*(COUNTIF($I$1:$I208,E209)&lt;INDEX(GR,E209,2)),E209,IF(F209*(COUNTIF($I$1:$I208,F209)&lt;INDEX(GR,F209,2)),F209,IF(G209*(COUNTIF($I$1:$I208,G209)&lt;INDEX(GR,G209,2)),G209))))</f>
        <v>29</v>
      </c>
    </row>
    <row r="210" spans="1:9" ht="15" thickTop="1" thickBot="1" x14ac:dyDescent="0.2">
      <c r="A210" s="35" t="e">
        <f t="shared" ca="1" si="5"/>
        <v>#NAME?</v>
      </c>
      <c r="B210" s="35" t="str">
        <f>VLOOKUP(Tableau4[[#This Row],[Nom]],'Liste des élèves'!$D$1:$E$612,2,FALSE)</f>
        <v>1C5</v>
      </c>
      <c r="C210" t="s">
        <v>93</v>
      </c>
      <c r="D210">
        <v>25</v>
      </c>
      <c r="E210">
        <v>29</v>
      </c>
      <c r="F210">
        <v>30</v>
      </c>
      <c r="G210">
        <v>20</v>
      </c>
      <c r="H210" s="32">
        <v>209</v>
      </c>
      <c r="I210" s="42">
        <f>IF(D210*(COUNTIF($I$1:$I209,D210)&lt;INDEX(GR,D210,2)),D210,IF(E210*(COUNTIF($I$1:$I209,E210)&lt;INDEX(GR,E210,2)),E210,IF(F210*(COUNTIF($I$1:$I209,F210)&lt;INDEX(GR,F210,2)),F210,IF(G210*(COUNTIF($I$1:$I209,G210)&lt;INDEX(GR,G210,2)),G210))))</f>
        <v>29</v>
      </c>
    </row>
    <row r="211" spans="1:9" ht="15" thickTop="1" thickBot="1" x14ac:dyDescent="0.2">
      <c r="A211" s="35" t="e">
        <f t="shared" ca="1" si="5"/>
        <v>#NAME?</v>
      </c>
      <c r="B211" s="35" t="str">
        <f>VLOOKUP(Tableau4[[#This Row],[Nom]],'Liste des élèves'!$D$1:$E$612,2,FALSE)</f>
        <v>1D</v>
      </c>
      <c r="C211" t="s">
        <v>1456</v>
      </c>
      <c r="D211">
        <v>11</v>
      </c>
      <c r="E211">
        <v>15</v>
      </c>
      <c r="F211">
        <v>18</v>
      </c>
      <c r="G211">
        <v>16</v>
      </c>
      <c r="H211" s="33">
        <v>210</v>
      </c>
      <c r="I211" s="42">
        <f>IF(D211*(COUNTIF($I$1:$I210,D211)&lt;INDEX(GR,D211,2)),D211,IF(E211*(COUNTIF($I$1:$I210,E211)&lt;INDEX(GR,E211,2)),E211,IF(F211*(COUNTIF($I$1:$I210,F211)&lt;INDEX(GR,F211,2)),F211,IF(G211*(COUNTIF($I$1:$I210,G211)&lt;INDEX(GR,G211,2)),G211))))</f>
        <v>11</v>
      </c>
    </row>
    <row r="212" spans="1:9" ht="15" thickTop="1" thickBot="1" x14ac:dyDescent="0.2">
      <c r="A212" s="35" t="e">
        <f t="shared" ca="1" si="5"/>
        <v>#NAME?</v>
      </c>
      <c r="B212" s="35" t="str">
        <f>VLOOKUP(Tableau4[[#This Row],[Nom]],'Liste des élèves'!$D$1:$E$612,2,FALSE)</f>
        <v>1C6</v>
      </c>
      <c r="C212" t="s">
        <v>1381</v>
      </c>
      <c r="D212">
        <v>15</v>
      </c>
      <c r="E212">
        <v>16</v>
      </c>
      <c r="F212">
        <v>30</v>
      </c>
      <c r="G212">
        <v>29</v>
      </c>
      <c r="H212" s="32">
        <v>211</v>
      </c>
      <c r="I212" s="42">
        <f>IF(D212*(COUNTIF($I$1:$I211,D212)&lt;INDEX(GR,D212,2)),D212,IF(E212*(COUNTIF($I$1:$I211,E212)&lt;INDEX(GR,E212,2)),E212,IF(F212*(COUNTIF($I$1:$I211,F212)&lt;INDEX(GR,F212,2)),F212,IF(G212*(COUNTIF($I$1:$I211,G212)&lt;INDEX(GR,G212,2)),G212))))</f>
        <v>16</v>
      </c>
    </row>
    <row r="213" spans="1:9" ht="15" thickTop="1" thickBot="1" x14ac:dyDescent="0.2">
      <c r="A213" s="35" t="e">
        <f t="shared" ca="1" si="5"/>
        <v>#NAME?</v>
      </c>
      <c r="B213" s="35" t="str">
        <f>VLOOKUP(Tableau4[[#This Row],[Nom]],'Liste des élèves'!$D$1:$E$612,2,FALSE)</f>
        <v>4G2</v>
      </c>
      <c r="C213" t="s">
        <v>1283</v>
      </c>
      <c r="D213">
        <v>15</v>
      </c>
      <c r="E213">
        <v>30</v>
      </c>
      <c r="F213">
        <v>17</v>
      </c>
      <c r="G213">
        <v>24</v>
      </c>
      <c r="H213" s="33">
        <v>212</v>
      </c>
      <c r="I213" s="42">
        <f>IF(D213*(COUNTIF($I$1:$I212,D213)&lt;INDEX(GR,D213,2)),D213,IF(E213*(COUNTIF($I$1:$I212,E213)&lt;INDEX(GR,E213,2)),E213,IF(F213*(COUNTIF($I$1:$I212,F213)&lt;INDEX(GR,F213,2)),F213,IF(G213*(COUNTIF($I$1:$I212,G213)&lt;INDEX(GR,G213,2)),G213))))</f>
        <v>17</v>
      </c>
    </row>
    <row r="214" spans="1:9" ht="15" thickTop="1" thickBot="1" x14ac:dyDescent="0.2">
      <c r="A214" s="35" t="e">
        <f t="shared" ca="1" si="5"/>
        <v>#NAME?</v>
      </c>
      <c r="B214" s="35" t="str">
        <f>VLOOKUP(Tableau4[[#This Row],[Nom]],'Liste des élèves'!$D$1:$E$612,2,FALSE)</f>
        <v>3G6</v>
      </c>
      <c r="C214" t="s">
        <v>185</v>
      </c>
      <c r="D214">
        <v>10</v>
      </c>
      <c r="E214">
        <v>9</v>
      </c>
      <c r="F214">
        <v>2</v>
      </c>
      <c r="G214">
        <v>5</v>
      </c>
      <c r="H214" s="32">
        <v>213</v>
      </c>
      <c r="I214" s="42">
        <f>IF(D214*(COUNTIF($I$1:$I213,D214)&lt;INDEX(GR,D214,2)),D214,IF(E214*(COUNTIF($I$1:$I213,E214)&lt;INDEX(GR,E214,2)),E214,IF(F214*(COUNTIF($I$1:$I213,F214)&lt;INDEX(GR,F214,2)),F214,IF(G214*(COUNTIF($I$1:$I213,G214)&lt;INDEX(GR,G214,2)),G214))))</f>
        <v>10</v>
      </c>
    </row>
    <row r="215" spans="1:9" ht="15" thickTop="1" thickBot="1" x14ac:dyDescent="0.2">
      <c r="A215" s="35" t="e">
        <f t="shared" ca="1" si="5"/>
        <v>#NAME?</v>
      </c>
      <c r="B215" s="35" t="str">
        <f>VLOOKUP(Tableau4[[#This Row],[Nom]],'Liste des élèves'!$D$1:$E$612,2,FALSE)</f>
        <v>5G1</v>
      </c>
      <c r="C215" t="s">
        <v>1303</v>
      </c>
      <c r="D215">
        <v>27</v>
      </c>
      <c r="E215">
        <v>22</v>
      </c>
      <c r="F215">
        <v>9</v>
      </c>
      <c r="G215">
        <v>24</v>
      </c>
      <c r="H215" s="33">
        <v>214</v>
      </c>
      <c r="I215" s="42">
        <f>IF(D215*(COUNTIF($I$1:$I214,D215)&lt;INDEX(GR,D215,2)),D215,IF(E215*(COUNTIF($I$1:$I214,E215)&lt;INDEX(GR,E215,2)),E215,IF(F215*(COUNTIF($I$1:$I214,F215)&lt;INDEX(GR,F215,2)),F215,IF(G215*(COUNTIF($I$1:$I214,G215)&lt;INDEX(GR,G215,2)),G215))))</f>
        <v>22</v>
      </c>
    </row>
    <row r="216" spans="1:9" ht="15" thickTop="1" thickBot="1" x14ac:dyDescent="0.2">
      <c r="A216" s="35" t="e">
        <f t="shared" ca="1" si="5"/>
        <v>#NAME?</v>
      </c>
      <c r="B216" s="35" t="str">
        <f>VLOOKUP(Tableau4[[#This Row],[Nom]],'Liste des élèves'!$D$1:$E$612,2,FALSE)</f>
        <v>2C3</v>
      </c>
      <c r="C216" t="s">
        <v>186</v>
      </c>
      <c r="D216">
        <v>15</v>
      </c>
      <c r="E216">
        <v>26</v>
      </c>
      <c r="F216">
        <v>25</v>
      </c>
      <c r="G216">
        <v>27</v>
      </c>
      <c r="H216" s="32">
        <v>215</v>
      </c>
      <c r="I216" s="42" t="b">
        <f>IF(D216*(COUNTIF($I$1:$I215,D216)&lt;INDEX(GR,D216,2)),D216,IF(E216*(COUNTIF($I$1:$I215,E216)&lt;INDEX(GR,E216,2)),E216,IF(F216*(COUNTIF($I$1:$I215,F216)&lt;INDEX(GR,F216,2)),F216,IF(G216*(COUNTIF($I$1:$I215,G216)&lt;INDEX(GR,G216,2)),G216))))</f>
        <v>0</v>
      </c>
    </row>
    <row r="217" spans="1:9" ht="15" thickTop="1" thickBot="1" x14ac:dyDescent="0.2">
      <c r="A217" s="35" t="e">
        <f t="shared" ca="1" si="5"/>
        <v>#NAME?</v>
      </c>
      <c r="B217" s="35" t="str">
        <f>VLOOKUP(Tableau4[[#This Row],[Nom]],'Liste des élèves'!$D$1:$E$612,2,FALSE)</f>
        <v>2C9</v>
      </c>
      <c r="C217" t="s">
        <v>1427</v>
      </c>
      <c r="D217">
        <v>29</v>
      </c>
      <c r="E217">
        <v>30</v>
      </c>
      <c r="F217">
        <v>17</v>
      </c>
      <c r="G217">
        <v>4</v>
      </c>
      <c r="H217" s="33">
        <v>216</v>
      </c>
      <c r="I217" s="42">
        <f>IF(D217*(COUNTIF($I$1:$I216,D217)&lt;INDEX(GR,D217,2)),D217,IF(E217*(COUNTIF($I$1:$I216,E217)&lt;INDEX(GR,E217,2)),E217,IF(F217*(COUNTIF($I$1:$I216,F217)&lt;INDEX(GR,F217,2)),F217,IF(G217*(COUNTIF($I$1:$I216,G217)&lt;INDEX(GR,G217,2)),G217))))</f>
        <v>29</v>
      </c>
    </row>
    <row r="218" spans="1:9" ht="15" thickTop="1" thickBot="1" x14ac:dyDescent="0.2">
      <c r="A218" s="35" t="e">
        <f t="shared" ca="1" si="5"/>
        <v>#NAME?</v>
      </c>
      <c r="B218" s="35" t="str">
        <f>VLOOKUP(Tableau4[[#This Row],[Nom]],'Liste des élèves'!$D$1:$E$612,2,FALSE)</f>
        <v>1C4</v>
      </c>
      <c r="C218" t="s">
        <v>1466</v>
      </c>
      <c r="D218">
        <v>25</v>
      </c>
      <c r="E218">
        <v>26</v>
      </c>
      <c r="F218">
        <v>27</v>
      </c>
      <c r="G218">
        <v>30</v>
      </c>
      <c r="H218" s="32">
        <v>217</v>
      </c>
      <c r="I218" s="42" t="b">
        <f>IF(D218*(COUNTIF($I$1:$I217,D218)&lt;INDEX(GR,D218,2)),D218,IF(E218*(COUNTIF($I$1:$I217,E218)&lt;INDEX(GR,E218,2)),E218,IF(F218*(COUNTIF($I$1:$I217,F218)&lt;INDEX(GR,F218,2)),F218,IF(G218*(COUNTIF($I$1:$I217,G218)&lt;INDEX(GR,G218,2)),G218))))</f>
        <v>0</v>
      </c>
    </row>
    <row r="219" spans="1:9" ht="15" thickTop="1" thickBot="1" x14ac:dyDescent="0.2">
      <c r="A219" s="35" t="e">
        <f t="shared" ca="1" si="5"/>
        <v>#NAME?</v>
      </c>
      <c r="B219" s="35" t="str">
        <f>VLOOKUP(Tableau4[[#This Row],[Nom]],'Liste des élèves'!$D$1:$E$612,2,FALSE)</f>
        <v>2C3</v>
      </c>
      <c r="C219" t="s">
        <v>236</v>
      </c>
      <c r="D219">
        <v>29</v>
      </c>
      <c r="E219">
        <v>30</v>
      </c>
      <c r="F219">
        <v>25</v>
      </c>
      <c r="G219">
        <v>15</v>
      </c>
      <c r="H219" s="33">
        <v>218</v>
      </c>
      <c r="I219" s="42">
        <f>IF(D219*(COUNTIF($I$1:$I218,D219)&lt;INDEX(GR,D219,2)),D219,IF(E219*(COUNTIF($I$1:$I218,E219)&lt;INDEX(GR,E219,2)),E219,IF(F219*(COUNTIF($I$1:$I218,F219)&lt;INDEX(GR,F219,2)),F219,IF(G219*(COUNTIF($I$1:$I218,G219)&lt;INDEX(GR,G219,2)),G219))))</f>
        <v>29</v>
      </c>
    </row>
    <row r="220" spans="1:9" ht="15" thickTop="1" thickBot="1" x14ac:dyDescent="0.2">
      <c r="A220" s="35" t="e">
        <f t="shared" ca="1" si="5"/>
        <v>#NAME?</v>
      </c>
      <c r="B220" s="35" t="str">
        <f>VLOOKUP(Tableau4[[#This Row],[Nom]],'Liste des élèves'!$D$1:$E$612,2,FALSE)</f>
        <v>2C8</v>
      </c>
      <c r="C220" t="s">
        <v>96</v>
      </c>
      <c r="D220">
        <v>3</v>
      </c>
      <c r="E220">
        <v>9</v>
      </c>
      <c r="F220">
        <v>29</v>
      </c>
      <c r="G220">
        <v>30</v>
      </c>
      <c r="H220" s="32">
        <v>219</v>
      </c>
      <c r="I220" s="42">
        <f>IF(D220*(COUNTIF($I$1:$I219,D220)&lt;INDEX(GR,D220,2)),D220,IF(E220*(COUNTIF($I$1:$I219,E220)&lt;INDEX(GR,E220,2)),E220,IF(F220*(COUNTIF($I$1:$I219,F220)&lt;INDEX(GR,F220,2)),F220,IF(G220*(COUNTIF($I$1:$I219,G220)&lt;INDEX(GR,G220,2)),G220))))</f>
        <v>3</v>
      </c>
    </row>
    <row r="221" spans="1:9" ht="15" thickTop="1" thickBot="1" x14ac:dyDescent="0.2">
      <c r="A221" s="35" t="e">
        <f t="shared" ca="1" si="5"/>
        <v>#NAME?</v>
      </c>
      <c r="B221" s="35" t="str">
        <f>VLOOKUP(Tableau4[[#This Row],[Nom]],'Liste des élèves'!$D$1:$E$612,2,FALSE)</f>
        <v>5G1</v>
      </c>
      <c r="C221" t="s">
        <v>1448</v>
      </c>
      <c r="D221">
        <v>9</v>
      </c>
      <c r="E221">
        <v>17</v>
      </c>
      <c r="F221">
        <v>4</v>
      </c>
      <c r="G221">
        <v>28</v>
      </c>
      <c r="H221" s="33">
        <v>220</v>
      </c>
      <c r="I221" s="42">
        <f>IF(D221*(COUNTIF($I$1:$I220,D221)&lt;INDEX(GR,D221,2)),D221,IF(E221*(COUNTIF($I$1:$I220,E221)&lt;INDEX(GR,E221,2)),E221,IF(F221*(COUNTIF($I$1:$I220,F221)&lt;INDEX(GR,F221,2)),F221,IF(G221*(COUNTIF($I$1:$I220,G221)&lt;INDEX(GR,G221,2)),G221))))</f>
        <v>9</v>
      </c>
    </row>
    <row r="222" spans="1:9" ht="15" thickTop="1" thickBot="1" x14ac:dyDescent="0.2">
      <c r="A222" s="35" t="e">
        <f t="shared" ca="1" si="5"/>
        <v>#NAME?</v>
      </c>
      <c r="B222" s="35" t="str">
        <f>VLOOKUP(Tableau4[[#This Row],[Nom]],'Liste des élèves'!$D$1:$E$612,2,FALSE)</f>
        <v>5G2</v>
      </c>
      <c r="C222" t="s">
        <v>214</v>
      </c>
      <c r="D222">
        <v>15</v>
      </c>
      <c r="E222">
        <v>30</v>
      </c>
      <c r="F222">
        <v>29</v>
      </c>
      <c r="G222">
        <v>11</v>
      </c>
      <c r="H222" s="32">
        <v>221</v>
      </c>
      <c r="I222" s="42">
        <f>IF(D222*(COUNTIF($I$1:$I221,D222)&lt;INDEX(GR,D222,2)),D222,IF(E222*(COUNTIF($I$1:$I221,E222)&lt;INDEX(GR,E222,2)),E222,IF(F222*(COUNTIF($I$1:$I221,F222)&lt;INDEX(GR,F222,2)),F222,IF(G222*(COUNTIF($I$1:$I221,G222)&lt;INDEX(GR,G222,2)),G222))))</f>
        <v>29</v>
      </c>
    </row>
    <row r="223" spans="1:9" ht="15" thickTop="1" thickBot="1" x14ac:dyDescent="0.2">
      <c r="A223" s="35" t="e">
        <f t="shared" ca="1" si="5"/>
        <v>#NAME?</v>
      </c>
      <c r="B223" s="35" t="str">
        <f>VLOOKUP(Tableau4[[#This Row],[Nom]],'Liste des élèves'!$D$1:$E$612,2,FALSE)</f>
        <v>2C4</v>
      </c>
      <c r="C223" t="s">
        <v>1458</v>
      </c>
      <c r="D223">
        <v>25</v>
      </c>
      <c r="E223">
        <v>26</v>
      </c>
      <c r="F223">
        <v>30</v>
      </c>
      <c r="G223">
        <v>29</v>
      </c>
      <c r="H223" s="33">
        <v>222</v>
      </c>
      <c r="I223" s="42">
        <f>IF(D223*(COUNTIF($I$1:$I222,D223)&lt;INDEX(GR,D223,2)),D223,IF(E223*(COUNTIF($I$1:$I222,E223)&lt;INDEX(GR,E223,2)),E223,IF(F223*(COUNTIF($I$1:$I222,F223)&lt;INDEX(GR,F223,2)),F223,IF(G223*(COUNTIF($I$1:$I222,G223)&lt;INDEX(GR,G223,2)),G223))))</f>
        <v>29</v>
      </c>
    </row>
    <row r="224" spans="1:9" ht="15" thickTop="1" thickBot="1" x14ac:dyDescent="0.2">
      <c r="A224" s="35" t="e">
        <f t="shared" ca="1" si="5"/>
        <v>#NAME?</v>
      </c>
      <c r="B224" s="35" t="str">
        <f>VLOOKUP(Tableau4[[#This Row],[Nom]],'Liste des élèves'!$D$1:$E$612,2,FALSE)</f>
        <v>4G1</v>
      </c>
      <c r="C224" t="s">
        <v>109</v>
      </c>
      <c r="D224">
        <v>15</v>
      </c>
      <c r="E224">
        <v>12</v>
      </c>
      <c r="F224">
        <v>30</v>
      </c>
      <c r="G224">
        <v>29</v>
      </c>
      <c r="H224" s="32">
        <v>223</v>
      </c>
      <c r="I224" s="42">
        <f>IF(D224*(COUNTIF($I$1:$I223,D224)&lt;INDEX(GR,D224,2)),D224,IF(E224*(COUNTIF($I$1:$I223,E224)&lt;INDEX(GR,E224,2)),E224,IF(F224*(COUNTIF($I$1:$I223,F224)&lt;INDEX(GR,F224,2)),F224,IF(G224*(COUNTIF($I$1:$I223,G224)&lt;INDEX(GR,G224,2)),G224))))</f>
        <v>12</v>
      </c>
    </row>
    <row r="225" spans="1:9" ht="15" thickTop="1" thickBot="1" x14ac:dyDescent="0.2">
      <c r="A225" s="35" t="e">
        <f t="shared" ca="1" si="5"/>
        <v>#NAME?</v>
      </c>
      <c r="B225" s="35" t="str">
        <f>VLOOKUP(Tableau4[[#This Row],[Nom]],'Liste des élèves'!$D$1:$E$612,2,FALSE)</f>
        <v>5G1</v>
      </c>
      <c r="C225" t="s">
        <v>249</v>
      </c>
      <c r="D225">
        <v>22</v>
      </c>
      <c r="E225">
        <v>15</v>
      </c>
      <c r="F225">
        <v>30</v>
      </c>
      <c r="G225">
        <v>26</v>
      </c>
      <c r="H225" s="33">
        <v>224</v>
      </c>
      <c r="I225" s="42">
        <f>IF(D225*(COUNTIF($I$1:$I224,D225)&lt;INDEX(GR,D225,2)),D225,IF(E225*(COUNTIF($I$1:$I224,E225)&lt;INDEX(GR,E225,2)),E225,IF(F225*(COUNTIF($I$1:$I224,F225)&lt;INDEX(GR,F225,2)),F225,IF(G225*(COUNTIF($I$1:$I224,G225)&lt;INDEX(GR,G225,2)),G225))))</f>
        <v>22</v>
      </c>
    </row>
    <row r="226" spans="1:9" ht="15" thickTop="1" thickBot="1" x14ac:dyDescent="0.2">
      <c r="A226" s="35" t="e">
        <f t="shared" ca="1" si="5"/>
        <v>#NAME?</v>
      </c>
      <c r="B226" s="35" t="str">
        <f>VLOOKUP(Tableau4[[#This Row],[Nom]],'Liste des élèves'!$D$1:$E$612,2,FALSE)</f>
        <v>2C3</v>
      </c>
      <c r="C226" t="s">
        <v>1462</v>
      </c>
      <c r="D226">
        <v>9</v>
      </c>
      <c r="E226">
        <v>20</v>
      </c>
      <c r="F226">
        <v>30</v>
      </c>
      <c r="G226">
        <v>6</v>
      </c>
      <c r="H226" s="32">
        <v>225</v>
      </c>
      <c r="I226" s="42">
        <f>IF(D226*(COUNTIF($I$1:$I225,D226)&lt;INDEX(GR,D226,2)),D226,IF(E226*(COUNTIF($I$1:$I225,E226)&lt;INDEX(GR,E226,2)),E226,IF(F226*(COUNTIF($I$1:$I225,F226)&lt;INDEX(GR,F226,2)),F226,IF(G226*(COUNTIF($I$1:$I225,G226)&lt;INDEX(GR,G226,2)),G226))))</f>
        <v>20</v>
      </c>
    </row>
    <row r="227" spans="1:9" ht="15" thickTop="1" thickBot="1" x14ac:dyDescent="0.2">
      <c r="A227" s="35" t="e">
        <f t="shared" ca="1" si="5"/>
        <v>#NAME?</v>
      </c>
      <c r="B227" s="35" t="str">
        <f>VLOOKUP(Tableau4[[#This Row],[Nom]],'Liste des élèves'!$D$1:$E$612,2,FALSE)</f>
        <v>2C10</v>
      </c>
      <c r="C227" t="s">
        <v>207</v>
      </c>
      <c r="D227">
        <v>25</v>
      </c>
      <c r="E227">
        <v>29</v>
      </c>
      <c r="F227">
        <v>4</v>
      </c>
      <c r="G227">
        <v>15</v>
      </c>
      <c r="H227" s="33">
        <v>226</v>
      </c>
      <c r="I227" s="42">
        <f>IF(D227*(COUNTIF($I$1:$I226,D227)&lt;INDEX(GR,D227,2)),D227,IF(E227*(COUNTIF($I$1:$I226,E227)&lt;INDEX(GR,E227,2)),E227,IF(F227*(COUNTIF($I$1:$I226,F227)&lt;INDEX(GR,F227,2)),F227,IF(G227*(COUNTIF($I$1:$I226,G227)&lt;INDEX(GR,G227,2)),G227))))</f>
        <v>29</v>
      </c>
    </row>
    <row r="228" spans="1:9" ht="15" thickTop="1" thickBot="1" x14ac:dyDescent="0.2">
      <c r="A228" s="35" t="e">
        <f t="shared" ca="1" si="5"/>
        <v>#NAME?</v>
      </c>
      <c r="B228" s="35" t="str">
        <f>VLOOKUP(Tableau4[[#This Row],[Nom]],'Liste des élèves'!$D$1:$E$612,2,FALSE)</f>
        <v>1C2</v>
      </c>
      <c r="C228" t="s">
        <v>1312</v>
      </c>
      <c r="D228">
        <v>30</v>
      </c>
      <c r="E228">
        <v>27</v>
      </c>
      <c r="F228">
        <v>25</v>
      </c>
      <c r="G228">
        <v>29</v>
      </c>
      <c r="H228" s="32">
        <v>227</v>
      </c>
      <c r="I228" s="42">
        <f>IF(D228*(COUNTIF($I$1:$I227,D228)&lt;INDEX(GR,D228,2)),D228,IF(E228*(COUNTIF($I$1:$I227,E228)&lt;INDEX(GR,E228,2)),E228,IF(F228*(COUNTIF($I$1:$I227,F228)&lt;INDEX(GR,F228,2)),F228,IF(G228*(COUNTIF($I$1:$I227,G228)&lt;INDEX(GR,G228,2)),G228))))</f>
        <v>29</v>
      </c>
    </row>
    <row r="229" spans="1:9" ht="15" thickTop="1" thickBot="1" x14ac:dyDescent="0.2">
      <c r="A229" s="35" t="e">
        <f t="shared" ca="1" si="5"/>
        <v>#NAME?</v>
      </c>
      <c r="B229" s="35" t="str">
        <f>VLOOKUP(Tableau4[[#This Row],[Nom]],'Liste des élèves'!$D$1:$E$612,2,FALSE)</f>
        <v>1C5</v>
      </c>
      <c r="C229" t="s">
        <v>1430</v>
      </c>
      <c r="D229">
        <v>25</v>
      </c>
      <c r="E229">
        <v>27</v>
      </c>
      <c r="F229">
        <v>30</v>
      </c>
      <c r="G229">
        <v>16</v>
      </c>
      <c r="H229" s="33">
        <v>228</v>
      </c>
      <c r="I229" s="42">
        <f>IF(D229*(COUNTIF($I$1:$I228,D229)&lt;INDEX(GR,D229,2)),D229,IF(E229*(COUNTIF($I$1:$I228,E229)&lt;INDEX(GR,E229,2)),E229,IF(F229*(COUNTIF($I$1:$I228,F229)&lt;INDEX(GR,F229,2)),F229,IF(G229*(COUNTIF($I$1:$I228,G229)&lt;INDEX(GR,G229,2)),G229))))</f>
        <v>16</v>
      </c>
    </row>
    <row r="230" spans="1:9" ht="15" thickTop="1" thickBot="1" x14ac:dyDescent="0.2">
      <c r="A230" s="35" t="e">
        <f t="shared" ca="1" si="5"/>
        <v>#NAME?</v>
      </c>
      <c r="B230" s="35" t="str">
        <f>VLOOKUP(Tableau4[[#This Row],[Nom]],'Liste des élèves'!$D$1:$E$612,2,FALSE)</f>
        <v>3G6</v>
      </c>
      <c r="C230" t="s">
        <v>246</v>
      </c>
      <c r="D230">
        <v>9</v>
      </c>
      <c r="E230">
        <v>30</v>
      </c>
      <c r="F230">
        <v>27</v>
      </c>
      <c r="G230">
        <v>13</v>
      </c>
      <c r="H230" s="32">
        <v>229</v>
      </c>
      <c r="I230" s="42">
        <f>IF(D230*(COUNTIF($I$1:$I229,D230)&lt;INDEX(GR,D230,2)),D230,IF(E230*(COUNTIF($I$1:$I229,E230)&lt;INDEX(GR,E230,2)),E230,IF(F230*(COUNTIF($I$1:$I229,F230)&lt;INDEX(GR,F230,2)),F230,IF(G230*(COUNTIF($I$1:$I229,G230)&lt;INDEX(GR,G230,2)),G230))))</f>
        <v>13</v>
      </c>
    </row>
    <row r="231" spans="1:9" ht="15" thickTop="1" thickBot="1" x14ac:dyDescent="0.2">
      <c r="A231" s="35" t="e">
        <f t="shared" ca="1" si="5"/>
        <v>#NAME?</v>
      </c>
      <c r="B231" s="35" t="str">
        <f>VLOOKUP(Tableau4[[#This Row],[Nom]],'Liste des élèves'!$D$1:$E$612,2,FALSE)</f>
        <v>2C5</v>
      </c>
      <c r="C231" t="s">
        <v>1259</v>
      </c>
      <c r="D231">
        <v>21</v>
      </c>
      <c r="E231">
        <v>30</v>
      </c>
      <c r="F231">
        <v>29</v>
      </c>
      <c r="G231">
        <v>19</v>
      </c>
      <c r="H231" s="33">
        <v>230</v>
      </c>
      <c r="I231" s="42">
        <f>IF(D231*(COUNTIF($I$1:$I230,D231)&lt;INDEX(GR,D231,2)),D231,IF(E231*(COUNTIF($I$1:$I230,E231)&lt;INDEX(GR,E231,2)),E231,IF(F231*(COUNTIF($I$1:$I230,F231)&lt;INDEX(GR,F231,2)),F231,IF(G231*(COUNTIF($I$1:$I230,G231)&lt;INDEX(GR,G231,2)),G231))))</f>
        <v>21</v>
      </c>
    </row>
    <row r="232" spans="1:9" ht="15" thickTop="1" thickBot="1" x14ac:dyDescent="0.2">
      <c r="A232" s="35" t="e">
        <f t="shared" ca="1" si="5"/>
        <v>#NAME?</v>
      </c>
      <c r="B232" s="35" t="str">
        <f>VLOOKUP(Tableau4[[#This Row],[Nom]],'Liste des élèves'!$D$1:$E$612,2,FALSE)</f>
        <v>3G4</v>
      </c>
      <c r="C232" t="s">
        <v>189</v>
      </c>
      <c r="D232">
        <v>9</v>
      </c>
      <c r="E232">
        <v>30</v>
      </c>
      <c r="F232">
        <v>29</v>
      </c>
      <c r="G232">
        <v>24</v>
      </c>
      <c r="H232" s="32">
        <v>231</v>
      </c>
      <c r="I232" s="42">
        <f>IF(D232*(COUNTIF($I$1:$I231,D232)&lt;INDEX(GR,D232,2)),D232,IF(E232*(COUNTIF($I$1:$I231,E232)&lt;INDEX(GR,E232,2)),E232,IF(F232*(COUNTIF($I$1:$I231,F232)&lt;INDEX(GR,F232,2)),F232,IF(G232*(COUNTIF($I$1:$I231,G232)&lt;INDEX(GR,G232,2)),G232))))</f>
        <v>29</v>
      </c>
    </row>
    <row r="233" spans="1:9" ht="15" thickTop="1" thickBot="1" x14ac:dyDescent="0.2">
      <c r="A233" s="35" t="e">
        <f t="shared" ca="1" si="5"/>
        <v>#NAME?</v>
      </c>
      <c r="B233" s="35" t="str">
        <f>VLOOKUP(Tableau4[[#This Row],[Nom]],'Liste des élèves'!$D$1:$E$612,2,FALSE)</f>
        <v>5G1</v>
      </c>
      <c r="C233" t="s">
        <v>181</v>
      </c>
      <c r="D233">
        <v>22</v>
      </c>
      <c r="E233">
        <v>21</v>
      </c>
      <c r="F233">
        <v>20</v>
      </c>
      <c r="G233">
        <v>16</v>
      </c>
      <c r="H233" s="33">
        <v>232</v>
      </c>
      <c r="I233" s="42">
        <f>IF(D233*(COUNTIF($I$1:$I232,D233)&lt;INDEX(GR,D233,2)),D233,IF(E233*(COUNTIF($I$1:$I232,E233)&lt;INDEX(GR,E233,2)),E233,IF(F233*(COUNTIF($I$1:$I232,F233)&lt;INDEX(GR,F233,2)),F233,IF(G233*(COUNTIF($I$1:$I232,G233)&lt;INDEX(GR,G233,2)),G233))))</f>
        <v>22</v>
      </c>
    </row>
    <row r="234" spans="1:9" ht="15" thickTop="1" thickBot="1" x14ac:dyDescent="0.2">
      <c r="A234" s="35" t="e">
        <f t="shared" ca="1" si="5"/>
        <v>#NAME?</v>
      </c>
      <c r="B234" s="35" t="str">
        <f>VLOOKUP(Tableau4[[#This Row],[Nom]],'Liste des élèves'!$D$1:$E$612,2,FALSE)</f>
        <v>2C8</v>
      </c>
      <c r="C234" t="s">
        <v>1445</v>
      </c>
      <c r="D234">
        <v>9</v>
      </c>
      <c r="E234">
        <v>15</v>
      </c>
      <c r="F234">
        <v>18</v>
      </c>
      <c r="G234">
        <v>29</v>
      </c>
      <c r="H234" s="32">
        <v>233</v>
      </c>
      <c r="I234" s="42">
        <f>IF(D234*(COUNTIF($I$1:$I233,D234)&lt;INDEX(GR,D234,2)),D234,IF(E234*(COUNTIF($I$1:$I233,E234)&lt;INDEX(GR,E234,2)),E234,IF(F234*(COUNTIF($I$1:$I233,F234)&lt;INDEX(GR,F234,2)),F234,IF(G234*(COUNTIF($I$1:$I233,G234)&lt;INDEX(GR,G234,2)),G234))))</f>
        <v>18</v>
      </c>
    </row>
    <row r="235" spans="1:9" ht="15" thickTop="1" thickBot="1" x14ac:dyDescent="0.2">
      <c r="A235" s="35" t="e">
        <f t="shared" ca="1" si="5"/>
        <v>#NAME?</v>
      </c>
      <c r="B235" s="35" t="str">
        <f>VLOOKUP(Tableau4[[#This Row],[Nom]],'Liste des élèves'!$D$1:$E$612,2,FALSE)</f>
        <v>2C2</v>
      </c>
      <c r="C235" t="s">
        <v>226</v>
      </c>
      <c r="D235">
        <v>24</v>
      </c>
      <c r="E235">
        <v>27</v>
      </c>
      <c r="F235">
        <v>29</v>
      </c>
      <c r="G235">
        <v>30</v>
      </c>
      <c r="H235" s="33">
        <v>234</v>
      </c>
      <c r="I235" s="42">
        <f>IF(D235*(COUNTIF($I$1:$I234,D235)&lt;INDEX(GR,D235,2)),D235,IF(E235*(COUNTIF($I$1:$I234,E235)&lt;INDEX(GR,E235,2)),E235,IF(F235*(COUNTIF($I$1:$I234,F235)&lt;INDEX(GR,F235,2)),F235,IF(G235*(COUNTIF($I$1:$I234,G235)&lt;INDEX(GR,G235,2)),G235))))</f>
        <v>24</v>
      </c>
    </row>
    <row r="236" spans="1:9" ht="15" thickTop="1" thickBot="1" x14ac:dyDescent="0.2">
      <c r="A236" s="35" t="e">
        <f t="shared" ca="1" si="5"/>
        <v>#NAME?</v>
      </c>
      <c r="B236" s="35" t="str">
        <f>VLOOKUP(Tableau4[[#This Row],[Nom]],'Liste des élèves'!$D$1:$E$612,2,FALSE)</f>
        <v>3G4</v>
      </c>
      <c r="C236" t="s">
        <v>179</v>
      </c>
      <c r="D236">
        <v>25</v>
      </c>
      <c r="E236">
        <v>26</v>
      </c>
      <c r="F236">
        <v>27</v>
      </c>
      <c r="G236">
        <v>9</v>
      </c>
      <c r="H236" s="32">
        <v>235</v>
      </c>
      <c r="I236" s="42" t="b">
        <f>IF(D236*(COUNTIF($I$1:$I235,D236)&lt;INDEX(GR,D236,2)),D236,IF(E236*(COUNTIF($I$1:$I235,E236)&lt;INDEX(GR,E236,2)),E236,IF(F236*(COUNTIF($I$1:$I235,F236)&lt;INDEX(GR,F236,2)),F236,IF(G236*(COUNTIF($I$1:$I235,G236)&lt;INDEX(GR,G236,2)),G236))))</f>
        <v>0</v>
      </c>
    </row>
    <row r="237" spans="1:9" ht="15" thickTop="1" thickBot="1" x14ac:dyDescent="0.2">
      <c r="A237" s="35" t="e">
        <f t="shared" ca="1" si="5"/>
        <v>#NAME?</v>
      </c>
      <c r="B237" s="35" t="str">
        <f>VLOOKUP(Tableau4[[#This Row],[Nom]],'Liste des élèves'!$D$1:$E$612,2,FALSE)</f>
        <v>4G2</v>
      </c>
      <c r="C237" t="s">
        <v>142</v>
      </c>
      <c r="D237">
        <v>25</v>
      </c>
      <c r="E237">
        <v>26</v>
      </c>
      <c r="F237">
        <v>30</v>
      </c>
      <c r="G237">
        <v>29</v>
      </c>
      <c r="H237" s="33">
        <v>236</v>
      </c>
      <c r="I237" s="42">
        <f>IF(D237*(COUNTIF($I$1:$I236,D237)&lt;INDEX(GR,D237,2)),D237,IF(E237*(COUNTIF($I$1:$I236,E237)&lt;INDEX(GR,E237,2)),E237,IF(F237*(COUNTIF($I$1:$I236,F237)&lt;INDEX(GR,F237,2)),F237,IF(G237*(COUNTIF($I$1:$I236,G237)&lt;INDEX(GR,G237,2)),G237))))</f>
        <v>29</v>
      </c>
    </row>
    <row r="238" spans="1:9" ht="15" thickTop="1" thickBot="1" x14ac:dyDescent="0.2">
      <c r="A238" s="35" t="e">
        <f t="shared" ca="1" si="5"/>
        <v>#NAME?</v>
      </c>
      <c r="B238" s="35" t="str">
        <f>VLOOKUP(Tableau4[[#This Row],[Nom]],'Liste des élèves'!$D$1:$E$612,2,FALSE)</f>
        <v>2C5</v>
      </c>
      <c r="C238" t="s">
        <v>1444</v>
      </c>
      <c r="D238">
        <v>25</v>
      </c>
      <c r="E238">
        <v>27</v>
      </c>
      <c r="F238">
        <v>30</v>
      </c>
      <c r="G238">
        <v>3</v>
      </c>
      <c r="H238" s="32">
        <v>237</v>
      </c>
      <c r="I238" s="42">
        <f>IF(D238*(COUNTIF($I$1:$I237,D238)&lt;INDEX(GR,D238,2)),D238,IF(E238*(COUNTIF($I$1:$I237,E238)&lt;INDEX(GR,E238,2)),E238,IF(F238*(COUNTIF($I$1:$I237,F238)&lt;INDEX(GR,F238,2)),F238,IF(G238*(COUNTIF($I$1:$I237,G238)&lt;INDEX(GR,G238,2)),G238))))</f>
        <v>3</v>
      </c>
    </row>
    <row r="239" spans="1:9" ht="15" thickTop="1" thickBot="1" x14ac:dyDescent="0.2">
      <c r="A239" s="35" t="e">
        <f t="shared" ca="1" si="5"/>
        <v>#NAME?</v>
      </c>
      <c r="B239" s="35" t="str">
        <f>VLOOKUP(Tableau4[[#This Row],[Nom]],'Liste des élèves'!$D$1:$E$612,2,FALSE)</f>
        <v>4G2</v>
      </c>
      <c r="C239" t="s">
        <v>54</v>
      </c>
      <c r="D239">
        <v>9</v>
      </c>
      <c r="E239">
        <v>10</v>
      </c>
      <c r="F239">
        <v>30</v>
      </c>
      <c r="G239">
        <v>15</v>
      </c>
      <c r="H239" s="33">
        <v>238</v>
      </c>
      <c r="I239" s="42">
        <f>IF(D239*(COUNTIF($I$1:$I238,D239)&lt;INDEX(GR,D239,2)),D239,IF(E239*(COUNTIF($I$1:$I238,E239)&lt;INDEX(GR,E239,2)),E239,IF(F239*(COUNTIF($I$1:$I238,F239)&lt;INDEX(GR,F239,2)),F239,IF(G239*(COUNTIF($I$1:$I238,G239)&lt;INDEX(GR,G239,2)),G239))))</f>
        <v>10</v>
      </c>
    </row>
    <row r="240" spans="1:9" ht="15" thickTop="1" thickBot="1" x14ac:dyDescent="0.2">
      <c r="A240" s="35" t="e">
        <f t="shared" ca="1" si="5"/>
        <v>#NAME?</v>
      </c>
      <c r="B240" s="35" t="str">
        <f>VLOOKUP(Tableau4[[#This Row],[Nom]],'Liste des élèves'!$D$1:$E$612,2,FALSE)</f>
        <v>2C1</v>
      </c>
      <c r="C240" t="s">
        <v>149</v>
      </c>
      <c r="D240">
        <v>30</v>
      </c>
      <c r="E240">
        <v>29</v>
      </c>
      <c r="F240">
        <v>6</v>
      </c>
      <c r="G240">
        <v>19</v>
      </c>
      <c r="H240" s="32">
        <v>239</v>
      </c>
      <c r="I240" s="42">
        <f>IF(D240*(COUNTIF($I$1:$I239,D240)&lt;INDEX(GR,D240,2)),D240,IF(E240*(COUNTIF($I$1:$I239,E240)&lt;INDEX(GR,E240,2)),E240,IF(F240*(COUNTIF($I$1:$I239,F240)&lt;INDEX(GR,F240,2)),F240,IF(G240*(COUNTIF($I$1:$I239,G240)&lt;INDEX(GR,G240,2)),G240))))</f>
        <v>29</v>
      </c>
    </row>
    <row r="241" spans="1:9" ht="15" thickTop="1" thickBot="1" x14ac:dyDescent="0.2">
      <c r="A241" s="35" t="e">
        <f t="shared" ca="1" si="5"/>
        <v>#NAME?</v>
      </c>
      <c r="B241" s="35" t="str">
        <f>VLOOKUP(Tableau4[[#This Row],[Nom]],'Liste des élèves'!$D$1:$E$612,2,FALSE)</f>
        <v>2C10</v>
      </c>
      <c r="C241" t="s">
        <v>133</v>
      </c>
      <c r="D241">
        <v>25</v>
      </c>
      <c r="E241">
        <v>30</v>
      </c>
      <c r="F241">
        <v>15</v>
      </c>
      <c r="G241">
        <v>27</v>
      </c>
      <c r="H241" s="33">
        <v>240</v>
      </c>
      <c r="I241" s="42" t="b">
        <f>IF(D241*(COUNTIF($I$1:$I240,D241)&lt;INDEX(GR,D241,2)),D241,IF(E241*(COUNTIF($I$1:$I240,E241)&lt;INDEX(GR,E241,2)),E241,IF(F241*(COUNTIF($I$1:$I240,F241)&lt;INDEX(GR,F241,2)),F241,IF(G241*(COUNTIF($I$1:$I240,G241)&lt;INDEX(GR,G241,2)),G241))))</f>
        <v>0</v>
      </c>
    </row>
    <row r="242" spans="1:9" ht="15" thickTop="1" thickBot="1" x14ac:dyDescent="0.2">
      <c r="A242" s="35" t="e">
        <f t="shared" ca="1" si="5"/>
        <v>#NAME?</v>
      </c>
      <c r="B242" s="35" t="str">
        <f>VLOOKUP(Tableau4[[#This Row],[Nom]],'Liste des élèves'!$D$1:$E$612,2,FALSE)</f>
        <v>1C5</v>
      </c>
      <c r="C242" t="s">
        <v>1276</v>
      </c>
      <c r="D242">
        <v>27</v>
      </c>
      <c r="E242">
        <v>30</v>
      </c>
      <c r="F242">
        <v>29</v>
      </c>
      <c r="G242">
        <v>15</v>
      </c>
      <c r="H242" s="32">
        <v>241</v>
      </c>
      <c r="I242" s="42">
        <f>IF(D242*(COUNTIF($I$1:$I241,D242)&lt;INDEX(GR,D242,2)),D242,IF(E242*(COUNTIF($I$1:$I241,E242)&lt;INDEX(GR,E242,2)),E242,IF(F242*(COUNTIF($I$1:$I241,F242)&lt;INDEX(GR,F242,2)),F242,IF(G242*(COUNTIF($I$1:$I241,G242)&lt;INDEX(GR,G242,2)),G242))))</f>
        <v>29</v>
      </c>
    </row>
    <row r="243" spans="1:9" ht="15" thickTop="1" thickBot="1" x14ac:dyDescent="0.2">
      <c r="A243" s="35" t="e">
        <f t="shared" ca="1" si="5"/>
        <v>#NAME?</v>
      </c>
      <c r="B243" s="35" t="str">
        <f>VLOOKUP(Tableau4[[#This Row],[Nom]],'Liste des élèves'!$D$1:$E$612,2,FALSE)</f>
        <v>3G1</v>
      </c>
      <c r="C243" t="s">
        <v>88</v>
      </c>
      <c r="D243">
        <v>30</v>
      </c>
      <c r="E243">
        <v>29</v>
      </c>
      <c r="F243">
        <v>5</v>
      </c>
      <c r="G243">
        <v>15</v>
      </c>
      <c r="H243" s="33">
        <v>242</v>
      </c>
      <c r="I243" s="42">
        <f>IF(D243*(COUNTIF($I$1:$I242,D243)&lt;INDEX(GR,D243,2)),D243,IF(E243*(COUNTIF($I$1:$I242,E243)&lt;INDEX(GR,E243,2)),E243,IF(F243*(COUNTIF($I$1:$I242,F243)&lt;INDEX(GR,F243,2)),F243,IF(G243*(COUNTIF($I$1:$I242,G243)&lt;INDEX(GR,G243,2)),G243))))</f>
        <v>29</v>
      </c>
    </row>
    <row r="244" spans="1:9" ht="15" thickTop="1" thickBot="1" x14ac:dyDescent="0.2">
      <c r="A244" s="35" t="e">
        <f t="shared" ca="1" si="5"/>
        <v>#NAME?</v>
      </c>
      <c r="B244" s="35" t="str">
        <f>VLOOKUP(Tableau4[[#This Row],[Nom]],'Liste des élèves'!$D$1:$E$612,2,FALSE)</f>
        <v>1C6</v>
      </c>
      <c r="C244" t="s">
        <v>1379</v>
      </c>
      <c r="D244">
        <v>25</v>
      </c>
      <c r="E244">
        <v>30</v>
      </c>
      <c r="F244">
        <v>29</v>
      </c>
      <c r="G244">
        <v>15</v>
      </c>
      <c r="H244" s="32">
        <v>243</v>
      </c>
      <c r="I244" s="42">
        <f>IF(D244*(COUNTIF($I$1:$I243,D244)&lt;INDEX(GR,D244,2)),D244,IF(E244*(COUNTIF($I$1:$I243,E244)&lt;INDEX(GR,E244,2)),E244,IF(F244*(COUNTIF($I$1:$I243,F244)&lt;INDEX(GR,F244,2)),F244,IF(G244*(COUNTIF($I$1:$I243,G244)&lt;INDEX(GR,G244,2)),G244))))</f>
        <v>29</v>
      </c>
    </row>
    <row r="245" spans="1:9" ht="15" thickTop="1" thickBot="1" x14ac:dyDescent="0.2">
      <c r="A245" s="35" t="e">
        <f t="shared" ca="1" si="5"/>
        <v>#NAME?</v>
      </c>
      <c r="B245" s="35" t="str">
        <f>VLOOKUP(Tableau4[[#This Row],[Nom]],'Liste des élèves'!$D$1:$E$612,2,FALSE)</f>
        <v>1C5</v>
      </c>
      <c r="C245" t="s">
        <v>173</v>
      </c>
      <c r="D245">
        <v>27</v>
      </c>
      <c r="E245">
        <v>10</v>
      </c>
      <c r="F245">
        <v>4</v>
      </c>
      <c r="G245">
        <v>24</v>
      </c>
      <c r="H245" s="33">
        <v>244</v>
      </c>
      <c r="I245" s="42">
        <f>IF(D245*(COUNTIF($I$1:$I244,D245)&lt;INDEX(GR,D245,2)),D245,IF(E245*(COUNTIF($I$1:$I244,E245)&lt;INDEX(GR,E245,2)),E245,IF(F245*(COUNTIF($I$1:$I244,F245)&lt;INDEX(GR,F245,2)),F245,IF(G245*(COUNTIF($I$1:$I244,G245)&lt;INDEX(GR,G245,2)),G245))))</f>
        <v>10</v>
      </c>
    </row>
    <row r="246" spans="1:9" ht="15" thickTop="1" thickBot="1" x14ac:dyDescent="0.2">
      <c r="A246" s="35" t="e">
        <f t="shared" ca="1" si="5"/>
        <v>#NAME?</v>
      </c>
      <c r="B246" s="35" t="str">
        <f>VLOOKUP(Tableau4[[#This Row],[Nom]],'Liste des élèves'!$D$1:$E$612,2,FALSE)</f>
        <v>2C6</v>
      </c>
      <c r="C246" t="s">
        <v>1459</v>
      </c>
      <c r="D246">
        <v>15</v>
      </c>
      <c r="E246">
        <v>30</v>
      </c>
      <c r="F246">
        <v>29</v>
      </c>
      <c r="G246">
        <v>16</v>
      </c>
      <c r="H246" s="32">
        <v>245</v>
      </c>
      <c r="I246" s="42">
        <f>IF(D246*(COUNTIF($I$1:$I245,D246)&lt;INDEX(GR,D246,2)),D246,IF(E246*(COUNTIF($I$1:$I245,E246)&lt;INDEX(GR,E246,2)),E246,IF(F246*(COUNTIF($I$1:$I245,F246)&lt;INDEX(GR,F246,2)),F246,IF(G246*(COUNTIF($I$1:$I245,G246)&lt;INDEX(GR,G246,2)),G246))))</f>
        <v>29</v>
      </c>
    </row>
    <row r="247" spans="1:9" ht="15" thickTop="1" thickBot="1" x14ac:dyDescent="0.2">
      <c r="A247" s="35" t="e">
        <f t="shared" ca="1" si="5"/>
        <v>#NAME?</v>
      </c>
      <c r="B247" s="35" t="str">
        <f>VLOOKUP(Tableau4[[#This Row],[Nom]],'Liste des élèves'!$D$1:$E$612,2,FALSE)</f>
        <v>2C5</v>
      </c>
      <c r="C247" t="s">
        <v>1408</v>
      </c>
      <c r="D247">
        <v>9</v>
      </c>
      <c r="E247">
        <v>12</v>
      </c>
      <c r="F247">
        <v>15</v>
      </c>
      <c r="G247">
        <v>16</v>
      </c>
      <c r="H247" s="33">
        <v>246</v>
      </c>
      <c r="I247" s="42">
        <f>IF(D247*(COUNTIF($I$1:$I246,D247)&lt;INDEX(GR,D247,2)),D247,IF(E247*(COUNTIF($I$1:$I246,E247)&lt;INDEX(GR,E247,2)),E247,IF(F247*(COUNTIF($I$1:$I246,F247)&lt;INDEX(GR,F247,2)),F247,IF(G247*(COUNTIF($I$1:$I246,G247)&lt;INDEX(GR,G247,2)),G247))))</f>
        <v>12</v>
      </c>
    </row>
    <row r="248" spans="1:9" ht="15" thickTop="1" thickBot="1" x14ac:dyDescent="0.2">
      <c r="A248" s="35" t="e">
        <f t="shared" ca="1" si="5"/>
        <v>#NAME?</v>
      </c>
      <c r="B248" s="35" t="str">
        <f>VLOOKUP(Tableau4[[#This Row],[Nom]],'Liste des élèves'!$D$1:$E$612,2,FALSE)</f>
        <v>4G1</v>
      </c>
      <c r="C248" t="s">
        <v>242</v>
      </c>
      <c r="D248">
        <v>3</v>
      </c>
      <c r="E248">
        <v>10</v>
      </c>
      <c r="F248">
        <v>4</v>
      </c>
      <c r="G248">
        <v>2</v>
      </c>
      <c r="H248" s="32">
        <v>247</v>
      </c>
      <c r="I248" s="42">
        <f>IF(D248*(COUNTIF($I$1:$I247,D248)&lt;INDEX(GR,D248,2)),D248,IF(E248*(COUNTIF($I$1:$I247,E248)&lt;INDEX(GR,E248,2)),E248,IF(F248*(COUNTIF($I$1:$I247,F248)&lt;INDEX(GR,F248,2)),F248,IF(G248*(COUNTIF($I$1:$I247,G248)&lt;INDEX(GR,G248,2)),G248))))</f>
        <v>3</v>
      </c>
    </row>
    <row r="249" spans="1:9" ht="15" thickTop="1" thickBot="1" x14ac:dyDescent="0.2">
      <c r="A249" s="35" t="e">
        <f t="shared" ca="1" si="5"/>
        <v>#NAME?</v>
      </c>
      <c r="B249" s="35" t="str">
        <f>VLOOKUP(Tableau4[[#This Row],[Nom]],'Liste des élèves'!$D$1:$E$612,2,FALSE)</f>
        <v>2C2</v>
      </c>
      <c r="C249" t="s">
        <v>1374</v>
      </c>
      <c r="D249">
        <v>30</v>
      </c>
      <c r="E249">
        <v>11</v>
      </c>
      <c r="F249">
        <v>15</v>
      </c>
      <c r="G249">
        <v>14</v>
      </c>
      <c r="H249" s="33">
        <v>248</v>
      </c>
      <c r="I249" s="42">
        <f>IF(D249*(COUNTIF($I$1:$I248,D249)&lt;INDEX(GR,D249,2)),D249,IF(E249*(COUNTIF($I$1:$I248,E249)&lt;INDEX(GR,E249,2)),E249,IF(F249*(COUNTIF($I$1:$I248,F249)&lt;INDEX(GR,F249,2)),F249,IF(G249*(COUNTIF($I$1:$I248,G249)&lt;INDEX(GR,G249,2)),G249))))</f>
        <v>11</v>
      </c>
    </row>
    <row r="250" spans="1:9" ht="15" thickTop="1" thickBot="1" x14ac:dyDescent="0.2">
      <c r="A250" s="35" t="e">
        <f t="shared" ca="1" si="5"/>
        <v>#NAME?</v>
      </c>
      <c r="B250" s="35" t="str">
        <f>VLOOKUP(Tableau4[[#This Row],[Nom]],'Liste des élèves'!$D$1:$E$612,2,FALSE)</f>
        <v>1D</v>
      </c>
      <c r="C250" t="s">
        <v>1465</v>
      </c>
      <c r="D250">
        <v>27</v>
      </c>
      <c r="E250">
        <v>26</v>
      </c>
      <c r="F250">
        <v>23</v>
      </c>
      <c r="G250">
        <v>15</v>
      </c>
      <c r="H250" s="32">
        <v>249</v>
      </c>
      <c r="I250" s="42">
        <f>IF(D250*(COUNTIF($I$1:$I249,D250)&lt;INDEX(GR,D250,2)),D250,IF(E250*(COUNTIF($I$1:$I249,E250)&lt;INDEX(GR,E250,2)),E250,IF(F250*(COUNTIF($I$1:$I249,F250)&lt;INDEX(GR,F250,2)),F250,IF(G250*(COUNTIF($I$1:$I249,G250)&lt;INDEX(GR,G250,2)),G250))))</f>
        <v>23</v>
      </c>
    </row>
    <row r="251" spans="1:9" ht="15" thickTop="1" thickBot="1" x14ac:dyDescent="0.2">
      <c r="A251" s="35" t="e">
        <f t="shared" ca="1" si="5"/>
        <v>#NAME?</v>
      </c>
      <c r="B251" s="35" t="str">
        <f>VLOOKUP(Tableau4[[#This Row],[Nom]],'Liste des élèves'!$D$1:$E$612,2,FALSE)</f>
        <v>3G3</v>
      </c>
      <c r="C251" t="s">
        <v>57</v>
      </c>
      <c r="D251">
        <v>15</v>
      </c>
      <c r="E251">
        <v>4</v>
      </c>
      <c r="F251">
        <v>29</v>
      </c>
      <c r="G251">
        <v>30</v>
      </c>
      <c r="H251" s="33">
        <v>250</v>
      </c>
      <c r="I251" s="42">
        <f>IF(D251*(COUNTIF($I$1:$I250,D251)&lt;INDEX(GR,D251,2)),D251,IF(E251*(COUNTIF($I$1:$I250,E251)&lt;INDEX(GR,E251,2)),E251,IF(F251*(COUNTIF($I$1:$I250,F251)&lt;INDEX(GR,F251,2)),F251,IF(G251*(COUNTIF($I$1:$I250,G251)&lt;INDEX(GR,G251,2)),G251))))</f>
        <v>4</v>
      </c>
    </row>
    <row r="252" spans="1:9" ht="15" thickTop="1" thickBot="1" x14ac:dyDescent="0.2">
      <c r="A252" s="35" t="e">
        <f t="shared" ca="1" si="5"/>
        <v>#NAME?</v>
      </c>
      <c r="B252" s="35" t="str">
        <f>VLOOKUP(Tableau4[[#This Row],[Nom]],'Liste des élèves'!$D$1:$E$612,2,FALSE)</f>
        <v>3G1</v>
      </c>
      <c r="C252" t="s">
        <v>79</v>
      </c>
      <c r="D252">
        <v>24</v>
      </c>
      <c r="E252">
        <v>15</v>
      </c>
      <c r="F252">
        <v>2</v>
      </c>
      <c r="G252">
        <v>9</v>
      </c>
      <c r="H252" s="32">
        <v>251</v>
      </c>
      <c r="I252" s="42">
        <f>IF(D252*(COUNTIF($I$1:$I251,D252)&lt;INDEX(GR,D252,2)),D252,IF(E252*(COUNTIF($I$1:$I251,E252)&lt;INDEX(GR,E252,2)),E252,IF(F252*(COUNTIF($I$1:$I251,F252)&lt;INDEX(GR,F252,2)),F252,IF(G252*(COUNTIF($I$1:$I251,G252)&lt;INDEX(GR,G252,2)),G252))))</f>
        <v>24</v>
      </c>
    </row>
    <row r="253" spans="1:9" ht="15" thickTop="1" thickBot="1" x14ac:dyDescent="0.2">
      <c r="A253" s="35" t="e">
        <f t="shared" ca="1" si="5"/>
        <v>#NAME?</v>
      </c>
      <c r="B253" s="35" t="str">
        <f>VLOOKUP(Tableau4[[#This Row],[Nom]],'Liste des élèves'!$D$1:$E$612,2,FALSE)</f>
        <v>3G4</v>
      </c>
      <c r="C253" t="s">
        <v>184</v>
      </c>
      <c r="D253">
        <v>15</v>
      </c>
      <c r="E253">
        <v>12</v>
      </c>
      <c r="F253">
        <v>30</v>
      </c>
      <c r="G253">
        <v>11</v>
      </c>
      <c r="H253" s="33">
        <v>252</v>
      </c>
      <c r="I253" s="42">
        <f>IF(D253*(COUNTIF($I$1:$I252,D253)&lt;INDEX(GR,D253,2)),D253,IF(E253*(COUNTIF($I$1:$I252,E253)&lt;INDEX(GR,E253,2)),E253,IF(F253*(COUNTIF($I$1:$I252,F253)&lt;INDEX(GR,F253,2)),F253,IF(G253*(COUNTIF($I$1:$I252,G253)&lt;INDEX(GR,G253,2)),G253))))</f>
        <v>12</v>
      </c>
    </row>
    <row r="254" spans="1:9" ht="15" thickTop="1" thickBot="1" x14ac:dyDescent="0.2">
      <c r="A254" s="35" t="e">
        <f t="shared" ca="1" si="5"/>
        <v>#NAME?</v>
      </c>
      <c r="B254" s="35" t="str">
        <f>VLOOKUP(Tableau4[[#This Row],[Nom]],'Liste des élèves'!$D$1:$E$612,2,FALSE)</f>
        <v>3G2</v>
      </c>
      <c r="C254" t="s">
        <v>190</v>
      </c>
      <c r="D254">
        <v>5</v>
      </c>
      <c r="E254">
        <v>15</v>
      </c>
      <c r="F254">
        <v>16</v>
      </c>
      <c r="G254">
        <v>28</v>
      </c>
      <c r="H254" s="32">
        <v>253</v>
      </c>
      <c r="I254" s="42">
        <f>IF(D254*(COUNTIF($I$1:$I253,D254)&lt;INDEX(GR,D254,2)),D254,IF(E254*(COUNTIF($I$1:$I253,E254)&lt;INDEX(GR,E254,2)),E254,IF(F254*(COUNTIF($I$1:$I253,F254)&lt;INDEX(GR,F254,2)),F254,IF(G254*(COUNTIF($I$1:$I253,G254)&lt;INDEX(GR,G254,2)),G254))))</f>
        <v>5</v>
      </c>
    </row>
    <row r="255" spans="1:9" ht="15" thickTop="1" thickBot="1" x14ac:dyDescent="0.2">
      <c r="A255" s="35" t="e">
        <f t="shared" ca="1" si="5"/>
        <v>#NAME?</v>
      </c>
      <c r="B255" s="35" t="str">
        <f>VLOOKUP(Tableau4[[#This Row],[Nom]],'Liste des élèves'!$D$1:$E$612,2,FALSE)</f>
        <v>3G3</v>
      </c>
      <c r="C255" t="s">
        <v>106</v>
      </c>
      <c r="D255">
        <v>9</v>
      </c>
      <c r="E255">
        <v>29</v>
      </c>
      <c r="F255">
        <v>30</v>
      </c>
      <c r="G255">
        <v>4</v>
      </c>
      <c r="H255" s="33">
        <v>254</v>
      </c>
      <c r="I255" s="42">
        <f>IF(D255*(COUNTIF($I$1:$I254,D255)&lt;INDEX(GR,D255,2)),D255,IF(E255*(COUNTIF($I$1:$I254,E255)&lt;INDEX(GR,E255,2)),E255,IF(F255*(COUNTIF($I$1:$I254,F255)&lt;INDEX(GR,F255,2)),F255,IF(G255*(COUNTIF($I$1:$I254,G255)&lt;INDEX(GR,G255,2)),G255))))</f>
        <v>29</v>
      </c>
    </row>
    <row r="256" spans="1:9" ht="15" thickTop="1" thickBot="1" x14ac:dyDescent="0.2">
      <c r="A256" s="35" t="e">
        <f t="shared" ca="1" si="5"/>
        <v>#NAME?</v>
      </c>
      <c r="B256" s="35" t="str">
        <f>VLOOKUP(Tableau4[[#This Row],[Nom]],'Liste des élèves'!$D$1:$E$612,2,FALSE)</f>
        <v>3G3</v>
      </c>
      <c r="C256" t="s">
        <v>1255</v>
      </c>
      <c r="D256">
        <v>29</v>
      </c>
      <c r="E256">
        <v>15</v>
      </c>
      <c r="F256">
        <v>30</v>
      </c>
      <c r="G256">
        <v>18</v>
      </c>
      <c r="H256" s="32">
        <v>255</v>
      </c>
      <c r="I256" s="42">
        <f>IF(D256*(COUNTIF($I$1:$I255,D256)&lt;INDEX(GR,D256,2)),D256,IF(E256*(COUNTIF($I$1:$I255,E256)&lt;INDEX(GR,E256,2)),E256,IF(F256*(COUNTIF($I$1:$I255,F256)&lt;INDEX(GR,F256,2)),F256,IF(G256*(COUNTIF($I$1:$I255,G256)&lt;INDEX(GR,G256,2)),G256))))</f>
        <v>29</v>
      </c>
    </row>
    <row r="257" spans="1:9" ht="15" thickTop="1" thickBot="1" x14ac:dyDescent="0.2">
      <c r="A257" s="35" t="e">
        <f t="shared" ca="1" si="5"/>
        <v>#NAME?</v>
      </c>
      <c r="B257" s="35" t="str">
        <f>VLOOKUP(Tableau4[[#This Row],[Nom]],'Liste des élèves'!$D$1:$E$612,2,FALSE)</f>
        <v>1C5</v>
      </c>
      <c r="C257" t="s">
        <v>1403</v>
      </c>
      <c r="D257">
        <v>15</v>
      </c>
      <c r="E257">
        <v>3</v>
      </c>
      <c r="F257">
        <v>2</v>
      </c>
      <c r="G257">
        <v>11</v>
      </c>
      <c r="H257" s="33">
        <v>256</v>
      </c>
      <c r="I257" s="42">
        <f>IF(D257*(COUNTIF($I$1:$I256,D257)&lt;INDEX(GR,D257,2)),D257,IF(E257*(COUNTIF($I$1:$I256,E257)&lt;INDEX(GR,E257,2)),E257,IF(F257*(COUNTIF($I$1:$I256,F257)&lt;INDEX(GR,F257,2)),F257,IF(G257*(COUNTIF($I$1:$I256,G257)&lt;INDEX(GR,G257,2)),G257))))</f>
        <v>3</v>
      </c>
    </row>
    <row r="258" spans="1:9" ht="15" thickTop="1" thickBot="1" x14ac:dyDescent="0.2">
      <c r="A258" s="35" t="e">
        <f t="shared" ref="A258:A321" ca="1" si="6">ALEAS( NE,1, NE,TRUE)</f>
        <v>#NAME?</v>
      </c>
      <c r="B258" s="35" t="str">
        <f>VLOOKUP(Tableau4[[#This Row],[Nom]],'Liste des élèves'!$D$1:$E$612,2,FALSE)</f>
        <v>1C2</v>
      </c>
      <c r="C258" t="s">
        <v>1300</v>
      </c>
      <c r="D258">
        <v>24</v>
      </c>
      <c r="E258">
        <v>25</v>
      </c>
      <c r="F258">
        <v>27</v>
      </c>
      <c r="G258">
        <v>28</v>
      </c>
      <c r="H258" s="32">
        <v>257</v>
      </c>
      <c r="I258" s="42">
        <f>IF(D258*(COUNTIF($I$1:$I257,D258)&lt;INDEX(GR,D258,2)),D258,IF(E258*(COUNTIF($I$1:$I257,E258)&lt;INDEX(GR,E258,2)),E258,IF(F258*(COUNTIF($I$1:$I257,F258)&lt;INDEX(GR,F258,2)),F258,IF(G258*(COUNTIF($I$1:$I257,G258)&lt;INDEX(GR,G258,2)),G258))))</f>
        <v>24</v>
      </c>
    </row>
    <row r="259" spans="1:9" ht="15" thickTop="1" thickBot="1" x14ac:dyDescent="0.2">
      <c r="A259" s="35" t="e">
        <f t="shared" ca="1" si="6"/>
        <v>#NAME?</v>
      </c>
      <c r="B259" s="35" t="str">
        <f>VLOOKUP(Tableau4[[#This Row],[Nom]],'Liste des élèves'!$D$1:$E$612,2,FALSE)</f>
        <v>3G1</v>
      </c>
      <c r="C259" t="s">
        <v>1262</v>
      </c>
      <c r="D259">
        <v>15</v>
      </c>
      <c r="E259">
        <v>14</v>
      </c>
      <c r="F259">
        <v>20</v>
      </c>
      <c r="G259">
        <v>26</v>
      </c>
      <c r="H259" s="33">
        <v>258</v>
      </c>
      <c r="I259" s="42">
        <f>IF(D259*(COUNTIF($I$1:$I258,D259)&lt;INDEX(GR,D259,2)),D259,IF(E259*(COUNTIF($I$1:$I258,E259)&lt;INDEX(GR,E259,2)),E259,IF(F259*(COUNTIF($I$1:$I258,F259)&lt;INDEX(GR,F259,2)),F259,IF(G259*(COUNTIF($I$1:$I258,G259)&lt;INDEX(GR,G259,2)),G259))))</f>
        <v>14</v>
      </c>
    </row>
    <row r="260" spans="1:9" ht="15" thickTop="1" thickBot="1" x14ac:dyDescent="0.2">
      <c r="A260" s="35" t="e">
        <f t="shared" ca="1" si="6"/>
        <v>#NAME?</v>
      </c>
      <c r="B260" s="35" t="str">
        <f>VLOOKUP(Tableau4[[#This Row],[Nom]],'Liste des élèves'!$D$1:$E$612,2,FALSE)</f>
        <v>5G1</v>
      </c>
      <c r="C260" t="s">
        <v>1449</v>
      </c>
      <c r="D260">
        <v>14</v>
      </c>
      <c r="E260">
        <v>22</v>
      </c>
      <c r="F260">
        <v>23</v>
      </c>
      <c r="G260">
        <v>29</v>
      </c>
      <c r="H260" s="32">
        <v>259</v>
      </c>
      <c r="I260" s="42">
        <f>IF(D260*(COUNTIF($I$1:$I259,D260)&lt;INDEX(GR,D260,2)),D260,IF(E260*(COUNTIF($I$1:$I259,E260)&lt;INDEX(GR,E260,2)),E260,IF(F260*(COUNTIF($I$1:$I259,F260)&lt;INDEX(GR,F260,2)),F260,IF(G260*(COUNTIF($I$1:$I259,G260)&lt;INDEX(GR,G260,2)),G260))))</f>
        <v>14</v>
      </c>
    </row>
    <row r="261" spans="1:9" ht="15" thickTop="1" thickBot="1" x14ac:dyDescent="0.2">
      <c r="A261" s="35" t="e">
        <f t="shared" ca="1" si="6"/>
        <v>#NAME?</v>
      </c>
      <c r="B261" s="35" t="str">
        <f>VLOOKUP(Tableau4[[#This Row],[Nom]],'Liste des élèves'!$D$1:$E$612,2,FALSE)</f>
        <v>1C3</v>
      </c>
      <c r="C261" t="s">
        <v>34</v>
      </c>
      <c r="D261">
        <v>9</v>
      </c>
      <c r="E261">
        <v>15</v>
      </c>
      <c r="F261">
        <v>20</v>
      </c>
      <c r="G261">
        <v>30</v>
      </c>
      <c r="H261" s="33">
        <v>260</v>
      </c>
      <c r="I261" s="42">
        <f>IF(D261*(COUNTIF($I$1:$I260,D261)&lt;INDEX(GR,D261,2)),D261,IF(E261*(COUNTIF($I$1:$I260,E261)&lt;INDEX(GR,E261,2)),E261,IF(F261*(COUNTIF($I$1:$I260,F261)&lt;INDEX(GR,F261,2)),F261,IF(G261*(COUNTIF($I$1:$I260,G261)&lt;INDEX(GR,G261,2)),G261))))</f>
        <v>20</v>
      </c>
    </row>
    <row r="262" spans="1:9" ht="15" thickTop="1" thickBot="1" x14ac:dyDescent="0.2">
      <c r="A262" s="35" t="e">
        <f t="shared" ca="1" si="6"/>
        <v>#NAME?</v>
      </c>
      <c r="B262" s="35" t="str">
        <f>VLOOKUP(Tableau4[[#This Row],[Nom]],'Liste des élèves'!$D$1:$E$612,2,FALSE)</f>
        <v>2C2</v>
      </c>
      <c r="C262" t="s">
        <v>39</v>
      </c>
      <c r="D262">
        <v>15</v>
      </c>
      <c r="E262">
        <v>30</v>
      </c>
      <c r="F262">
        <v>9</v>
      </c>
      <c r="G262">
        <v>27</v>
      </c>
      <c r="H262" s="32">
        <v>261</v>
      </c>
      <c r="I262" s="42" t="b">
        <f>IF(D262*(COUNTIF($I$1:$I261,D262)&lt;INDEX(GR,D262,2)),D262,IF(E262*(COUNTIF($I$1:$I261,E262)&lt;INDEX(GR,E262,2)),E262,IF(F262*(COUNTIF($I$1:$I261,F262)&lt;INDEX(GR,F262,2)),F262,IF(G262*(COUNTIF($I$1:$I261,G262)&lt;INDEX(GR,G262,2)),G262))))</f>
        <v>0</v>
      </c>
    </row>
    <row r="263" spans="1:9" ht="15" thickTop="1" thickBot="1" x14ac:dyDescent="0.2">
      <c r="A263" s="35" t="e">
        <f t="shared" ca="1" si="6"/>
        <v>#NAME?</v>
      </c>
      <c r="B263" s="35" t="str">
        <f>VLOOKUP(Tableau4[[#This Row],[Nom]],'Liste des élèves'!$D$1:$E$612,2,FALSE)</f>
        <v>3G3</v>
      </c>
      <c r="C263" t="s">
        <v>66</v>
      </c>
      <c r="D263">
        <v>30</v>
      </c>
      <c r="E263">
        <v>24</v>
      </c>
      <c r="F263">
        <v>15</v>
      </c>
      <c r="G263">
        <v>9</v>
      </c>
      <c r="H263" s="33">
        <v>262</v>
      </c>
      <c r="I263" s="42">
        <f>IF(D263*(COUNTIF($I$1:$I262,D263)&lt;INDEX(GR,D263,2)),D263,IF(E263*(COUNTIF($I$1:$I262,E263)&lt;INDEX(GR,E263,2)),E263,IF(F263*(COUNTIF($I$1:$I262,F263)&lt;INDEX(GR,F263,2)),F263,IF(G263*(COUNTIF($I$1:$I262,G263)&lt;INDEX(GR,G263,2)),G263))))</f>
        <v>24</v>
      </c>
    </row>
    <row r="264" spans="1:9" ht="15" thickTop="1" thickBot="1" x14ac:dyDescent="0.2">
      <c r="A264" s="35" t="e">
        <f t="shared" ca="1" si="6"/>
        <v>#NAME?</v>
      </c>
      <c r="B264" s="35" t="str">
        <f>VLOOKUP(Tableau4[[#This Row],[Nom]],'Liste des élèves'!$D$1:$E$612,2,FALSE)</f>
        <v>3G6</v>
      </c>
      <c r="C264" t="s">
        <v>53</v>
      </c>
      <c r="D264">
        <v>15</v>
      </c>
      <c r="E264">
        <v>4</v>
      </c>
      <c r="F264">
        <v>29</v>
      </c>
      <c r="G264">
        <v>30</v>
      </c>
      <c r="H264" s="32">
        <v>263</v>
      </c>
      <c r="I264" s="42">
        <f>IF(D264*(COUNTIF($I$1:$I263,D264)&lt;INDEX(GR,D264,2)),D264,IF(E264*(COUNTIF($I$1:$I263,E264)&lt;INDEX(GR,E264,2)),E264,IF(F264*(COUNTIF($I$1:$I263,F264)&lt;INDEX(GR,F264,2)),F264,IF(G264*(COUNTIF($I$1:$I263,G264)&lt;INDEX(GR,G264,2)),G264))))</f>
        <v>4</v>
      </c>
    </row>
    <row r="265" spans="1:9" ht="15" thickTop="1" thickBot="1" x14ac:dyDescent="0.2">
      <c r="A265" s="35" t="e">
        <f t="shared" ca="1" si="6"/>
        <v>#NAME?</v>
      </c>
      <c r="B265" s="35" t="str">
        <f>VLOOKUP(Tableau4[[#This Row],[Nom]],'Liste des élèves'!$D$1:$E$612,2,FALSE)</f>
        <v>3G4</v>
      </c>
      <c r="C265" t="s">
        <v>86</v>
      </c>
      <c r="D265">
        <v>15</v>
      </c>
      <c r="E265">
        <v>20</v>
      </c>
      <c r="F265">
        <v>14</v>
      </c>
      <c r="G265">
        <v>16</v>
      </c>
      <c r="H265" s="33">
        <v>264</v>
      </c>
      <c r="I265" s="42">
        <f>IF(D265*(COUNTIF($I$1:$I264,D265)&lt;INDEX(GR,D265,2)),D265,IF(E265*(COUNTIF($I$1:$I264,E265)&lt;INDEX(GR,E265,2)),E265,IF(F265*(COUNTIF($I$1:$I264,F265)&lt;INDEX(GR,F265,2)),F265,IF(G265*(COUNTIF($I$1:$I264,G265)&lt;INDEX(GR,G265,2)),G265))))</f>
        <v>20</v>
      </c>
    </row>
    <row r="266" spans="1:9" ht="15" thickTop="1" thickBot="1" x14ac:dyDescent="0.2">
      <c r="A266" s="35" t="e">
        <f t="shared" ca="1" si="6"/>
        <v>#NAME?</v>
      </c>
      <c r="B266" s="35" t="str">
        <f>VLOOKUP(Tableau4[[#This Row],[Nom]],'Liste des élèves'!$D$1:$E$612,2,FALSE)</f>
        <v>1C2</v>
      </c>
      <c r="C266" t="s">
        <v>1284</v>
      </c>
      <c r="D266">
        <v>25</v>
      </c>
      <c r="E266">
        <v>26</v>
      </c>
      <c r="F266">
        <v>27</v>
      </c>
      <c r="G266">
        <v>30</v>
      </c>
      <c r="H266" s="32">
        <v>265</v>
      </c>
      <c r="I266" s="42" t="b">
        <f>IF(D266*(COUNTIF($I$1:$I265,D266)&lt;INDEX(GR,D266,2)),D266,IF(E266*(COUNTIF($I$1:$I265,E266)&lt;INDEX(GR,E266,2)),E266,IF(F266*(COUNTIF($I$1:$I265,F266)&lt;INDEX(GR,F266,2)),F266,IF(G266*(COUNTIF($I$1:$I265,G266)&lt;INDEX(GR,G266,2)),G266))))</f>
        <v>0</v>
      </c>
    </row>
    <row r="267" spans="1:9" ht="15" thickTop="1" thickBot="1" x14ac:dyDescent="0.2">
      <c r="A267" s="35" t="e">
        <f t="shared" ca="1" si="6"/>
        <v>#NAME?</v>
      </c>
      <c r="B267" s="35" t="str">
        <f>VLOOKUP(Tableau4[[#This Row],[Nom]],'Liste des élèves'!$D$1:$E$612,2,FALSE)</f>
        <v>2C9</v>
      </c>
      <c r="C267" t="s">
        <v>1440</v>
      </c>
      <c r="D267">
        <v>9</v>
      </c>
      <c r="E267">
        <v>11</v>
      </c>
      <c r="F267">
        <v>29</v>
      </c>
      <c r="G267">
        <v>30</v>
      </c>
      <c r="H267" s="33">
        <v>266</v>
      </c>
      <c r="I267" s="42">
        <f>IF(D267*(COUNTIF($I$1:$I266,D267)&lt;INDEX(GR,D267,2)),D267,IF(E267*(COUNTIF($I$1:$I266,E267)&lt;INDEX(GR,E267,2)),E267,IF(F267*(COUNTIF($I$1:$I266,F267)&lt;INDEX(GR,F267,2)),F267,IF(G267*(COUNTIF($I$1:$I266,G267)&lt;INDEX(GR,G267,2)),G267))))</f>
        <v>11</v>
      </c>
    </row>
    <row r="268" spans="1:9" ht="15" thickTop="1" thickBot="1" x14ac:dyDescent="0.2">
      <c r="A268" s="35" t="e">
        <f t="shared" ca="1" si="6"/>
        <v>#NAME?</v>
      </c>
      <c r="B268" s="35" t="str">
        <f>VLOOKUP(Tableau4[[#This Row],[Nom]],'Liste des élèves'!$D$1:$E$612,2,FALSE)</f>
        <v>1D</v>
      </c>
      <c r="C268" t="s">
        <v>1437</v>
      </c>
      <c r="D268">
        <v>25</v>
      </c>
      <c r="E268">
        <v>29</v>
      </c>
      <c r="F268">
        <v>30</v>
      </c>
      <c r="G268">
        <v>27</v>
      </c>
      <c r="H268" s="32">
        <v>267</v>
      </c>
      <c r="I268" s="42">
        <f>IF(D268*(COUNTIF($I$1:$I267,D268)&lt;INDEX(GR,D268,2)),D268,IF(E268*(COUNTIF($I$1:$I267,E268)&lt;INDEX(GR,E268,2)),E268,IF(F268*(COUNTIF($I$1:$I267,F268)&lt;INDEX(GR,F268,2)),F268,IF(G268*(COUNTIF($I$1:$I267,G268)&lt;INDEX(GR,G268,2)),G268))))</f>
        <v>29</v>
      </c>
    </row>
    <row r="269" spans="1:9" ht="15" thickTop="1" thickBot="1" x14ac:dyDescent="0.2">
      <c r="A269" s="35" t="e">
        <f t="shared" ca="1" si="6"/>
        <v>#NAME?</v>
      </c>
      <c r="B269" s="35" t="str">
        <f>VLOOKUP(Tableau4[[#This Row],[Nom]],'Liste des élèves'!$D$1:$E$612,2,FALSE)</f>
        <v>1C4</v>
      </c>
      <c r="C269" t="s">
        <v>1297</v>
      </c>
      <c r="D269">
        <v>15</v>
      </c>
      <c r="E269">
        <v>6</v>
      </c>
      <c r="F269">
        <v>27</v>
      </c>
      <c r="G269">
        <v>25</v>
      </c>
      <c r="H269" s="33">
        <v>268</v>
      </c>
      <c r="I269" s="42">
        <f>IF(D269*(COUNTIF($I$1:$I268,D269)&lt;INDEX(GR,D269,2)),D269,IF(E269*(COUNTIF($I$1:$I268,E269)&lt;INDEX(GR,E269,2)),E269,IF(F269*(COUNTIF($I$1:$I268,F269)&lt;INDEX(GR,F269,2)),F269,IF(G269*(COUNTIF($I$1:$I268,G269)&lt;INDEX(GR,G269,2)),G269))))</f>
        <v>6</v>
      </c>
    </row>
    <row r="270" spans="1:9" ht="15" thickTop="1" thickBot="1" x14ac:dyDescent="0.2">
      <c r="A270" s="35" t="e">
        <f t="shared" ca="1" si="6"/>
        <v>#NAME?</v>
      </c>
      <c r="B270" s="35" t="str">
        <f>VLOOKUP(Tableau4[[#This Row],[Nom]],'Liste des élèves'!$D$1:$E$612,2,FALSE)</f>
        <v>2C10</v>
      </c>
      <c r="C270" t="s">
        <v>62</v>
      </c>
      <c r="D270">
        <v>15</v>
      </c>
      <c r="E270">
        <v>25</v>
      </c>
      <c r="F270">
        <v>30</v>
      </c>
      <c r="G270">
        <v>26</v>
      </c>
      <c r="H270" s="32">
        <v>269</v>
      </c>
      <c r="I270" s="42" t="b">
        <f>IF(D270*(COUNTIF($I$1:$I269,D270)&lt;INDEX(GR,D270,2)),D270,IF(E270*(COUNTIF($I$1:$I269,E270)&lt;INDEX(GR,E270,2)),E270,IF(F270*(COUNTIF($I$1:$I269,F270)&lt;INDEX(GR,F270,2)),F270,IF(G270*(COUNTIF($I$1:$I269,G270)&lt;INDEX(GR,G270,2)),G270))))</f>
        <v>0</v>
      </c>
    </row>
    <row r="271" spans="1:9" ht="15" thickTop="1" thickBot="1" x14ac:dyDescent="0.2">
      <c r="A271" s="35" t="e">
        <f t="shared" ca="1" si="6"/>
        <v>#NAME?</v>
      </c>
      <c r="B271" s="35" t="str">
        <f>VLOOKUP(Tableau4[[#This Row],[Nom]],'Liste des élèves'!$D$1:$E$612,2,FALSE)</f>
        <v>2C1</v>
      </c>
      <c r="C271" t="s">
        <v>46</v>
      </c>
      <c r="D271">
        <v>30</v>
      </c>
      <c r="E271">
        <v>29</v>
      </c>
      <c r="F271">
        <v>15</v>
      </c>
      <c r="G271">
        <v>27</v>
      </c>
      <c r="H271" s="33">
        <v>270</v>
      </c>
      <c r="I271" s="42">
        <f>IF(D271*(COUNTIF($I$1:$I270,D271)&lt;INDEX(GR,D271,2)),D271,IF(E271*(COUNTIF($I$1:$I270,E271)&lt;INDEX(GR,E271,2)),E271,IF(F271*(COUNTIF($I$1:$I270,F271)&lt;INDEX(GR,F271,2)),F271,IF(G271*(COUNTIF($I$1:$I270,G271)&lt;INDEX(GR,G271,2)),G271))))</f>
        <v>29</v>
      </c>
    </row>
    <row r="272" spans="1:9" ht="15" thickTop="1" thickBot="1" x14ac:dyDescent="0.2">
      <c r="A272" s="35" t="e">
        <f t="shared" ca="1" si="6"/>
        <v>#NAME?</v>
      </c>
      <c r="B272" s="35" t="str">
        <f>VLOOKUP(Tableau4[[#This Row],[Nom]],'Liste des élèves'!$D$1:$E$612,2,FALSE)</f>
        <v>2C3</v>
      </c>
      <c r="C272" t="s">
        <v>253</v>
      </c>
      <c r="D272">
        <v>15</v>
      </c>
      <c r="E272">
        <v>11</v>
      </c>
      <c r="F272">
        <v>18</v>
      </c>
      <c r="G272">
        <v>14</v>
      </c>
      <c r="H272" s="32">
        <v>271</v>
      </c>
      <c r="I272" s="42">
        <f>IF(D272*(COUNTIF($I$1:$I271,D272)&lt;INDEX(GR,D272,2)),D272,IF(E272*(COUNTIF($I$1:$I271,E272)&lt;INDEX(GR,E272,2)),E272,IF(F272*(COUNTIF($I$1:$I271,F272)&lt;INDEX(GR,F272,2)),F272,IF(G272*(COUNTIF($I$1:$I271,G272)&lt;INDEX(GR,G272,2)),G272))))</f>
        <v>11</v>
      </c>
    </row>
    <row r="273" spans="1:9" ht="15" thickTop="1" thickBot="1" x14ac:dyDescent="0.2">
      <c r="A273" s="35" t="e">
        <f t="shared" ca="1" si="6"/>
        <v>#NAME?</v>
      </c>
      <c r="B273" s="35" t="str">
        <f>VLOOKUP(Tableau4[[#This Row],[Nom]],'Liste des élèves'!$D$1:$E$612,2,FALSE)</f>
        <v>1C2</v>
      </c>
      <c r="C273" t="s">
        <v>1293</v>
      </c>
      <c r="D273">
        <v>29</v>
      </c>
      <c r="E273">
        <v>15</v>
      </c>
      <c r="F273">
        <v>30</v>
      </c>
      <c r="G273">
        <v>27</v>
      </c>
      <c r="H273" s="33">
        <v>272</v>
      </c>
      <c r="I273" s="42">
        <f>IF(D273*(COUNTIF($I$1:$I272,D273)&lt;INDEX(GR,D273,2)),D273,IF(E273*(COUNTIF($I$1:$I272,E273)&lt;INDEX(GR,E273,2)),E273,IF(F273*(COUNTIF($I$1:$I272,F273)&lt;INDEX(GR,F273,2)),F273,IF(G273*(COUNTIF($I$1:$I272,G273)&lt;INDEX(GR,G273,2)),G273))))</f>
        <v>29</v>
      </c>
    </row>
    <row r="274" spans="1:9" ht="15" thickTop="1" thickBot="1" x14ac:dyDescent="0.2">
      <c r="A274" s="35" t="e">
        <f t="shared" ca="1" si="6"/>
        <v>#NAME?</v>
      </c>
      <c r="B274" s="35" t="str">
        <f>VLOOKUP(Tableau4[[#This Row],[Nom]],'Liste des élèves'!$D$1:$E$612,2,FALSE)</f>
        <v>2C5</v>
      </c>
      <c r="C274" t="s">
        <v>95</v>
      </c>
      <c r="D274">
        <v>27</v>
      </c>
      <c r="E274">
        <v>13</v>
      </c>
      <c r="F274">
        <v>4</v>
      </c>
      <c r="G274">
        <v>24</v>
      </c>
      <c r="H274" s="32">
        <v>273</v>
      </c>
      <c r="I274" s="42">
        <f>IF(D274*(COUNTIF($I$1:$I273,D274)&lt;INDEX(GR,D274,2)),D274,IF(E274*(COUNTIF($I$1:$I273,E274)&lt;INDEX(GR,E274,2)),E274,IF(F274*(COUNTIF($I$1:$I273,F274)&lt;INDEX(GR,F274,2)),F274,IF(G274*(COUNTIF($I$1:$I273,G274)&lt;INDEX(GR,G274,2)),G274))))</f>
        <v>13</v>
      </c>
    </row>
    <row r="275" spans="1:9" ht="15" thickTop="1" thickBot="1" x14ac:dyDescent="0.2">
      <c r="A275" s="35" t="e">
        <f t="shared" ca="1" si="6"/>
        <v>#NAME?</v>
      </c>
      <c r="B275" s="35" t="str">
        <f>VLOOKUP(Tableau4[[#This Row],[Nom]],'Liste des élèves'!$D$1:$E$612,2,FALSE)</f>
        <v>2C7</v>
      </c>
      <c r="C275" t="s">
        <v>70</v>
      </c>
      <c r="D275">
        <v>29</v>
      </c>
      <c r="E275">
        <v>11</v>
      </c>
      <c r="F275">
        <v>12</v>
      </c>
      <c r="G275">
        <v>18</v>
      </c>
      <c r="H275" s="33">
        <v>274</v>
      </c>
      <c r="I275" s="42">
        <f>IF(D275*(COUNTIF($I$1:$I274,D275)&lt;INDEX(GR,D275,2)),D275,IF(E275*(COUNTIF($I$1:$I274,E275)&lt;INDEX(GR,E275,2)),E275,IF(F275*(COUNTIF($I$1:$I274,F275)&lt;INDEX(GR,F275,2)),F275,IF(G275*(COUNTIF($I$1:$I274,G275)&lt;INDEX(GR,G275,2)),G275))))</f>
        <v>29</v>
      </c>
    </row>
    <row r="276" spans="1:9" ht="15" thickTop="1" thickBot="1" x14ac:dyDescent="0.2">
      <c r="A276" s="35" t="e">
        <f t="shared" ca="1" si="6"/>
        <v>#NAME?</v>
      </c>
      <c r="B276" s="35" t="str">
        <f>VLOOKUP(Tableau4[[#This Row],[Nom]],'Liste des élèves'!$D$1:$E$612,2,FALSE)</f>
        <v>2C3</v>
      </c>
      <c r="C276" t="s">
        <v>1461</v>
      </c>
      <c r="D276">
        <v>30</v>
      </c>
      <c r="E276">
        <v>27</v>
      </c>
      <c r="F276">
        <v>29</v>
      </c>
      <c r="G276">
        <v>26</v>
      </c>
      <c r="H276" s="32">
        <v>275</v>
      </c>
      <c r="I276" s="42">
        <f>IF(D276*(COUNTIF($I$1:$I275,D276)&lt;INDEX(GR,D276,2)),D276,IF(E276*(COUNTIF($I$1:$I275,E276)&lt;INDEX(GR,E276,2)),E276,IF(F276*(COUNTIF($I$1:$I275,F276)&lt;INDEX(GR,F276,2)),F276,IF(G276*(COUNTIF($I$1:$I275,G276)&lt;INDEX(GR,G276,2)),G276))))</f>
        <v>29</v>
      </c>
    </row>
    <row r="277" spans="1:9" ht="15" thickTop="1" thickBot="1" x14ac:dyDescent="0.2">
      <c r="A277" s="35" t="e">
        <f t="shared" ca="1" si="6"/>
        <v>#NAME?</v>
      </c>
      <c r="B277" s="35" t="str">
        <f>VLOOKUP(Tableau4[[#This Row],[Nom]],'Liste des élèves'!$D$1:$E$612,2,FALSE)</f>
        <v>2C10</v>
      </c>
      <c r="C277" t="s">
        <v>1268</v>
      </c>
      <c r="D277">
        <v>25</v>
      </c>
      <c r="E277">
        <v>26</v>
      </c>
      <c r="F277">
        <v>27</v>
      </c>
      <c r="G277">
        <v>28</v>
      </c>
      <c r="H277" s="33">
        <v>276</v>
      </c>
      <c r="I277" s="42">
        <f>IF(D277*(COUNTIF($I$1:$I276,D277)&lt;INDEX(GR,D277,2)),D277,IF(E277*(COUNTIF($I$1:$I276,E277)&lt;INDEX(GR,E277,2)),E277,IF(F277*(COUNTIF($I$1:$I276,F277)&lt;INDEX(GR,F277,2)),F277,IF(G277*(COUNTIF($I$1:$I276,G277)&lt;INDEX(GR,G277,2)),G277))))</f>
        <v>28</v>
      </c>
    </row>
    <row r="278" spans="1:9" ht="15" thickTop="1" thickBot="1" x14ac:dyDescent="0.2">
      <c r="A278" s="35" t="e">
        <f t="shared" ca="1" si="6"/>
        <v>#NAME?</v>
      </c>
      <c r="B278" s="35" t="str">
        <f>VLOOKUP(Tableau4[[#This Row],[Nom]],'Liste des élèves'!$D$1:$E$612,2,FALSE)</f>
        <v>5G2</v>
      </c>
      <c r="C278" t="s">
        <v>1331</v>
      </c>
      <c r="D278">
        <v>15</v>
      </c>
      <c r="E278">
        <v>22</v>
      </c>
      <c r="F278">
        <v>21</v>
      </c>
      <c r="G278">
        <v>27</v>
      </c>
      <c r="H278" s="32">
        <v>277</v>
      </c>
      <c r="I278" s="42">
        <f>IF(D278*(COUNTIF($I$1:$I277,D278)&lt;INDEX(GR,D278,2)),D278,IF(E278*(COUNTIF($I$1:$I277,E278)&lt;INDEX(GR,E278,2)),E278,IF(F278*(COUNTIF($I$1:$I277,F278)&lt;INDEX(GR,F278,2)),F278,IF(G278*(COUNTIF($I$1:$I277,G278)&lt;INDEX(GR,G278,2)),G278))))</f>
        <v>22</v>
      </c>
    </row>
    <row r="279" spans="1:9" ht="15" thickTop="1" thickBot="1" x14ac:dyDescent="0.2">
      <c r="A279" s="35" t="e">
        <f t="shared" ca="1" si="6"/>
        <v>#NAME?</v>
      </c>
      <c r="B279" s="35" t="str">
        <f>VLOOKUP(Tableau4[[#This Row],[Nom]],'Liste des élèves'!$D$1:$E$612,2,FALSE)</f>
        <v>3G3</v>
      </c>
      <c r="C279" t="s">
        <v>237</v>
      </c>
      <c r="D279">
        <v>15</v>
      </c>
      <c r="E279">
        <v>4</v>
      </c>
      <c r="F279">
        <v>21</v>
      </c>
      <c r="G279">
        <v>24</v>
      </c>
      <c r="H279" s="33">
        <v>278</v>
      </c>
      <c r="I279" s="42">
        <f>IF(D279*(COUNTIF($I$1:$I278,D279)&lt;INDEX(GR,D279,2)),D279,IF(E279*(COUNTIF($I$1:$I278,E279)&lt;INDEX(GR,E279,2)),E279,IF(F279*(COUNTIF($I$1:$I278,F279)&lt;INDEX(GR,F279,2)),F279,IF(G279*(COUNTIF($I$1:$I278,G279)&lt;INDEX(GR,G279,2)),G279))))</f>
        <v>4</v>
      </c>
    </row>
    <row r="280" spans="1:9" ht="15" thickTop="1" thickBot="1" x14ac:dyDescent="0.2">
      <c r="A280" s="35" t="e">
        <f t="shared" ca="1" si="6"/>
        <v>#NAME?</v>
      </c>
      <c r="B280" s="35" t="str">
        <f>VLOOKUP(Tableau4[[#This Row],[Nom]],'Liste des élèves'!$D$1:$E$612,2,FALSE)</f>
        <v>1C3</v>
      </c>
      <c r="C280" t="s">
        <v>1348</v>
      </c>
      <c r="D280">
        <v>5</v>
      </c>
      <c r="E280">
        <v>30</v>
      </c>
      <c r="F280">
        <v>9</v>
      </c>
      <c r="G280">
        <v>15</v>
      </c>
      <c r="H280" s="32">
        <v>279</v>
      </c>
      <c r="I280" s="42">
        <f>IF(D280*(COUNTIF($I$1:$I279,D280)&lt;INDEX(GR,D280,2)),D280,IF(E280*(COUNTIF($I$1:$I279,E280)&lt;INDEX(GR,E280,2)),E280,IF(F280*(COUNTIF($I$1:$I279,F280)&lt;INDEX(GR,F280,2)),F280,IF(G280*(COUNTIF($I$1:$I279,G280)&lt;INDEX(GR,G280,2)),G280))))</f>
        <v>5</v>
      </c>
    </row>
    <row r="281" spans="1:9" ht="15" thickTop="1" thickBot="1" x14ac:dyDescent="0.2">
      <c r="A281" s="35" t="e">
        <f t="shared" ca="1" si="6"/>
        <v>#NAME?</v>
      </c>
      <c r="B281" s="35" t="str">
        <f>VLOOKUP(Tableau4[[#This Row],[Nom]],'Liste des élèves'!$D$1:$E$612,2,FALSE)</f>
        <v>2C7</v>
      </c>
      <c r="C281" t="s">
        <v>1289</v>
      </c>
      <c r="D281">
        <v>15</v>
      </c>
      <c r="E281">
        <v>20</v>
      </c>
      <c r="F281">
        <v>14</v>
      </c>
      <c r="G281">
        <v>4</v>
      </c>
      <c r="H281" s="33">
        <v>280</v>
      </c>
      <c r="I281" s="42">
        <f>IF(D281*(COUNTIF($I$1:$I280,D281)&lt;INDEX(GR,D281,2)),D281,IF(E281*(COUNTIF($I$1:$I280,E281)&lt;INDEX(GR,E281,2)),E281,IF(F281*(COUNTIF($I$1:$I280,F281)&lt;INDEX(GR,F281,2)),F281,IF(G281*(COUNTIF($I$1:$I280,G281)&lt;INDEX(GR,G281,2)),G281))))</f>
        <v>20</v>
      </c>
    </row>
    <row r="282" spans="1:9" ht="15" thickTop="1" thickBot="1" x14ac:dyDescent="0.2">
      <c r="A282" s="35" t="e">
        <f t="shared" ca="1" si="6"/>
        <v>#NAME?</v>
      </c>
      <c r="B282" s="35" t="str">
        <f>VLOOKUP(Tableau4[[#This Row],[Nom]],'Liste des élèves'!$D$1:$E$612,2,FALSE)</f>
        <v>4G2</v>
      </c>
      <c r="C282" t="s">
        <v>175</v>
      </c>
      <c r="D282">
        <v>9</v>
      </c>
      <c r="E282">
        <v>4</v>
      </c>
      <c r="F282">
        <v>10</v>
      </c>
      <c r="G282">
        <v>15</v>
      </c>
      <c r="H282" s="32">
        <v>281</v>
      </c>
      <c r="I282" s="42">
        <f>IF(D282*(COUNTIF($I$1:$I281,D282)&lt;INDEX(GR,D282,2)),D282,IF(E282*(COUNTIF($I$1:$I281,E282)&lt;INDEX(GR,E282,2)),E282,IF(F282*(COUNTIF($I$1:$I281,F282)&lt;INDEX(GR,F282,2)),F282,IF(G282*(COUNTIF($I$1:$I281,G282)&lt;INDEX(GR,G282,2)),G282))))</f>
        <v>4</v>
      </c>
    </row>
    <row r="283" spans="1:9" ht="15" thickTop="1" thickBot="1" x14ac:dyDescent="0.2">
      <c r="A283" s="35" t="e">
        <f t="shared" ca="1" si="6"/>
        <v>#NAME?</v>
      </c>
      <c r="B283" s="35" t="str">
        <f>VLOOKUP(Tableau4[[#This Row],[Nom]],'Liste des élèves'!$D$1:$E$612,2,FALSE)</f>
        <v>3G2</v>
      </c>
      <c r="C283" t="s">
        <v>1394</v>
      </c>
      <c r="D283">
        <v>26</v>
      </c>
      <c r="E283">
        <v>25</v>
      </c>
      <c r="F283">
        <v>24</v>
      </c>
      <c r="G283">
        <v>15</v>
      </c>
      <c r="H283" s="33">
        <v>282</v>
      </c>
      <c r="I283" s="42">
        <f>IF(D283*(COUNTIF($I$1:$I282,D283)&lt;INDEX(GR,D283,2)),D283,IF(E283*(COUNTIF($I$1:$I282,E283)&lt;INDEX(GR,E283,2)),E283,IF(F283*(COUNTIF($I$1:$I282,F283)&lt;INDEX(GR,F283,2)),F283,IF(G283*(COUNTIF($I$1:$I282,G283)&lt;INDEX(GR,G283,2)),G283))))</f>
        <v>24</v>
      </c>
    </row>
    <row r="284" spans="1:9" ht="15" thickTop="1" thickBot="1" x14ac:dyDescent="0.2">
      <c r="A284" s="35" t="e">
        <f t="shared" ca="1" si="6"/>
        <v>#NAME?</v>
      </c>
      <c r="B284" s="35" t="str">
        <f>VLOOKUP(Tableau4[[#This Row],[Nom]],'Liste des élèves'!$D$1:$E$612,2,FALSE)</f>
        <v>1C1</v>
      </c>
      <c r="C284" t="s">
        <v>77</v>
      </c>
      <c r="D284">
        <v>25</v>
      </c>
      <c r="E284">
        <v>26</v>
      </c>
      <c r="F284">
        <v>23</v>
      </c>
      <c r="G284">
        <v>27</v>
      </c>
      <c r="H284" s="32">
        <v>283</v>
      </c>
      <c r="I284" s="42">
        <f>IF(D284*(COUNTIF($I$1:$I283,D284)&lt;INDEX(GR,D284,2)),D284,IF(E284*(COUNTIF($I$1:$I283,E284)&lt;INDEX(GR,E284,2)),E284,IF(F284*(COUNTIF($I$1:$I283,F284)&lt;INDEX(GR,F284,2)),F284,IF(G284*(COUNTIF($I$1:$I283,G284)&lt;INDEX(GR,G284,2)),G284))))</f>
        <v>23</v>
      </c>
    </row>
    <row r="285" spans="1:9" ht="15" thickTop="1" thickBot="1" x14ac:dyDescent="0.2">
      <c r="A285" s="35" t="e">
        <f t="shared" ca="1" si="6"/>
        <v>#NAME?</v>
      </c>
      <c r="B285" s="35" t="str">
        <f>VLOOKUP(Tableau4[[#This Row],[Nom]],'Liste des élèves'!$D$1:$E$612,2,FALSE)</f>
        <v>2C6</v>
      </c>
      <c r="C285" t="s">
        <v>1299</v>
      </c>
      <c r="D285">
        <v>27</v>
      </c>
      <c r="E285">
        <v>25</v>
      </c>
      <c r="F285">
        <v>30</v>
      </c>
      <c r="G285">
        <v>29</v>
      </c>
      <c r="H285" s="33">
        <v>284</v>
      </c>
      <c r="I285" s="42">
        <f>IF(D285*(COUNTIF($I$1:$I284,D285)&lt;INDEX(GR,D285,2)),D285,IF(E285*(COUNTIF($I$1:$I284,E285)&lt;INDEX(GR,E285,2)),E285,IF(F285*(COUNTIF($I$1:$I284,F285)&lt;INDEX(GR,F285,2)),F285,IF(G285*(COUNTIF($I$1:$I284,G285)&lt;INDEX(GR,G285,2)),G285))))</f>
        <v>29</v>
      </c>
    </row>
    <row r="286" spans="1:9" ht="15" thickTop="1" thickBot="1" x14ac:dyDescent="0.2">
      <c r="A286" s="35" t="e">
        <f t="shared" ca="1" si="6"/>
        <v>#NAME?</v>
      </c>
      <c r="B286" s="35" t="str">
        <f>VLOOKUP(Tableau4[[#This Row],[Nom]],'Liste des élèves'!$D$1:$E$612,2,FALSE)</f>
        <v>5G2</v>
      </c>
      <c r="C286" t="s">
        <v>48</v>
      </c>
      <c r="D286">
        <v>22</v>
      </c>
      <c r="E286">
        <v>21</v>
      </c>
      <c r="F286">
        <v>9</v>
      </c>
      <c r="G286">
        <v>30</v>
      </c>
      <c r="H286" s="32">
        <v>285</v>
      </c>
      <c r="I286" s="42">
        <f>IF(D286*(COUNTIF($I$1:$I285,D286)&lt;INDEX(GR,D286,2)),D286,IF(E286*(COUNTIF($I$1:$I285,E286)&lt;INDEX(GR,E286,2)),E286,IF(F286*(COUNTIF($I$1:$I285,F286)&lt;INDEX(GR,F286,2)),F286,IF(G286*(COUNTIF($I$1:$I285,G286)&lt;INDEX(GR,G286,2)),G286))))</f>
        <v>22</v>
      </c>
    </row>
    <row r="287" spans="1:9" ht="15" thickTop="1" thickBot="1" x14ac:dyDescent="0.2">
      <c r="A287" s="35" t="e">
        <f t="shared" ca="1" si="6"/>
        <v>#NAME?</v>
      </c>
      <c r="B287" s="35" t="str">
        <f>VLOOKUP(Tableau4[[#This Row],[Nom]],'Liste des élèves'!$D$1:$E$612,2,FALSE)</f>
        <v>1C6</v>
      </c>
      <c r="C287" t="s">
        <v>1404</v>
      </c>
      <c r="D287">
        <v>30</v>
      </c>
      <c r="E287">
        <v>11</v>
      </c>
      <c r="F287">
        <v>15</v>
      </c>
      <c r="G287">
        <v>29</v>
      </c>
      <c r="H287" s="33">
        <v>286</v>
      </c>
      <c r="I287" s="42">
        <f>IF(D287*(COUNTIF($I$1:$I286,D287)&lt;INDEX(GR,D287,2)),D287,IF(E287*(COUNTIF($I$1:$I286,E287)&lt;INDEX(GR,E287,2)),E287,IF(F287*(COUNTIF($I$1:$I286,F287)&lt;INDEX(GR,F287,2)),F287,IF(G287*(COUNTIF($I$1:$I286,G287)&lt;INDEX(GR,G287,2)),G287))))</f>
        <v>11</v>
      </c>
    </row>
    <row r="288" spans="1:9" ht="15" thickTop="1" thickBot="1" x14ac:dyDescent="0.2">
      <c r="A288" s="35" t="e">
        <f t="shared" ca="1" si="6"/>
        <v>#NAME?</v>
      </c>
      <c r="B288" s="35" t="str">
        <f>VLOOKUP(Tableau4[[#This Row],[Nom]],'Liste des élèves'!$D$1:$E$612,2,FALSE)</f>
        <v>4G1</v>
      </c>
      <c r="C288" t="s">
        <v>1291</v>
      </c>
      <c r="D288">
        <v>30</v>
      </c>
      <c r="E288">
        <v>24</v>
      </c>
      <c r="F288">
        <v>25</v>
      </c>
      <c r="G288">
        <v>26</v>
      </c>
      <c r="H288" s="32">
        <v>287</v>
      </c>
      <c r="I288" s="42">
        <f>IF(D288*(COUNTIF($I$1:$I287,D288)&lt;INDEX(GR,D288,2)),D288,IF(E288*(COUNTIF($I$1:$I287,E288)&lt;INDEX(GR,E288,2)),E288,IF(F288*(COUNTIF($I$1:$I287,F288)&lt;INDEX(GR,F288,2)),F288,IF(G288*(COUNTIF($I$1:$I287,G288)&lt;INDEX(GR,G288,2)),G288))))</f>
        <v>24</v>
      </c>
    </row>
    <row r="289" spans="1:9" ht="15" thickTop="1" thickBot="1" x14ac:dyDescent="0.2">
      <c r="A289" s="35" t="e">
        <f t="shared" ca="1" si="6"/>
        <v>#NAME?</v>
      </c>
      <c r="B289" s="35" t="str">
        <f>VLOOKUP(Tableau4[[#This Row],[Nom]],'Liste des élèves'!$D$1:$E$612,2,FALSE)</f>
        <v>3G5</v>
      </c>
      <c r="C289" t="s">
        <v>1370</v>
      </c>
      <c r="D289">
        <v>25</v>
      </c>
      <c r="E289">
        <v>26</v>
      </c>
      <c r="F289">
        <v>15</v>
      </c>
      <c r="G289">
        <v>29</v>
      </c>
      <c r="H289" s="33">
        <v>288</v>
      </c>
      <c r="I289" s="42">
        <f>IF(D289*(COUNTIF($I$1:$I288,D289)&lt;INDEX(GR,D289,2)),D289,IF(E289*(COUNTIF($I$1:$I288,E289)&lt;INDEX(GR,E289,2)),E289,IF(F289*(COUNTIF($I$1:$I288,F289)&lt;INDEX(GR,F289,2)),F289,IF(G289*(COUNTIF($I$1:$I288,G289)&lt;INDEX(GR,G289,2)),G289))))</f>
        <v>29</v>
      </c>
    </row>
    <row r="290" spans="1:9" ht="15" thickTop="1" thickBot="1" x14ac:dyDescent="0.2">
      <c r="A290" s="35" t="e">
        <f t="shared" ca="1" si="6"/>
        <v>#NAME?</v>
      </c>
      <c r="B290" s="35" t="str">
        <f>VLOOKUP(Tableau4[[#This Row],[Nom]],'Liste des élèves'!$D$1:$E$612,2,FALSE)</f>
        <v>1C5</v>
      </c>
      <c r="C290" t="s">
        <v>27</v>
      </c>
      <c r="D290">
        <v>24</v>
      </c>
      <c r="E290">
        <v>25</v>
      </c>
      <c r="F290">
        <v>15</v>
      </c>
      <c r="G290">
        <v>30</v>
      </c>
      <c r="H290" s="32">
        <v>289</v>
      </c>
      <c r="I290" s="42">
        <f>IF(D290*(COUNTIF($I$1:$I289,D290)&lt;INDEX(GR,D290,2)),D290,IF(E290*(COUNTIF($I$1:$I289,E290)&lt;INDEX(GR,E290,2)),E290,IF(F290*(COUNTIF($I$1:$I289,F290)&lt;INDEX(GR,F290,2)),F290,IF(G290*(COUNTIF($I$1:$I289,G290)&lt;INDEX(GR,G290,2)),G290))))</f>
        <v>24</v>
      </c>
    </row>
    <row r="291" spans="1:9" ht="15" thickTop="1" thickBot="1" x14ac:dyDescent="0.2">
      <c r="A291" s="35" t="e">
        <f t="shared" ca="1" si="6"/>
        <v>#NAME?</v>
      </c>
      <c r="B291" s="35" t="str">
        <f>VLOOKUP(Tableau4[[#This Row],[Nom]],'Liste des élèves'!$D$1:$E$612,2,FALSE)</f>
        <v>4G2</v>
      </c>
      <c r="C291" t="s">
        <v>67</v>
      </c>
      <c r="D291">
        <v>25</v>
      </c>
      <c r="E291">
        <v>26</v>
      </c>
      <c r="F291">
        <v>30</v>
      </c>
      <c r="G291">
        <v>29</v>
      </c>
      <c r="H291" s="33">
        <v>290</v>
      </c>
      <c r="I291" s="42">
        <f>IF(D291*(COUNTIF($I$1:$I290,D291)&lt;INDEX(GR,D291,2)),D291,IF(E291*(COUNTIF($I$1:$I290,E291)&lt;INDEX(GR,E291,2)),E291,IF(F291*(COUNTIF($I$1:$I290,F291)&lt;INDEX(GR,F291,2)),F291,IF(G291*(COUNTIF($I$1:$I290,G291)&lt;INDEX(GR,G291,2)),G291))))</f>
        <v>29</v>
      </c>
    </row>
    <row r="292" spans="1:9" ht="15" thickTop="1" thickBot="1" x14ac:dyDescent="0.2">
      <c r="A292" s="35" t="e">
        <f t="shared" ca="1" si="6"/>
        <v>#NAME?</v>
      </c>
      <c r="B292" s="35" t="str">
        <f>VLOOKUP(Tableau4[[#This Row],[Nom]],'Liste des élèves'!$D$1:$E$612,2,FALSE)</f>
        <v>3G3</v>
      </c>
      <c r="C292" t="s">
        <v>31</v>
      </c>
      <c r="D292">
        <v>9</v>
      </c>
      <c r="E292">
        <v>29</v>
      </c>
      <c r="F292">
        <v>30</v>
      </c>
      <c r="G292">
        <v>4</v>
      </c>
      <c r="H292" s="32">
        <v>291</v>
      </c>
      <c r="I292" s="42">
        <f>IF(D292*(COUNTIF($I$1:$I291,D292)&lt;INDEX(GR,D292,2)),D292,IF(E292*(COUNTIF($I$1:$I291,E292)&lt;INDEX(GR,E292,2)),E292,IF(F292*(COUNTIF($I$1:$I291,F292)&lt;INDEX(GR,F292,2)),F292,IF(G292*(COUNTIF($I$1:$I291,G292)&lt;INDEX(GR,G292,2)),G292))))</f>
        <v>29</v>
      </c>
    </row>
    <row r="293" spans="1:9" ht="15" thickTop="1" thickBot="1" x14ac:dyDescent="0.2">
      <c r="A293" s="35" t="e">
        <f t="shared" ca="1" si="6"/>
        <v>#NAME?</v>
      </c>
      <c r="B293" s="35" t="str">
        <f>VLOOKUP(Tableau4[[#This Row],[Nom]],'Liste des élèves'!$D$1:$E$612,2,FALSE)</f>
        <v>2C5</v>
      </c>
      <c r="C293" t="s">
        <v>196</v>
      </c>
      <c r="D293">
        <v>18</v>
      </c>
      <c r="E293">
        <v>11</v>
      </c>
      <c r="F293">
        <v>30</v>
      </c>
      <c r="G293">
        <v>29</v>
      </c>
      <c r="H293" s="33">
        <v>292</v>
      </c>
      <c r="I293" s="42">
        <f>IF(D293*(COUNTIF($I$1:$I292,D293)&lt;INDEX(GR,D293,2)),D293,IF(E293*(COUNTIF($I$1:$I292,E293)&lt;INDEX(GR,E293,2)),E293,IF(F293*(COUNTIF($I$1:$I292,F293)&lt;INDEX(GR,F293,2)),F293,IF(G293*(COUNTIF($I$1:$I292,G293)&lt;INDEX(GR,G293,2)),G293))))</f>
        <v>18</v>
      </c>
    </row>
    <row r="294" spans="1:9" ht="15" thickTop="1" thickBot="1" x14ac:dyDescent="0.2">
      <c r="A294" s="35" t="e">
        <f t="shared" ca="1" si="6"/>
        <v>#NAME?</v>
      </c>
      <c r="B294" s="35" t="str">
        <f>VLOOKUP(Tableau4[[#This Row],[Nom]],'Liste des élèves'!$D$1:$E$612,2,FALSE)</f>
        <v>1C1</v>
      </c>
      <c r="C294" t="s">
        <v>1315</v>
      </c>
      <c r="D294">
        <v>30</v>
      </c>
      <c r="E294">
        <v>29</v>
      </c>
      <c r="F294">
        <v>19</v>
      </c>
      <c r="G294">
        <v>15</v>
      </c>
      <c r="H294" s="32">
        <v>293</v>
      </c>
      <c r="I294" s="42">
        <f>IF(D294*(COUNTIF($I$1:$I293,D294)&lt;INDEX(GR,D294,2)),D294,IF(E294*(COUNTIF($I$1:$I293,E294)&lt;INDEX(GR,E294,2)),E294,IF(F294*(COUNTIF($I$1:$I293,F294)&lt;INDEX(GR,F294,2)),F294,IF(G294*(COUNTIF($I$1:$I293,G294)&lt;INDEX(GR,G294,2)),G294))))</f>
        <v>29</v>
      </c>
    </row>
    <row r="295" spans="1:9" ht="15" thickTop="1" thickBot="1" x14ac:dyDescent="0.2">
      <c r="A295" s="35" t="e">
        <f t="shared" ca="1" si="6"/>
        <v>#NAME?</v>
      </c>
      <c r="B295" s="35" t="str">
        <f>VLOOKUP(Tableau4[[#This Row],[Nom]],'Liste des élèves'!$D$1:$E$612,2,FALSE)</f>
        <v>5G1</v>
      </c>
      <c r="C295" t="s">
        <v>97</v>
      </c>
      <c r="D295">
        <v>12</v>
      </c>
      <c r="E295">
        <v>6</v>
      </c>
      <c r="F295">
        <v>20</v>
      </c>
      <c r="G295">
        <v>4</v>
      </c>
      <c r="H295" s="33">
        <v>294</v>
      </c>
      <c r="I295" s="42">
        <f>IF(D295*(COUNTIF($I$1:$I294,D295)&lt;INDEX(GR,D295,2)),D295,IF(E295*(COUNTIF($I$1:$I294,E295)&lt;INDEX(GR,E295,2)),E295,IF(F295*(COUNTIF($I$1:$I294,F295)&lt;INDEX(GR,F295,2)),F295,IF(G295*(COUNTIF($I$1:$I294,G295)&lt;INDEX(GR,G295,2)),G295))))</f>
        <v>12</v>
      </c>
    </row>
    <row r="296" spans="1:9" ht="15" thickTop="1" thickBot="1" x14ac:dyDescent="0.2">
      <c r="A296" s="35" t="e">
        <f t="shared" ca="1" si="6"/>
        <v>#NAME?</v>
      </c>
      <c r="B296" s="35" t="str">
        <f>VLOOKUP(Tableau4[[#This Row],[Nom]],'Liste des élèves'!$D$1:$E$612,2,FALSE)</f>
        <v>4G1</v>
      </c>
      <c r="C296" t="s">
        <v>229</v>
      </c>
      <c r="D296">
        <v>27</v>
      </c>
      <c r="E296">
        <v>19</v>
      </c>
      <c r="F296">
        <v>22</v>
      </c>
      <c r="G296">
        <v>24</v>
      </c>
      <c r="H296" s="32">
        <v>295</v>
      </c>
      <c r="I296" s="42">
        <f>IF(D296*(COUNTIF($I$1:$I295,D296)&lt;INDEX(GR,D296,2)),D296,IF(E296*(COUNTIF($I$1:$I295,E296)&lt;INDEX(GR,E296,2)),E296,IF(F296*(COUNTIF($I$1:$I295,F296)&lt;INDEX(GR,F296,2)),F296,IF(G296*(COUNTIF($I$1:$I295,G296)&lt;INDEX(GR,G296,2)),G296))))</f>
        <v>19</v>
      </c>
    </row>
    <row r="297" spans="1:9" ht="15" thickTop="1" thickBot="1" x14ac:dyDescent="0.2">
      <c r="A297" s="35" t="e">
        <f t="shared" ca="1" si="6"/>
        <v>#NAME?</v>
      </c>
      <c r="B297" s="35" t="str">
        <f>VLOOKUP(Tableau4[[#This Row],[Nom]],'Liste des élèves'!$D$1:$E$612,2,FALSE)</f>
        <v>2C9</v>
      </c>
      <c r="C297" t="s">
        <v>199</v>
      </c>
      <c r="D297">
        <v>30</v>
      </c>
      <c r="E297">
        <v>29</v>
      </c>
      <c r="F297">
        <v>20</v>
      </c>
      <c r="G297">
        <v>15</v>
      </c>
      <c r="H297" s="33">
        <v>296</v>
      </c>
      <c r="I297" s="42">
        <f>IF(D297*(COUNTIF($I$1:$I296,D297)&lt;INDEX(GR,D297,2)),D297,IF(E297*(COUNTIF($I$1:$I296,E297)&lt;INDEX(GR,E297,2)),E297,IF(F297*(COUNTIF($I$1:$I296,F297)&lt;INDEX(GR,F297,2)),F297,IF(G297*(COUNTIF($I$1:$I296,G297)&lt;INDEX(GR,G297,2)),G297))))</f>
        <v>29</v>
      </c>
    </row>
    <row r="298" spans="1:9" ht="15" thickTop="1" thickBot="1" x14ac:dyDescent="0.2">
      <c r="A298" s="35" t="e">
        <f t="shared" ca="1" si="6"/>
        <v>#NAME?</v>
      </c>
      <c r="B298" s="35" t="str">
        <f>VLOOKUP(Tableau4[[#This Row],[Nom]],'Liste des élèves'!$D$1:$E$612,2,FALSE)</f>
        <v>1D</v>
      </c>
      <c r="C298" t="s">
        <v>1455</v>
      </c>
      <c r="D298">
        <v>25</v>
      </c>
      <c r="E298">
        <v>23</v>
      </c>
      <c r="F298">
        <v>27</v>
      </c>
      <c r="G298">
        <v>11</v>
      </c>
      <c r="H298" s="32">
        <v>297</v>
      </c>
      <c r="I298" s="42">
        <f>IF(D298*(COUNTIF($I$1:$I297,D298)&lt;INDEX(GR,D298,2)),D298,IF(E298*(COUNTIF($I$1:$I297,E298)&lt;INDEX(GR,E298,2)),E298,IF(F298*(COUNTIF($I$1:$I297,F298)&lt;INDEX(GR,F298,2)),F298,IF(G298*(COUNTIF($I$1:$I297,G298)&lt;INDEX(GR,G298,2)),G298))))</f>
        <v>23</v>
      </c>
    </row>
    <row r="299" spans="1:9" ht="15" thickTop="1" thickBot="1" x14ac:dyDescent="0.2">
      <c r="A299" s="35" t="e">
        <f t="shared" ca="1" si="6"/>
        <v>#NAME?</v>
      </c>
      <c r="B299" s="35" t="str">
        <f>VLOOKUP(Tableau4[[#This Row],[Nom]],'Liste des élèves'!$D$1:$E$612,2,FALSE)</f>
        <v>2C10</v>
      </c>
      <c r="C299" t="s">
        <v>1371</v>
      </c>
      <c r="D299">
        <v>10</v>
      </c>
      <c r="E299">
        <v>14</v>
      </c>
      <c r="F299">
        <v>2</v>
      </c>
      <c r="G299">
        <v>23</v>
      </c>
      <c r="H299" s="33">
        <v>298</v>
      </c>
      <c r="I299" s="42">
        <f>IF(D299*(COUNTIF($I$1:$I298,D299)&lt;INDEX(GR,D299,2)),D299,IF(E299*(COUNTIF($I$1:$I298,E299)&lt;INDEX(GR,E299,2)),E299,IF(F299*(COUNTIF($I$1:$I298,F299)&lt;INDEX(GR,F299,2)),F299,IF(G299*(COUNTIF($I$1:$I298,G299)&lt;INDEX(GR,G299,2)),G299))))</f>
        <v>10</v>
      </c>
    </row>
    <row r="300" spans="1:9" ht="15" thickTop="1" thickBot="1" x14ac:dyDescent="0.2">
      <c r="A300" s="35" t="e">
        <f t="shared" ca="1" si="6"/>
        <v>#NAME?</v>
      </c>
      <c r="B300" s="35" t="str">
        <f>VLOOKUP(Tableau4[[#This Row],[Nom]],'Liste des élèves'!$D$1:$E$612,2,FALSE)</f>
        <v>3G2</v>
      </c>
      <c r="C300" t="s">
        <v>1274</v>
      </c>
      <c r="D300">
        <v>13</v>
      </c>
      <c r="E300">
        <v>11</v>
      </c>
      <c r="F300">
        <v>10</v>
      </c>
      <c r="G300">
        <v>14</v>
      </c>
      <c r="H300" s="32">
        <v>299</v>
      </c>
      <c r="I300" s="42">
        <f>IF(D300*(COUNTIF($I$1:$I299,D300)&lt;INDEX(GR,D300,2)),D300,IF(E300*(COUNTIF($I$1:$I299,E300)&lt;INDEX(GR,E300,2)),E300,IF(F300*(COUNTIF($I$1:$I299,F300)&lt;INDEX(GR,F300,2)),F300,IF(G300*(COUNTIF($I$1:$I299,G300)&lt;INDEX(GR,G300,2)),G300))))</f>
        <v>13</v>
      </c>
    </row>
    <row r="301" spans="1:9" ht="15" thickTop="1" thickBot="1" x14ac:dyDescent="0.2">
      <c r="A301" s="35" t="e">
        <f t="shared" ca="1" si="6"/>
        <v>#NAME?</v>
      </c>
      <c r="B301" s="35" t="str">
        <f>VLOOKUP(Tableau4[[#This Row],[Nom]],'Liste des élèves'!$D$1:$E$612,2,FALSE)</f>
        <v>2C2</v>
      </c>
      <c r="C301" t="s">
        <v>1256</v>
      </c>
      <c r="D301">
        <v>27</v>
      </c>
      <c r="E301">
        <v>30</v>
      </c>
      <c r="F301">
        <v>15</v>
      </c>
      <c r="G301">
        <v>9</v>
      </c>
      <c r="H301" s="33">
        <v>300</v>
      </c>
      <c r="I301" s="42" t="b">
        <f>IF(D301*(COUNTIF($I$1:$I300,D301)&lt;INDEX(GR,D301,2)),D301,IF(E301*(COUNTIF($I$1:$I300,E301)&lt;INDEX(GR,E301,2)),E301,IF(F301*(COUNTIF($I$1:$I300,F301)&lt;INDEX(GR,F301,2)),F301,IF(G301*(COUNTIF($I$1:$I300,G301)&lt;INDEX(GR,G301,2)),G301))))</f>
        <v>0</v>
      </c>
    </row>
    <row r="302" spans="1:9" ht="15" thickTop="1" thickBot="1" x14ac:dyDescent="0.2">
      <c r="A302" s="35" t="e">
        <f t="shared" ca="1" si="6"/>
        <v>#NAME?</v>
      </c>
      <c r="B302" s="35" t="str">
        <f>VLOOKUP(Tableau4[[#This Row],[Nom]],'Liste des élèves'!$D$1:$E$612,2,FALSE)</f>
        <v>1C4</v>
      </c>
      <c r="C302" t="s">
        <v>87</v>
      </c>
      <c r="D302">
        <v>23</v>
      </c>
      <c r="E302">
        <v>19</v>
      </c>
      <c r="F302">
        <v>1</v>
      </c>
      <c r="G302">
        <v>11</v>
      </c>
      <c r="H302" s="32">
        <v>301</v>
      </c>
      <c r="I302" s="42">
        <f>IF(D302*(COUNTIF($I$1:$I301,D302)&lt;INDEX(GR,D302,2)),D302,IF(E302*(COUNTIF($I$1:$I301,E302)&lt;INDEX(GR,E302,2)),E302,IF(F302*(COUNTIF($I$1:$I301,F302)&lt;INDEX(GR,F302,2)),F302,IF(G302*(COUNTIF($I$1:$I301,G302)&lt;INDEX(GR,G302,2)),G302))))</f>
        <v>23</v>
      </c>
    </row>
    <row r="303" spans="1:9" ht="15" thickTop="1" thickBot="1" x14ac:dyDescent="0.2">
      <c r="A303" s="35" t="e">
        <f t="shared" ca="1" si="6"/>
        <v>#NAME?</v>
      </c>
      <c r="B303" s="35" t="str">
        <f>VLOOKUP(Tableau4[[#This Row],[Nom]],'Liste des élèves'!$D$1:$E$612,2,FALSE)</f>
        <v>2C3</v>
      </c>
      <c r="C303" t="s">
        <v>151</v>
      </c>
      <c r="D303">
        <v>24</v>
      </c>
      <c r="E303">
        <v>25</v>
      </c>
      <c r="F303">
        <v>27</v>
      </c>
      <c r="G303">
        <v>30</v>
      </c>
      <c r="H303" s="33">
        <v>302</v>
      </c>
      <c r="I303" s="42">
        <f>IF(D303*(COUNTIF($I$1:$I302,D303)&lt;INDEX(GR,D303,2)),D303,IF(E303*(COUNTIF($I$1:$I302,E303)&lt;INDEX(GR,E303,2)),E303,IF(F303*(COUNTIF($I$1:$I302,F303)&lt;INDEX(GR,F303,2)),F303,IF(G303*(COUNTIF($I$1:$I302,G303)&lt;INDEX(GR,G303,2)),G303))))</f>
        <v>24</v>
      </c>
    </row>
    <row r="304" spans="1:9" ht="15" thickTop="1" thickBot="1" x14ac:dyDescent="0.2">
      <c r="A304" s="35" t="e">
        <f t="shared" ca="1" si="6"/>
        <v>#NAME?</v>
      </c>
      <c r="B304" s="35" t="str">
        <f>VLOOKUP(Tableau4[[#This Row],[Nom]],'Liste des élèves'!$D$1:$E$612,2,FALSE)</f>
        <v>3G4</v>
      </c>
      <c r="C304" t="s">
        <v>116</v>
      </c>
      <c r="D304">
        <v>25</v>
      </c>
      <c r="E304">
        <v>26</v>
      </c>
      <c r="F304">
        <v>30</v>
      </c>
      <c r="G304">
        <v>29</v>
      </c>
      <c r="H304" s="32">
        <v>303</v>
      </c>
      <c r="I304" s="42">
        <f>IF(D304*(COUNTIF($I$1:$I303,D304)&lt;INDEX(GR,D304,2)),D304,IF(E304*(COUNTIF($I$1:$I303,E304)&lt;INDEX(GR,E304,2)),E304,IF(F304*(COUNTIF($I$1:$I303,F304)&lt;INDEX(GR,F304,2)),F304,IF(G304*(COUNTIF($I$1:$I303,G304)&lt;INDEX(GR,G304,2)),G304))))</f>
        <v>29</v>
      </c>
    </row>
    <row r="305" spans="1:9" ht="15" thickTop="1" thickBot="1" x14ac:dyDescent="0.2">
      <c r="A305" s="35" t="e">
        <f t="shared" ca="1" si="6"/>
        <v>#NAME?</v>
      </c>
      <c r="B305" s="35" t="str">
        <f>VLOOKUP(Tableau4[[#This Row],[Nom]],'Liste des élèves'!$D$1:$E$612,2,FALSE)</f>
        <v>3G5</v>
      </c>
      <c r="C305" t="s">
        <v>204</v>
      </c>
      <c r="D305">
        <v>9</v>
      </c>
      <c r="E305">
        <v>15</v>
      </c>
      <c r="F305">
        <v>3</v>
      </c>
      <c r="G305">
        <v>19</v>
      </c>
      <c r="H305" s="33">
        <v>304</v>
      </c>
      <c r="I305" s="42">
        <f>IF(D305*(COUNTIF($I$1:$I304,D305)&lt;INDEX(GR,D305,2)),D305,IF(E305*(COUNTIF($I$1:$I304,E305)&lt;INDEX(GR,E305,2)),E305,IF(F305*(COUNTIF($I$1:$I304,F305)&lt;INDEX(GR,F305,2)),F305,IF(G305*(COUNTIF($I$1:$I304,G305)&lt;INDEX(GR,G305,2)),G305))))</f>
        <v>3</v>
      </c>
    </row>
    <row r="306" spans="1:9" ht="15" thickTop="1" thickBot="1" x14ac:dyDescent="0.2">
      <c r="A306" s="35" t="e">
        <f t="shared" ca="1" si="6"/>
        <v>#NAME?</v>
      </c>
      <c r="B306" s="35" t="str">
        <f>VLOOKUP(Tableau4[[#This Row],[Nom]],'Liste des élèves'!$D$1:$E$612,2,FALSE)</f>
        <v>3G5</v>
      </c>
      <c r="C306" t="s">
        <v>1397</v>
      </c>
      <c r="D306">
        <v>29</v>
      </c>
      <c r="E306">
        <v>30</v>
      </c>
      <c r="F306">
        <v>12</v>
      </c>
      <c r="G306">
        <v>9</v>
      </c>
      <c r="H306" s="32">
        <v>305</v>
      </c>
      <c r="I306" s="42">
        <f>IF(D306*(COUNTIF($I$1:$I305,D306)&lt;INDEX(GR,D306,2)),D306,IF(E306*(COUNTIF($I$1:$I305,E306)&lt;INDEX(GR,E306,2)),E306,IF(F306*(COUNTIF($I$1:$I305,F306)&lt;INDEX(GR,F306,2)),F306,IF(G306*(COUNTIF($I$1:$I305,G306)&lt;INDEX(GR,G306,2)),G306))))</f>
        <v>29</v>
      </c>
    </row>
    <row r="307" spans="1:9" ht="15" thickTop="1" thickBot="1" x14ac:dyDescent="0.2">
      <c r="A307" s="35" t="e">
        <f t="shared" ca="1" si="6"/>
        <v>#NAME?</v>
      </c>
      <c r="B307" s="35" t="str">
        <f>VLOOKUP(Tableau4[[#This Row],[Nom]],'Liste des élèves'!$D$1:$E$612,2,FALSE)</f>
        <v>2C4</v>
      </c>
      <c r="C307" t="s">
        <v>1279</v>
      </c>
      <c r="D307">
        <v>15</v>
      </c>
      <c r="E307">
        <v>9</v>
      </c>
      <c r="F307">
        <v>30</v>
      </c>
      <c r="G307">
        <v>29</v>
      </c>
      <c r="H307" s="33">
        <v>306</v>
      </c>
      <c r="I307" s="42">
        <f>IF(D307*(COUNTIF($I$1:$I306,D307)&lt;INDEX(GR,D307,2)),D307,IF(E307*(COUNTIF($I$1:$I306,E307)&lt;INDEX(GR,E307,2)),E307,IF(F307*(COUNTIF($I$1:$I306,F307)&lt;INDEX(GR,F307,2)),F307,IF(G307*(COUNTIF($I$1:$I306,G307)&lt;INDEX(GR,G307,2)),G307))))</f>
        <v>29</v>
      </c>
    </row>
    <row r="308" spans="1:9" ht="15" thickTop="1" thickBot="1" x14ac:dyDescent="0.2">
      <c r="A308" s="35" t="e">
        <f t="shared" ca="1" si="6"/>
        <v>#NAME?</v>
      </c>
      <c r="B308" s="35" t="str">
        <f>VLOOKUP(Tableau4[[#This Row],[Nom]],'Liste des élèves'!$D$1:$E$612,2,FALSE)</f>
        <v>3G5</v>
      </c>
      <c r="C308" t="s">
        <v>1311</v>
      </c>
      <c r="D308">
        <v>15</v>
      </c>
      <c r="E308">
        <v>27</v>
      </c>
      <c r="F308">
        <v>29</v>
      </c>
      <c r="G308">
        <v>24</v>
      </c>
      <c r="H308" s="32">
        <v>307</v>
      </c>
      <c r="I308" s="42">
        <f>IF(D308*(COUNTIF($I$1:$I307,D308)&lt;INDEX(GR,D308,2)),D308,IF(E308*(COUNTIF($I$1:$I307,E308)&lt;INDEX(GR,E308,2)),E308,IF(F308*(COUNTIF($I$1:$I307,F308)&lt;INDEX(GR,F308,2)),F308,IF(G308*(COUNTIF($I$1:$I307,G308)&lt;INDEX(GR,G308,2)),G308))))</f>
        <v>29</v>
      </c>
    </row>
    <row r="309" spans="1:9" ht="15" thickTop="1" thickBot="1" x14ac:dyDescent="0.2">
      <c r="A309" s="35" t="e">
        <f t="shared" ca="1" si="6"/>
        <v>#NAME?</v>
      </c>
      <c r="B309" s="35" t="str">
        <f>VLOOKUP(Tableau4[[#This Row],[Nom]],'Liste des élèves'!$D$1:$E$612,2,FALSE)</f>
        <v>4G1</v>
      </c>
      <c r="C309" t="s">
        <v>1261</v>
      </c>
      <c r="D309">
        <v>26</v>
      </c>
      <c r="E309">
        <v>2</v>
      </c>
      <c r="F309">
        <v>27</v>
      </c>
      <c r="G309">
        <v>25</v>
      </c>
      <c r="H309" s="33">
        <v>308</v>
      </c>
      <c r="I309" s="42">
        <f>IF(D309*(COUNTIF($I$1:$I308,D309)&lt;INDEX(GR,D309,2)),D309,IF(E309*(COUNTIF($I$1:$I308,E309)&lt;INDEX(GR,E309,2)),E309,IF(F309*(COUNTIF($I$1:$I308,F309)&lt;INDEX(GR,F309,2)),F309,IF(G309*(COUNTIF($I$1:$I308,G309)&lt;INDEX(GR,G309,2)),G309))))</f>
        <v>2</v>
      </c>
    </row>
    <row r="310" spans="1:9" ht="15" thickTop="1" thickBot="1" x14ac:dyDescent="0.2">
      <c r="A310" s="35" t="e">
        <f t="shared" ca="1" si="6"/>
        <v>#NAME?</v>
      </c>
      <c r="B310" s="35" t="str">
        <f>VLOOKUP(Tableau4[[#This Row],[Nom]],'Liste des élèves'!$D$1:$E$612,2,FALSE)</f>
        <v>2C5</v>
      </c>
      <c r="C310" t="s">
        <v>1434</v>
      </c>
      <c r="D310">
        <v>29</v>
      </c>
      <c r="E310">
        <v>30</v>
      </c>
      <c r="F310">
        <v>17</v>
      </c>
      <c r="G310">
        <v>4</v>
      </c>
      <c r="H310" s="32">
        <v>309</v>
      </c>
      <c r="I310" s="42">
        <f>IF(D310*(COUNTIF($I$1:$I309,D310)&lt;INDEX(GR,D310,2)),D310,IF(E310*(COUNTIF($I$1:$I309,E310)&lt;INDEX(GR,E310,2)),E310,IF(F310*(COUNTIF($I$1:$I309,F310)&lt;INDEX(GR,F310,2)),F310,IF(G310*(COUNTIF($I$1:$I309,G310)&lt;INDEX(GR,G310,2)),G310))))</f>
        <v>29</v>
      </c>
    </row>
    <row r="311" spans="1:9" ht="15" thickTop="1" thickBot="1" x14ac:dyDescent="0.2">
      <c r="A311" s="35" t="e">
        <f t="shared" ca="1" si="6"/>
        <v>#NAME?</v>
      </c>
      <c r="B311" s="35" t="str">
        <f>VLOOKUP(Tableau4[[#This Row],[Nom]],'Liste des élèves'!$D$1:$E$612,2,FALSE)</f>
        <v>4G2</v>
      </c>
      <c r="C311" t="s">
        <v>198</v>
      </c>
      <c r="D311">
        <v>30</v>
      </c>
      <c r="E311">
        <v>24</v>
      </c>
      <c r="F311">
        <v>25</v>
      </c>
      <c r="G311">
        <v>26</v>
      </c>
      <c r="H311" s="33">
        <v>310</v>
      </c>
      <c r="I311" s="42">
        <f>IF(D311*(COUNTIF($I$1:$I310,D311)&lt;INDEX(GR,D311,2)),D311,IF(E311*(COUNTIF($I$1:$I310,E311)&lt;INDEX(GR,E311,2)),E311,IF(F311*(COUNTIF($I$1:$I310,F311)&lt;INDEX(GR,F311,2)),F311,IF(G311*(COUNTIF($I$1:$I310,G311)&lt;INDEX(GR,G311,2)),G311))))</f>
        <v>24</v>
      </c>
    </row>
    <row r="312" spans="1:9" ht="15" thickTop="1" thickBot="1" x14ac:dyDescent="0.2">
      <c r="A312" s="35" t="e">
        <f t="shared" ca="1" si="6"/>
        <v>#NAME?</v>
      </c>
      <c r="B312" s="35" t="str">
        <f>VLOOKUP(Tableau4[[#This Row],[Nom]],'Liste des élèves'!$D$1:$E$612,2,FALSE)</f>
        <v>2C8</v>
      </c>
      <c r="C312" t="s">
        <v>191</v>
      </c>
      <c r="D312">
        <v>30</v>
      </c>
      <c r="E312">
        <v>27</v>
      </c>
      <c r="F312">
        <v>28</v>
      </c>
      <c r="G312">
        <v>25</v>
      </c>
      <c r="H312" s="32">
        <v>311</v>
      </c>
      <c r="I312" s="42">
        <f>IF(D312*(COUNTIF($I$1:$I311,D312)&lt;INDEX(GR,D312,2)),D312,IF(E312*(COUNTIF($I$1:$I311,E312)&lt;INDEX(GR,E312,2)),E312,IF(F312*(COUNTIF($I$1:$I311,F312)&lt;INDEX(GR,F312,2)),F312,IF(G312*(COUNTIF($I$1:$I311,G312)&lt;INDEX(GR,G312,2)),G312))))</f>
        <v>28</v>
      </c>
    </row>
    <row r="313" spans="1:9" ht="15" thickTop="1" thickBot="1" x14ac:dyDescent="0.2">
      <c r="A313" s="35" t="e">
        <f t="shared" ca="1" si="6"/>
        <v>#NAME?</v>
      </c>
      <c r="B313" s="35" t="str">
        <f>VLOOKUP(Tableau4[[#This Row],[Nom]],'Liste des élèves'!$D$1:$E$612,2,FALSE)</f>
        <v>1D</v>
      </c>
      <c r="C313" t="s">
        <v>1349</v>
      </c>
      <c r="D313">
        <v>25</v>
      </c>
      <c r="E313">
        <v>30</v>
      </c>
      <c r="F313">
        <v>29</v>
      </c>
      <c r="G313">
        <v>28</v>
      </c>
      <c r="H313" s="33">
        <v>312</v>
      </c>
      <c r="I313" s="42">
        <f>IF(D313*(COUNTIF($I$1:$I312,D313)&lt;INDEX(GR,D313,2)),D313,IF(E313*(COUNTIF($I$1:$I312,E313)&lt;INDEX(GR,E313,2)),E313,IF(F313*(COUNTIF($I$1:$I312,F313)&lt;INDEX(GR,F313,2)),F313,IF(G313*(COUNTIF($I$1:$I312,G313)&lt;INDEX(GR,G313,2)),G313))))</f>
        <v>29</v>
      </c>
    </row>
    <row r="314" spans="1:9" ht="15" thickTop="1" thickBot="1" x14ac:dyDescent="0.2">
      <c r="A314" s="35" t="e">
        <f t="shared" ca="1" si="6"/>
        <v>#NAME?</v>
      </c>
      <c r="B314" s="35" t="str">
        <f>VLOOKUP(Tableau4[[#This Row],[Nom]],'Liste des élèves'!$D$1:$E$612,2,FALSE)</f>
        <v>1C2</v>
      </c>
      <c r="C314" t="s">
        <v>1295</v>
      </c>
      <c r="D314">
        <v>25</v>
      </c>
      <c r="E314">
        <v>24</v>
      </c>
      <c r="F314">
        <v>30</v>
      </c>
      <c r="G314">
        <v>6</v>
      </c>
      <c r="H314" s="32">
        <v>313</v>
      </c>
      <c r="I314" s="42">
        <f>IF(D314*(COUNTIF($I$1:$I313,D314)&lt;INDEX(GR,D314,2)),D314,IF(E314*(COUNTIF($I$1:$I313,E314)&lt;INDEX(GR,E314,2)),E314,IF(F314*(COUNTIF($I$1:$I313,F314)&lt;INDEX(GR,F314,2)),F314,IF(G314*(COUNTIF($I$1:$I313,G314)&lt;INDEX(GR,G314,2)),G314))))</f>
        <v>24</v>
      </c>
    </row>
    <row r="315" spans="1:9" ht="15" thickTop="1" thickBot="1" x14ac:dyDescent="0.2">
      <c r="A315" s="35" t="e">
        <f t="shared" ca="1" si="6"/>
        <v>#NAME?</v>
      </c>
      <c r="B315" s="35" t="str">
        <f>VLOOKUP(Tableau4[[#This Row],[Nom]],'Liste des élèves'!$D$1:$E$612,2,FALSE)</f>
        <v>3G2</v>
      </c>
      <c r="C315" t="s">
        <v>22</v>
      </c>
      <c r="D315">
        <v>30</v>
      </c>
      <c r="E315">
        <v>27</v>
      </c>
      <c r="F315">
        <v>25</v>
      </c>
      <c r="G315">
        <v>15</v>
      </c>
      <c r="H315" s="33">
        <v>314</v>
      </c>
      <c r="I315" s="42" t="b">
        <f>IF(D315*(COUNTIF($I$1:$I314,D315)&lt;INDEX(GR,D315,2)),D315,IF(E315*(COUNTIF($I$1:$I314,E315)&lt;INDEX(GR,E315,2)),E315,IF(F315*(COUNTIF($I$1:$I314,F315)&lt;INDEX(GR,F315,2)),F315,IF(G315*(COUNTIF($I$1:$I314,G315)&lt;INDEX(GR,G315,2)),G315))))</f>
        <v>0</v>
      </c>
    </row>
    <row r="316" spans="1:9" ht="15" thickTop="1" thickBot="1" x14ac:dyDescent="0.2">
      <c r="A316" s="35" t="e">
        <f t="shared" ca="1" si="6"/>
        <v>#NAME?</v>
      </c>
      <c r="B316" s="35" t="str">
        <f>VLOOKUP(Tableau4[[#This Row],[Nom]],'Liste des élèves'!$D$1:$E$612,2,FALSE)</f>
        <v>1C3</v>
      </c>
      <c r="C316" t="s">
        <v>157</v>
      </c>
      <c r="D316">
        <v>25</v>
      </c>
      <c r="E316">
        <v>4</v>
      </c>
      <c r="F316">
        <v>9</v>
      </c>
      <c r="G316">
        <v>20</v>
      </c>
      <c r="H316" s="32">
        <v>315</v>
      </c>
      <c r="I316" s="42">
        <f>IF(D316*(COUNTIF($I$1:$I315,D316)&lt;INDEX(GR,D316,2)),D316,IF(E316*(COUNTIF($I$1:$I315,E316)&lt;INDEX(GR,E316,2)),E316,IF(F316*(COUNTIF($I$1:$I315,F316)&lt;INDEX(GR,F316,2)),F316,IF(G316*(COUNTIF($I$1:$I315,G316)&lt;INDEX(GR,G316,2)),G316))))</f>
        <v>4</v>
      </c>
    </row>
    <row r="317" spans="1:9" ht="15" thickTop="1" thickBot="1" x14ac:dyDescent="0.2">
      <c r="A317" s="35" t="e">
        <f t="shared" ca="1" si="6"/>
        <v>#NAME?</v>
      </c>
      <c r="B317" s="35" t="str">
        <f>VLOOKUP(Tableau4[[#This Row],[Nom]],'Liste des élèves'!$D$1:$E$612,2,FALSE)</f>
        <v>5G2</v>
      </c>
      <c r="C317" t="s">
        <v>240</v>
      </c>
      <c r="D317">
        <v>22</v>
      </c>
      <c r="E317">
        <v>15</v>
      </c>
      <c r="F317">
        <v>5</v>
      </c>
      <c r="G317">
        <v>4</v>
      </c>
      <c r="H317" s="33">
        <v>316</v>
      </c>
      <c r="I317" s="42">
        <f>IF(D317*(COUNTIF($I$1:$I316,D317)&lt;INDEX(GR,D317,2)),D317,IF(E317*(COUNTIF($I$1:$I316,E317)&lt;INDEX(GR,E317,2)),E317,IF(F317*(COUNTIF($I$1:$I316,F317)&lt;INDEX(GR,F317,2)),F317,IF(G317*(COUNTIF($I$1:$I316,G317)&lt;INDEX(GR,G317,2)),G317))))</f>
        <v>22</v>
      </c>
    </row>
    <row r="318" spans="1:9" ht="15" thickTop="1" thickBot="1" x14ac:dyDescent="0.2">
      <c r="A318" s="35" t="e">
        <f t="shared" ca="1" si="6"/>
        <v>#NAME?</v>
      </c>
      <c r="B318" s="35" t="str">
        <f>VLOOKUP(Tableau4[[#This Row],[Nom]],'Liste des élèves'!$D$1:$E$612,2,FALSE)</f>
        <v>2C6</v>
      </c>
      <c r="C318" t="s">
        <v>1423</v>
      </c>
      <c r="D318">
        <v>23</v>
      </c>
      <c r="E318">
        <v>24</v>
      </c>
      <c r="F318">
        <v>25</v>
      </c>
      <c r="G318">
        <v>26</v>
      </c>
      <c r="H318" s="32">
        <v>317</v>
      </c>
      <c r="I318" s="42">
        <f>IF(D318*(COUNTIF($I$1:$I317,D318)&lt;INDEX(GR,D318,2)),D318,IF(E318*(COUNTIF($I$1:$I317,E318)&lt;INDEX(GR,E318,2)),E318,IF(F318*(COUNTIF($I$1:$I317,F318)&lt;INDEX(GR,F318,2)),F318,IF(G318*(COUNTIF($I$1:$I317,G318)&lt;INDEX(GR,G318,2)),G318))))</f>
        <v>23</v>
      </c>
    </row>
    <row r="319" spans="1:9" ht="15" thickTop="1" thickBot="1" x14ac:dyDescent="0.2">
      <c r="A319" s="35" t="e">
        <f t="shared" ca="1" si="6"/>
        <v>#NAME?</v>
      </c>
      <c r="B319" s="35" t="str">
        <f>VLOOKUP(Tableau4[[#This Row],[Nom]],'Liste des élèves'!$D$1:$E$612,2,FALSE)</f>
        <v>3G4</v>
      </c>
      <c r="C319" t="s">
        <v>165</v>
      </c>
      <c r="D319">
        <v>15</v>
      </c>
      <c r="E319">
        <v>12</v>
      </c>
      <c r="F319">
        <v>19</v>
      </c>
      <c r="G319">
        <v>16</v>
      </c>
      <c r="H319" s="33">
        <v>318</v>
      </c>
      <c r="I319" s="42">
        <f>IF(D319*(COUNTIF($I$1:$I318,D319)&lt;INDEX(GR,D319,2)),D319,IF(E319*(COUNTIF($I$1:$I318,E319)&lt;INDEX(GR,E319,2)),E319,IF(F319*(COUNTIF($I$1:$I318,F319)&lt;INDEX(GR,F319,2)),F319,IF(G319*(COUNTIF($I$1:$I318,G319)&lt;INDEX(GR,G319,2)),G319))))</f>
        <v>12</v>
      </c>
    </row>
    <row r="320" spans="1:9" ht="15" thickTop="1" thickBot="1" x14ac:dyDescent="0.2">
      <c r="A320" s="35" t="e">
        <f t="shared" ca="1" si="6"/>
        <v>#NAME?</v>
      </c>
      <c r="B320" s="35" t="str">
        <f>VLOOKUP(Tableau4[[#This Row],[Nom]],'Liste des élèves'!$D$1:$E$612,2,FALSE)</f>
        <v>3G1</v>
      </c>
      <c r="C320" t="s">
        <v>203</v>
      </c>
      <c r="D320">
        <v>15</v>
      </c>
      <c r="E320">
        <v>4</v>
      </c>
      <c r="F320">
        <v>29</v>
      </c>
      <c r="G320">
        <v>30</v>
      </c>
      <c r="H320" s="32">
        <v>319</v>
      </c>
      <c r="I320" s="42">
        <f>IF(D320*(COUNTIF($I$1:$I319,D320)&lt;INDEX(GR,D320,2)),D320,IF(E320*(COUNTIF($I$1:$I319,E320)&lt;INDEX(GR,E320,2)),E320,IF(F320*(COUNTIF($I$1:$I319,F320)&lt;INDEX(GR,F320,2)),F320,IF(G320*(COUNTIF($I$1:$I319,G320)&lt;INDEX(GR,G320,2)),G320))))</f>
        <v>4</v>
      </c>
    </row>
    <row r="321" spans="1:9" ht="15" thickTop="1" thickBot="1" x14ac:dyDescent="0.2">
      <c r="A321" s="35" t="e">
        <f t="shared" ca="1" si="6"/>
        <v>#NAME?</v>
      </c>
      <c r="B321" s="35" t="str">
        <f>VLOOKUP(Tableau4[[#This Row],[Nom]],'Liste des élèves'!$D$1:$E$612,2,FALSE)</f>
        <v>2C1</v>
      </c>
      <c r="C321" t="s">
        <v>20</v>
      </c>
      <c r="D321">
        <v>29</v>
      </c>
      <c r="E321">
        <v>30</v>
      </c>
      <c r="F321">
        <v>21</v>
      </c>
      <c r="G321">
        <v>23</v>
      </c>
      <c r="H321" s="33">
        <v>320</v>
      </c>
      <c r="I321" s="42">
        <f>IF(D321*(COUNTIF($I$1:$I320,D321)&lt;INDEX(GR,D321,2)),D321,IF(E321*(COUNTIF($I$1:$I320,E321)&lt;INDEX(GR,E321,2)),E321,IF(F321*(COUNTIF($I$1:$I320,F321)&lt;INDEX(GR,F321,2)),F321,IF(G321*(COUNTIF($I$1:$I320,G321)&lt;INDEX(GR,G321,2)),G321))))</f>
        <v>29</v>
      </c>
    </row>
    <row r="322" spans="1:9" ht="15" thickTop="1" thickBot="1" x14ac:dyDescent="0.2">
      <c r="A322" s="35" t="e">
        <f t="shared" ref="A322:A385" ca="1" si="7">ALEAS( NE,1, NE,TRUE)</f>
        <v>#NAME?</v>
      </c>
      <c r="B322" s="35" t="str">
        <f>VLOOKUP(Tableau4[[#This Row],[Nom]],'Liste des élèves'!$D$1:$E$612,2,FALSE)</f>
        <v>1C1</v>
      </c>
      <c r="C322" t="s">
        <v>1328</v>
      </c>
      <c r="D322">
        <v>30</v>
      </c>
      <c r="E322">
        <v>16</v>
      </c>
      <c r="F322">
        <v>15</v>
      </c>
      <c r="G322">
        <v>29</v>
      </c>
      <c r="H322" s="32">
        <v>321</v>
      </c>
      <c r="I322" s="42">
        <f>IF(D322*(COUNTIF($I$1:$I321,D322)&lt;INDEX(GR,D322,2)),D322,IF(E322*(COUNTIF($I$1:$I321,E322)&lt;INDEX(GR,E322,2)),E322,IF(F322*(COUNTIF($I$1:$I321,F322)&lt;INDEX(GR,F322,2)),F322,IF(G322*(COUNTIF($I$1:$I321,G322)&lt;INDEX(GR,G322,2)),G322))))</f>
        <v>16</v>
      </c>
    </row>
    <row r="323" spans="1:9" ht="15" thickTop="1" thickBot="1" x14ac:dyDescent="0.2">
      <c r="A323" s="35" t="e">
        <f t="shared" ca="1" si="7"/>
        <v>#NAME?</v>
      </c>
      <c r="B323" s="35" t="str">
        <f>VLOOKUP(Tableau4[[#This Row],[Nom]],'Liste des élèves'!$D$1:$E$612,2,FALSE)</f>
        <v>3G5</v>
      </c>
      <c r="C323" t="s">
        <v>1298</v>
      </c>
      <c r="D323">
        <v>25</v>
      </c>
      <c r="E323">
        <v>26</v>
      </c>
      <c r="F323">
        <v>27</v>
      </c>
      <c r="G323">
        <v>29</v>
      </c>
      <c r="H323" s="33">
        <v>322</v>
      </c>
      <c r="I323" s="42">
        <f>IF(D323*(COUNTIF($I$1:$I322,D323)&lt;INDEX(GR,D323,2)),D323,IF(E323*(COUNTIF($I$1:$I322,E323)&lt;INDEX(GR,E323,2)),E323,IF(F323*(COUNTIF($I$1:$I322,F323)&lt;INDEX(GR,F323,2)),F323,IF(G323*(COUNTIF($I$1:$I322,G323)&lt;INDEX(GR,G323,2)),G323))))</f>
        <v>29</v>
      </c>
    </row>
    <row r="324" spans="1:9" ht="15" thickTop="1" thickBot="1" x14ac:dyDescent="0.2">
      <c r="A324" s="35" t="e">
        <f t="shared" ca="1" si="7"/>
        <v>#NAME?</v>
      </c>
      <c r="B324" s="35" t="str">
        <f>VLOOKUP(Tableau4[[#This Row],[Nom]],'Liste des élèves'!$D$1:$E$612,2,FALSE)</f>
        <v>3G1</v>
      </c>
      <c r="C324" t="s">
        <v>118</v>
      </c>
      <c r="D324">
        <v>30</v>
      </c>
      <c r="E324">
        <v>27</v>
      </c>
      <c r="F324">
        <v>25</v>
      </c>
      <c r="G324">
        <v>15</v>
      </c>
      <c r="H324" s="32">
        <v>323</v>
      </c>
      <c r="I324" s="42" t="b">
        <f>IF(D324*(COUNTIF($I$1:$I323,D324)&lt;INDEX(GR,D324,2)),D324,IF(E324*(COUNTIF($I$1:$I323,E324)&lt;INDEX(GR,E324,2)),E324,IF(F324*(COUNTIF($I$1:$I323,F324)&lt;INDEX(GR,F324,2)),F324,IF(G324*(COUNTIF($I$1:$I323,G324)&lt;INDEX(GR,G324,2)),G324))))</f>
        <v>0</v>
      </c>
    </row>
    <row r="325" spans="1:9" ht="15" thickTop="1" thickBot="1" x14ac:dyDescent="0.2">
      <c r="A325" s="35" t="e">
        <f t="shared" ca="1" si="7"/>
        <v>#NAME?</v>
      </c>
      <c r="B325" s="35" t="str">
        <f>VLOOKUP(Tableau4[[#This Row],[Nom]],'Liste des élèves'!$D$1:$E$612,2,FALSE)</f>
        <v>3G2</v>
      </c>
      <c r="C325" t="s">
        <v>92</v>
      </c>
      <c r="D325">
        <v>25</v>
      </c>
      <c r="E325">
        <v>26</v>
      </c>
      <c r="F325">
        <v>30</v>
      </c>
      <c r="G325">
        <v>29</v>
      </c>
      <c r="H325" s="33">
        <v>324</v>
      </c>
      <c r="I325" s="42">
        <f>IF(D325*(COUNTIF($I$1:$I324,D325)&lt;INDEX(GR,D325,2)),D325,IF(E325*(COUNTIF($I$1:$I324,E325)&lt;INDEX(GR,E325,2)),E325,IF(F325*(COUNTIF($I$1:$I324,F325)&lt;INDEX(GR,F325,2)),F325,IF(G325*(COUNTIF($I$1:$I324,G325)&lt;INDEX(GR,G325,2)),G325))))</f>
        <v>29</v>
      </c>
    </row>
    <row r="326" spans="1:9" ht="15" thickTop="1" thickBot="1" x14ac:dyDescent="0.2">
      <c r="A326" s="35" t="e">
        <f t="shared" ca="1" si="7"/>
        <v>#NAME?</v>
      </c>
      <c r="B326" s="35" t="str">
        <f>VLOOKUP(Tableau4[[#This Row],[Nom]],'Liste des élèves'!$D$1:$E$612,2,FALSE)</f>
        <v>1C1</v>
      </c>
      <c r="C326" t="s">
        <v>1334</v>
      </c>
      <c r="D326">
        <v>25</v>
      </c>
      <c r="E326">
        <v>24</v>
      </c>
      <c r="F326">
        <v>23</v>
      </c>
      <c r="G326">
        <v>30</v>
      </c>
      <c r="H326" s="32">
        <v>325</v>
      </c>
      <c r="I326" s="42">
        <f>IF(D326*(COUNTIF($I$1:$I325,D326)&lt;INDEX(GR,D326,2)),D326,IF(E326*(COUNTIF($I$1:$I325,E326)&lt;INDEX(GR,E326,2)),E326,IF(F326*(COUNTIF($I$1:$I325,F326)&lt;INDEX(GR,F326,2)),F326,IF(G326*(COUNTIF($I$1:$I325,G326)&lt;INDEX(GR,G326,2)),G326))))</f>
        <v>24</v>
      </c>
    </row>
    <row r="327" spans="1:9" ht="15" thickTop="1" thickBot="1" x14ac:dyDescent="0.2">
      <c r="A327" s="35" t="e">
        <f t="shared" ca="1" si="7"/>
        <v>#NAME?</v>
      </c>
      <c r="B327" s="35" t="str">
        <f>VLOOKUP(Tableau4[[#This Row],[Nom]],'Liste des élèves'!$D$1:$E$612,2,FALSE)</f>
        <v>3G2</v>
      </c>
      <c r="C327" t="s">
        <v>1344</v>
      </c>
      <c r="D327">
        <v>9</v>
      </c>
      <c r="E327">
        <v>29</v>
      </c>
      <c r="F327">
        <v>30</v>
      </c>
      <c r="G327">
        <v>15</v>
      </c>
      <c r="H327" s="33">
        <v>326</v>
      </c>
      <c r="I327" s="42">
        <f>IF(D327*(COUNTIF($I$1:$I326,D327)&lt;INDEX(GR,D327,2)),D327,IF(E327*(COUNTIF($I$1:$I326,E327)&lt;INDEX(GR,E327,2)),E327,IF(F327*(COUNTIF($I$1:$I326,F327)&lt;INDEX(GR,F327,2)),F327,IF(G327*(COUNTIF($I$1:$I326,G327)&lt;INDEX(GR,G327,2)),G327))))</f>
        <v>29</v>
      </c>
    </row>
    <row r="328" spans="1:9" ht="15" thickTop="1" thickBot="1" x14ac:dyDescent="0.2">
      <c r="A328" s="35" t="e">
        <f t="shared" ca="1" si="7"/>
        <v>#NAME?</v>
      </c>
      <c r="B328" s="35" t="str">
        <f>VLOOKUP(Tableau4[[#This Row],[Nom]],'Liste des élèves'!$D$1:$E$612,2,FALSE)</f>
        <v>1C2</v>
      </c>
      <c r="C328" t="s">
        <v>1280</v>
      </c>
      <c r="D328">
        <v>24</v>
      </c>
      <c r="E328">
        <v>23</v>
      </c>
      <c r="F328">
        <v>27</v>
      </c>
      <c r="G328">
        <v>30</v>
      </c>
      <c r="H328" s="32">
        <v>327</v>
      </c>
      <c r="I328" s="42">
        <f>IF(D328*(COUNTIF($I$1:$I327,D328)&lt;INDEX(GR,D328,2)),D328,IF(E328*(COUNTIF($I$1:$I327,E328)&lt;INDEX(GR,E328,2)),E328,IF(F328*(COUNTIF($I$1:$I327,F328)&lt;INDEX(GR,F328,2)),F328,IF(G328*(COUNTIF($I$1:$I327,G328)&lt;INDEX(GR,G328,2)),G328))))</f>
        <v>24</v>
      </c>
    </row>
    <row r="329" spans="1:9" ht="15" thickTop="1" thickBot="1" x14ac:dyDescent="0.2">
      <c r="A329" s="35" t="e">
        <f t="shared" ca="1" si="7"/>
        <v>#NAME?</v>
      </c>
      <c r="B329" s="35" t="str">
        <f>VLOOKUP(Tableau4[[#This Row],[Nom]],'Liste des élèves'!$D$1:$E$612,2,FALSE)</f>
        <v>1C5</v>
      </c>
      <c r="C329" t="s">
        <v>1260</v>
      </c>
      <c r="D329">
        <v>25</v>
      </c>
      <c r="E329">
        <v>29</v>
      </c>
      <c r="F329">
        <v>30</v>
      </c>
      <c r="G329">
        <v>16</v>
      </c>
      <c r="H329" s="33">
        <v>328</v>
      </c>
      <c r="I329" s="42">
        <f>IF(D329*(COUNTIF($I$1:$I328,D329)&lt;INDEX(GR,D329,2)),D329,IF(E329*(COUNTIF($I$1:$I328,E329)&lt;INDEX(GR,E329,2)),E329,IF(F329*(COUNTIF($I$1:$I328,F329)&lt;INDEX(GR,F329,2)),F329,IF(G329*(COUNTIF($I$1:$I328,G329)&lt;INDEX(GR,G329,2)),G329))))</f>
        <v>29</v>
      </c>
    </row>
    <row r="330" spans="1:9" ht="15" thickTop="1" thickBot="1" x14ac:dyDescent="0.2">
      <c r="A330" s="35" t="e">
        <f t="shared" ca="1" si="7"/>
        <v>#NAME?</v>
      </c>
      <c r="B330" s="35" t="str">
        <f>VLOOKUP(Tableau4[[#This Row],[Nom]],'Liste des élèves'!$D$1:$E$612,2,FALSE)</f>
        <v>1C3</v>
      </c>
      <c r="C330" t="s">
        <v>161</v>
      </c>
      <c r="D330">
        <v>11</v>
      </c>
      <c r="E330">
        <v>12</v>
      </c>
      <c r="F330">
        <v>16</v>
      </c>
      <c r="G330">
        <v>18</v>
      </c>
      <c r="H330" s="32">
        <v>329</v>
      </c>
      <c r="I330" s="42">
        <f>IF(D330*(COUNTIF($I$1:$I329,D330)&lt;INDEX(GR,D330,2)),D330,IF(E330*(COUNTIF($I$1:$I329,E330)&lt;INDEX(GR,E330,2)),E330,IF(F330*(COUNTIF($I$1:$I329,F330)&lt;INDEX(GR,F330,2)),F330,IF(G330*(COUNTIF($I$1:$I329,G330)&lt;INDEX(GR,G330,2)),G330))))</f>
        <v>11</v>
      </c>
    </row>
    <row r="331" spans="1:9" ht="15" thickTop="1" thickBot="1" x14ac:dyDescent="0.2">
      <c r="A331" s="35" t="e">
        <f t="shared" ca="1" si="7"/>
        <v>#NAME?</v>
      </c>
      <c r="B331" s="35" t="str">
        <f>VLOOKUP(Tableau4[[#This Row],[Nom]],'Liste des élèves'!$D$1:$E$612,2,FALSE)</f>
        <v>1C6</v>
      </c>
      <c r="C331" t="s">
        <v>136</v>
      </c>
      <c r="D331">
        <v>30</v>
      </c>
      <c r="E331">
        <v>29</v>
      </c>
      <c r="F331">
        <v>15</v>
      </c>
      <c r="G331">
        <v>16</v>
      </c>
      <c r="H331" s="33">
        <v>330</v>
      </c>
      <c r="I331" s="42">
        <f>IF(D331*(COUNTIF($I$1:$I330,D331)&lt;INDEX(GR,D331,2)),D331,IF(E331*(COUNTIF($I$1:$I330,E331)&lt;INDEX(GR,E331,2)),E331,IF(F331*(COUNTIF($I$1:$I330,F331)&lt;INDEX(GR,F331,2)),F331,IF(G331*(COUNTIF($I$1:$I330,G331)&lt;INDEX(GR,G331,2)),G331))))</f>
        <v>29</v>
      </c>
    </row>
    <row r="332" spans="1:9" ht="15" thickTop="1" thickBot="1" x14ac:dyDescent="0.2">
      <c r="A332" s="35" t="e">
        <f t="shared" ca="1" si="7"/>
        <v>#NAME?</v>
      </c>
      <c r="B332" s="35" t="str">
        <f>VLOOKUP(Tableau4[[#This Row],[Nom]],'Liste des élèves'!$D$1:$E$612,2,FALSE)</f>
        <v>2C8</v>
      </c>
      <c r="C332" t="s">
        <v>1424</v>
      </c>
      <c r="D332">
        <v>10</v>
      </c>
      <c r="E332">
        <v>11</v>
      </c>
      <c r="F332">
        <v>30</v>
      </c>
      <c r="G332">
        <v>18</v>
      </c>
      <c r="H332" s="32">
        <v>331</v>
      </c>
      <c r="I332" s="42">
        <f>IF(D332*(COUNTIF($I$1:$I331,D332)&lt;INDEX(GR,D332,2)),D332,IF(E332*(COUNTIF($I$1:$I331,E332)&lt;INDEX(GR,E332,2)),E332,IF(F332*(COUNTIF($I$1:$I331,F332)&lt;INDEX(GR,F332,2)),F332,IF(G332*(COUNTIF($I$1:$I331,G332)&lt;INDEX(GR,G332,2)),G332))))</f>
        <v>10</v>
      </c>
    </row>
    <row r="333" spans="1:9" ht="15" thickTop="1" thickBot="1" x14ac:dyDescent="0.2">
      <c r="A333" s="35" t="e">
        <f t="shared" ca="1" si="7"/>
        <v>#NAME?</v>
      </c>
      <c r="B333" s="35" t="str">
        <f>VLOOKUP(Tableau4[[#This Row],[Nom]],'Liste des élèves'!$D$1:$E$612,2,FALSE)</f>
        <v>3G1</v>
      </c>
      <c r="C333" t="s">
        <v>228</v>
      </c>
      <c r="D333">
        <v>15</v>
      </c>
      <c r="E333">
        <v>14</v>
      </c>
      <c r="F333">
        <v>17</v>
      </c>
      <c r="G333">
        <v>22</v>
      </c>
      <c r="H333" s="33">
        <v>332</v>
      </c>
      <c r="I333" s="42">
        <f>IF(D333*(COUNTIF($I$1:$I332,D333)&lt;INDEX(GR,D333,2)),D333,IF(E333*(COUNTIF($I$1:$I332,E333)&lt;INDEX(GR,E333,2)),E333,IF(F333*(COUNTIF($I$1:$I332,F333)&lt;INDEX(GR,F333,2)),F333,IF(G333*(COUNTIF($I$1:$I332,G333)&lt;INDEX(GR,G333,2)),G333))))</f>
        <v>14</v>
      </c>
    </row>
    <row r="334" spans="1:9" ht="15" thickTop="1" thickBot="1" x14ac:dyDescent="0.2">
      <c r="A334" s="35" t="e">
        <f t="shared" ca="1" si="7"/>
        <v>#NAME?</v>
      </c>
      <c r="B334" s="35" t="str">
        <f>VLOOKUP(Tableau4[[#This Row],[Nom]],'Liste des élèves'!$D$1:$E$612,2,FALSE)</f>
        <v>2C8</v>
      </c>
      <c r="C334" t="s">
        <v>61</v>
      </c>
      <c r="D334">
        <v>12</v>
      </c>
      <c r="E334">
        <v>30</v>
      </c>
      <c r="F334">
        <v>18</v>
      </c>
      <c r="G334">
        <v>16</v>
      </c>
      <c r="H334" s="32">
        <v>333</v>
      </c>
      <c r="I334" s="42">
        <f>IF(D334*(COUNTIF($I$1:$I333,D334)&lt;INDEX(GR,D334,2)),D334,IF(E334*(COUNTIF($I$1:$I333,E334)&lt;INDEX(GR,E334,2)),E334,IF(F334*(COUNTIF($I$1:$I333,F334)&lt;INDEX(GR,F334,2)),F334,IF(G334*(COUNTIF($I$1:$I333,G334)&lt;INDEX(GR,G334,2)),G334))))</f>
        <v>12</v>
      </c>
    </row>
    <row r="335" spans="1:9" ht="15" thickTop="1" thickBot="1" x14ac:dyDescent="0.2">
      <c r="A335" s="35" t="e">
        <f t="shared" ca="1" si="7"/>
        <v>#NAME?</v>
      </c>
      <c r="B335" s="35" t="str">
        <f>VLOOKUP(Tableau4[[#This Row],[Nom]],'Liste des élèves'!$D$1:$E$612,2,FALSE)</f>
        <v>1C6</v>
      </c>
      <c r="C335" t="s">
        <v>170</v>
      </c>
      <c r="D335">
        <v>30</v>
      </c>
      <c r="E335">
        <v>29</v>
      </c>
      <c r="F335">
        <v>15</v>
      </c>
      <c r="G335">
        <v>20</v>
      </c>
      <c r="H335" s="33">
        <v>334</v>
      </c>
      <c r="I335" s="42">
        <f>IF(D335*(COUNTIF($I$1:$I334,D335)&lt;INDEX(GR,D335,2)),D335,IF(E335*(COUNTIF($I$1:$I334,E335)&lt;INDEX(GR,E335,2)),E335,IF(F335*(COUNTIF($I$1:$I334,F335)&lt;INDEX(GR,F335,2)),F335,IF(G335*(COUNTIF($I$1:$I334,G335)&lt;INDEX(GR,G335,2)),G335))))</f>
        <v>29</v>
      </c>
    </row>
    <row r="336" spans="1:9" ht="15" thickTop="1" thickBot="1" x14ac:dyDescent="0.2">
      <c r="A336" s="35" t="e">
        <f t="shared" ca="1" si="7"/>
        <v>#NAME?</v>
      </c>
      <c r="B336" s="35" t="str">
        <f>VLOOKUP(Tableau4[[#This Row],[Nom]],'Liste des élèves'!$D$1:$E$612,2,FALSE)</f>
        <v>3G1</v>
      </c>
      <c r="C336" t="s">
        <v>1393</v>
      </c>
      <c r="D336">
        <v>30</v>
      </c>
      <c r="E336">
        <v>3</v>
      </c>
      <c r="F336">
        <v>4</v>
      </c>
      <c r="G336">
        <v>10</v>
      </c>
      <c r="H336" s="32">
        <v>335</v>
      </c>
      <c r="I336" s="42">
        <f>IF(D336*(COUNTIF($I$1:$I335,D336)&lt;INDEX(GR,D336,2)),D336,IF(E336*(COUNTIF($I$1:$I335,E336)&lt;INDEX(GR,E336,2)),E336,IF(F336*(COUNTIF($I$1:$I335,F336)&lt;INDEX(GR,F336,2)),F336,IF(G336*(COUNTIF($I$1:$I335,G336)&lt;INDEX(GR,G336,2)),G336))))</f>
        <v>3</v>
      </c>
    </row>
    <row r="337" spans="1:9" ht="15" thickTop="1" thickBot="1" x14ac:dyDescent="0.2">
      <c r="A337" s="35" t="e">
        <f t="shared" ca="1" si="7"/>
        <v>#NAME?</v>
      </c>
      <c r="B337" s="35" t="str">
        <f>VLOOKUP(Tableau4[[#This Row],[Nom]],'Liste des élèves'!$D$1:$E$612,2,FALSE)</f>
        <v>1C5</v>
      </c>
      <c r="C337" t="s">
        <v>1257</v>
      </c>
      <c r="D337">
        <v>30</v>
      </c>
      <c r="E337">
        <v>9</v>
      </c>
      <c r="F337">
        <v>17</v>
      </c>
      <c r="G337">
        <v>11</v>
      </c>
      <c r="H337" s="33">
        <v>336</v>
      </c>
      <c r="I337" s="42">
        <f>IF(D337*(COUNTIF($I$1:$I336,D337)&lt;INDEX(GR,D337,2)),D337,IF(E337*(COUNTIF($I$1:$I336,E337)&lt;INDEX(GR,E337,2)),E337,IF(F337*(COUNTIF($I$1:$I336,F337)&lt;INDEX(GR,F337,2)),F337,IF(G337*(COUNTIF($I$1:$I336,G337)&lt;INDEX(GR,G337,2)),G337))))</f>
        <v>17</v>
      </c>
    </row>
    <row r="338" spans="1:9" ht="15" thickTop="1" thickBot="1" x14ac:dyDescent="0.2">
      <c r="A338" s="35" t="e">
        <f t="shared" ca="1" si="7"/>
        <v>#NAME?</v>
      </c>
      <c r="B338" s="35" t="str">
        <f>VLOOKUP(Tableau4[[#This Row],[Nom]],'Liste des élèves'!$D$1:$E$612,2,FALSE)</f>
        <v>2C4</v>
      </c>
      <c r="C338" t="s">
        <v>1336</v>
      </c>
      <c r="D338">
        <v>30</v>
      </c>
      <c r="E338">
        <v>11</v>
      </c>
      <c r="F338">
        <v>14</v>
      </c>
      <c r="G338">
        <v>20</v>
      </c>
      <c r="H338" s="32">
        <v>337</v>
      </c>
      <c r="I338" s="42">
        <f>IF(D338*(COUNTIF($I$1:$I337,D338)&lt;INDEX(GR,D338,2)),D338,IF(E338*(COUNTIF($I$1:$I337,E338)&lt;INDEX(GR,E338,2)),E338,IF(F338*(COUNTIF($I$1:$I337,F338)&lt;INDEX(GR,F338,2)),F338,IF(G338*(COUNTIF($I$1:$I337,G338)&lt;INDEX(GR,G338,2)),G338))))</f>
        <v>11</v>
      </c>
    </row>
    <row r="339" spans="1:9" ht="15" thickTop="1" thickBot="1" x14ac:dyDescent="0.2">
      <c r="A339" s="35" t="e">
        <f t="shared" ca="1" si="7"/>
        <v>#NAME?</v>
      </c>
      <c r="B339" s="35" t="str">
        <f>VLOOKUP(Tableau4[[#This Row],[Nom]],'Liste des élèves'!$D$1:$E$612,2,FALSE)</f>
        <v>5G2</v>
      </c>
      <c r="C339" t="s">
        <v>75</v>
      </c>
      <c r="D339">
        <v>25</v>
      </c>
      <c r="E339">
        <v>27</v>
      </c>
      <c r="F339">
        <v>24</v>
      </c>
      <c r="G339">
        <v>21</v>
      </c>
      <c r="H339" s="33">
        <v>338</v>
      </c>
      <c r="I339" s="42">
        <f>IF(D339*(COUNTIF($I$1:$I338,D339)&lt;INDEX(GR,D339,2)),D339,IF(E339*(COUNTIF($I$1:$I338,E339)&lt;INDEX(GR,E339,2)),E339,IF(F339*(COUNTIF($I$1:$I338,F339)&lt;INDEX(GR,F339,2)),F339,IF(G339*(COUNTIF($I$1:$I338,G339)&lt;INDEX(GR,G339,2)),G339))))</f>
        <v>24</v>
      </c>
    </row>
    <row r="340" spans="1:9" ht="15" thickTop="1" thickBot="1" x14ac:dyDescent="0.2">
      <c r="A340" s="35" t="e">
        <f t="shared" ca="1" si="7"/>
        <v>#NAME?</v>
      </c>
      <c r="B340" s="35" t="str">
        <f>VLOOKUP(Tableau4[[#This Row],[Nom]],'Liste des élèves'!$D$1:$E$612,2,FALSE)</f>
        <v>1C5</v>
      </c>
      <c r="C340" t="s">
        <v>176</v>
      </c>
      <c r="D340">
        <v>9</v>
      </c>
      <c r="E340">
        <v>13</v>
      </c>
      <c r="F340">
        <v>10</v>
      </c>
      <c r="G340">
        <v>17</v>
      </c>
      <c r="H340" s="32">
        <v>339</v>
      </c>
      <c r="I340" s="42">
        <f>IF(D340*(COUNTIF($I$1:$I339,D340)&lt;INDEX(GR,D340,2)),D340,IF(E340*(COUNTIF($I$1:$I339,E340)&lt;INDEX(GR,E340,2)),E340,IF(F340*(COUNTIF($I$1:$I339,F340)&lt;INDEX(GR,F340,2)),F340,IF(G340*(COUNTIF($I$1:$I339,G340)&lt;INDEX(GR,G340,2)),G340))))</f>
        <v>13</v>
      </c>
    </row>
    <row r="341" spans="1:9" ht="15" thickTop="1" thickBot="1" x14ac:dyDescent="0.2">
      <c r="A341" s="35" t="e">
        <f t="shared" ca="1" si="7"/>
        <v>#NAME?</v>
      </c>
      <c r="B341" s="35" t="str">
        <f>VLOOKUP(Tableau4[[#This Row],[Nom]],'Liste des élèves'!$D$1:$E$612,2,FALSE)</f>
        <v>1C3</v>
      </c>
      <c r="C341" t="s">
        <v>162</v>
      </c>
      <c r="D341">
        <v>1</v>
      </c>
      <c r="E341">
        <v>17</v>
      </c>
      <c r="F341">
        <v>11</v>
      </c>
      <c r="G341">
        <v>15</v>
      </c>
      <c r="H341" s="33">
        <v>340</v>
      </c>
      <c r="I341" s="42">
        <f>IF(D341*(COUNTIF($I$1:$I340,D341)&lt;INDEX(GR,D341,2)),D341,IF(E341*(COUNTIF($I$1:$I340,E341)&lt;INDEX(GR,E341,2)),E341,IF(F341*(COUNTIF($I$1:$I340,F341)&lt;INDEX(GR,F341,2)),F341,IF(G341*(COUNTIF($I$1:$I340,G341)&lt;INDEX(GR,G341,2)),G341))))</f>
        <v>1</v>
      </c>
    </row>
    <row r="342" spans="1:9" ht="15" thickTop="1" thickBot="1" x14ac:dyDescent="0.2">
      <c r="A342" s="35" t="e">
        <f t="shared" ca="1" si="7"/>
        <v>#NAME?</v>
      </c>
      <c r="B342" s="35" t="str">
        <f>VLOOKUP(Tableau4[[#This Row],[Nom]],'Liste des élèves'!$D$1:$E$612,2,FALSE)</f>
        <v>2C7</v>
      </c>
      <c r="C342" t="s">
        <v>102</v>
      </c>
      <c r="D342">
        <v>15</v>
      </c>
      <c r="E342">
        <v>30</v>
      </c>
      <c r="F342">
        <v>29</v>
      </c>
      <c r="G342">
        <v>24</v>
      </c>
      <c r="H342" s="32">
        <v>341</v>
      </c>
      <c r="I342" s="42">
        <f>IF(D342*(COUNTIF($I$1:$I341,D342)&lt;INDEX(GR,D342,2)),D342,IF(E342*(COUNTIF($I$1:$I341,E342)&lt;INDEX(GR,E342,2)),E342,IF(F342*(COUNTIF($I$1:$I341,F342)&lt;INDEX(GR,F342,2)),F342,IF(G342*(COUNTIF($I$1:$I341,G342)&lt;INDEX(GR,G342,2)),G342))))</f>
        <v>24</v>
      </c>
    </row>
    <row r="343" spans="1:9" ht="15" thickTop="1" thickBot="1" x14ac:dyDescent="0.2">
      <c r="A343" s="35" t="e">
        <f t="shared" ca="1" si="7"/>
        <v>#NAME?</v>
      </c>
      <c r="B343" s="35" t="str">
        <f>VLOOKUP(Tableau4[[#This Row],[Nom]],'Liste des élèves'!$D$1:$E$612,2,FALSE)</f>
        <v>3G6</v>
      </c>
      <c r="C343" t="s">
        <v>113</v>
      </c>
      <c r="D343">
        <v>5</v>
      </c>
      <c r="E343">
        <v>15</v>
      </c>
      <c r="F343">
        <v>30</v>
      </c>
      <c r="G343">
        <v>29</v>
      </c>
      <c r="H343" s="33">
        <v>342</v>
      </c>
      <c r="I343" s="42">
        <f>IF(D343*(COUNTIF($I$1:$I342,D343)&lt;INDEX(GR,D343,2)),D343,IF(E343*(COUNTIF($I$1:$I342,E343)&lt;INDEX(GR,E343,2)),E343,IF(F343*(COUNTIF($I$1:$I342,F343)&lt;INDEX(GR,F343,2)),F343,IF(G343*(COUNTIF($I$1:$I342,G343)&lt;INDEX(GR,G343,2)),G343))))</f>
        <v>5</v>
      </c>
    </row>
    <row r="344" spans="1:9" ht="15" thickTop="1" thickBot="1" x14ac:dyDescent="0.2">
      <c r="A344" s="35" t="e">
        <f t="shared" ca="1" si="7"/>
        <v>#NAME?</v>
      </c>
      <c r="B344" s="35" t="str">
        <f>VLOOKUP(Tableau4[[#This Row],[Nom]],'Liste des élèves'!$D$1:$E$612,2,FALSE)</f>
        <v>3G2</v>
      </c>
      <c r="C344" t="s">
        <v>114</v>
      </c>
      <c r="D344">
        <v>5</v>
      </c>
      <c r="E344">
        <v>15</v>
      </c>
      <c r="F344">
        <v>16</v>
      </c>
      <c r="G344">
        <v>30</v>
      </c>
      <c r="H344" s="32">
        <v>343</v>
      </c>
      <c r="I344" s="42">
        <f>IF(D344*(COUNTIF($I$1:$I343,D344)&lt;INDEX(GR,D344,2)),D344,IF(E344*(COUNTIF($I$1:$I343,E344)&lt;INDEX(GR,E344,2)),E344,IF(F344*(COUNTIF($I$1:$I343,F344)&lt;INDEX(GR,F344,2)),F344,IF(G344*(COUNTIF($I$1:$I343,G344)&lt;INDEX(GR,G344,2)),G344))))</f>
        <v>5</v>
      </c>
    </row>
    <row r="345" spans="1:9" ht="15" thickTop="1" thickBot="1" x14ac:dyDescent="0.2">
      <c r="A345" s="35" t="e">
        <f t="shared" ca="1" si="7"/>
        <v>#NAME?</v>
      </c>
      <c r="B345" s="35" t="str">
        <f>VLOOKUP(Tableau4[[#This Row],[Nom]],'Liste des élèves'!$D$1:$E$612,2,FALSE)</f>
        <v>2C6</v>
      </c>
      <c r="C345" t="s">
        <v>1436</v>
      </c>
      <c r="D345">
        <v>15</v>
      </c>
      <c r="E345">
        <v>4</v>
      </c>
      <c r="F345">
        <v>30</v>
      </c>
      <c r="G345">
        <v>11</v>
      </c>
      <c r="H345" s="33">
        <v>344</v>
      </c>
      <c r="I345" s="42">
        <f>IF(D345*(COUNTIF($I$1:$I344,D345)&lt;INDEX(GR,D345,2)),D345,IF(E345*(COUNTIF($I$1:$I344,E345)&lt;INDEX(GR,E345,2)),E345,IF(F345*(COUNTIF($I$1:$I344,F345)&lt;INDEX(GR,F345,2)),F345,IF(G345*(COUNTIF($I$1:$I344,G345)&lt;INDEX(GR,G345,2)),G345))))</f>
        <v>4</v>
      </c>
    </row>
    <row r="346" spans="1:9" ht="15" thickTop="1" thickBot="1" x14ac:dyDescent="0.2">
      <c r="A346" s="35" t="e">
        <f t="shared" ca="1" si="7"/>
        <v>#NAME?</v>
      </c>
      <c r="B346" s="35" t="str">
        <f>VLOOKUP(Tableau4[[#This Row],[Nom]],'Liste des élèves'!$D$1:$E$612,2,FALSE)</f>
        <v>3G1</v>
      </c>
      <c r="C346" t="s">
        <v>1451</v>
      </c>
      <c r="D346">
        <v>24</v>
      </c>
      <c r="E346">
        <v>27</v>
      </c>
      <c r="F346">
        <v>25</v>
      </c>
      <c r="G346">
        <v>29</v>
      </c>
      <c r="H346" s="32">
        <v>345</v>
      </c>
      <c r="I346" s="42">
        <f>IF(D346*(COUNTIF($I$1:$I345,D346)&lt;INDEX(GR,D346,2)),D346,IF(E346*(COUNTIF($I$1:$I345,E346)&lt;INDEX(GR,E346,2)),E346,IF(F346*(COUNTIF($I$1:$I345,F346)&lt;INDEX(GR,F346,2)),F346,IF(G346*(COUNTIF($I$1:$I345,G346)&lt;INDEX(GR,G346,2)),G346))))</f>
        <v>24</v>
      </c>
    </row>
    <row r="347" spans="1:9" ht="15" thickTop="1" thickBot="1" x14ac:dyDescent="0.2">
      <c r="A347" s="35" t="e">
        <f t="shared" ca="1" si="7"/>
        <v>#NAME?</v>
      </c>
      <c r="B347" s="35" t="str">
        <f>VLOOKUP(Tableau4[[#This Row],[Nom]],'Liste des élèves'!$D$1:$E$612,2,FALSE)</f>
        <v>2C1</v>
      </c>
      <c r="C347" t="s">
        <v>59</v>
      </c>
      <c r="D347">
        <v>30</v>
      </c>
      <c r="E347">
        <v>29</v>
      </c>
      <c r="F347">
        <v>6</v>
      </c>
      <c r="G347">
        <v>15</v>
      </c>
      <c r="H347" s="33">
        <v>346</v>
      </c>
      <c r="I347" s="42">
        <f>IF(D347*(COUNTIF($I$1:$I346,D347)&lt;INDEX(GR,D347,2)),D347,IF(E347*(COUNTIF($I$1:$I346,E347)&lt;INDEX(GR,E347,2)),E347,IF(F347*(COUNTIF($I$1:$I346,F347)&lt;INDEX(GR,F347,2)),F347,IF(G347*(COUNTIF($I$1:$I346,G347)&lt;INDEX(GR,G347,2)),G347))))</f>
        <v>6</v>
      </c>
    </row>
    <row r="348" spans="1:9" ht="15" thickTop="1" thickBot="1" x14ac:dyDescent="0.2">
      <c r="A348" s="35" t="e">
        <f t="shared" ca="1" si="7"/>
        <v>#NAME?</v>
      </c>
      <c r="B348" s="35" t="str">
        <f>VLOOKUP(Tableau4[[#This Row],[Nom]],'Liste des élèves'!$D$1:$E$612,2,FALSE)</f>
        <v>2C8</v>
      </c>
      <c r="C348" t="s">
        <v>216</v>
      </c>
      <c r="D348">
        <v>23</v>
      </c>
      <c r="E348">
        <v>29</v>
      </c>
      <c r="F348">
        <v>27</v>
      </c>
      <c r="G348">
        <v>30</v>
      </c>
      <c r="H348" s="32">
        <v>347</v>
      </c>
      <c r="I348" s="42">
        <f>IF(D348*(COUNTIF($I$1:$I347,D348)&lt;INDEX(GR,D348,2)),D348,IF(E348*(COUNTIF($I$1:$I347,E348)&lt;INDEX(GR,E348,2)),E348,IF(F348*(COUNTIF($I$1:$I347,F348)&lt;INDEX(GR,F348,2)),F348,IF(G348*(COUNTIF($I$1:$I347,G348)&lt;INDEX(GR,G348,2)),G348))))</f>
        <v>23</v>
      </c>
    </row>
    <row r="349" spans="1:9" ht="15" thickTop="1" thickBot="1" x14ac:dyDescent="0.2">
      <c r="A349" s="35" t="e">
        <f t="shared" ca="1" si="7"/>
        <v>#NAME?</v>
      </c>
      <c r="B349" s="35" t="str">
        <f>VLOOKUP(Tableau4[[#This Row],[Nom]],'Liste des élèves'!$D$1:$E$612,2,FALSE)</f>
        <v>2C9</v>
      </c>
      <c r="C349" t="s">
        <v>1273</v>
      </c>
      <c r="D349">
        <v>6</v>
      </c>
      <c r="E349">
        <v>29</v>
      </c>
      <c r="F349">
        <v>21</v>
      </c>
      <c r="G349">
        <v>30</v>
      </c>
      <c r="H349" s="33">
        <v>348</v>
      </c>
      <c r="I349" s="42">
        <f>IF(D349*(COUNTIF($I$1:$I348,D349)&lt;INDEX(GR,D349,2)),D349,IF(E349*(COUNTIF($I$1:$I348,E349)&lt;INDEX(GR,E349,2)),E349,IF(F349*(COUNTIF($I$1:$I348,F349)&lt;INDEX(GR,F349,2)),F349,IF(G349*(COUNTIF($I$1:$I348,G349)&lt;INDEX(GR,G349,2)),G349))))</f>
        <v>6</v>
      </c>
    </row>
    <row r="350" spans="1:9" ht="15" thickTop="1" thickBot="1" x14ac:dyDescent="0.2">
      <c r="A350" s="35" t="e">
        <f t="shared" ca="1" si="7"/>
        <v>#NAME?</v>
      </c>
      <c r="B350" s="35" t="str">
        <f>VLOOKUP(Tableau4[[#This Row],[Nom]],'Liste des élèves'!$D$1:$E$612,2,FALSE)</f>
        <v>5G2</v>
      </c>
      <c r="C350" t="s">
        <v>112</v>
      </c>
      <c r="D350">
        <v>22</v>
      </c>
      <c r="E350">
        <v>15</v>
      </c>
      <c r="F350">
        <v>30</v>
      </c>
      <c r="G350">
        <v>24</v>
      </c>
      <c r="H350" s="32">
        <v>349</v>
      </c>
      <c r="I350" s="42">
        <f>IF(D350*(COUNTIF($I$1:$I349,D350)&lt;INDEX(GR,D350,2)),D350,IF(E350*(COUNTIF($I$1:$I349,E350)&lt;INDEX(GR,E350,2)),E350,IF(F350*(COUNTIF($I$1:$I349,F350)&lt;INDEX(GR,F350,2)),F350,IF(G350*(COUNTIF($I$1:$I349,G350)&lt;INDEX(GR,G350,2)),G350))))</f>
        <v>22</v>
      </c>
    </row>
    <row r="351" spans="1:9" ht="15" thickTop="1" thickBot="1" x14ac:dyDescent="0.2">
      <c r="A351" s="35" t="e">
        <f t="shared" ca="1" si="7"/>
        <v>#NAME?</v>
      </c>
      <c r="B351" s="35" t="str">
        <f>VLOOKUP(Tableau4[[#This Row],[Nom]],'Liste des élèves'!$D$1:$E$612,2,FALSE)</f>
        <v>5G1</v>
      </c>
      <c r="C351" t="s">
        <v>255</v>
      </c>
      <c r="D351">
        <v>4</v>
      </c>
      <c r="E351">
        <v>12</v>
      </c>
      <c r="F351">
        <v>20</v>
      </c>
      <c r="G351">
        <v>21</v>
      </c>
      <c r="H351" s="33">
        <v>350</v>
      </c>
      <c r="I351" s="42">
        <f>IF(D351*(COUNTIF($I$1:$I350,D351)&lt;INDEX(GR,D351,2)),D351,IF(E351*(COUNTIF($I$1:$I350,E351)&lt;INDEX(GR,E351,2)),E351,IF(F351*(COUNTIF($I$1:$I350,F351)&lt;INDEX(GR,F351,2)),F351,IF(G351*(COUNTIF($I$1:$I350,G351)&lt;INDEX(GR,G351,2)),G351))))</f>
        <v>4</v>
      </c>
    </row>
    <row r="352" spans="1:9" ht="15" thickTop="1" thickBot="1" x14ac:dyDescent="0.2">
      <c r="A352" s="35" t="e">
        <f t="shared" ca="1" si="7"/>
        <v>#NAME?</v>
      </c>
      <c r="B352" s="35" t="str">
        <f>VLOOKUP(Tableau4[[#This Row],[Nom]],'Liste des élèves'!$D$1:$E$612,2,FALSE)</f>
        <v>2C1</v>
      </c>
      <c r="C352" t="s">
        <v>211</v>
      </c>
      <c r="D352">
        <v>10</v>
      </c>
      <c r="E352">
        <v>14</v>
      </c>
      <c r="F352">
        <v>16</v>
      </c>
      <c r="G352">
        <v>21</v>
      </c>
      <c r="H352" s="32">
        <v>351</v>
      </c>
      <c r="I352" s="42">
        <f>IF(D352*(COUNTIF($I$1:$I351,D352)&lt;INDEX(GR,D352,2)),D352,IF(E352*(COUNTIF($I$1:$I351,E352)&lt;INDEX(GR,E352,2)),E352,IF(F352*(COUNTIF($I$1:$I351,F352)&lt;INDEX(GR,F352,2)),F352,IF(G352*(COUNTIF($I$1:$I351,G352)&lt;INDEX(GR,G352,2)),G352))))</f>
        <v>10</v>
      </c>
    </row>
    <row r="353" spans="1:9" ht="15" thickTop="1" thickBot="1" x14ac:dyDescent="0.2">
      <c r="A353" s="35" t="e">
        <f t="shared" ca="1" si="7"/>
        <v>#NAME?</v>
      </c>
      <c r="B353" s="35" t="str">
        <f>VLOOKUP(Tableau4[[#This Row],[Nom]],'Liste des élèves'!$D$1:$E$612,2,FALSE)</f>
        <v>4G1</v>
      </c>
      <c r="C353" t="s">
        <v>213</v>
      </c>
      <c r="D353">
        <v>17</v>
      </c>
      <c r="E353">
        <v>10</v>
      </c>
      <c r="F353">
        <v>29</v>
      </c>
      <c r="G353">
        <v>30</v>
      </c>
      <c r="H353" s="33">
        <v>352</v>
      </c>
      <c r="I353" s="42">
        <f>IF(D353*(COUNTIF($I$1:$I352,D353)&lt;INDEX(GR,D353,2)),D353,IF(E353*(COUNTIF($I$1:$I352,E353)&lt;INDEX(GR,E353,2)),E353,IF(F353*(COUNTIF($I$1:$I352,F353)&lt;INDEX(GR,F353,2)),F353,IF(G353*(COUNTIF($I$1:$I352,G353)&lt;INDEX(GR,G353,2)),G353))))</f>
        <v>17</v>
      </c>
    </row>
    <row r="354" spans="1:9" ht="15" thickTop="1" thickBot="1" x14ac:dyDescent="0.2">
      <c r="A354" s="35" t="e">
        <f t="shared" ca="1" si="7"/>
        <v>#NAME?</v>
      </c>
      <c r="B354" s="35" t="str">
        <f>VLOOKUP(Tableau4[[#This Row],[Nom]],'Liste des élèves'!$D$1:$E$612,2,FALSE)</f>
        <v>2C4</v>
      </c>
      <c r="C354" t="s">
        <v>172</v>
      </c>
      <c r="D354">
        <v>15</v>
      </c>
      <c r="E354">
        <v>29</v>
      </c>
      <c r="F354">
        <v>16</v>
      </c>
      <c r="G354">
        <v>30</v>
      </c>
      <c r="H354" s="32">
        <v>353</v>
      </c>
      <c r="I354" s="42">
        <f>IF(D354*(COUNTIF($I$1:$I353,D354)&lt;INDEX(GR,D354,2)),D354,IF(E354*(COUNTIF($I$1:$I353,E354)&lt;INDEX(GR,E354,2)),E354,IF(F354*(COUNTIF($I$1:$I353,F354)&lt;INDEX(GR,F354,2)),F354,IF(G354*(COUNTIF($I$1:$I353,G354)&lt;INDEX(GR,G354,2)),G354))))</f>
        <v>16</v>
      </c>
    </row>
    <row r="355" spans="1:9" ht="15" thickTop="1" thickBot="1" x14ac:dyDescent="0.2">
      <c r="A355" s="35" t="e">
        <f t="shared" ca="1" si="7"/>
        <v>#NAME?</v>
      </c>
      <c r="B355" s="35" t="str">
        <f>VLOOKUP(Tableau4[[#This Row],[Nom]],'Liste des élèves'!$D$1:$E$612,2,FALSE)</f>
        <v>4G1</v>
      </c>
      <c r="C355" t="s">
        <v>159</v>
      </c>
      <c r="D355">
        <v>15</v>
      </c>
      <c r="E355">
        <v>12</v>
      </c>
      <c r="F355">
        <v>30</v>
      </c>
      <c r="G355">
        <v>29</v>
      </c>
      <c r="H355" s="33">
        <v>354</v>
      </c>
      <c r="I355" s="42">
        <f>IF(D355*(COUNTIF($I$1:$I354,D355)&lt;INDEX(GR,D355,2)),D355,IF(E355*(COUNTIF($I$1:$I354,E355)&lt;INDEX(GR,E355,2)),E355,IF(F355*(COUNTIF($I$1:$I354,F355)&lt;INDEX(GR,F355,2)),F355,IF(G355*(COUNTIF($I$1:$I354,G355)&lt;INDEX(GR,G355,2)),G355))))</f>
        <v>12</v>
      </c>
    </row>
    <row r="356" spans="1:9" ht="15" thickTop="1" thickBot="1" x14ac:dyDescent="0.2">
      <c r="A356" s="35" t="e">
        <f t="shared" ca="1" si="7"/>
        <v>#NAME?</v>
      </c>
      <c r="B356" s="35" t="str">
        <f>VLOOKUP(Tableau4[[#This Row],[Nom]],'Liste des élèves'!$D$1:$E$612,2,FALSE)</f>
        <v>2C3</v>
      </c>
      <c r="C356" t="s">
        <v>217</v>
      </c>
      <c r="D356">
        <v>25</v>
      </c>
      <c r="E356">
        <v>29</v>
      </c>
      <c r="F356">
        <v>15</v>
      </c>
      <c r="G356">
        <v>21</v>
      </c>
      <c r="H356" s="32">
        <v>355</v>
      </c>
      <c r="I356" s="42">
        <f>IF(D356*(COUNTIF($I$1:$I355,D356)&lt;INDEX(GR,D356,2)),D356,IF(E356*(COUNTIF($I$1:$I355,E356)&lt;INDEX(GR,E356,2)),E356,IF(F356*(COUNTIF($I$1:$I355,F356)&lt;INDEX(GR,F356,2)),F356,IF(G356*(COUNTIF($I$1:$I355,G356)&lt;INDEX(GR,G356,2)),G356))))</f>
        <v>21</v>
      </c>
    </row>
    <row r="357" spans="1:9" ht="15" thickTop="1" thickBot="1" x14ac:dyDescent="0.2">
      <c r="A357" s="35" t="e">
        <f t="shared" ca="1" si="7"/>
        <v>#NAME?</v>
      </c>
      <c r="B357" s="35" t="str">
        <f>VLOOKUP(Tableau4[[#This Row],[Nom]],'Liste des élèves'!$D$1:$E$612,2,FALSE)</f>
        <v>2C6</v>
      </c>
      <c r="C357" t="s">
        <v>1446</v>
      </c>
      <c r="D357">
        <v>29</v>
      </c>
      <c r="E357">
        <v>15</v>
      </c>
      <c r="F357">
        <v>16</v>
      </c>
      <c r="G357">
        <v>18</v>
      </c>
      <c r="H357" s="33">
        <v>356</v>
      </c>
      <c r="I357" s="42">
        <f>IF(D357*(COUNTIF($I$1:$I356,D357)&lt;INDEX(GR,D357,2)),D357,IF(E357*(COUNTIF($I$1:$I356,E357)&lt;INDEX(GR,E357,2)),E357,IF(F357*(COUNTIF($I$1:$I356,F357)&lt;INDEX(GR,F357,2)),F357,IF(G357*(COUNTIF($I$1:$I356,G357)&lt;INDEX(GR,G357,2)),G357))))</f>
        <v>16</v>
      </c>
    </row>
    <row r="358" spans="1:9" ht="15" thickTop="1" thickBot="1" x14ac:dyDescent="0.2">
      <c r="A358" s="35" t="e">
        <f t="shared" ca="1" si="7"/>
        <v>#NAME?</v>
      </c>
      <c r="B358" s="35" t="str">
        <f>VLOOKUP(Tableau4[[#This Row],[Nom]],'Liste des élèves'!$D$1:$E$612,2,FALSE)</f>
        <v>3G4</v>
      </c>
      <c r="C358" t="s">
        <v>1304</v>
      </c>
      <c r="D358">
        <v>21</v>
      </c>
      <c r="E358">
        <v>9</v>
      </c>
      <c r="F358">
        <v>15</v>
      </c>
      <c r="G358">
        <v>29</v>
      </c>
      <c r="H358" s="32">
        <v>357</v>
      </c>
      <c r="I358" s="42">
        <f>IF(D358*(COUNTIF($I$1:$I357,D358)&lt;INDEX(GR,D358,2)),D358,IF(E358*(COUNTIF($I$1:$I357,E358)&lt;INDEX(GR,E358,2)),E358,IF(F358*(COUNTIF($I$1:$I357,F358)&lt;INDEX(GR,F358,2)),F358,IF(G358*(COUNTIF($I$1:$I357,G358)&lt;INDEX(GR,G358,2)),G358))))</f>
        <v>21</v>
      </c>
    </row>
    <row r="359" spans="1:9" ht="15" thickTop="1" thickBot="1" x14ac:dyDescent="0.2">
      <c r="A359" s="35" t="e">
        <f t="shared" ca="1" si="7"/>
        <v>#NAME?</v>
      </c>
      <c r="B359" s="35" t="str">
        <f>VLOOKUP(Tableau4[[#This Row],[Nom]],'Liste des élèves'!$D$1:$E$612,2,FALSE)</f>
        <v>1C1</v>
      </c>
      <c r="C359" t="s">
        <v>1327</v>
      </c>
      <c r="D359">
        <v>25</v>
      </c>
      <c r="E359">
        <v>30</v>
      </c>
      <c r="F359">
        <v>27</v>
      </c>
      <c r="G359">
        <v>29</v>
      </c>
      <c r="H359" s="33">
        <v>358</v>
      </c>
      <c r="I359" s="42" t="b">
        <f>IF(D359*(COUNTIF($I$1:$I358,D359)&lt;INDEX(GR,D359,2)),D359,IF(E359*(COUNTIF($I$1:$I358,E359)&lt;INDEX(GR,E359,2)),E359,IF(F359*(COUNTIF($I$1:$I358,F359)&lt;INDEX(GR,F359,2)),F359,IF(G359*(COUNTIF($I$1:$I358,G359)&lt;INDEX(GR,G359,2)),G359))))</f>
        <v>0</v>
      </c>
    </row>
    <row r="360" spans="1:9" ht="15" thickTop="1" thickBot="1" x14ac:dyDescent="0.2">
      <c r="A360" s="35" t="e">
        <f t="shared" ca="1" si="7"/>
        <v>#NAME?</v>
      </c>
      <c r="B360" s="35" t="str">
        <f>VLOOKUP(Tableau4[[#This Row],[Nom]],'Liste des élèves'!$D$1:$E$612,2,FALSE)</f>
        <v>3G3</v>
      </c>
      <c r="C360" t="s">
        <v>1373</v>
      </c>
      <c r="D360">
        <v>26</v>
      </c>
      <c r="E360">
        <v>25</v>
      </c>
      <c r="F360">
        <v>29</v>
      </c>
      <c r="G360">
        <v>30</v>
      </c>
      <c r="H360" s="32">
        <v>359</v>
      </c>
      <c r="I360" s="42" t="b">
        <f>IF(D360*(COUNTIF($I$1:$I359,D360)&lt;INDEX(GR,D360,2)),D360,IF(E360*(COUNTIF($I$1:$I359,E360)&lt;INDEX(GR,E360,2)),E360,IF(F360*(COUNTIF($I$1:$I359,F360)&lt;INDEX(GR,F360,2)),F360,IF(G360*(COUNTIF($I$1:$I359,G360)&lt;INDEX(GR,G360,2)),G360))))</f>
        <v>0</v>
      </c>
    </row>
    <row r="361" spans="1:9" ht="15" thickTop="1" thickBot="1" x14ac:dyDescent="0.2">
      <c r="A361" s="35" t="e">
        <f t="shared" ca="1" si="7"/>
        <v>#NAME?</v>
      </c>
      <c r="B361" s="35" t="str">
        <f>VLOOKUP(Tableau4[[#This Row],[Nom]],'Liste des élèves'!$D$1:$E$612,2,FALSE)</f>
        <v>2C4</v>
      </c>
      <c r="C361" t="s">
        <v>248</v>
      </c>
      <c r="D361">
        <v>16</v>
      </c>
      <c r="E361">
        <v>13</v>
      </c>
      <c r="F361">
        <v>6</v>
      </c>
      <c r="G361">
        <v>10</v>
      </c>
      <c r="H361" s="33">
        <v>360</v>
      </c>
      <c r="I361" s="42">
        <f>IF(D361*(COUNTIF($I$1:$I360,D361)&lt;INDEX(GR,D361,2)),D361,IF(E361*(COUNTIF($I$1:$I360,E361)&lt;INDEX(GR,E361,2)),E361,IF(F361*(COUNTIF($I$1:$I360,F361)&lt;INDEX(GR,F361,2)),F361,IF(G361*(COUNTIF($I$1:$I360,G361)&lt;INDEX(GR,G361,2)),G361))))</f>
        <v>16</v>
      </c>
    </row>
    <row r="362" spans="1:9" ht="15" thickTop="1" thickBot="1" x14ac:dyDescent="0.2">
      <c r="A362" s="35" t="e">
        <f t="shared" ca="1" si="7"/>
        <v>#NAME?</v>
      </c>
      <c r="B362" s="35" t="str">
        <f>VLOOKUP(Tableau4[[#This Row],[Nom]],'Liste des élèves'!$D$1:$E$612,2,FALSE)</f>
        <v>2C9</v>
      </c>
      <c r="C362" t="s">
        <v>43</v>
      </c>
      <c r="D362">
        <v>30</v>
      </c>
      <c r="E362">
        <v>29</v>
      </c>
      <c r="F362">
        <v>16</v>
      </c>
      <c r="G362">
        <v>9</v>
      </c>
      <c r="H362" s="32">
        <v>361</v>
      </c>
      <c r="I362" s="42">
        <f>IF(D362*(COUNTIF($I$1:$I361,D362)&lt;INDEX(GR,D362,2)),D362,IF(E362*(COUNTIF($I$1:$I361,E362)&lt;INDEX(GR,E362,2)),E362,IF(F362*(COUNTIF($I$1:$I361,F362)&lt;INDEX(GR,F362,2)),F362,IF(G362*(COUNTIF($I$1:$I361,G362)&lt;INDEX(GR,G362,2)),G362))))</f>
        <v>16</v>
      </c>
    </row>
    <row r="363" spans="1:9" ht="15" thickTop="1" thickBot="1" x14ac:dyDescent="0.2">
      <c r="A363" s="35" t="e">
        <f t="shared" ca="1" si="7"/>
        <v>#NAME?</v>
      </c>
      <c r="B363" s="35" t="str">
        <f>VLOOKUP(Tableau4[[#This Row],[Nom]],'Liste des élèves'!$D$1:$E$612,2,FALSE)</f>
        <v>2C4</v>
      </c>
      <c r="C363" t="s">
        <v>74</v>
      </c>
      <c r="D363">
        <v>30</v>
      </c>
      <c r="E363">
        <v>15</v>
      </c>
      <c r="F363">
        <v>9</v>
      </c>
      <c r="G363">
        <v>20</v>
      </c>
      <c r="H363" s="33">
        <v>362</v>
      </c>
      <c r="I363" s="42">
        <f>IF(D363*(COUNTIF($I$1:$I362,D363)&lt;INDEX(GR,D363,2)),D363,IF(E363*(COUNTIF($I$1:$I362,E363)&lt;INDEX(GR,E363,2)),E363,IF(F363*(COUNTIF($I$1:$I362,F363)&lt;INDEX(GR,F363,2)),F363,IF(G363*(COUNTIF($I$1:$I362,G363)&lt;INDEX(GR,G363,2)),G363))))</f>
        <v>20</v>
      </c>
    </row>
    <row r="364" spans="1:9" ht="15" thickTop="1" thickBot="1" x14ac:dyDescent="0.2">
      <c r="A364" s="35" t="e">
        <f t="shared" ca="1" si="7"/>
        <v>#NAME?</v>
      </c>
      <c r="B364" s="35" t="str">
        <f>VLOOKUP(Tableau4[[#This Row],[Nom]],'Liste des élèves'!$D$1:$E$612,2,FALSE)</f>
        <v>2C3</v>
      </c>
      <c r="C364" t="s">
        <v>103</v>
      </c>
      <c r="D364">
        <v>30</v>
      </c>
      <c r="E364">
        <v>29</v>
      </c>
      <c r="F364">
        <v>27</v>
      </c>
      <c r="G364">
        <v>9</v>
      </c>
      <c r="H364" s="32">
        <v>363</v>
      </c>
      <c r="I364" s="42" t="b">
        <f>IF(D364*(COUNTIF($I$1:$I363,D364)&lt;INDEX(GR,D364,2)),D364,IF(E364*(COUNTIF($I$1:$I363,E364)&lt;INDEX(GR,E364,2)),E364,IF(F364*(COUNTIF($I$1:$I363,F364)&lt;INDEX(GR,F364,2)),F364,IF(G364*(COUNTIF($I$1:$I363,G364)&lt;INDEX(GR,G364,2)),G364))))</f>
        <v>0</v>
      </c>
    </row>
    <row r="365" spans="1:9" ht="15" thickTop="1" thickBot="1" x14ac:dyDescent="0.2">
      <c r="A365" s="35" t="e">
        <f t="shared" ca="1" si="7"/>
        <v>#NAME?</v>
      </c>
      <c r="B365" s="35" t="str">
        <f>VLOOKUP(Tableau4[[#This Row],[Nom]],'Liste des élèves'!$D$1:$E$612,2,FALSE)</f>
        <v>2C3</v>
      </c>
      <c r="C365" t="s">
        <v>1471</v>
      </c>
      <c r="D365">
        <v>30</v>
      </c>
      <c r="E365">
        <v>27</v>
      </c>
      <c r="F365">
        <v>25</v>
      </c>
      <c r="G365">
        <v>15</v>
      </c>
      <c r="H365" s="33">
        <v>364</v>
      </c>
      <c r="I365" s="42" t="b">
        <f>IF(D365*(COUNTIF($I$1:$I364,D365)&lt;INDEX(GR,D365,2)),D365,IF(E365*(COUNTIF($I$1:$I364,E365)&lt;INDEX(GR,E365,2)),E365,IF(F365*(COUNTIF($I$1:$I364,F365)&lt;INDEX(GR,F365,2)),F365,IF(G365*(COUNTIF($I$1:$I364,G365)&lt;INDEX(GR,G365,2)),G365))))</f>
        <v>0</v>
      </c>
    </row>
    <row r="366" spans="1:9" ht="15" thickTop="1" thickBot="1" x14ac:dyDescent="0.2">
      <c r="A366" s="35" t="e">
        <f t="shared" ca="1" si="7"/>
        <v>#NAME?</v>
      </c>
      <c r="B366" s="35" t="str">
        <f>VLOOKUP(Tableau4[[#This Row],[Nom]],'Liste des élèves'!$D$1:$E$612,2,FALSE)</f>
        <v>4G2</v>
      </c>
      <c r="C366" t="s">
        <v>1314</v>
      </c>
      <c r="D366">
        <v>29</v>
      </c>
      <c r="E366">
        <v>9</v>
      </c>
      <c r="F366">
        <v>30</v>
      </c>
      <c r="G366">
        <v>21</v>
      </c>
      <c r="H366" s="32">
        <v>365</v>
      </c>
      <c r="I366" s="42">
        <f>IF(D366*(COUNTIF($I$1:$I365,D366)&lt;INDEX(GR,D366,2)),D366,IF(E366*(COUNTIF($I$1:$I365,E366)&lt;INDEX(GR,E366,2)),E366,IF(F366*(COUNTIF($I$1:$I365,F366)&lt;INDEX(GR,F366,2)),F366,IF(G366*(COUNTIF($I$1:$I365,G366)&lt;INDEX(GR,G366,2)),G366))))</f>
        <v>21</v>
      </c>
    </row>
    <row r="367" spans="1:9" ht="15" thickTop="1" thickBot="1" x14ac:dyDescent="0.2">
      <c r="A367" s="35" t="e">
        <f t="shared" ca="1" si="7"/>
        <v>#NAME?</v>
      </c>
      <c r="B367" s="35" t="str">
        <f>VLOOKUP(Tableau4[[#This Row],[Nom]],'Liste des élèves'!$D$1:$E$612,2,FALSE)</f>
        <v>2C9</v>
      </c>
      <c r="C367" t="s">
        <v>147</v>
      </c>
      <c r="D367">
        <v>30</v>
      </c>
      <c r="E367">
        <v>15</v>
      </c>
      <c r="F367">
        <v>14</v>
      </c>
      <c r="G367">
        <v>9</v>
      </c>
      <c r="H367" s="33">
        <v>366</v>
      </c>
      <c r="I367" s="42">
        <f>IF(D367*(COUNTIF($I$1:$I366,D367)&lt;INDEX(GR,D367,2)),D367,IF(E367*(COUNTIF($I$1:$I366,E367)&lt;INDEX(GR,E367,2)),E367,IF(F367*(COUNTIF($I$1:$I366,F367)&lt;INDEX(GR,F367,2)),F367,IF(G367*(COUNTIF($I$1:$I366,G367)&lt;INDEX(GR,G367,2)),G367))))</f>
        <v>14</v>
      </c>
    </row>
    <row r="368" spans="1:9" ht="15" thickTop="1" thickBot="1" x14ac:dyDescent="0.2">
      <c r="A368" s="35" t="e">
        <f t="shared" ca="1" si="7"/>
        <v>#NAME?</v>
      </c>
      <c r="B368" s="35" t="str">
        <f>VLOOKUP(Tableau4[[#This Row],[Nom]],'Liste des élèves'!$D$1:$E$612,2,FALSE)</f>
        <v>4G2</v>
      </c>
      <c r="C368" t="s">
        <v>197</v>
      </c>
      <c r="D368">
        <v>10</v>
      </c>
      <c r="E368">
        <v>13</v>
      </c>
      <c r="F368">
        <v>21</v>
      </c>
      <c r="G368">
        <v>18</v>
      </c>
      <c r="H368" s="32">
        <v>367</v>
      </c>
      <c r="I368" s="42">
        <f>IF(D368*(COUNTIF($I$1:$I367,D368)&lt;INDEX(GR,D368,2)),D368,IF(E368*(COUNTIF($I$1:$I367,E368)&lt;INDEX(GR,E368,2)),E368,IF(F368*(COUNTIF($I$1:$I367,F368)&lt;INDEX(GR,F368,2)),F368,IF(G368*(COUNTIF($I$1:$I367,G368)&lt;INDEX(GR,G368,2)),G368))))</f>
        <v>10</v>
      </c>
    </row>
    <row r="369" spans="1:9" ht="15" thickTop="1" thickBot="1" x14ac:dyDescent="0.2">
      <c r="A369" s="35" t="e">
        <f t="shared" ca="1" si="7"/>
        <v>#NAME?</v>
      </c>
      <c r="B369" s="35" t="str">
        <f>VLOOKUP(Tableau4[[#This Row],[Nom]],'Liste des élèves'!$D$1:$E$612,2,FALSE)</f>
        <v>2C10</v>
      </c>
      <c r="C369" t="s">
        <v>60</v>
      </c>
      <c r="D369">
        <v>21</v>
      </c>
      <c r="E369">
        <v>30</v>
      </c>
      <c r="F369">
        <v>12</v>
      </c>
      <c r="G369">
        <v>29</v>
      </c>
      <c r="H369" s="33">
        <v>368</v>
      </c>
      <c r="I369" s="42">
        <f>IF(D369*(COUNTIF($I$1:$I368,D369)&lt;INDEX(GR,D369,2)),D369,IF(E369*(COUNTIF($I$1:$I368,E369)&lt;INDEX(GR,E369,2)),E369,IF(F369*(COUNTIF($I$1:$I368,F369)&lt;INDEX(GR,F369,2)),F369,IF(G369*(COUNTIF($I$1:$I368,G369)&lt;INDEX(GR,G369,2)),G369))))</f>
        <v>21</v>
      </c>
    </row>
    <row r="370" spans="1:9" ht="15" thickTop="1" thickBot="1" x14ac:dyDescent="0.2">
      <c r="A370" s="35" t="e">
        <f t="shared" ca="1" si="7"/>
        <v>#NAME?</v>
      </c>
      <c r="B370" s="35" t="str">
        <f>VLOOKUP(Tableau4[[#This Row],[Nom]],'Liste des élèves'!$D$1:$E$612,2,FALSE)</f>
        <v>1C6</v>
      </c>
      <c r="C370" t="s">
        <v>1318</v>
      </c>
      <c r="D370">
        <v>15</v>
      </c>
      <c r="E370">
        <v>3</v>
      </c>
      <c r="F370">
        <v>30</v>
      </c>
      <c r="G370">
        <v>29</v>
      </c>
      <c r="H370" s="32">
        <v>369</v>
      </c>
      <c r="I370" s="42">
        <f>IF(D370*(COUNTIF($I$1:$I369,D370)&lt;INDEX(GR,D370,2)),D370,IF(E370*(COUNTIF($I$1:$I369,E370)&lt;INDEX(GR,E370,2)),E370,IF(F370*(COUNTIF($I$1:$I369,F370)&lt;INDEX(GR,F370,2)),F370,IF(G370*(COUNTIF($I$1:$I369,G370)&lt;INDEX(GR,G370,2)),G370))))</f>
        <v>3</v>
      </c>
    </row>
    <row r="371" spans="1:9" ht="15" thickTop="1" thickBot="1" x14ac:dyDescent="0.2">
      <c r="A371" s="35" t="e">
        <f t="shared" ca="1" si="7"/>
        <v>#NAME?</v>
      </c>
      <c r="B371" s="35" t="str">
        <f>VLOOKUP(Tableau4[[#This Row],[Nom]],'Liste des élèves'!$D$1:$E$612,2,FALSE)</f>
        <v>2C5</v>
      </c>
      <c r="C371" t="s">
        <v>1324</v>
      </c>
      <c r="D371">
        <v>30</v>
      </c>
      <c r="E371">
        <v>15</v>
      </c>
      <c r="F371">
        <v>16</v>
      </c>
      <c r="G371">
        <v>29</v>
      </c>
      <c r="H371" s="33">
        <v>370</v>
      </c>
      <c r="I371" s="42">
        <f>IF(D371*(COUNTIF($I$1:$I370,D371)&lt;INDEX(GR,D371,2)),D371,IF(E371*(COUNTIF($I$1:$I370,E371)&lt;INDEX(GR,E371,2)),E371,IF(F371*(COUNTIF($I$1:$I370,F371)&lt;INDEX(GR,F371,2)),F371,IF(G371*(COUNTIF($I$1:$I370,G371)&lt;INDEX(GR,G371,2)),G371))))</f>
        <v>16</v>
      </c>
    </row>
    <row r="372" spans="1:9" ht="15" thickTop="1" thickBot="1" x14ac:dyDescent="0.2">
      <c r="A372" s="35" t="e">
        <f t="shared" ca="1" si="7"/>
        <v>#NAME?</v>
      </c>
      <c r="B372" s="35" t="str">
        <f>VLOOKUP(Tableau4[[#This Row],[Nom]],'Liste des élèves'!$D$1:$E$612,2,FALSE)</f>
        <v>1C2</v>
      </c>
      <c r="C372" t="s">
        <v>1258</v>
      </c>
      <c r="D372">
        <v>29</v>
      </c>
      <c r="E372">
        <v>30</v>
      </c>
      <c r="F372">
        <v>3</v>
      </c>
      <c r="G372">
        <v>26</v>
      </c>
      <c r="H372" s="32">
        <v>371</v>
      </c>
      <c r="I372" s="42">
        <f>IF(D372*(COUNTIF($I$1:$I371,D372)&lt;INDEX(GR,D372,2)),D372,IF(E372*(COUNTIF($I$1:$I371,E372)&lt;INDEX(GR,E372,2)),E372,IF(F372*(COUNTIF($I$1:$I371,F372)&lt;INDEX(GR,F372,2)),F372,IF(G372*(COUNTIF($I$1:$I371,G372)&lt;INDEX(GR,G372,2)),G372))))</f>
        <v>3</v>
      </c>
    </row>
    <row r="373" spans="1:9" ht="15" thickTop="1" thickBot="1" x14ac:dyDescent="0.2">
      <c r="A373" s="35" t="e">
        <f t="shared" ca="1" si="7"/>
        <v>#NAME?</v>
      </c>
      <c r="B373" s="35" t="str">
        <f>VLOOKUP(Tableau4[[#This Row],[Nom]],'Liste des élèves'!$D$1:$E$612,2,FALSE)</f>
        <v>1C2</v>
      </c>
      <c r="C373" t="s">
        <v>98</v>
      </c>
      <c r="D373">
        <v>16</v>
      </c>
      <c r="E373">
        <v>30</v>
      </c>
      <c r="F373">
        <v>29</v>
      </c>
      <c r="G373">
        <v>23</v>
      </c>
      <c r="H373" s="33">
        <v>372</v>
      </c>
      <c r="I373" s="42">
        <f>IF(D373*(COUNTIF($I$1:$I372,D373)&lt;INDEX(GR,D373,2)),D373,IF(E373*(COUNTIF($I$1:$I372,E373)&lt;INDEX(GR,E373,2)),E373,IF(F373*(COUNTIF($I$1:$I372,F373)&lt;INDEX(GR,F373,2)),F373,IF(G373*(COUNTIF($I$1:$I372,G373)&lt;INDEX(GR,G373,2)),G373))))</f>
        <v>23</v>
      </c>
    </row>
    <row r="374" spans="1:9" ht="15" thickTop="1" thickBot="1" x14ac:dyDescent="0.2">
      <c r="A374" s="35" t="e">
        <f t="shared" ca="1" si="7"/>
        <v>#NAME?</v>
      </c>
      <c r="B374" s="35" t="str">
        <f>VLOOKUP(Tableau4[[#This Row],[Nom]],'Liste des élèves'!$D$1:$E$612,2,FALSE)</f>
        <v>3G1</v>
      </c>
      <c r="C374" t="s">
        <v>123</v>
      </c>
      <c r="D374">
        <v>21</v>
      </c>
      <c r="E374">
        <v>30</v>
      </c>
      <c r="F374">
        <v>13</v>
      </c>
      <c r="G374">
        <v>12</v>
      </c>
      <c r="H374" s="32">
        <v>373</v>
      </c>
      <c r="I374" s="42">
        <f>IF(D374*(COUNTIF($I$1:$I373,D374)&lt;INDEX(GR,D374,2)),D374,IF(E374*(COUNTIF($I$1:$I373,E374)&lt;INDEX(GR,E374,2)),E374,IF(F374*(COUNTIF($I$1:$I373,F374)&lt;INDEX(GR,F374,2)),F374,IF(G374*(COUNTIF($I$1:$I373,G374)&lt;INDEX(GR,G374,2)),G374))))</f>
        <v>21</v>
      </c>
    </row>
    <row r="375" spans="1:9" ht="15" thickTop="1" thickBot="1" x14ac:dyDescent="0.2">
      <c r="A375" s="35" t="e">
        <f t="shared" ca="1" si="7"/>
        <v>#NAME?</v>
      </c>
      <c r="B375" s="35" t="str">
        <f>VLOOKUP(Tableau4[[#This Row],[Nom]],'Liste des élèves'!$D$1:$E$612,2,FALSE)</f>
        <v>2C3</v>
      </c>
      <c r="C375" t="s">
        <v>128</v>
      </c>
      <c r="D375">
        <v>30</v>
      </c>
      <c r="E375">
        <v>16</v>
      </c>
      <c r="F375">
        <v>9</v>
      </c>
      <c r="G375">
        <v>15</v>
      </c>
      <c r="H375" s="33">
        <v>374</v>
      </c>
      <c r="I375" s="42" t="b">
        <f>IF(D375*(COUNTIF($I$1:$I374,D375)&lt;INDEX(GR,D375,2)),D375,IF(E375*(COUNTIF($I$1:$I374,E375)&lt;INDEX(GR,E375,2)),E375,IF(F375*(COUNTIF($I$1:$I374,F375)&lt;INDEX(GR,F375,2)),F375,IF(G375*(COUNTIF($I$1:$I374,G375)&lt;INDEX(GR,G375,2)),G375))))</f>
        <v>0</v>
      </c>
    </row>
    <row r="376" spans="1:9" ht="15" thickTop="1" thickBot="1" x14ac:dyDescent="0.2">
      <c r="A376" s="35" t="e">
        <f t="shared" ca="1" si="7"/>
        <v>#NAME?</v>
      </c>
      <c r="B376" s="35" t="str">
        <f>VLOOKUP(Tableau4[[#This Row],[Nom]],'Liste des élèves'!$D$1:$E$612,2,FALSE)</f>
        <v>2C6</v>
      </c>
      <c r="C376" t="s">
        <v>101</v>
      </c>
      <c r="D376">
        <v>15</v>
      </c>
      <c r="E376">
        <v>12</v>
      </c>
      <c r="F376">
        <v>16</v>
      </c>
      <c r="G376">
        <v>9</v>
      </c>
      <c r="H376" s="32">
        <v>375</v>
      </c>
      <c r="I376" s="42">
        <f>IF(D376*(COUNTIF($I$1:$I375,D376)&lt;INDEX(GR,D376,2)),D376,IF(E376*(COUNTIF($I$1:$I375,E376)&lt;INDEX(GR,E376,2)),E376,IF(F376*(COUNTIF($I$1:$I375,F376)&lt;INDEX(GR,F376,2)),F376,IF(G376*(COUNTIF($I$1:$I375,G376)&lt;INDEX(GR,G376,2)),G376))))</f>
        <v>12</v>
      </c>
    </row>
    <row r="377" spans="1:9" ht="15" thickTop="1" thickBot="1" x14ac:dyDescent="0.2">
      <c r="A377" s="35" t="e">
        <f t="shared" ca="1" si="7"/>
        <v>#NAME?</v>
      </c>
      <c r="B377" s="35" t="str">
        <f>VLOOKUP(Tableau4[[#This Row],[Nom]],'Liste des élèves'!$D$1:$E$612,2,FALSE)</f>
        <v>1D</v>
      </c>
      <c r="C377" t="s">
        <v>1342</v>
      </c>
      <c r="D377">
        <v>15</v>
      </c>
      <c r="E377">
        <v>12</v>
      </c>
      <c r="F377">
        <v>16</v>
      </c>
      <c r="G377">
        <v>11</v>
      </c>
      <c r="H377" s="33">
        <v>376</v>
      </c>
      <c r="I377" s="42">
        <f>IF(D377*(COUNTIF($I$1:$I376,D377)&lt;INDEX(GR,D377,2)),D377,IF(E377*(COUNTIF($I$1:$I376,E377)&lt;INDEX(GR,E377,2)),E377,IF(F377*(COUNTIF($I$1:$I376,F377)&lt;INDEX(GR,F377,2)),F377,IF(G377*(COUNTIF($I$1:$I376,G377)&lt;INDEX(GR,G377,2)),G377))))</f>
        <v>12</v>
      </c>
    </row>
    <row r="378" spans="1:9" ht="15" thickTop="1" thickBot="1" x14ac:dyDescent="0.2">
      <c r="A378" s="35" t="e">
        <f t="shared" ca="1" si="7"/>
        <v>#NAME?</v>
      </c>
      <c r="B378" s="35" t="str">
        <f>VLOOKUP(Tableau4[[#This Row],[Nom]],'Liste des élèves'!$D$1:$E$612,2,FALSE)</f>
        <v>2C3</v>
      </c>
      <c r="C378" t="s">
        <v>1309</v>
      </c>
      <c r="D378">
        <v>30</v>
      </c>
      <c r="E378">
        <v>15</v>
      </c>
      <c r="F378">
        <v>20</v>
      </c>
      <c r="G378">
        <v>16</v>
      </c>
      <c r="H378" s="32">
        <v>377</v>
      </c>
      <c r="I378" s="42">
        <f>IF(D378*(COUNTIF($I$1:$I377,D378)&lt;INDEX(GR,D378,2)),D378,IF(E378*(COUNTIF($I$1:$I377,E378)&lt;INDEX(GR,E378,2)),E378,IF(F378*(COUNTIF($I$1:$I377,F378)&lt;INDEX(GR,F378,2)),F378,IF(G378*(COUNTIF($I$1:$I377,G378)&lt;INDEX(GR,G378,2)),G378))))</f>
        <v>20</v>
      </c>
    </row>
    <row r="379" spans="1:9" ht="15" thickTop="1" thickBot="1" x14ac:dyDescent="0.2">
      <c r="A379" s="35" t="e">
        <f t="shared" ca="1" si="7"/>
        <v>#NAME?</v>
      </c>
      <c r="B379" s="35" t="str">
        <f>VLOOKUP(Tableau4[[#This Row],[Nom]],'Liste des élèves'!$D$1:$E$612,2,FALSE)</f>
        <v>1C4</v>
      </c>
      <c r="C379" t="s">
        <v>1412</v>
      </c>
      <c r="D379">
        <v>15</v>
      </c>
      <c r="E379">
        <v>20</v>
      </c>
      <c r="F379">
        <v>11</v>
      </c>
      <c r="G379">
        <v>22</v>
      </c>
      <c r="H379" s="33">
        <v>378</v>
      </c>
      <c r="I379" s="42">
        <f>IF(D379*(COUNTIF($I$1:$I378,D379)&lt;INDEX(GR,D379,2)),D379,IF(E379*(COUNTIF($I$1:$I378,E379)&lt;INDEX(GR,E379,2)),E379,IF(F379*(COUNTIF($I$1:$I378,F379)&lt;INDEX(GR,F379,2)),F379,IF(G379*(COUNTIF($I$1:$I378,G379)&lt;INDEX(GR,G379,2)),G379))))</f>
        <v>20</v>
      </c>
    </row>
    <row r="380" spans="1:9" ht="15" thickTop="1" thickBot="1" x14ac:dyDescent="0.2">
      <c r="A380" s="35" t="e">
        <f t="shared" ca="1" si="7"/>
        <v>#NAME?</v>
      </c>
      <c r="B380" s="35" t="str">
        <f>VLOOKUP(Tableau4[[#This Row],[Nom]],'Liste des élèves'!$D$1:$E$612,2,FALSE)</f>
        <v>2C9</v>
      </c>
      <c r="C380" t="s">
        <v>1369</v>
      </c>
      <c r="D380">
        <v>29</v>
      </c>
      <c r="E380">
        <v>16</v>
      </c>
      <c r="F380">
        <v>12</v>
      </c>
      <c r="G380">
        <v>30</v>
      </c>
      <c r="H380" s="32">
        <v>379</v>
      </c>
      <c r="I380" s="42">
        <f>IF(D380*(COUNTIF($I$1:$I379,D380)&lt;INDEX(GR,D380,2)),D380,IF(E380*(COUNTIF($I$1:$I379,E380)&lt;INDEX(GR,E380,2)),E380,IF(F380*(COUNTIF($I$1:$I379,F380)&lt;INDEX(GR,F380,2)),F380,IF(G380*(COUNTIF($I$1:$I379,G380)&lt;INDEX(GR,G380,2)),G380))))</f>
        <v>12</v>
      </c>
    </row>
    <row r="381" spans="1:9" ht="15" thickTop="1" thickBot="1" x14ac:dyDescent="0.2">
      <c r="A381" s="35" t="e">
        <f t="shared" ca="1" si="7"/>
        <v>#NAME?</v>
      </c>
      <c r="B381" s="35" t="str">
        <f>VLOOKUP(Tableau4[[#This Row],[Nom]],'Liste des élèves'!$D$1:$E$612,2,FALSE)</f>
        <v>2C6</v>
      </c>
      <c r="C381" t="s">
        <v>1468</v>
      </c>
      <c r="D381">
        <v>10</v>
      </c>
      <c r="E381">
        <v>29</v>
      </c>
      <c r="F381">
        <v>30</v>
      </c>
      <c r="G381">
        <v>17</v>
      </c>
      <c r="H381" s="33">
        <v>380</v>
      </c>
      <c r="I381" s="42">
        <f>IF(D381*(COUNTIF($I$1:$I380,D381)&lt;INDEX(GR,D381,2)),D381,IF(E381*(COUNTIF($I$1:$I380,E381)&lt;INDEX(GR,E381,2)),E381,IF(F381*(COUNTIF($I$1:$I380,F381)&lt;INDEX(GR,F381,2)),F381,IF(G381*(COUNTIF($I$1:$I380,G381)&lt;INDEX(GR,G381,2)),G381))))</f>
        <v>10</v>
      </c>
    </row>
    <row r="382" spans="1:9" ht="15" thickTop="1" thickBot="1" x14ac:dyDescent="0.2">
      <c r="A382" s="35" t="e">
        <f t="shared" ca="1" si="7"/>
        <v>#NAME?</v>
      </c>
      <c r="B382" s="35" t="str">
        <f>VLOOKUP(Tableau4[[#This Row],[Nom]],'Liste des élèves'!$D$1:$E$612,2,FALSE)</f>
        <v>1C3</v>
      </c>
      <c r="C382" t="s">
        <v>1431</v>
      </c>
      <c r="D382">
        <v>29</v>
      </c>
      <c r="E382">
        <v>1</v>
      </c>
      <c r="F382">
        <v>6</v>
      </c>
      <c r="G382">
        <v>4</v>
      </c>
      <c r="H382" s="32">
        <v>381</v>
      </c>
      <c r="I382" s="42">
        <f>IF(D382*(COUNTIF($I$1:$I381,D382)&lt;INDEX(GR,D382,2)),D382,IF(E382*(COUNTIF($I$1:$I381,E382)&lt;INDEX(GR,E382,2)),E382,IF(F382*(COUNTIF($I$1:$I381,F382)&lt;INDEX(GR,F382,2)),F382,IF(G382*(COUNTIF($I$1:$I381,G382)&lt;INDEX(GR,G382,2)),G382))))</f>
        <v>1</v>
      </c>
    </row>
    <row r="383" spans="1:9" ht="15" thickTop="1" thickBot="1" x14ac:dyDescent="0.2">
      <c r="A383" s="35" t="e">
        <f t="shared" ca="1" si="7"/>
        <v>#NAME?</v>
      </c>
      <c r="B383" s="35" t="str">
        <f>VLOOKUP(Tableau4[[#This Row],[Nom]],'Liste des élèves'!$D$1:$E$612,2,FALSE)</f>
        <v>1D</v>
      </c>
      <c r="C383" t="s">
        <v>1366</v>
      </c>
      <c r="D383">
        <v>4</v>
      </c>
      <c r="E383">
        <v>27</v>
      </c>
      <c r="F383">
        <v>16</v>
      </c>
      <c r="G383">
        <v>30</v>
      </c>
      <c r="H383" s="33">
        <v>382</v>
      </c>
      <c r="I383" s="42">
        <f>IF(D383*(COUNTIF($I$1:$I382,D383)&lt;INDEX(GR,D383,2)),D383,IF(E383*(COUNTIF($I$1:$I382,E383)&lt;INDEX(GR,E383,2)),E383,IF(F383*(COUNTIF($I$1:$I382,F383)&lt;INDEX(GR,F383,2)),F383,IF(G383*(COUNTIF($I$1:$I382,G383)&lt;INDEX(GR,G383,2)),G383))))</f>
        <v>4</v>
      </c>
    </row>
    <row r="384" spans="1:9" ht="15" thickTop="1" thickBot="1" x14ac:dyDescent="0.2">
      <c r="A384" s="35" t="e">
        <f t="shared" ca="1" si="7"/>
        <v>#NAME?</v>
      </c>
      <c r="B384" s="35" t="str">
        <f>VLOOKUP(Tableau4[[#This Row],[Nom]],'Liste des élèves'!$D$1:$E$612,2,FALSE)</f>
        <v>3G6</v>
      </c>
      <c r="C384" t="s">
        <v>202</v>
      </c>
      <c r="D384">
        <v>27</v>
      </c>
      <c r="E384">
        <v>30</v>
      </c>
      <c r="F384">
        <v>29</v>
      </c>
      <c r="G384">
        <v>26</v>
      </c>
      <c r="H384" s="32">
        <v>383</v>
      </c>
      <c r="I384" s="42" t="b">
        <f>IF(D384*(COUNTIF($I$1:$I383,D384)&lt;INDEX(GR,D384,2)),D384,IF(E384*(COUNTIF($I$1:$I383,E384)&lt;INDEX(GR,E384,2)),E384,IF(F384*(COUNTIF($I$1:$I383,F384)&lt;INDEX(GR,F384,2)),F384,IF(G384*(COUNTIF($I$1:$I383,G384)&lt;INDEX(GR,G384,2)),G384))))</f>
        <v>0</v>
      </c>
    </row>
    <row r="385" spans="1:9" ht="15" thickTop="1" thickBot="1" x14ac:dyDescent="0.2">
      <c r="A385" s="35" t="e">
        <f t="shared" ca="1" si="7"/>
        <v>#NAME?</v>
      </c>
      <c r="B385" s="35" t="str">
        <f>VLOOKUP(Tableau4[[#This Row],[Nom]],'Liste des élèves'!$D$1:$E$612,2,FALSE)</f>
        <v>1C2</v>
      </c>
      <c r="C385" t="s">
        <v>1269</v>
      </c>
      <c r="D385">
        <v>30</v>
      </c>
      <c r="E385">
        <v>29</v>
      </c>
      <c r="F385">
        <v>15</v>
      </c>
      <c r="G385">
        <v>12</v>
      </c>
      <c r="H385" s="33">
        <v>384</v>
      </c>
      <c r="I385" s="42">
        <f>IF(D385*(COUNTIF($I$1:$I384,D385)&lt;INDEX(GR,D385,2)),D385,IF(E385*(COUNTIF($I$1:$I384,E385)&lt;INDEX(GR,E385,2)),E385,IF(F385*(COUNTIF($I$1:$I384,F385)&lt;INDEX(GR,F385,2)),F385,IF(G385*(COUNTIF($I$1:$I384,G385)&lt;INDEX(GR,G385,2)),G385))))</f>
        <v>12</v>
      </c>
    </row>
    <row r="386" spans="1:9" ht="15" thickTop="1" thickBot="1" x14ac:dyDescent="0.2">
      <c r="A386" s="35" t="e">
        <f t="shared" ref="A386:A449" ca="1" si="8">ALEAS( NE,1, NE,TRUE)</f>
        <v>#NAME?</v>
      </c>
      <c r="B386" s="35" t="str">
        <f>VLOOKUP(Tableau4[[#This Row],[Nom]],'Liste des élèves'!$D$1:$E$612,2,FALSE)</f>
        <v>3G6</v>
      </c>
      <c r="C386" t="s">
        <v>187</v>
      </c>
      <c r="D386">
        <v>11</v>
      </c>
      <c r="E386">
        <v>15</v>
      </c>
      <c r="F386">
        <v>21</v>
      </c>
      <c r="G386">
        <v>30</v>
      </c>
      <c r="H386" s="32">
        <v>385</v>
      </c>
      <c r="I386" s="42">
        <f>IF(D386*(COUNTIF($I$1:$I385,D386)&lt;INDEX(GR,D386,2)),D386,IF(E386*(COUNTIF($I$1:$I385,E386)&lt;INDEX(GR,E386,2)),E386,IF(F386*(COUNTIF($I$1:$I385,F386)&lt;INDEX(GR,F386,2)),F386,IF(G386*(COUNTIF($I$1:$I385,G386)&lt;INDEX(GR,G386,2)),G386))))</f>
        <v>11</v>
      </c>
    </row>
    <row r="387" spans="1:9" ht="15" thickTop="1" thickBot="1" x14ac:dyDescent="0.2">
      <c r="A387" s="35" t="e">
        <f t="shared" ca="1" si="8"/>
        <v>#NAME?</v>
      </c>
      <c r="B387" s="35" t="str">
        <f>VLOOKUP(Tableau4[[#This Row],[Nom]],'Liste des élèves'!$D$1:$E$612,2,FALSE)</f>
        <v>4G2</v>
      </c>
      <c r="C387" t="s">
        <v>33</v>
      </c>
      <c r="D387">
        <v>15</v>
      </c>
      <c r="E387">
        <v>30</v>
      </c>
      <c r="F387">
        <v>17</v>
      </c>
      <c r="G387">
        <v>24</v>
      </c>
      <c r="H387" s="33">
        <v>386</v>
      </c>
      <c r="I387" s="42">
        <f>IF(D387*(COUNTIF($I$1:$I386,D387)&lt;INDEX(GR,D387,2)),D387,IF(E387*(COUNTIF($I$1:$I386,E387)&lt;INDEX(GR,E387,2)),E387,IF(F387*(COUNTIF($I$1:$I386,F387)&lt;INDEX(GR,F387,2)),F387,IF(G387*(COUNTIF($I$1:$I386,G387)&lt;INDEX(GR,G387,2)),G387))))</f>
        <v>17</v>
      </c>
    </row>
    <row r="388" spans="1:9" ht="15" thickTop="1" thickBot="1" x14ac:dyDescent="0.2">
      <c r="A388" s="35" t="e">
        <f t="shared" ca="1" si="8"/>
        <v>#NAME?</v>
      </c>
      <c r="B388" s="35" t="str">
        <f>VLOOKUP(Tableau4[[#This Row],[Nom]],'Liste des élèves'!$D$1:$E$612,2,FALSE)</f>
        <v>3G4</v>
      </c>
      <c r="C388" t="s">
        <v>26</v>
      </c>
      <c r="D388">
        <v>9</v>
      </c>
      <c r="E388">
        <v>15</v>
      </c>
      <c r="F388">
        <v>12</v>
      </c>
      <c r="G388">
        <v>30</v>
      </c>
      <c r="H388" s="32">
        <v>387</v>
      </c>
      <c r="I388" s="42">
        <f>IF(D388*(COUNTIF($I$1:$I387,D388)&lt;INDEX(GR,D388,2)),D388,IF(E388*(COUNTIF($I$1:$I387,E388)&lt;INDEX(GR,E388,2)),E388,IF(F388*(COUNTIF($I$1:$I387,F388)&lt;INDEX(GR,F388,2)),F388,IF(G388*(COUNTIF($I$1:$I387,G388)&lt;INDEX(GR,G388,2)),G388))))</f>
        <v>12</v>
      </c>
    </row>
    <row r="389" spans="1:9" ht="15" thickTop="1" thickBot="1" x14ac:dyDescent="0.2">
      <c r="A389" s="35" t="e">
        <f t="shared" ca="1" si="8"/>
        <v>#NAME?</v>
      </c>
      <c r="B389" s="35" t="str">
        <f>VLOOKUP(Tableau4[[#This Row],[Nom]],'Liste des élèves'!$D$1:$E$612,2,FALSE)</f>
        <v>2C8</v>
      </c>
      <c r="C389" t="s">
        <v>1310</v>
      </c>
      <c r="D389">
        <v>27</v>
      </c>
      <c r="E389">
        <v>15</v>
      </c>
      <c r="F389">
        <v>14</v>
      </c>
      <c r="G389">
        <v>30</v>
      </c>
      <c r="H389" s="33">
        <v>388</v>
      </c>
      <c r="I389" s="42">
        <f>IF(D389*(COUNTIF($I$1:$I388,D389)&lt;INDEX(GR,D389,2)),D389,IF(E389*(COUNTIF($I$1:$I388,E389)&lt;INDEX(GR,E389,2)),E389,IF(F389*(COUNTIF($I$1:$I388,F389)&lt;INDEX(GR,F389,2)),F389,IF(G389*(COUNTIF($I$1:$I388,G389)&lt;INDEX(GR,G389,2)),G389))))</f>
        <v>14</v>
      </c>
    </row>
    <row r="390" spans="1:9" ht="15" thickTop="1" thickBot="1" x14ac:dyDescent="0.2">
      <c r="A390" s="35" t="e">
        <f t="shared" ca="1" si="8"/>
        <v>#NAME?</v>
      </c>
      <c r="B390" s="35" t="str">
        <f>VLOOKUP(Tableau4[[#This Row],[Nom]],'Liste des élèves'!$D$1:$E$612,2,FALSE)</f>
        <v>1C4</v>
      </c>
      <c r="C390" t="s">
        <v>1376</v>
      </c>
      <c r="D390">
        <v>29</v>
      </c>
      <c r="E390">
        <v>30</v>
      </c>
      <c r="F390">
        <v>28</v>
      </c>
      <c r="G390">
        <v>12</v>
      </c>
      <c r="H390" s="32">
        <v>389</v>
      </c>
      <c r="I390" s="42">
        <f>IF(D390*(COUNTIF($I$1:$I389,D390)&lt;INDEX(GR,D390,2)),D390,IF(E390*(COUNTIF($I$1:$I389,E390)&lt;INDEX(GR,E390,2)),E390,IF(F390*(COUNTIF($I$1:$I389,F390)&lt;INDEX(GR,F390,2)),F390,IF(G390*(COUNTIF($I$1:$I389,G390)&lt;INDEX(GR,G390,2)),G390))))</f>
        <v>28</v>
      </c>
    </row>
    <row r="391" spans="1:9" ht="15" thickTop="1" thickBot="1" x14ac:dyDescent="0.2">
      <c r="A391" s="35" t="e">
        <f t="shared" ca="1" si="8"/>
        <v>#NAME?</v>
      </c>
      <c r="B391" s="35" t="str">
        <f>VLOOKUP(Tableau4[[#This Row],[Nom]],'Liste des élèves'!$D$1:$E$612,2,FALSE)</f>
        <v>5G1</v>
      </c>
      <c r="C391" t="s">
        <v>21</v>
      </c>
      <c r="D391">
        <v>22</v>
      </c>
      <c r="E391">
        <v>21</v>
      </c>
      <c r="F391">
        <v>9</v>
      </c>
      <c r="G391">
        <v>30</v>
      </c>
      <c r="H391" s="33">
        <v>390</v>
      </c>
      <c r="I391" s="42">
        <f>IF(D391*(COUNTIF($I$1:$I390,D391)&lt;INDEX(GR,D391,2)),D391,IF(E391*(COUNTIF($I$1:$I390,E391)&lt;INDEX(GR,E391,2)),E391,IF(F391*(COUNTIF($I$1:$I390,F391)&lt;INDEX(GR,F391,2)),F391,IF(G391*(COUNTIF($I$1:$I390,G391)&lt;INDEX(GR,G391,2)),G391))))</f>
        <v>22</v>
      </c>
    </row>
    <row r="392" spans="1:9" ht="15" thickTop="1" thickBot="1" x14ac:dyDescent="0.2">
      <c r="A392" s="35" t="e">
        <f t="shared" ca="1" si="8"/>
        <v>#NAME?</v>
      </c>
      <c r="B392" s="35" t="str">
        <f>VLOOKUP(Tableau4[[#This Row],[Nom]],'Liste des élèves'!$D$1:$E$612,2,FALSE)</f>
        <v>1C1</v>
      </c>
      <c r="C392" t="s">
        <v>205</v>
      </c>
      <c r="D392">
        <v>30</v>
      </c>
      <c r="E392">
        <v>23</v>
      </c>
      <c r="F392">
        <v>27</v>
      </c>
      <c r="G392">
        <v>25</v>
      </c>
      <c r="H392" s="32">
        <v>391</v>
      </c>
      <c r="I392" s="42" t="b">
        <f>IF(D392*(COUNTIF($I$1:$I391,D392)&lt;INDEX(GR,D392,2)),D392,IF(E392*(COUNTIF($I$1:$I391,E392)&lt;INDEX(GR,E392,2)),E392,IF(F392*(COUNTIF($I$1:$I391,F392)&lt;INDEX(GR,F392,2)),F392,IF(G392*(COUNTIF($I$1:$I391,G392)&lt;INDEX(GR,G392,2)),G392))))</f>
        <v>0</v>
      </c>
    </row>
    <row r="393" spans="1:9" ht="15" thickTop="1" thickBot="1" x14ac:dyDescent="0.2">
      <c r="A393" s="35" t="e">
        <f t="shared" ca="1" si="8"/>
        <v>#NAME?</v>
      </c>
      <c r="B393" s="37" t="str">
        <f>VLOOKUP(Tableau4[[#This Row],[Nom]],'Liste des élèves'!$D$1:$E$612,2,FALSE)</f>
        <v>2C1</v>
      </c>
      <c r="C393" t="s">
        <v>143</v>
      </c>
      <c r="D393">
        <v>6</v>
      </c>
      <c r="E393">
        <v>14</v>
      </c>
      <c r="F393">
        <v>11</v>
      </c>
      <c r="G393">
        <v>9</v>
      </c>
      <c r="H393" s="33">
        <v>392</v>
      </c>
      <c r="I393" s="42">
        <f>IF(D393*(COUNTIF($I$1:$I392,D393)&lt;INDEX(GR,D393,2)),D393,IF(E393*(COUNTIF($I$1:$I392,E393)&lt;INDEX(GR,E393,2)),E393,IF(F393*(COUNTIF($I$1:$I392,F393)&lt;INDEX(GR,F393,2)),F393,IF(G393*(COUNTIF($I$1:$I392,G393)&lt;INDEX(GR,G393,2)),G393))))</f>
        <v>6</v>
      </c>
    </row>
    <row r="394" spans="1:9" ht="15" thickTop="1" thickBot="1" x14ac:dyDescent="0.2">
      <c r="A394" s="35" t="e">
        <f t="shared" ca="1" si="8"/>
        <v>#NAME?</v>
      </c>
      <c r="B394" s="37" t="str">
        <f>VLOOKUP(Tableau4[[#This Row],[Nom]],'Liste des élèves'!$D$1:$E$612,2,FALSE)</f>
        <v>2C7</v>
      </c>
      <c r="C394" t="s">
        <v>72</v>
      </c>
      <c r="D394">
        <v>29</v>
      </c>
      <c r="E394">
        <v>30</v>
      </c>
      <c r="F394">
        <v>25</v>
      </c>
      <c r="G394">
        <v>27</v>
      </c>
      <c r="H394" s="32">
        <v>393</v>
      </c>
      <c r="I394" s="42" t="b">
        <f>IF(D394*(COUNTIF($I$1:$I393,D394)&lt;INDEX(GR,D394,2)),D394,IF(E394*(COUNTIF($I$1:$I393,E394)&lt;INDEX(GR,E394,2)),E394,IF(F394*(COUNTIF($I$1:$I393,F394)&lt;INDEX(GR,F394,2)),F394,IF(G394*(COUNTIF($I$1:$I393,G394)&lt;INDEX(GR,G394,2)),G394))))</f>
        <v>0</v>
      </c>
    </row>
    <row r="395" spans="1:9" ht="15" thickTop="1" thickBot="1" x14ac:dyDescent="0.2">
      <c r="A395" s="35" t="e">
        <f t="shared" ca="1" si="8"/>
        <v>#NAME?</v>
      </c>
      <c r="B395" s="37" t="str">
        <f>VLOOKUP(Tableau4[[#This Row],[Nom]],'Liste des élèves'!$D$1:$E$612,2,FALSE)</f>
        <v>1C1</v>
      </c>
      <c r="C395" t="s">
        <v>105</v>
      </c>
      <c r="D395">
        <v>24</v>
      </c>
      <c r="E395">
        <v>17</v>
      </c>
      <c r="F395">
        <v>26</v>
      </c>
      <c r="G395">
        <v>12</v>
      </c>
      <c r="H395" s="33">
        <v>394</v>
      </c>
      <c r="I395" s="42">
        <f>IF(D395*(COUNTIF($I$1:$I394,D395)&lt;INDEX(GR,D395,2)),D395,IF(E395*(COUNTIF($I$1:$I394,E395)&lt;INDEX(GR,E395,2)),E395,IF(F395*(COUNTIF($I$1:$I394,F395)&lt;INDEX(GR,F395,2)),F395,IF(G395*(COUNTIF($I$1:$I394,G395)&lt;INDEX(GR,G395,2)),G395))))</f>
        <v>24</v>
      </c>
    </row>
    <row r="396" spans="1:9" ht="15" thickTop="1" thickBot="1" x14ac:dyDescent="0.2">
      <c r="A396" s="35" t="e">
        <f t="shared" ca="1" si="8"/>
        <v>#NAME?</v>
      </c>
      <c r="B396" s="37" t="str">
        <f>VLOOKUP(Tableau4[[#This Row],[Nom]],'Liste des élèves'!$D$1:$E$612,2,FALSE)</f>
        <v>3G6</v>
      </c>
      <c r="C396" t="s">
        <v>1338</v>
      </c>
      <c r="D396">
        <v>26</v>
      </c>
      <c r="E396">
        <v>25</v>
      </c>
      <c r="F396">
        <v>8</v>
      </c>
      <c r="G396">
        <v>30</v>
      </c>
      <c r="H396" s="32">
        <v>395</v>
      </c>
      <c r="I396" s="42">
        <f>IF(D396*(COUNTIF($I$1:$I395,D396)&lt;INDEX(GR,D396,2)),D396,IF(E396*(COUNTIF($I$1:$I395,E396)&lt;INDEX(GR,E396,2)),E396,IF(F396*(COUNTIF($I$1:$I395,F396)&lt;INDEX(GR,F396,2)),F396,IF(G396*(COUNTIF($I$1:$I395,G396)&lt;INDEX(GR,G396,2)),G396))))</f>
        <v>8</v>
      </c>
    </row>
    <row r="397" spans="1:9" ht="15" thickTop="1" thickBot="1" x14ac:dyDescent="0.2">
      <c r="A397" s="35" t="e">
        <f t="shared" ca="1" si="8"/>
        <v>#NAME?</v>
      </c>
      <c r="B397" s="37" t="str">
        <f>VLOOKUP(Tableau4[[#This Row],[Nom]],'Liste des élèves'!$D$1:$E$612,2,FALSE)</f>
        <v>2C1</v>
      </c>
      <c r="C397" t="s">
        <v>1288</v>
      </c>
      <c r="D397">
        <v>23</v>
      </c>
      <c r="E397">
        <v>24</v>
      </c>
      <c r="F397">
        <v>25</v>
      </c>
      <c r="G397">
        <v>30</v>
      </c>
      <c r="H397" s="33">
        <v>396</v>
      </c>
      <c r="I397" s="42">
        <f>IF(D397*(COUNTIF($I$1:$I396,D397)&lt;INDEX(GR,D397,2)),D397,IF(E397*(COUNTIF($I$1:$I396,E397)&lt;INDEX(GR,E397,2)),E397,IF(F397*(COUNTIF($I$1:$I396,F397)&lt;INDEX(GR,F397,2)),F397,IF(G397*(COUNTIF($I$1:$I396,G397)&lt;INDEX(GR,G397,2)),G397))))</f>
        <v>24</v>
      </c>
    </row>
    <row r="398" spans="1:9" ht="15" thickTop="1" thickBot="1" x14ac:dyDescent="0.2">
      <c r="A398" s="35" t="e">
        <f t="shared" ca="1" si="8"/>
        <v>#NAME?</v>
      </c>
      <c r="B398" s="37" t="str">
        <f>VLOOKUP(Tableau4[[#This Row],[Nom]],'Liste des élèves'!$D$1:$E$612,2,FALSE)</f>
        <v>1C4</v>
      </c>
      <c r="C398" t="s">
        <v>1413</v>
      </c>
      <c r="D398">
        <v>17</v>
      </c>
      <c r="E398">
        <v>29</v>
      </c>
      <c r="F398">
        <v>6</v>
      </c>
      <c r="G398">
        <v>11</v>
      </c>
      <c r="H398" s="32">
        <v>397</v>
      </c>
      <c r="I398" s="42">
        <f>IF(D398*(COUNTIF($I$1:$I397,D398)&lt;INDEX(GR,D398,2)),D398,IF(E398*(COUNTIF($I$1:$I397,E398)&lt;INDEX(GR,E398,2)),E398,IF(F398*(COUNTIF($I$1:$I397,F398)&lt;INDEX(GR,F398,2)),F398,IF(G398*(COUNTIF($I$1:$I397,G398)&lt;INDEX(GR,G398,2)),G398))))</f>
        <v>17</v>
      </c>
    </row>
    <row r="399" spans="1:9" ht="15" thickTop="1" thickBot="1" x14ac:dyDescent="0.2">
      <c r="A399" s="35" t="e">
        <f t="shared" ca="1" si="8"/>
        <v>#NAME?</v>
      </c>
      <c r="B399" s="37" t="str">
        <f>VLOOKUP(Tableau4[[#This Row],[Nom]],'Liste des élèves'!$D$1:$E$612,2,FALSE)</f>
        <v>2C10</v>
      </c>
      <c r="C399" t="s">
        <v>84</v>
      </c>
      <c r="D399">
        <v>30</v>
      </c>
      <c r="E399">
        <v>29</v>
      </c>
      <c r="F399">
        <v>12</v>
      </c>
      <c r="G399">
        <v>6</v>
      </c>
      <c r="H399" s="33">
        <v>398</v>
      </c>
      <c r="I399" s="42">
        <f>IF(D399*(COUNTIF($I$1:$I398,D399)&lt;INDEX(GR,D399,2)),D399,IF(E399*(COUNTIF($I$1:$I398,E399)&lt;INDEX(GR,E399,2)),E399,IF(F399*(COUNTIF($I$1:$I398,F399)&lt;INDEX(GR,F399,2)),F399,IF(G399*(COUNTIF($I$1:$I398,G399)&lt;INDEX(GR,G399,2)),G399))))</f>
        <v>12</v>
      </c>
    </row>
    <row r="400" spans="1:9" ht="15" thickTop="1" thickBot="1" x14ac:dyDescent="0.2">
      <c r="A400" s="35" t="e">
        <f t="shared" ca="1" si="8"/>
        <v>#NAME?</v>
      </c>
      <c r="B400" s="37" t="str">
        <f>VLOOKUP(Tableau4[[#This Row],[Nom]],'Liste des élèves'!$D$1:$E$612,2,FALSE)</f>
        <v>3G2</v>
      </c>
      <c r="C400" t="s">
        <v>193</v>
      </c>
      <c r="D400">
        <v>11</v>
      </c>
      <c r="E400">
        <v>2</v>
      </c>
      <c r="F400">
        <v>29</v>
      </c>
      <c r="G400">
        <v>4</v>
      </c>
      <c r="H400" s="32">
        <v>399</v>
      </c>
      <c r="I400" s="42">
        <f>IF(D400*(COUNTIF($I$1:$I399,D400)&lt;INDEX(GR,D400,2)),D400,IF(E400*(COUNTIF($I$1:$I399,E400)&lt;INDEX(GR,E400,2)),E400,IF(F400*(COUNTIF($I$1:$I399,F400)&lt;INDEX(GR,F400,2)),F400,IF(G400*(COUNTIF($I$1:$I399,G400)&lt;INDEX(GR,G400,2)),G400))))</f>
        <v>11</v>
      </c>
    </row>
    <row r="401" spans="1:9" ht="15" thickTop="1" thickBot="1" x14ac:dyDescent="0.2">
      <c r="A401" s="35" t="e">
        <f t="shared" ca="1" si="8"/>
        <v>#NAME?</v>
      </c>
      <c r="B401" s="37" t="str">
        <f>VLOOKUP(Tableau4[[#This Row],[Nom]],'Liste des élèves'!$D$1:$E$612,2,FALSE)</f>
        <v>2C5</v>
      </c>
      <c r="C401" t="s">
        <v>1426</v>
      </c>
      <c r="D401">
        <v>25</v>
      </c>
      <c r="E401">
        <v>26</v>
      </c>
      <c r="F401">
        <v>4</v>
      </c>
      <c r="G401">
        <v>9</v>
      </c>
      <c r="H401" s="33">
        <v>400</v>
      </c>
      <c r="I401" s="42" t="b">
        <f>IF(D401*(COUNTIF($I$1:$I400,D401)&lt;INDEX(GR,D401,2)),D401,IF(E401*(COUNTIF($I$1:$I400,E401)&lt;INDEX(GR,E401,2)),E401,IF(F401*(COUNTIF($I$1:$I400,F401)&lt;INDEX(GR,F401,2)),F401,IF(G401*(COUNTIF($I$1:$I400,G401)&lt;INDEX(GR,G401,2)),G401))))</f>
        <v>0</v>
      </c>
    </row>
    <row r="402" spans="1:9" ht="15" thickTop="1" thickBot="1" x14ac:dyDescent="0.2">
      <c r="A402" s="35" t="e">
        <f t="shared" ca="1" si="8"/>
        <v>#NAME?</v>
      </c>
      <c r="B402" s="37" t="str">
        <f>VLOOKUP(Tableau4[[#This Row],[Nom]],'Liste des élèves'!$D$1:$E$612,2,FALSE)</f>
        <v>1C4</v>
      </c>
      <c r="C402" t="s">
        <v>1464</v>
      </c>
      <c r="D402">
        <v>9</v>
      </c>
      <c r="E402">
        <v>12</v>
      </c>
      <c r="F402">
        <v>16</v>
      </c>
      <c r="G402">
        <v>20</v>
      </c>
      <c r="H402" s="32">
        <v>401</v>
      </c>
      <c r="I402" s="42">
        <f>IF(D402*(COUNTIF($I$1:$I401,D402)&lt;INDEX(GR,D402,2)),D402,IF(E402*(COUNTIF($I$1:$I401,E402)&lt;INDEX(GR,E402,2)),E402,IF(F402*(COUNTIF($I$1:$I401,F402)&lt;INDEX(GR,F402,2)),F402,IF(G402*(COUNTIF($I$1:$I401,G402)&lt;INDEX(GR,G402,2)),G402))))</f>
        <v>12</v>
      </c>
    </row>
    <row r="403" spans="1:9" ht="15" thickTop="1" thickBot="1" x14ac:dyDescent="0.2">
      <c r="A403" s="35" t="e">
        <f t="shared" ca="1" si="8"/>
        <v>#NAME?</v>
      </c>
      <c r="B403" s="37" t="str">
        <f>VLOOKUP(Tableau4[[#This Row],[Nom]],'Liste des élèves'!$D$1:$E$612,2,FALSE)</f>
        <v>2C1</v>
      </c>
      <c r="C403" t="s">
        <v>1340</v>
      </c>
      <c r="D403">
        <v>20</v>
      </c>
      <c r="E403">
        <v>13</v>
      </c>
      <c r="F403">
        <v>17</v>
      </c>
      <c r="G403">
        <v>21</v>
      </c>
      <c r="H403" s="33">
        <v>402</v>
      </c>
      <c r="I403" s="42">
        <f>IF(D403*(COUNTIF($I$1:$I402,D403)&lt;INDEX(GR,D403,2)),D403,IF(E403*(COUNTIF($I$1:$I402,E403)&lt;INDEX(GR,E403,2)),E403,IF(F403*(COUNTIF($I$1:$I402,F403)&lt;INDEX(GR,F403,2)),F403,IF(G403*(COUNTIF($I$1:$I402,G403)&lt;INDEX(GR,G403,2)),G403))))</f>
        <v>20</v>
      </c>
    </row>
    <row r="404" spans="1:9" ht="15" thickTop="1" thickBot="1" x14ac:dyDescent="0.2">
      <c r="A404" s="35" t="e">
        <f t="shared" ca="1" si="8"/>
        <v>#NAME?</v>
      </c>
      <c r="B404" s="37" t="str">
        <f>VLOOKUP(Tableau4[[#This Row],[Nom]],'Liste des élèves'!$D$1:$E$612,2,FALSE)</f>
        <v>2C6</v>
      </c>
      <c r="C404" t="s">
        <v>1380</v>
      </c>
      <c r="D404">
        <v>25</v>
      </c>
      <c r="E404">
        <v>27</v>
      </c>
      <c r="F404">
        <v>30</v>
      </c>
      <c r="G404">
        <v>29</v>
      </c>
      <c r="H404" s="32">
        <v>403</v>
      </c>
      <c r="I404" s="42" t="b">
        <f>IF(D404*(COUNTIF($I$1:$I403,D404)&lt;INDEX(GR,D404,2)),D404,IF(E404*(COUNTIF($I$1:$I403,E404)&lt;INDEX(GR,E404,2)),E404,IF(F404*(COUNTIF($I$1:$I403,F404)&lt;INDEX(GR,F404,2)),F404,IF(G404*(COUNTIF($I$1:$I403,G404)&lt;INDEX(GR,G404,2)),G404))))</f>
        <v>0</v>
      </c>
    </row>
    <row r="405" spans="1:9" ht="15" thickTop="1" thickBot="1" x14ac:dyDescent="0.2">
      <c r="A405" s="35" t="e">
        <f t="shared" ca="1" si="8"/>
        <v>#NAME?</v>
      </c>
      <c r="B405" s="37" t="str">
        <f>VLOOKUP(Tableau4[[#This Row],[Nom]],'Liste des élèves'!$D$1:$E$612,2,FALSE)</f>
        <v>2C9</v>
      </c>
      <c r="C405" t="s">
        <v>1407</v>
      </c>
      <c r="D405">
        <v>25</v>
      </c>
      <c r="E405">
        <v>26</v>
      </c>
      <c r="F405">
        <v>22</v>
      </c>
      <c r="G405">
        <v>29</v>
      </c>
      <c r="H405" s="33">
        <v>404</v>
      </c>
      <c r="I405" s="42">
        <f>IF(D405*(COUNTIF($I$1:$I404,D405)&lt;INDEX(GR,D405,2)),D405,IF(E405*(COUNTIF($I$1:$I404,E405)&lt;INDEX(GR,E405,2)),E405,IF(F405*(COUNTIF($I$1:$I404,F405)&lt;INDEX(GR,F405,2)),F405,IF(G405*(COUNTIF($I$1:$I404,G405)&lt;INDEX(GR,G405,2)),G405))))</f>
        <v>22</v>
      </c>
    </row>
    <row r="406" spans="1:9" ht="15" thickTop="1" thickBot="1" x14ac:dyDescent="0.2">
      <c r="A406" s="35" t="e">
        <f t="shared" ca="1" si="8"/>
        <v>#NAME?</v>
      </c>
      <c r="B406" s="37" t="str">
        <f>VLOOKUP(Tableau4[[#This Row],[Nom]],'Liste des élèves'!$D$1:$E$612,2,FALSE)</f>
        <v>2C2</v>
      </c>
      <c r="C406" t="s">
        <v>104</v>
      </c>
      <c r="D406">
        <v>15</v>
      </c>
      <c r="E406">
        <v>18</v>
      </c>
      <c r="F406">
        <v>3</v>
      </c>
      <c r="G406">
        <v>30</v>
      </c>
      <c r="H406" s="32">
        <v>405</v>
      </c>
      <c r="I406" s="42">
        <f>IF(D406*(COUNTIF($I$1:$I405,D406)&lt;INDEX(GR,D406,2)),D406,IF(E406*(COUNTIF($I$1:$I405,E406)&lt;INDEX(GR,E406,2)),E406,IF(F406*(COUNTIF($I$1:$I405,F406)&lt;INDEX(GR,F406,2)),F406,IF(G406*(COUNTIF($I$1:$I405,G406)&lt;INDEX(GR,G406,2)),G406))))</f>
        <v>18</v>
      </c>
    </row>
    <row r="407" spans="1:9" ht="15" thickTop="1" thickBot="1" x14ac:dyDescent="0.2">
      <c r="A407" s="35" t="e">
        <f t="shared" ca="1" si="8"/>
        <v>#NAME?</v>
      </c>
      <c r="B407" s="37" t="str">
        <f>VLOOKUP(Tableau4[[#This Row],[Nom]],'Liste des élèves'!$D$1:$E$612,2,FALSE)</f>
        <v>3G5</v>
      </c>
      <c r="C407" t="s">
        <v>145</v>
      </c>
      <c r="D407">
        <v>15</v>
      </c>
      <c r="E407">
        <v>16</v>
      </c>
      <c r="F407">
        <v>6</v>
      </c>
      <c r="G407">
        <v>17</v>
      </c>
      <c r="H407" s="33">
        <v>406</v>
      </c>
      <c r="I407" s="42">
        <f>IF(D407*(COUNTIF($I$1:$I406,D407)&lt;INDEX(GR,D407,2)),D407,IF(E407*(COUNTIF($I$1:$I406,E407)&lt;INDEX(GR,E407,2)),E407,IF(F407*(COUNTIF($I$1:$I406,F407)&lt;INDEX(GR,F407,2)),F407,IF(G407*(COUNTIF($I$1:$I406,G407)&lt;INDEX(GR,G407,2)),G407))))</f>
        <v>6</v>
      </c>
    </row>
    <row r="408" spans="1:9" ht="15" thickTop="1" thickBot="1" x14ac:dyDescent="0.2">
      <c r="A408" s="35" t="e">
        <f t="shared" ca="1" si="8"/>
        <v>#NAME?</v>
      </c>
      <c r="B408" s="37" t="str">
        <f>VLOOKUP(Tableau4[[#This Row],[Nom]],'Liste des élèves'!$D$1:$E$612,2,FALSE)</f>
        <v>1C1</v>
      </c>
      <c r="C408" t="s">
        <v>1401</v>
      </c>
      <c r="D408">
        <v>30</v>
      </c>
      <c r="E408">
        <v>9</v>
      </c>
      <c r="F408">
        <v>27</v>
      </c>
      <c r="G408">
        <v>29</v>
      </c>
      <c r="H408" s="32">
        <v>407</v>
      </c>
      <c r="I408" s="42" t="b">
        <f>IF(D408*(COUNTIF($I$1:$I407,D408)&lt;INDEX(GR,D408,2)),D408,IF(E408*(COUNTIF($I$1:$I407,E408)&lt;INDEX(GR,E408,2)),E408,IF(F408*(COUNTIF($I$1:$I407,F408)&lt;INDEX(GR,F408,2)),F408,IF(G408*(COUNTIF($I$1:$I407,G408)&lt;INDEX(GR,G408,2)),G408))))</f>
        <v>0</v>
      </c>
    </row>
    <row r="409" spans="1:9" ht="15" thickTop="1" thickBot="1" x14ac:dyDescent="0.2">
      <c r="A409" s="35" t="e">
        <f t="shared" ca="1" si="8"/>
        <v>#NAME?</v>
      </c>
      <c r="B409" s="37" t="str">
        <f>VLOOKUP(Tableau4[[#This Row],[Nom]],'Liste des élèves'!$D$1:$E$612,2,FALSE)</f>
        <v>5G2</v>
      </c>
      <c r="C409" t="s">
        <v>1333</v>
      </c>
      <c r="D409">
        <v>25</v>
      </c>
      <c r="E409">
        <v>26</v>
      </c>
      <c r="F409">
        <v>24</v>
      </c>
      <c r="G409">
        <v>4</v>
      </c>
      <c r="H409" s="33">
        <v>408</v>
      </c>
      <c r="I409" s="42">
        <f>IF(D409*(COUNTIF($I$1:$I408,D409)&lt;INDEX(GR,D409,2)),D409,IF(E409*(COUNTIF($I$1:$I408,E409)&lt;INDEX(GR,E409,2)),E409,IF(F409*(COUNTIF($I$1:$I408,F409)&lt;INDEX(GR,F409,2)),F409,IF(G409*(COUNTIF($I$1:$I408,G409)&lt;INDEX(GR,G409,2)),G409))))</f>
        <v>24</v>
      </c>
    </row>
    <row r="410" spans="1:9" ht="15" thickTop="1" thickBot="1" x14ac:dyDescent="0.2">
      <c r="A410" s="35" t="e">
        <f t="shared" ca="1" si="8"/>
        <v>#NAME?</v>
      </c>
      <c r="B410" s="37" t="str">
        <f>VLOOKUP(Tableau4[[#This Row],[Nom]],'Liste des élèves'!$D$1:$E$612,2,FALSE)</f>
        <v>3G2</v>
      </c>
      <c r="C410" t="s">
        <v>230</v>
      </c>
      <c r="D410">
        <v>25</v>
      </c>
      <c r="E410">
        <v>26</v>
      </c>
      <c r="F410">
        <v>27</v>
      </c>
      <c r="G410">
        <v>28</v>
      </c>
      <c r="H410" s="32">
        <v>409</v>
      </c>
      <c r="I410" s="42">
        <f>IF(D410*(COUNTIF($I$1:$I409,D410)&lt;INDEX(GR,D410,2)),D410,IF(E410*(COUNTIF($I$1:$I409,E410)&lt;INDEX(GR,E410,2)),E410,IF(F410*(COUNTIF($I$1:$I409,F410)&lt;INDEX(GR,F410,2)),F410,IF(G410*(COUNTIF($I$1:$I409,G410)&lt;INDEX(GR,G410,2)),G410))))</f>
        <v>28</v>
      </c>
    </row>
    <row r="411" spans="1:9" ht="15" thickTop="1" thickBot="1" x14ac:dyDescent="0.2">
      <c r="A411" s="35" t="e">
        <f t="shared" ca="1" si="8"/>
        <v>#NAME?</v>
      </c>
      <c r="B411" s="37" t="str">
        <f>VLOOKUP(Tableau4[[#This Row],[Nom]],'Liste des élèves'!$D$1:$E$612,2,FALSE)</f>
        <v>4G1</v>
      </c>
      <c r="C411" t="s">
        <v>180</v>
      </c>
      <c r="D411">
        <v>21</v>
      </c>
      <c r="E411">
        <v>11</v>
      </c>
      <c r="F411">
        <v>20</v>
      </c>
      <c r="G411">
        <v>15</v>
      </c>
      <c r="H411" s="33">
        <v>410</v>
      </c>
      <c r="I411" s="42">
        <f>IF(D411*(COUNTIF($I$1:$I410,D411)&lt;INDEX(GR,D411,2)),D411,IF(E411*(COUNTIF($I$1:$I410,E411)&lt;INDEX(GR,E411,2)),E411,IF(F411*(COUNTIF($I$1:$I410,F411)&lt;INDEX(GR,F411,2)),F411,IF(G411*(COUNTIF($I$1:$I410,G411)&lt;INDEX(GR,G411,2)),G411))))</f>
        <v>21</v>
      </c>
    </row>
    <row r="412" spans="1:9" ht="15" thickTop="1" thickBot="1" x14ac:dyDescent="0.2">
      <c r="A412" s="35" t="e">
        <f t="shared" ca="1" si="8"/>
        <v>#NAME?</v>
      </c>
      <c r="B412" s="37" t="str">
        <f>VLOOKUP(Tableau4[[#This Row],[Nom]],'Liste des élèves'!$D$1:$E$612,2,FALSE)</f>
        <v>4G2</v>
      </c>
      <c r="C412" t="s">
        <v>16</v>
      </c>
      <c r="D412">
        <v>4</v>
      </c>
      <c r="E412">
        <v>11</v>
      </c>
      <c r="F412">
        <v>15</v>
      </c>
      <c r="G412">
        <v>16</v>
      </c>
      <c r="H412" s="32">
        <v>411</v>
      </c>
      <c r="I412" s="42">
        <f>IF(D412*(COUNTIF($I$1:$I411,D412)&lt;INDEX(GR,D412,2)),D412,IF(E412*(COUNTIF($I$1:$I411,E412)&lt;INDEX(GR,E412,2)),E412,IF(F412*(COUNTIF($I$1:$I411,F412)&lt;INDEX(GR,F412,2)),F412,IF(G412*(COUNTIF($I$1:$I411,G412)&lt;INDEX(GR,G412,2)),G412))))</f>
        <v>11</v>
      </c>
    </row>
    <row r="413" spans="1:9" ht="15" thickTop="1" thickBot="1" x14ac:dyDescent="0.2">
      <c r="A413" s="35" t="e">
        <f t="shared" ca="1" si="8"/>
        <v>#NAME?</v>
      </c>
      <c r="B413" s="37" t="str">
        <f>VLOOKUP(Tableau4[[#This Row],[Nom]],'Liste des élèves'!$D$1:$E$612,2,FALSE)</f>
        <v>3G1</v>
      </c>
      <c r="C413" t="s">
        <v>150</v>
      </c>
      <c r="D413">
        <v>29</v>
      </c>
      <c r="E413">
        <v>30</v>
      </c>
      <c r="F413">
        <v>26</v>
      </c>
      <c r="G413">
        <v>25</v>
      </c>
      <c r="H413" s="33">
        <v>412</v>
      </c>
      <c r="I413" s="42" t="b">
        <f>IF(D413*(COUNTIF($I$1:$I412,D413)&lt;INDEX(GR,D413,2)),D413,IF(E413*(COUNTIF($I$1:$I412,E413)&lt;INDEX(GR,E413,2)),E413,IF(F413*(COUNTIF($I$1:$I412,F413)&lt;INDEX(GR,F413,2)),F413,IF(G413*(COUNTIF($I$1:$I412,G413)&lt;INDEX(GR,G413,2)),G413))))</f>
        <v>0</v>
      </c>
    </row>
    <row r="414" spans="1:9" ht="15" thickTop="1" thickBot="1" x14ac:dyDescent="0.2">
      <c r="A414" s="35" t="e">
        <f t="shared" ca="1" si="8"/>
        <v>#NAME?</v>
      </c>
      <c r="B414" s="37" t="str">
        <f>VLOOKUP(Tableau4[[#This Row],[Nom]],'Liste des élèves'!$D$1:$E$612,2,FALSE)</f>
        <v>3G4</v>
      </c>
      <c r="C414" t="s">
        <v>1399</v>
      </c>
      <c r="D414">
        <v>30</v>
      </c>
      <c r="E414">
        <v>29</v>
      </c>
      <c r="F414">
        <v>15</v>
      </c>
      <c r="G414">
        <v>10</v>
      </c>
      <c r="H414" s="32">
        <v>413</v>
      </c>
      <c r="I414" s="42">
        <f>IF(D414*(COUNTIF($I$1:$I413,D414)&lt;INDEX(GR,D414,2)),D414,IF(E414*(COUNTIF($I$1:$I413,E414)&lt;INDEX(GR,E414,2)),E414,IF(F414*(COUNTIF($I$1:$I413,F414)&lt;INDEX(GR,F414,2)),F414,IF(G414*(COUNTIF($I$1:$I413,G414)&lt;INDEX(GR,G414,2)),G414))))</f>
        <v>10</v>
      </c>
    </row>
    <row r="415" spans="1:9" ht="15" thickTop="1" thickBot="1" x14ac:dyDescent="0.2">
      <c r="A415" s="35" t="e">
        <f t="shared" ca="1" si="8"/>
        <v>#NAME?</v>
      </c>
      <c r="B415" s="37" t="str">
        <f>VLOOKUP(Tableau4[[#This Row],[Nom]],'Liste des élèves'!$D$1:$E$612,2,FALSE)</f>
        <v>1C4</v>
      </c>
      <c r="C415" t="s">
        <v>64</v>
      </c>
      <c r="D415">
        <v>15</v>
      </c>
      <c r="E415">
        <v>16</v>
      </c>
      <c r="F415">
        <v>19</v>
      </c>
      <c r="G415">
        <v>10</v>
      </c>
      <c r="H415" s="33">
        <v>414</v>
      </c>
      <c r="I415" s="42">
        <f>IF(D415*(COUNTIF($I$1:$I414,D415)&lt;INDEX(GR,D415,2)),D415,IF(E415*(COUNTIF($I$1:$I414,E415)&lt;INDEX(GR,E415,2)),E415,IF(F415*(COUNTIF($I$1:$I414,F415)&lt;INDEX(GR,F415,2)),F415,IF(G415*(COUNTIF($I$1:$I414,G415)&lt;INDEX(GR,G415,2)),G415))))</f>
        <v>19</v>
      </c>
    </row>
    <row r="416" spans="1:9" ht="15" thickTop="1" thickBot="1" x14ac:dyDescent="0.2">
      <c r="A416" s="35" t="e">
        <f t="shared" ca="1" si="8"/>
        <v>#NAME?</v>
      </c>
      <c r="B416" s="37" t="str">
        <f>VLOOKUP(Tableau4[[#This Row],[Nom]],'Liste des élèves'!$D$1:$E$612,2,FALSE)</f>
        <v>5G1</v>
      </c>
      <c r="C416" t="s">
        <v>65</v>
      </c>
      <c r="D416">
        <v>15</v>
      </c>
      <c r="E416">
        <v>2</v>
      </c>
      <c r="F416">
        <v>12</v>
      </c>
      <c r="G416">
        <v>22</v>
      </c>
      <c r="H416" s="32">
        <v>415</v>
      </c>
      <c r="I416" s="42">
        <f>IF(D416*(COUNTIF($I$1:$I415,D416)&lt;INDEX(GR,D416,2)),D416,IF(E416*(COUNTIF($I$1:$I415,E416)&lt;INDEX(GR,E416,2)),E416,IF(F416*(COUNTIF($I$1:$I415,F416)&lt;INDEX(GR,F416,2)),F416,IF(G416*(COUNTIF($I$1:$I415,G416)&lt;INDEX(GR,G416,2)),G416))))</f>
        <v>2</v>
      </c>
    </row>
    <row r="417" spans="1:9" ht="15" thickTop="1" thickBot="1" x14ac:dyDescent="0.2">
      <c r="A417" s="35" t="e">
        <f t="shared" ca="1" si="8"/>
        <v>#NAME?</v>
      </c>
      <c r="B417" s="37" t="str">
        <f>VLOOKUP(Tableau4[[#This Row],[Nom]],'Liste des élèves'!$D$1:$E$612,2,FALSE)</f>
        <v>2C2</v>
      </c>
      <c r="C417" t="s">
        <v>225</v>
      </c>
      <c r="D417">
        <v>15</v>
      </c>
      <c r="E417">
        <v>4</v>
      </c>
      <c r="F417">
        <v>20</v>
      </c>
      <c r="G417">
        <v>16</v>
      </c>
      <c r="H417" s="33">
        <v>416</v>
      </c>
      <c r="I417" s="42">
        <f>IF(D417*(COUNTIF($I$1:$I416,D417)&lt;INDEX(GR,D417,2)),D417,IF(E417*(COUNTIF($I$1:$I416,E417)&lt;INDEX(GR,E417,2)),E417,IF(F417*(COUNTIF($I$1:$I416,F417)&lt;INDEX(GR,F417,2)),F417,IF(G417*(COUNTIF($I$1:$I416,G417)&lt;INDEX(GR,G417,2)),G417))))</f>
        <v>20</v>
      </c>
    </row>
    <row r="418" spans="1:9" ht="15" thickTop="1" thickBot="1" x14ac:dyDescent="0.2">
      <c r="A418" s="35" t="e">
        <f t="shared" ca="1" si="8"/>
        <v>#NAME?</v>
      </c>
      <c r="B418" s="37" t="str">
        <f>VLOOKUP(Tableau4[[#This Row],[Nom]],'Liste des élèves'!$D$1:$E$612,2,FALSE)</f>
        <v>3G6</v>
      </c>
      <c r="C418" t="s">
        <v>30</v>
      </c>
      <c r="D418">
        <v>11</v>
      </c>
      <c r="E418">
        <v>5</v>
      </c>
      <c r="F418">
        <v>13</v>
      </c>
      <c r="G418">
        <v>21</v>
      </c>
      <c r="H418" s="32">
        <v>417</v>
      </c>
      <c r="I418" s="42">
        <f>IF(D418*(COUNTIF($I$1:$I417,D418)&lt;INDEX(GR,D418,2)),D418,IF(E418*(COUNTIF($I$1:$I417,E418)&lt;INDEX(GR,E418,2)),E418,IF(F418*(COUNTIF($I$1:$I417,F418)&lt;INDEX(GR,F418,2)),F418,IF(G418*(COUNTIF($I$1:$I417,G418)&lt;INDEX(GR,G418,2)),G418))))</f>
        <v>11</v>
      </c>
    </row>
    <row r="419" spans="1:9" ht="15" thickTop="1" thickBot="1" x14ac:dyDescent="0.2">
      <c r="A419" s="35" t="e">
        <f t="shared" ca="1" si="8"/>
        <v>#NAME?</v>
      </c>
      <c r="B419" s="37" t="str">
        <f>VLOOKUP(Tableau4[[#This Row],[Nom]],'Liste des élèves'!$D$1:$E$612,2,FALSE)</f>
        <v>2C4</v>
      </c>
      <c r="C419" t="s">
        <v>1271</v>
      </c>
      <c r="D419">
        <v>16</v>
      </c>
      <c r="E419">
        <v>13</v>
      </c>
      <c r="F419">
        <v>6</v>
      </c>
      <c r="G419">
        <v>10</v>
      </c>
      <c r="H419" s="33">
        <v>418</v>
      </c>
      <c r="I419" s="42">
        <f>IF(D419*(COUNTIF($I$1:$I418,D419)&lt;INDEX(GR,D419,2)),D419,IF(E419*(COUNTIF($I$1:$I418,E419)&lt;INDEX(GR,E419,2)),E419,IF(F419*(COUNTIF($I$1:$I418,F419)&lt;INDEX(GR,F419,2)),F419,IF(G419*(COUNTIF($I$1:$I418,G419)&lt;INDEX(GR,G419,2)),G419))))</f>
        <v>13</v>
      </c>
    </row>
    <row r="420" spans="1:9" ht="15" thickTop="1" thickBot="1" x14ac:dyDescent="0.2">
      <c r="A420" s="35" t="e">
        <f t="shared" ca="1" si="8"/>
        <v>#NAME?</v>
      </c>
      <c r="B420" s="37" t="str">
        <f>VLOOKUP(Tableau4[[#This Row],[Nom]],'Liste des élèves'!$D$1:$E$612,2,FALSE)</f>
        <v>2C1</v>
      </c>
      <c r="C420" t="s">
        <v>1325</v>
      </c>
      <c r="D420">
        <v>27</v>
      </c>
      <c r="E420">
        <v>24</v>
      </c>
      <c r="F420">
        <v>28</v>
      </c>
      <c r="G420">
        <v>30</v>
      </c>
      <c r="H420" s="32">
        <v>419</v>
      </c>
      <c r="I420" s="42">
        <f>IF(D420*(COUNTIF($I$1:$I419,D420)&lt;INDEX(GR,D420,2)),D420,IF(E420*(COUNTIF($I$1:$I419,E420)&lt;INDEX(GR,E420,2)),E420,IF(F420*(COUNTIF($I$1:$I419,F420)&lt;INDEX(GR,F420,2)),F420,IF(G420*(COUNTIF($I$1:$I419,G420)&lt;INDEX(GR,G420,2)),G420))))</f>
        <v>28</v>
      </c>
    </row>
    <row r="421" spans="1:9" ht="15" thickTop="1" thickBot="1" x14ac:dyDescent="0.2">
      <c r="A421" s="35" t="e">
        <f t="shared" ca="1" si="8"/>
        <v>#NAME?</v>
      </c>
      <c r="B421" s="37" t="str">
        <f>VLOOKUP(Tableau4[[#This Row],[Nom]],'Liste des élèves'!$D$1:$E$612,2,FALSE)</f>
        <v>1C3</v>
      </c>
      <c r="C421" t="s">
        <v>38</v>
      </c>
      <c r="D421">
        <v>26</v>
      </c>
      <c r="E421">
        <v>27</v>
      </c>
      <c r="F421">
        <v>28</v>
      </c>
      <c r="G421">
        <v>30</v>
      </c>
      <c r="H421" s="33">
        <v>420</v>
      </c>
      <c r="I421" s="42">
        <f>IF(D421*(COUNTIF($I$1:$I420,D421)&lt;INDEX(GR,D421,2)),D421,IF(E421*(COUNTIF($I$1:$I420,E421)&lt;INDEX(GR,E421,2)),E421,IF(F421*(COUNTIF($I$1:$I420,F421)&lt;INDEX(GR,F421,2)),F421,IF(G421*(COUNTIF($I$1:$I420,G421)&lt;INDEX(GR,G421,2)),G421))))</f>
        <v>28</v>
      </c>
    </row>
    <row r="422" spans="1:9" ht="15" thickTop="1" thickBot="1" x14ac:dyDescent="0.2">
      <c r="A422" s="35" t="e">
        <f t="shared" ca="1" si="8"/>
        <v>#NAME?</v>
      </c>
      <c r="B422" s="37" t="str">
        <f>VLOOKUP(Tableau4[[#This Row],[Nom]],'Liste des élèves'!$D$1:$E$612,2,FALSE)</f>
        <v>2C4</v>
      </c>
      <c r="C422" t="s">
        <v>73</v>
      </c>
      <c r="D422">
        <v>7</v>
      </c>
      <c r="E422">
        <v>21</v>
      </c>
      <c r="F422">
        <v>12</v>
      </c>
      <c r="G422">
        <v>14</v>
      </c>
      <c r="H422" s="32">
        <v>421</v>
      </c>
      <c r="I422" s="42">
        <f>IF(D422*(COUNTIF($I$1:$I421,D422)&lt;INDEX(GR,D422,2)),D422,IF(E422*(COUNTIF($I$1:$I421,E422)&lt;INDEX(GR,E422,2)),E422,IF(F422*(COUNTIF($I$1:$I421,F422)&lt;INDEX(GR,F422,2)),F422,IF(G422*(COUNTIF($I$1:$I421,G422)&lt;INDEX(GR,G422,2)),G422))))</f>
        <v>7</v>
      </c>
    </row>
    <row r="423" spans="1:9" ht="15" thickTop="1" thickBot="1" x14ac:dyDescent="0.2">
      <c r="A423" s="35" t="e">
        <f t="shared" ca="1" si="8"/>
        <v>#NAME?</v>
      </c>
      <c r="B423" s="37" t="str">
        <f>VLOOKUP(Tableau4[[#This Row],[Nom]],'Liste des élèves'!$D$1:$E$612,2,FALSE)</f>
        <v>2C5</v>
      </c>
      <c r="C423" t="s">
        <v>47</v>
      </c>
      <c r="D423">
        <v>25</v>
      </c>
      <c r="E423">
        <v>30</v>
      </c>
      <c r="F423">
        <v>15</v>
      </c>
      <c r="G423">
        <v>24</v>
      </c>
      <c r="H423" s="33">
        <v>422</v>
      </c>
      <c r="I423" s="42" t="b">
        <f>IF(D423*(COUNTIF($I$1:$I422,D423)&lt;INDEX(GR,D423,2)),D423,IF(E423*(COUNTIF($I$1:$I422,E423)&lt;INDEX(GR,E423,2)),E423,IF(F423*(COUNTIF($I$1:$I422,F423)&lt;INDEX(GR,F423,2)),F423,IF(G423*(COUNTIF($I$1:$I422,G423)&lt;INDEX(GR,G423,2)),G423))))</f>
        <v>0</v>
      </c>
    </row>
    <row r="424" spans="1:9" ht="15" thickTop="1" thickBot="1" x14ac:dyDescent="0.2">
      <c r="A424" s="35" t="e">
        <f t="shared" ca="1" si="8"/>
        <v>#NAME?</v>
      </c>
      <c r="B424" s="37" t="str">
        <f>VLOOKUP(Tableau4[[#This Row],[Nom]],'Liste des élèves'!$D$1:$E$612,2,FALSE)</f>
        <v>2C5</v>
      </c>
      <c r="C424" t="s">
        <v>232</v>
      </c>
      <c r="D424">
        <v>25</v>
      </c>
      <c r="E424">
        <v>30</v>
      </c>
      <c r="F424">
        <v>27</v>
      </c>
      <c r="G424">
        <v>29</v>
      </c>
      <c r="H424" s="32">
        <v>423</v>
      </c>
      <c r="I424" s="42" t="b">
        <f>IF(D424*(COUNTIF($I$1:$I423,D424)&lt;INDEX(GR,D424,2)),D424,IF(E424*(COUNTIF($I$1:$I423,E424)&lt;INDEX(GR,E424,2)),E424,IF(F424*(COUNTIF($I$1:$I423,F424)&lt;INDEX(GR,F424,2)),F424,IF(G424*(COUNTIF($I$1:$I423,G424)&lt;INDEX(GR,G424,2)),G424))))</f>
        <v>0</v>
      </c>
    </row>
    <row r="425" spans="1:9" ht="15" thickTop="1" thickBot="1" x14ac:dyDescent="0.2">
      <c r="A425" s="35" t="e">
        <f t="shared" ca="1" si="8"/>
        <v>#NAME?</v>
      </c>
      <c r="B425" s="37" t="str">
        <f>VLOOKUP(Tableau4[[#This Row],[Nom]],'Liste des élèves'!$D$1:$E$612,2,FALSE)</f>
        <v>2C8</v>
      </c>
      <c r="C425" t="s">
        <v>1460</v>
      </c>
      <c r="D425">
        <v>25</v>
      </c>
      <c r="E425">
        <v>3</v>
      </c>
      <c r="F425">
        <v>26</v>
      </c>
      <c r="G425">
        <v>30</v>
      </c>
      <c r="H425" s="33">
        <v>424</v>
      </c>
      <c r="I425" s="42" t="b">
        <f>IF(D425*(COUNTIF($I$1:$I424,D425)&lt;INDEX(GR,D425,2)),D425,IF(E425*(COUNTIF($I$1:$I424,E425)&lt;INDEX(GR,E425,2)),E425,IF(F425*(COUNTIF($I$1:$I424,F425)&lt;INDEX(GR,F425,2)),F425,IF(G425*(COUNTIF($I$1:$I424,G425)&lt;INDEX(GR,G425,2)),G425))))</f>
        <v>0</v>
      </c>
    </row>
    <row r="426" spans="1:9" ht="15" thickTop="1" thickBot="1" x14ac:dyDescent="0.2">
      <c r="A426" s="35" t="e">
        <f t="shared" ca="1" si="8"/>
        <v>#NAME?</v>
      </c>
      <c r="B426" s="37" t="str">
        <f>VLOOKUP(Tableau4[[#This Row],[Nom]],'Liste des élèves'!$D$1:$E$612,2,FALSE)</f>
        <v>5G2</v>
      </c>
      <c r="C426" t="s">
        <v>44</v>
      </c>
      <c r="D426">
        <v>26</v>
      </c>
      <c r="E426">
        <v>25</v>
      </c>
      <c r="F426">
        <v>30</v>
      </c>
      <c r="G426">
        <v>8</v>
      </c>
      <c r="H426" s="32">
        <v>425</v>
      </c>
      <c r="I426" s="42">
        <f>IF(D426*(COUNTIF($I$1:$I425,D426)&lt;INDEX(GR,D426,2)),D426,IF(E426*(COUNTIF($I$1:$I425,E426)&lt;INDEX(GR,E426,2)),E426,IF(F426*(COUNTIF($I$1:$I425,F426)&lt;INDEX(GR,F426,2)),F426,IF(G426*(COUNTIF($I$1:$I425,G426)&lt;INDEX(GR,G426,2)),G426))))</f>
        <v>8</v>
      </c>
    </row>
    <row r="427" spans="1:9" ht="15" thickTop="1" thickBot="1" x14ac:dyDescent="0.2">
      <c r="A427" s="35" t="e">
        <f t="shared" ca="1" si="8"/>
        <v>#NAME?</v>
      </c>
      <c r="B427" s="37" t="str">
        <f>VLOOKUP(Tableau4[[#This Row],[Nom]],'Liste des élèves'!$D$1:$E$612,2,FALSE)</f>
        <v>1C1</v>
      </c>
      <c r="C427" t="s">
        <v>1306</v>
      </c>
      <c r="D427">
        <v>30</v>
      </c>
      <c r="E427">
        <v>25</v>
      </c>
      <c r="F427">
        <v>15</v>
      </c>
      <c r="G427">
        <v>1</v>
      </c>
      <c r="H427" s="33">
        <v>426</v>
      </c>
      <c r="I427" s="42">
        <f>IF(D427*(COUNTIF($I$1:$I426,D427)&lt;INDEX(GR,D427,2)),D427,IF(E427*(COUNTIF($I$1:$I426,E427)&lt;INDEX(GR,E427,2)),E427,IF(F427*(COUNTIF($I$1:$I426,F427)&lt;INDEX(GR,F427,2)),F427,IF(G427*(COUNTIF($I$1:$I426,G427)&lt;INDEX(GR,G427,2)),G427))))</f>
        <v>1</v>
      </c>
    </row>
    <row r="428" spans="1:9" ht="15" thickTop="1" thickBot="1" x14ac:dyDescent="0.2">
      <c r="A428" s="35" t="e">
        <f t="shared" ca="1" si="8"/>
        <v>#NAME?</v>
      </c>
      <c r="B428" s="37" t="str">
        <f>VLOOKUP(Tableau4[[#This Row],[Nom]],'Liste des élèves'!$D$1:$E$612,2,FALSE)</f>
        <v>2C4</v>
      </c>
      <c r="C428" t="s">
        <v>1409</v>
      </c>
      <c r="D428">
        <v>25</v>
      </c>
      <c r="E428">
        <v>27</v>
      </c>
      <c r="F428">
        <v>30</v>
      </c>
      <c r="G428">
        <v>3</v>
      </c>
      <c r="H428" s="32">
        <v>427</v>
      </c>
      <c r="I428" s="42" t="b">
        <f>IF(D428*(COUNTIF($I$1:$I427,D428)&lt;INDEX(GR,D428,2)),D428,IF(E428*(COUNTIF($I$1:$I427,E428)&lt;INDEX(GR,E428,2)),E428,IF(F428*(COUNTIF($I$1:$I427,F428)&lt;INDEX(GR,F428,2)),F428,IF(G428*(COUNTIF($I$1:$I427,G428)&lt;INDEX(GR,G428,2)),G428))))</f>
        <v>0</v>
      </c>
    </row>
    <row r="429" spans="1:9" ht="15" thickTop="1" thickBot="1" x14ac:dyDescent="0.2">
      <c r="A429" s="35" t="e">
        <f t="shared" ca="1" si="8"/>
        <v>#NAME?</v>
      </c>
      <c r="B429" s="37" t="str">
        <f>VLOOKUP(Tableau4[[#This Row],[Nom]],'Liste des élèves'!$D$1:$E$612,2,FALSE)</f>
        <v>3G3</v>
      </c>
      <c r="C429" t="s">
        <v>90</v>
      </c>
      <c r="D429">
        <v>4</v>
      </c>
      <c r="E429">
        <v>23</v>
      </c>
      <c r="F429">
        <v>21</v>
      </c>
      <c r="G429">
        <v>12</v>
      </c>
      <c r="H429" s="33">
        <v>428</v>
      </c>
      <c r="I429" s="42">
        <f>IF(D429*(COUNTIF($I$1:$I428,D429)&lt;INDEX(GR,D429,2)),D429,IF(E429*(COUNTIF($I$1:$I428,E429)&lt;INDEX(GR,E429,2)),E429,IF(F429*(COUNTIF($I$1:$I428,F429)&lt;INDEX(GR,F429,2)),F429,IF(G429*(COUNTIF($I$1:$I428,G429)&lt;INDEX(GR,G429,2)),G429))))</f>
        <v>21</v>
      </c>
    </row>
    <row r="430" spans="1:9" ht="15" thickTop="1" thickBot="1" x14ac:dyDescent="0.2">
      <c r="A430" s="35" t="e">
        <f t="shared" ca="1" si="8"/>
        <v>#NAME?</v>
      </c>
      <c r="B430" s="37" t="str">
        <f>VLOOKUP(Tableau4[[#This Row],[Nom]],'Liste des élèves'!$D$1:$E$612,2,FALSE)</f>
        <v>3G6</v>
      </c>
      <c r="C430" t="s">
        <v>221</v>
      </c>
      <c r="D430">
        <v>27</v>
      </c>
      <c r="E430">
        <v>25</v>
      </c>
      <c r="F430">
        <v>24</v>
      </c>
      <c r="G430">
        <v>30</v>
      </c>
      <c r="H430" s="32">
        <v>429</v>
      </c>
      <c r="I430" s="42" t="b">
        <f>IF(D430*(COUNTIF($I$1:$I429,D430)&lt;INDEX(GR,D430,2)),D430,IF(E430*(COUNTIF($I$1:$I429,E430)&lt;INDEX(GR,E430,2)),E430,IF(F430*(COUNTIF($I$1:$I429,F430)&lt;INDEX(GR,F430,2)),F430,IF(G430*(COUNTIF($I$1:$I429,G430)&lt;INDEX(GR,G430,2)),G430))))</f>
        <v>0</v>
      </c>
    </row>
    <row r="431" spans="1:9" ht="15" thickTop="1" thickBot="1" x14ac:dyDescent="0.2">
      <c r="A431" s="35" t="e">
        <f t="shared" ca="1" si="8"/>
        <v>#NAME?</v>
      </c>
      <c r="B431" s="37" t="str">
        <f>VLOOKUP(Tableau4[[#This Row],[Nom]],'Liste des élèves'!$D$1:$E$612,2,FALSE)</f>
        <v>3G1</v>
      </c>
      <c r="C431" t="s">
        <v>169</v>
      </c>
      <c r="D431">
        <v>30</v>
      </c>
      <c r="E431">
        <v>27</v>
      </c>
      <c r="F431">
        <v>25</v>
      </c>
      <c r="G431">
        <v>15</v>
      </c>
      <c r="H431" s="33">
        <v>430</v>
      </c>
      <c r="I431" s="42" t="b">
        <f>IF(D431*(COUNTIF($I$1:$I430,D431)&lt;INDEX(GR,D431,2)),D431,IF(E431*(COUNTIF($I$1:$I430,E431)&lt;INDEX(GR,E431,2)),E431,IF(F431*(COUNTIF($I$1:$I430,F431)&lt;INDEX(GR,F431,2)),F431,IF(G431*(COUNTIF($I$1:$I430,G431)&lt;INDEX(GR,G431,2)),G431))))</f>
        <v>0</v>
      </c>
    </row>
    <row r="432" spans="1:9" ht="15" thickTop="1" thickBot="1" x14ac:dyDescent="0.2">
      <c r="A432" s="35" t="e">
        <f t="shared" ca="1" si="8"/>
        <v>#NAME?</v>
      </c>
      <c r="B432" s="37" t="str">
        <f>VLOOKUP(Tableau4[[#This Row],[Nom]],'Liste des élèves'!$D$1:$E$612,2,FALSE)</f>
        <v>2C7</v>
      </c>
      <c r="C432" t="s">
        <v>178</v>
      </c>
      <c r="D432">
        <v>15</v>
      </c>
      <c r="E432">
        <v>30</v>
      </c>
      <c r="F432">
        <v>27</v>
      </c>
      <c r="G432">
        <v>25</v>
      </c>
      <c r="H432" s="32">
        <v>431</v>
      </c>
      <c r="I432" s="42" t="b">
        <f>IF(D432*(COUNTIF($I$1:$I431,D432)&lt;INDEX(GR,D432,2)),D432,IF(E432*(COUNTIF($I$1:$I431,E432)&lt;INDEX(GR,E432,2)),E432,IF(F432*(COUNTIF($I$1:$I431,F432)&lt;INDEX(GR,F432,2)),F432,IF(G432*(COUNTIF($I$1:$I431,G432)&lt;INDEX(GR,G432,2)),G432))))</f>
        <v>0</v>
      </c>
    </row>
    <row r="433" spans="1:9" ht="15" thickTop="1" thickBot="1" x14ac:dyDescent="0.2">
      <c r="A433" s="35" t="e">
        <f t="shared" ca="1" si="8"/>
        <v>#NAME?</v>
      </c>
      <c r="B433" s="37" t="str">
        <f>VLOOKUP(Tableau4[[#This Row],[Nom]],'Liste des élèves'!$D$1:$E$612,2,FALSE)</f>
        <v>3G6</v>
      </c>
      <c r="C433" t="s">
        <v>141</v>
      </c>
      <c r="D433">
        <v>14</v>
      </c>
      <c r="E433">
        <v>3</v>
      </c>
      <c r="F433">
        <v>30</v>
      </c>
      <c r="G433">
        <v>7</v>
      </c>
      <c r="H433" s="33">
        <v>432</v>
      </c>
      <c r="I433" s="42">
        <f>IF(D433*(COUNTIF($I$1:$I432,D433)&lt;INDEX(GR,D433,2)),D433,IF(E433*(COUNTIF($I$1:$I432,E433)&lt;INDEX(GR,E433,2)),E433,IF(F433*(COUNTIF($I$1:$I432,F433)&lt;INDEX(GR,F433,2)),F433,IF(G433*(COUNTIF($I$1:$I432,G433)&lt;INDEX(GR,G433,2)),G433))))</f>
        <v>14</v>
      </c>
    </row>
    <row r="434" spans="1:9" ht="15" thickTop="1" thickBot="1" x14ac:dyDescent="0.2">
      <c r="A434" s="35" t="e">
        <f t="shared" ca="1" si="8"/>
        <v>#NAME?</v>
      </c>
      <c r="B434" s="37" t="str">
        <f>VLOOKUP(Tableau4[[#This Row],[Nom]],'Liste des élèves'!$D$1:$E$612,2,FALSE)</f>
        <v>2C5</v>
      </c>
      <c r="C434" t="s">
        <v>115</v>
      </c>
      <c r="D434">
        <v>13</v>
      </c>
      <c r="E434">
        <v>4</v>
      </c>
      <c r="F434">
        <v>3</v>
      </c>
      <c r="G434">
        <v>20</v>
      </c>
      <c r="H434" s="32">
        <v>433</v>
      </c>
      <c r="I434" s="42">
        <f>IF(D434*(COUNTIF($I$1:$I433,D434)&lt;INDEX(GR,D434,2)),D434,IF(E434*(COUNTIF($I$1:$I433,E434)&lt;INDEX(GR,E434,2)),E434,IF(F434*(COUNTIF($I$1:$I433,F434)&lt;INDEX(GR,F434,2)),F434,IF(G434*(COUNTIF($I$1:$I433,G434)&lt;INDEX(GR,G434,2)),G434))))</f>
        <v>13</v>
      </c>
    </row>
    <row r="435" spans="1:9" ht="15" thickTop="1" thickBot="1" x14ac:dyDescent="0.2">
      <c r="A435" s="35" t="e">
        <f t="shared" ca="1" si="8"/>
        <v>#NAME?</v>
      </c>
      <c r="B435" s="37" t="str">
        <f>VLOOKUP(Tableau4[[#This Row],[Nom]],'Liste des élèves'!$D$1:$E$612,2,FALSE)</f>
        <v>4G2</v>
      </c>
      <c r="C435" t="s">
        <v>19</v>
      </c>
      <c r="D435">
        <v>15</v>
      </c>
      <c r="E435">
        <v>25</v>
      </c>
      <c r="F435">
        <v>30</v>
      </c>
      <c r="G435">
        <v>2</v>
      </c>
      <c r="H435" s="33">
        <v>434</v>
      </c>
      <c r="I435" s="42">
        <f>IF(D435*(COUNTIF($I$1:$I434,D435)&lt;INDEX(GR,D435,2)),D435,IF(E435*(COUNTIF($I$1:$I434,E435)&lt;INDEX(GR,E435,2)),E435,IF(F435*(COUNTIF($I$1:$I434,F435)&lt;INDEX(GR,F435,2)),F435,IF(G435*(COUNTIF($I$1:$I434,G435)&lt;INDEX(GR,G435,2)),G435))))</f>
        <v>2</v>
      </c>
    </row>
    <row r="436" spans="1:9" ht="15" thickTop="1" thickBot="1" x14ac:dyDescent="0.2">
      <c r="A436" s="35" t="e">
        <f t="shared" ca="1" si="8"/>
        <v>#NAME?</v>
      </c>
      <c r="B436" s="37" t="str">
        <f>VLOOKUP(Tableau4[[#This Row],[Nom]],'Liste des élèves'!$D$1:$E$612,2,FALSE)</f>
        <v>2C6</v>
      </c>
      <c r="C436" t="s">
        <v>1429</v>
      </c>
      <c r="D436">
        <v>25</v>
      </c>
      <c r="E436">
        <v>27</v>
      </c>
      <c r="F436">
        <v>30</v>
      </c>
      <c r="G436">
        <v>15</v>
      </c>
      <c r="H436" s="32">
        <v>435</v>
      </c>
      <c r="I436" s="42" t="b">
        <f>IF(D436*(COUNTIF($I$1:$I435,D436)&lt;INDEX(GR,D436,2)),D436,IF(E436*(COUNTIF($I$1:$I435,E436)&lt;INDEX(GR,E436,2)),E436,IF(F436*(COUNTIF($I$1:$I435,F436)&lt;INDEX(GR,F436,2)),F436,IF(G436*(COUNTIF($I$1:$I435,G436)&lt;INDEX(GR,G436,2)),G436))))</f>
        <v>0</v>
      </c>
    </row>
    <row r="437" spans="1:9" ht="15" thickTop="1" thickBot="1" x14ac:dyDescent="0.2">
      <c r="A437" s="35" t="e">
        <f t="shared" ca="1" si="8"/>
        <v>#NAME?</v>
      </c>
      <c r="B437" s="37" t="e">
        <f>VLOOKUP(Tableau4[[#This Row],[Nom]],'Liste des élèves'!$D$1:$E$612,2,FALSE)</f>
        <v>#N/A</v>
      </c>
      <c r="H437" s="33">
        <v>436</v>
      </c>
      <c r="I437" s="42" t="e">
        <f>IF(D437*(COUNTIF($I$1:$I436,D437)&lt;INDEX(GR,D437,2)),D437,IF(E437*(COUNTIF($I$1:$I436,E437)&lt;INDEX(GR,E437,2)),E437,IF(F437*(COUNTIF($I$1:$I436,F437)&lt;INDEX(GR,F437,2)),F437,IF(G437*(COUNTIF($I$1:$I436,G437)&lt;INDEX(GR,G437,2)),G437))))</f>
        <v>#VALUE!</v>
      </c>
    </row>
    <row r="438" spans="1:9" ht="15" thickTop="1" thickBot="1" x14ac:dyDescent="0.2">
      <c r="A438" s="35" t="e">
        <f t="shared" ca="1" si="8"/>
        <v>#NAME?</v>
      </c>
      <c r="B438" s="37" t="e">
        <f>VLOOKUP(Tableau4[[#This Row],[Nom]],'Liste des élèves'!$D$1:$E$612,2,FALSE)</f>
        <v>#N/A</v>
      </c>
      <c r="H438" s="32">
        <v>437</v>
      </c>
      <c r="I438" s="42" t="e">
        <f>IF(D438*(COUNTIF($I$1:$I437,D438)&lt;INDEX(GR,D438,2)),D438,IF(E438*(COUNTIF($I$1:$I437,E438)&lt;INDEX(GR,E438,2)),E438,IF(F438*(COUNTIF($I$1:$I437,F438)&lt;INDEX(GR,F438,2)),F438,IF(G438*(COUNTIF($I$1:$I437,G438)&lt;INDEX(GR,G438,2)),G438))))</f>
        <v>#VALUE!</v>
      </c>
    </row>
    <row r="439" spans="1:9" ht="15" thickTop="1" thickBot="1" x14ac:dyDescent="0.2">
      <c r="A439" s="35" t="e">
        <f t="shared" ca="1" si="8"/>
        <v>#NAME?</v>
      </c>
      <c r="B439" s="37" t="e">
        <f>VLOOKUP(Tableau4[[#This Row],[Nom]],'Liste des élèves'!$D$1:$E$612,2,FALSE)</f>
        <v>#N/A</v>
      </c>
      <c r="H439" s="33">
        <v>438</v>
      </c>
      <c r="I439" s="42" t="e">
        <f>IF(D439*(COUNTIF($I$1:$I438,D439)&lt;INDEX(GR,D439,2)),D439,IF(E439*(COUNTIF($I$1:$I438,E439)&lt;INDEX(GR,E439,2)),E439,IF(F439*(COUNTIF($I$1:$I438,F439)&lt;INDEX(GR,F439,2)),F439,IF(G439*(COUNTIF($I$1:$I438,G439)&lt;INDEX(GR,G439,2)),G439))))</f>
        <v>#VALUE!</v>
      </c>
    </row>
    <row r="440" spans="1:9" ht="18" thickTop="1" thickBot="1" x14ac:dyDescent="0.25">
      <c r="A440" s="35" t="e">
        <f t="shared" ca="1" si="8"/>
        <v>#NAME?</v>
      </c>
      <c r="B440" s="37" t="e">
        <f>VLOOKUP(Tableau4[[#This Row],[Nom]],'Liste des élèves'!$D$1:$E$612,2,FALSE)</f>
        <v>#N/A</v>
      </c>
      <c r="C440" s="53"/>
      <c r="H440" s="32">
        <v>439</v>
      </c>
      <c r="I440" s="42" t="e">
        <f>IF(D440*(COUNTIF($I$1:$I439,D440)&lt;INDEX(GR,D440,2)),D440,IF(E440*(COUNTIF($I$1:$I439,E440)&lt;INDEX(GR,E440,2)),E440,IF(F440*(COUNTIF($I$1:$I439,F440)&lt;INDEX(GR,F440,2)),F440,IF(G440*(COUNTIF($I$1:$I439,G440)&lt;INDEX(GR,G440,2)),G440))))</f>
        <v>#VALUE!</v>
      </c>
    </row>
    <row r="441" spans="1:9" ht="18" thickTop="1" thickBot="1" x14ac:dyDescent="0.25">
      <c r="A441" s="35" t="e">
        <f t="shared" ca="1" si="8"/>
        <v>#NAME?</v>
      </c>
      <c r="B441" s="37" t="e">
        <f>VLOOKUP(Tableau4[[#This Row],[Nom]],'Liste des élèves'!$D$1:$E$612,2,FALSE)</f>
        <v>#N/A</v>
      </c>
      <c r="C441" s="53"/>
      <c r="H441" s="33">
        <v>440</v>
      </c>
      <c r="I441" s="42" t="e">
        <f>IF(D441*(COUNTIF($I$1:$I440,D441)&lt;INDEX(GR,D441,2)),D441,IF(E441*(COUNTIF($I$1:$I440,E441)&lt;INDEX(GR,E441,2)),E441,IF(F441*(COUNTIF($I$1:$I440,F441)&lt;INDEX(GR,F441,2)),F441,IF(G441*(COUNTIF($I$1:$I440,G441)&lt;INDEX(GR,G441,2)),G441))))</f>
        <v>#VALUE!</v>
      </c>
    </row>
    <row r="442" spans="1:9" ht="18" thickTop="1" thickBot="1" x14ac:dyDescent="0.25">
      <c r="A442" s="35" t="e">
        <f t="shared" ca="1" si="8"/>
        <v>#NAME?</v>
      </c>
      <c r="B442" s="37" t="e">
        <f>VLOOKUP(Tableau4[[#This Row],[Nom]],'Liste des élèves'!$D$1:$E$612,2,FALSE)</f>
        <v>#N/A</v>
      </c>
      <c r="C442" s="53"/>
      <c r="H442" s="32">
        <v>441</v>
      </c>
      <c r="I442" s="42" t="e">
        <f>IF(D442*(COUNTIF($I$1:$I441,D442)&lt;INDEX(GR,D442,2)),D442,IF(E442*(COUNTIF($I$1:$I441,E442)&lt;INDEX(GR,E442,2)),E442,IF(F442*(COUNTIF($I$1:$I441,F442)&lt;INDEX(GR,F442,2)),F442,IF(G442*(COUNTIF($I$1:$I441,G442)&lt;INDEX(GR,G442,2)),G442))))</f>
        <v>#VALUE!</v>
      </c>
    </row>
    <row r="443" spans="1:9" ht="15" thickTop="1" thickBot="1" x14ac:dyDescent="0.2">
      <c r="A443" s="35" t="e">
        <f t="shared" ca="1" si="8"/>
        <v>#NAME?</v>
      </c>
      <c r="B443" s="37" t="e">
        <f>VLOOKUP(Tableau4[[#This Row],[Nom]],'Liste des élèves'!$D$1:$E$612,2,FALSE)</f>
        <v>#N/A</v>
      </c>
      <c r="H443" s="33">
        <v>442</v>
      </c>
      <c r="I443" s="42" t="e">
        <f>IF(D443*(COUNTIF($I$1:$I442,D443)&lt;INDEX(GR,D443,2)),D443,IF(E443*(COUNTIF($I$1:$I442,E443)&lt;INDEX(GR,E443,2)),E443,IF(F443*(COUNTIF($I$1:$I442,F443)&lt;INDEX(GR,F443,2)),F443,IF(G443*(COUNTIF($I$1:$I442,G443)&lt;INDEX(GR,G443,2)),G443))))</f>
        <v>#VALUE!</v>
      </c>
    </row>
    <row r="444" spans="1:9" ht="15" thickTop="1" thickBot="1" x14ac:dyDescent="0.2">
      <c r="A444" s="35" t="e">
        <f t="shared" ca="1" si="8"/>
        <v>#NAME?</v>
      </c>
      <c r="B444" s="37" t="e">
        <f>VLOOKUP(Tableau4[[#This Row],[Nom]],'Liste des élèves'!$D$1:$E$612,2,FALSE)</f>
        <v>#N/A</v>
      </c>
      <c r="H444" s="32">
        <v>443</v>
      </c>
      <c r="I444" s="42" t="e">
        <f>IF(D444*(COUNTIF($I$1:$I443,D444)&lt;INDEX(GR,D444,2)),D444,IF(E444*(COUNTIF($I$1:$I443,E444)&lt;INDEX(GR,E444,2)),E444,IF(F444*(COUNTIF($I$1:$I443,F444)&lt;INDEX(GR,F444,2)),F444,IF(G444*(COUNTIF($I$1:$I443,G444)&lt;INDEX(GR,G444,2)),G444))))</f>
        <v>#VALUE!</v>
      </c>
    </row>
    <row r="445" spans="1:9" ht="18" thickTop="1" thickBot="1" x14ac:dyDescent="0.25">
      <c r="A445" s="35" t="e">
        <f t="shared" ca="1" si="8"/>
        <v>#NAME?</v>
      </c>
      <c r="B445" s="37" t="e">
        <f>VLOOKUP(Tableau4[[#This Row],[Nom]],'Liste des élèves'!$D$1:$E$612,2,FALSE)</f>
        <v>#N/A</v>
      </c>
      <c r="C445" s="53"/>
      <c r="H445" s="33">
        <v>444</v>
      </c>
      <c r="I445" s="42" t="e">
        <f>IF(D445*(COUNTIF($I$1:$I444,D445)&lt;INDEX(GR,D445,2)),D445,IF(E445*(COUNTIF($I$1:$I444,E445)&lt;INDEX(GR,E445,2)),E445,IF(F445*(COUNTIF($I$1:$I444,F445)&lt;INDEX(GR,F445,2)),F445,IF(G445*(COUNTIF($I$1:$I444,G445)&lt;INDEX(GR,G445,2)),G445))))</f>
        <v>#VALUE!</v>
      </c>
    </row>
    <row r="446" spans="1:9" ht="18" thickTop="1" thickBot="1" x14ac:dyDescent="0.25">
      <c r="A446" s="35" t="e">
        <f t="shared" ca="1" si="8"/>
        <v>#NAME?</v>
      </c>
      <c r="B446" s="37" t="e">
        <f>VLOOKUP(Tableau4[[#This Row],[Nom]],'Liste des élèves'!$D$1:$E$612,2,FALSE)</f>
        <v>#N/A</v>
      </c>
      <c r="C446" s="53"/>
      <c r="H446" s="32">
        <v>445</v>
      </c>
      <c r="I446" s="42" t="e">
        <f>IF(D446*(COUNTIF($I$1:$I445,D446)&lt;INDEX(GR,D446,2)),D446,IF(E446*(COUNTIF($I$1:$I445,E446)&lt;INDEX(GR,E446,2)),E446,IF(F446*(COUNTIF($I$1:$I445,F446)&lt;INDEX(GR,F446,2)),F446,IF(G446*(COUNTIF($I$1:$I445,G446)&lt;INDEX(GR,G446,2)),G446))))</f>
        <v>#VALUE!</v>
      </c>
    </row>
    <row r="447" spans="1:9" ht="17" thickTop="1" thickBot="1" x14ac:dyDescent="0.25">
      <c r="A447" s="35" t="e">
        <f t="shared" ca="1" si="8"/>
        <v>#NAME?</v>
      </c>
      <c r="B447" s="37" t="e">
        <f>VLOOKUP(Tableau4[[#This Row],[Nom]],'Liste des élèves'!$D$1:$E$612,2,FALSE)</f>
        <v>#N/A</v>
      </c>
      <c r="C447" s="41"/>
      <c r="H447" s="33">
        <v>446</v>
      </c>
      <c r="I447" s="42" t="e">
        <f>IF(D447*(COUNTIF($I$1:$I446,D447)&lt;INDEX(GR,D447,2)),D447,IF(E447*(COUNTIF($I$1:$I446,E447)&lt;INDEX(GR,E447,2)),E447,IF(F447*(COUNTIF($I$1:$I446,F447)&lt;INDEX(GR,F447,2)),F447,IF(G447*(COUNTIF($I$1:$I446,G447)&lt;INDEX(GR,G447,2)),G447))))</f>
        <v>#VALUE!</v>
      </c>
    </row>
    <row r="448" spans="1:9" ht="17" thickTop="1" thickBot="1" x14ac:dyDescent="0.25">
      <c r="A448" s="35" t="e">
        <f t="shared" ca="1" si="8"/>
        <v>#NAME?</v>
      </c>
      <c r="B448" s="37" t="e">
        <f>VLOOKUP(Tableau4[[#This Row],[Nom]],'Liste des élèves'!$D$1:$E$612,2,FALSE)</f>
        <v>#N/A</v>
      </c>
      <c r="C448" s="41"/>
      <c r="H448" s="32">
        <v>447</v>
      </c>
      <c r="I448" s="42" t="e">
        <f>IF(D448*(COUNTIF($I$1:$I447,D448)&lt;INDEX(GR,D448,2)),D448,IF(E448*(COUNTIF($I$1:$I447,E448)&lt;INDEX(GR,E448,2)),E448,IF(F448*(COUNTIF($I$1:$I447,F448)&lt;INDEX(GR,F448,2)),F448,IF(G448*(COUNTIF($I$1:$I447,G448)&lt;INDEX(GR,G448,2)),G448))))</f>
        <v>#VALUE!</v>
      </c>
    </row>
    <row r="449" spans="1:9" ht="17" thickTop="1" thickBot="1" x14ac:dyDescent="0.25">
      <c r="A449" s="35" t="e">
        <f t="shared" ca="1" si="8"/>
        <v>#NAME?</v>
      </c>
      <c r="B449" s="37" t="e">
        <f>VLOOKUP(Tableau4[[#This Row],[Nom]],'Liste des élèves'!$D$1:$E$612,2,FALSE)</f>
        <v>#N/A</v>
      </c>
      <c r="C449" s="41"/>
      <c r="H449" s="33">
        <v>448</v>
      </c>
      <c r="I449" s="42" t="e">
        <f>IF(D449*(COUNTIF($I$1:$I448,D449)&lt;INDEX(GR,D449,2)),D449,IF(E449*(COUNTIF($I$1:$I448,E449)&lt;INDEX(GR,E449,2)),E449,IF(F449*(COUNTIF($I$1:$I448,F449)&lt;INDEX(GR,F449,2)),F449,IF(G449*(COUNTIF($I$1:$I448,G449)&lt;INDEX(GR,G449,2)),G449))))</f>
        <v>#VALUE!</v>
      </c>
    </row>
    <row r="450" spans="1:9" ht="17" thickTop="1" thickBot="1" x14ac:dyDescent="0.25">
      <c r="A450" s="35" t="e">
        <f t="shared" ref="A450:A476" ca="1" si="9">ALEAS( NE,1, NE,TRUE)</f>
        <v>#NAME?</v>
      </c>
      <c r="B450" s="37" t="e">
        <f>VLOOKUP(Tableau4[[#This Row],[Nom]],'Liste des élèves'!$D$1:$E$612,2,FALSE)</f>
        <v>#N/A</v>
      </c>
      <c r="C450" s="41"/>
      <c r="H450" s="32">
        <v>449</v>
      </c>
      <c r="I450" s="42" t="e">
        <f>IF(D450*(COUNTIF($I$1:$I449,D450)&lt;INDEX(GR,D450,2)),D450,IF(E450*(COUNTIF($I$1:$I449,E450)&lt;INDEX(GR,E450,2)),E450,IF(F450*(COUNTIF($I$1:$I449,F450)&lt;INDEX(GR,F450,2)),F450,IF(G450*(COUNTIF($I$1:$I449,G450)&lt;INDEX(GR,G450,2)),G450))))</f>
        <v>#VALUE!</v>
      </c>
    </row>
    <row r="451" spans="1:9" ht="17" thickTop="1" thickBot="1" x14ac:dyDescent="0.25">
      <c r="A451" s="35" t="e">
        <f t="shared" ca="1" si="9"/>
        <v>#NAME?</v>
      </c>
      <c r="B451" s="37" t="e">
        <f>VLOOKUP(Tableau4[[#This Row],[Nom]],'Liste des élèves'!$D$1:$E$612,2,FALSE)</f>
        <v>#N/A</v>
      </c>
      <c r="C451" s="41"/>
      <c r="H451" s="33">
        <v>450</v>
      </c>
      <c r="I451" s="42" t="e">
        <f>IF(D451*(COUNTIF($I$1:$I450,D451)&lt;INDEX(GR,D451,2)),D451,IF(E451*(COUNTIF($I$1:$I450,E451)&lt;INDEX(GR,E451,2)),E451,IF(F451*(COUNTIF($I$1:$I450,F451)&lt;INDEX(GR,F451,2)),F451,IF(G451*(COUNTIF($I$1:$I450,G451)&lt;INDEX(GR,G451,2)),G451))))</f>
        <v>#VALUE!</v>
      </c>
    </row>
    <row r="452" spans="1:9" ht="17" thickTop="1" thickBot="1" x14ac:dyDescent="0.25">
      <c r="A452" s="35" t="e">
        <f t="shared" ca="1" si="9"/>
        <v>#NAME?</v>
      </c>
      <c r="B452" s="37" t="e">
        <f>VLOOKUP(Tableau4[[#This Row],[Nom]],'Liste des élèves'!$D$1:$E$612,2,FALSE)</f>
        <v>#N/A</v>
      </c>
      <c r="C452" s="41"/>
      <c r="H452" s="32">
        <v>451</v>
      </c>
      <c r="I452" s="42" t="e">
        <f>IF(D452*(COUNTIF($I$1:$I451,D452)&lt;INDEX(GR,D452,2)),D452,IF(E452*(COUNTIF($I$1:$I451,E452)&lt;INDEX(GR,E452,2)),E452,IF(F452*(COUNTIF($I$1:$I451,F452)&lt;INDEX(GR,F452,2)),F452,IF(G452*(COUNTIF($I$1:$I451,G452)&lt;INDEX(GR,G452,2)),G452))))</f>
        <v>#VALUE!</v>
      </c>
    </row>
    <row r="453" spans="1:9" ht="17" thickTop="1" thickBot="1" x14ac:dyDescent="0.25">
      <c r="A453" s="35" t="e">
        <f t="shared" ca="1" si="9"/>
        <v>#NAME?</v>
      </c>
      <c r="B453" s="37" t="e">
        <f>VLOOKUP(Tableau4[[#This Row],[Nom]],'Liste des élèves'!$D$1:$E$612,2,FALSE)</f>
        <v>#N/A</v>
      </c>
      <c r="C453" s="41"/>
      <c r="H453" s="33">
        <v>452</v>
      </c>
      <c r="I453" s="42" t="e">
        <f>IF(D453*(COUNTIF($I$1:$I452,D453)&lt;INDEX(GR,D453,2)),D453,IF(E453*(COUNTIF($I$1:$I452,E453)&lt;INDEX(GR,E453,2)),E453,IF(F453*(COUNTIF($I$1:$I452,F453)&lt;INDEX(GR,F453,2)),F453,IF(G453*(COUNTIF($I$1:$I452,G453)&lt;INDEX(GR,G453,2)),G453))))</f>
        <v>#VALUE!</v>
      </c>
    </row>
    <row r="454" spans="1:9" ht="15" thickTop="1" thickBot="1" x14ac:dyDescent="0.2">
      <c r="A454" s="35" t="e">
        <f t="shared" ca="1" si="9"/>
        <v>#NAME?</v>
      </c>
      <c r="B454" s="37" t="e">
        <f>VLOOKUP(Tableau4[[#This Row],[Nom]],'Liste des élèves'!$D$1:$E$612,2,FALSE)</f>
        <v>#N/A</v>
      </c>
      <c r="H454" s="32">
        <v>453</v>
      </c>
      <c r="I454" s="42" t="e">
        <f>IF(D454*(COUNTIF($I$1:$I453,D454)&lt;INDEX(GR,D454,2)),D454,IF(E454*(COUNTIF($I$1:$I453,E454)&lt;INDEX(GR,E454,2)),E454,IF(F454*(COUNTIF($I$1:$I453,F454)&lt;INDEX(GR,F454,2)),F454,IF(G454*(COUNTIF($I$1:$I453,G454)&lt;INDEX(GR,G454,2)),G454))))</f>
        <v>#VALUE!</v>
      </c>
    </row>
    <row r="455" spans="1:9" ht="15" thickTop="1" thickBot="1" x14ac:dyDescent="0.2">
      <c r="A455" s="35" t="e">
        <f t="shared" ca="1" si="9"/>
        <v>#NAME?</v>
      </c>
      <c r="B455" s="37" t="e">
        <f>VLOOKUP(Tableau4[[#This Row],[Nom]],'Liste des élèves'!$D$1:$E$612,2,FALSE)</f>
        <v>#N/A</v>
      </c>
      <c r="H455" s="33">
        <v>454</v>
      </c>
      <c r="I455" s="42" t="e">
        <f>IF(D455*(COUNTIF($I$1:$I454,D455)&lt;INDEX(GR,D455,2)),D455,IF(E455*(COUNTIF($I$1:$I454,E455)&lt;INDEX(GR,E455,2)),E455,IF(F455*(COUNTIF($I$1:$I454,F455)&lt;INDEX(GR,F455,2)),F455,IF(G455*(COUNTIF($I$1:$I454,G455)&lt;INDEX(GR,G455,2)),G455))))</f>
        <v>#VALUE!</v>
      </c>
    </row>
    <row r="456" spans="1:9" ht="17" thickTop="1" thickBot="1" x14ac:dyDescent="0.25">
      <c r="A456" s="35" t="e">
        <f t="shared" ca="1" si="9"/>
        <v>#NAME?</v>
      </c>
      <c r="B456" s="37" t="e">
        <f>VLOOKUP(Tableau4[[#This Row],[Nom]],'Liste des élèves'!$D$1:$E$612,2,FALSE)</f>
        <v>#N/A</v>
      </c>
      <c r="C456" s="41"/>
      <c r="H456" s="32">
        <v>455</v>
      </c>
      <c r="I456" s="42" t="e">
        <f>IF(D456*(COUNTIF($I$1:$I455,D456)&lt;INDEX(GR,D456,2)),D456,IF(E456*(COUNTIF($I$1:$I455,E456)&lt;INDEX(GR,E456,2)),E456,IF(F456*(COUNTIF($I$1:$I455,F456)&lt;INDEX(GR,F456,2)),F456,IF(G456*(COUNTIF($I$1:$I455,G456)&lt;INDEX(GR,G456,2)),G456))))</f>
        <v>#VALUE!</v>
      </c>
    </row>
    <row r="457" spans="1:9" ht="17" thickTop="1" thickBot="1" x14ac:dyDescent="0.25">
      <c r="A457" s="35" t="e">
        <f t="shared" ca="1" si="9"/>
        <v>#NAME?</v>
      </c>
      <c r="B457" s="37" t="e">
        <f>VLOOKUP(Tableau4[[#This Row],[Nom]],'Liste des élèves'!$D$1:$E$612,2,FALSE)</f>
        <v>#N/A</v>
      </c>
      <c r="C457" s="41"/>
      <c r="H457" s="33">
        <v>456</v>
      </c>
      <c r="I457" s="42" t="e">
        <f>IF(D457*(COUNTIF($I$1:$I456,D457)&lt;INDEX(GR,D457,2)),D457,IF(E457*(COUNTIF($I$1:$I456,E457)&lt;INDEX(GR,E457,2)),E457,IF(F457*(COUNTIF($I$1:$I456,F457)&lt;INDEX(GR,F457,2)),F457,IF(G457*(COUNTIF($I$1:$I456,G457)&lt;INDEX(GR,G457,2)),G457))))</f>
        <v>#VALUE!</v>
      </c>
    </row>
    <row r="458" spans="1:9" ht="17" thickTop="1" thickBot="1" x14ac:dyDescent="0.25">
      <c r="A458" s="35" t="e">
        <f t="shared" ca="1" si="9"/>
        <v>#NAME?</v>
      </c>
      <c r="B458" s="37" t="e">
        <f>VLOOKUP(Tableau4[[#This Row],[Nom]],'Liste des élèves'!$D$1:$E$612,2,FALSE)</f>
        <v>#N/A</v>
      </c>
      <c r="C458" s="41"/>
      <c r="H458" s="32">
        <v>457</v>
      </c>
      <c r="I458" s="42" t="e">
        <f>IF(D458*(COUNTIF($I$1:$I457,D458)&lt;INDEX(GR,D458,2)),D458,IF(E458*(COUNTIF($I$1:$I457,E458)&lt;INDEX(GR,E458,2)),E458,IF(F458*(COUNTIF($I$1:$I457,F458)&lt;INDEX(GR,F458,2)),F458,IF(G458*(COUNTIF($I$1:$I457,G458)&lt;INDEX(GR,G458,2)),G458))))</f>
        <v>#VALUE!</v>
      </c>
    </row>
    <row r="459" spans="1:9" ht="17" thickTop="1" thickBot="1" x14ac:dyDescent="0.25">
      <c r="A459" s="35" t="e">
        <f t="shared" ca="1" si="9"/>
        <v>#NAME?</v>
      </c>
      <c r="B459" s="37" t="e">
        <f>VLOOKUP(Tableau4[[#This Row],[Nom]],'Liste des élèves'!$D$1:$E$612,2,FALSE)</f>
        <v>#N/A</v>
      </c>
      <c r="C459" s="41"/>
      <c r="H459" s="33">
        <v>458</v>
      </c>
      <c r="I459" s="42" t="e">
        <f>IF(D459*(COUNTIF($I$1:$I458,D459)&lt;INDEX(GR,D459,2)),D459,IF(E459*(COUNTIF($I$1:$I458,E459)&lt;INDEX(GR,E459,2)),E459,IF(F459*(COUNTIF($I$1:$I458,F459)&lt;INDEX(GR,F459,2)),F459,IF(G459*(COUNTIF($I$1:$I458,G459)&lt;INDEX(GR,G459,2)),G459))))</f>
        <v>#VALUE!</v>
      </c>
    </row>
    <row r="460" spans="1:9" ht="17" thickTop="1" thickBot="1" x14ac:dyDescent="0.25">
      <c r="A460" s="35" t="e">
        <f t="shared" ca="1" si="9"/>
        <v>#NAME?</v>
      </c>
      <c r="B460" s="37" t="e">
        <f>VLOOKUP(Tableau4[[#This Row],[Nom]],'Liste des élèves'!$D$1:$E$612,2,FALSE)</f>
        <v>#N/A</v>
      </c>
      <c r="C460" s="41"/>
      <c r="H460" s="32">
        <v>459</v>
      </c>
      <c r="I460" s="42" t="e">
        <f>IF(D460*(COUNTIF($I$1:$I459,D460)&lt;INDEX(GR,D460,2)),D460,IF(E460*(COUNTIF($I$1:$I459,E460)&lt;INDEX(GR,E460,2)),E460,IF(F460*(COUNTIF($I$1:$I459,F460)&lt;INDEX(GR,F460,2)),F460,IF(G460*(COUNTIF($I$1:$I459,G460)&lt;INDEX(GR,G460,2)),G460))))</f>
        <v>#VALUE!</v>
      </c>
    </row>
    <row r="461" spans="1:9" ht="17" thickTop="1" thickBot="1" x14ac:dyDescent="0.25">
      <c r="A461" s="35" t="e">
        <f t="shared" ca="1" si="9"/>
        <v>#NAME?</v>
      </c>
      <c r="B461" s="37" t="e">
        <f>VLOOKUP(Tableau4[[#This Row],[Nom]],'Liste des élèves'!$D$1:$E$612,2,FALSE)</f>
        <v>#N/A</v>
      </c>
      <c r="C461" s="41"/>
      <c r="H461" s="33">
        <v>460</v>
      </c>
      <c r="I461" s="42" t="e">
        <f>IF(D461*(COUNTIF($I$1:$I460,D461)&lt;INDEX(GR,D461,2)),D461,IF(E461*(COUNTIF($I$1:$I460,E461)&lt;INDEX(GR,E461,2)),E461,IF(F461*(COUNTIF($I$1:$I460,F461)&lt;INDEX(GR,F461,2)),F461,IF(G461*(COUNTIF($I$1:$I460,G461)&lt;INDEX(GR,G461,2)),G461))))</f>
        <v>#VALUE!</v>
      </c>
    </row>
    <row r="462" spans="1:9" ht="17" thickTop="1" thickBot="1" x14ac:dyDescent="0.25">
      <c r="A462" s="35" t="e">
        <f t="shared" ca="1" si="9"/>
        <v>#NAME?</v>
      </c>
      <c r="B462" s="37" t="e">
        <f>VLOOKUP(Tableau4[[#This Row],[Nom]],'Liste des élèves'!$D$1:$E$612,2,FALSE)</f>
        <v>#N/A</v>
      </c>
      <c r="C462" s="41"/>
      <c r="H462" s="32">
        <v>461</v>
      </c>
      <c r="I462" s="42" t="e">
        <f>IF(D462*(COUNTIF($I$1:$I461,D462)&lt;INDEX(GR,D462,2)),D462,IF(E462*(COUNTIF($I$1:$I461,E462)&lt;INDEX(GR,E462,2)),E462,IF(F462*(COUNTIF($I$1:$I461,F462)&lt;INDEX(GR,F462,2)),F462,IF(G462*(COUNTIF($I$1:$I461,G462)&lt;INDEX(GR,G462,2)),G462))))</f>
        <v>#VALUE!</v>
      </c>
    </row>
    <row r="463" spans="1:9" ht="17" thickTop="1" thickBot="1" x14ac:dyDescent="0.25">
      <c r="A463" s="35" t="e">
        <f t="shared" ca="1" si="9"/>
        <v>#NAME?</v>
      </c>
      <c r="B463" s="37" t="e">
        <f>VLOOKUP(Tableau4[[#This Row],[Nom]],'Liste des élèves'!$D$1:$E$612,2,FALSE)</f>
        <v>#N/A</v>
      </c>
      <c r="C463" s="41"/>
      <c r="H463" s="33">
        <v>462</v>
      </c>
      <c r="I463" s="42" t="e">
        <f>IF(D463*(COUNTIF($I$1:$I462,D463)&lt;INDEX(GR,D463,2)),D463,IF(E463*(COUNTIF($I$1:$I462,E463)&lt;INDEX(GR,E463,2)),E463,IF(F463*(COUNTIF($I$1:$I462,F463)&lt;INDEX(GR,F463,2)),F463,IF(G463*(COUNTIF($I$1:$I462,G463)&lt;INDEX(GR,G463,2)),G463))))</f>
        <v>#VALUE!</v>
      </c>
    </row>
    <row r="464" spans="1:9" ht="15" thickTop="1" thickBot="1" x14ac:dyDescent="0.2">
      <c r="A464" s="35" t="e">
        <f t="shared" ca="1" si="9"/>
        <v>#NAME?</v>
      </c>
      <c r="B464" s="37" t="e">
        <f>VLOOKUP(Tableau4[[#This Row],[Nom]],'Liste des élèves'!$D$1:$E$612,2,FALSE)</f>
        <v>#N/A</v>
      </c>
      <c r="H464" s="32">
        <v>463</v>
      </c>
      <c r="I464" s="42" t="e">
        <f>IF(D464*(COUNTIF($I$1:$I463,D464)&lt;INDEX(GR,D464,2)),D464,IF(E464*(COUNTIF($I$1:$I463,E464)&lt;INDEX(GR,E464,2)),E464,IF(F464*(COUNTIF($I$1:$I463,F464)&lt;INDEX(GR,F464,2)),F464,IF(G464*(COUNTIF($I$1:$I463,G464)&lt;INDEX(GR,G464,2)),G464))))</f>
        <v>#VALUE!</v>
      </c>
    </row>
    <row r="465" spans="1:9" ht="15" thickTop="1" thickBot="1" x14ac:dyDescent="0.2">
      <c r="A465" s="35" t="e">
        <f t="shared" ca="1" si="9"/>
        <v>#NAME?</v>
      </c>
      <c r="B465" s="37" t="e">
        <f>VLOOKUP(Tableau4[[#This Row],[Nom]],'Liste des élèves'!$D$1:$E$612,2,FALSE)</f>
        <v>#N/A</v>
      </c>
      <c r="H465" s="33">
        <v>464</v>
      </c>
      <c r="I465" s="42" t="e">
        <f>IF(D465*(COUNTIF($I$1:$I464,D465)&lt;INDEX(GR,D465,2)),D465,IF(E465*(COUNTIF($I$1:$I464,E465)&lt;INDEX(GR,E465,2)),E465,IF(F465*(COUNTIF($I$1:$I464,F465)&lt;INDEX(GR,F465,2)),F465,IF(G465*(COUNTIF($I$1:$I464,G465)&lt;INDEX(GR,G465,2)),G465))))</f>
        <v>#VALUE!</v>
      </c>
    </row>
    <row r="466" spans="1:9" ht="17" thickTop="1" thickBot="1" x14ac:dyDescent="0.25">
      <c r="A466" s="35" t="e">
        <f t="shared" ca="1" si="9"/>
        <v>#NAME?</v>
      </c>
      <c r="B466" s="37" t="e">
        <f>VLOOKUP(Tableau4[[#This Row],[Nom]],'Liste des élèves'!$D$1:$E$612,2,FALSE)</f>
        <v>#N/A</v>
      </c>
      <c r="C466" s="41"/>
      <c r="H466" s="32">
        <v>465</v>
      </c>
      <c r="I466" s="42" t="e">
        <f>IF(D466*(COUNTIF($I$1:$I465,D466)&lt;INDEX(GR,D466,2)),D466,IF(E466*(COUNTIF($I$1:$I465,E466)&lt;INDEX(GR,E466,2)),E466,IF(F466*(COUNTIF($I$1:$I465,F466)&lt;INDEX(GR,F466,2)),F466,IF(G466*(COUNTIF($I$1:$I465,G466)&lt;INDEX(GR,G466,2)),G466))))</f>
        <v>#VALUE!</v>
      </c>
    </row>
    <row r="467" spans="1:9" ht="17" thickTop="1" thickBot="1" x14ac:dyDescent="0.25">
      <c r="A467" s="35" t="e">
        <f t="shared" ca="1" si="9"/>
        <v>#NAME?</v>
      </c>
      <c r="B467" s="37" t="e">
        <f>VLOOKUP(Tableau4[[#This Row],[Nom]],'Liste des élèves'!$D$1:$E$612,2,FALSE)</f>
        <v>#N/A</v>
      </c>
      <c r="C467" s="41"/>
      <c r="H467" s="33">
        <v>466</v>
      </c>
      <c r="I467" s="42" t="e">
        <f>IF(D467*(COUNTIF($I$1:$I466,D467)&lt;INDEX(GR,D467,2)),D467,IF(E467*(COUNTIF($I$1:$I466,E467)&lt;INDEX(GR,E467,2)),E467,IF(F467*(COUNTIF($I$1:$I466,F467)&lt;INDEX(GR,F467,2)),F467,IF(G467*(COUNTIF($I$1:$I466,G467)&lt;INDEX(GR,G467,2)),G467))))</f>
        <v>#VALUE!</v>
      </c>
    </row>
    <row r="468" spans="1:9" ht="17" thickTop="1" thickBot="1" x14ac:dyDescent="0.25">
      <c r="A468" s="35" t="e">
        <f t="shared" ca="1" si="9"/>
        <v>#NAME?</v>
      </c>
      <c r="B468" s="37" t="e">
        <f>VLOOKUP(Tableau4[[#This Row],[Nom]],'Liste des élèves'!$D$1:$E$612,2,FALSE)</f>
        <v>#N/A</v>
      </c>
      <c r="C468" s="41"/>
      <c r="H468" s="32">
        <v>467</v>
      </c>
      <c r="I468" s="42" t="e">
        <f>IF(D468*(COUNTIF($I$1:$I467,D468)&lt;INDEX(GR,D468,2)),D468,IF(E468*(COUNTIF($I$1:$I467,E468)&lt;INDEX(GR,E468,2)),E468,IF(F468*(COUNTIF($I$1:$I467,F468)&lt;INDEX(GR,F468,2)),F468,IF(G468*(COUNTIF($I$1:$I467,G468)&lt;INDEX(GR,G468,2)),G468))))</f>
        <v>#VALUE!</v>
      </c>
    </row>
    <row r="469" spans="1:9" ht="17" thickTop="1" thickBot="1" x14ac:dyDescent="0.25">
      <c r="A469" s="35" t="e">
        <f t="shared" ca="1" si="9"/>
        <v>#NAME?</v>
      </c>
      <c r="B469" s="37" t="e">
        <f>VLOOKUP(Tableau4[[#This Row],[Nom]],'Liste des élèves'!$D$1:$E$612,2,FALSE)</f>
        <v>#N/A</v>
      </c>
      <c r="C469" s="41"/>
      <c r="H469" s="33">
        <v>468</v>
      </c>
      <c r="I469" s="42" t="e">
        <f>IF(D469*(COUNTIF($I$1:$I468,D469)&lt;INDEX(GR,D469,2)),D469,IF(E469*(COUNTIF($I$1:$I468,E469)&lt;INDEX(GR,E469,2)),E469,IF(F469*(COUNTIF($I$1:$I468,F469)&lt;INDEX(GR,F469,2)),F469,IF(G469*(COUNTIF($I$1:$I468,G469)&lt;INDEX(GR,G469,2)),G469))))</f>
        <v>#VALUE!</v>
      </c>
    </row>
    <row r="470" spans="1:9" ht="17" thickTop="1" thickBot="1" x14ac:dyDescent="0.25">
      <c r="A470" s="35" t="e">
        <f t="shared" ca="1" si="9"/>
        <v>#NAME?</v>
      </c>
      <c r="B470" s="37" t="e">
        <f>VLOOKUP(Tableau4[[#This Row],[Nom]],'Liste des élèves'!$D$1:$E$612,2,FALSE)</f>
        <v>#N/A</v>
      </c>
      <c r="C470" s="41"/>
      <c r="H470" s="32">
        <v>469</v>
      </c>
      <c r="I470" s="42" t="e">
        <f>IF(D470*(COUNTIF($I$1:$I469,D470)&lt;INDEX(GR,D470,2)),D470,IF(E470*(COUNTIF($I$1:$I469,E470)&lt;INDEX(GR,E470,2)),E470,IF(F470*(COUNTIF($I$1:$I469,F470)&lt;INDEX(GR,F470,2)),F470,IF(G470*(COUNTIF($I$1:$I469,G470)&lt;INDEX(GR,G470,2)),G470))))</f>
        <v>#VALUE!</v>
      </c>
    </row>
    <row r="471" spans="1:9" ht="17" thickTop="1" thickBot="1" x14ac:dyDescent="0.25">
      <c r="A471" s="35" t="e">
        <f t="shared" ca="1" si="9"/>
        <v>#NAME?</v>
      </c>
      <c r="B471" s="37" t="e">
        <f>VLOOKUP(Tableau4[[#This Row],[Nom]],'Liste des élèves'!$D$1:$E$612,2,FALSE)</f>
        <v>#N/A</v>
      </c>
      <c r="C471" s="41"/>
      <c r="H471" s="33">
        <v>470</v>
      </c>
      <c r="I471" s="42" t="e">
        <f>IF(D471*(COUNTIF($I$1:$I470,D471)&lt;INDEX(GR,D471,2)),D471,IF(E471*(COUNTIF($I$1:$I470,E471)&lt;INDEX(GR,E471,2)),E471,IF(F471*(COUNTIF($I$1:$I470,F471)&lt;INDEX(GR,F471,2)),F471,IF(G471*(COUNTIF($I$1:$I470,G471)&lt;INDEX(GR,G471,2)),G471))))</f>
        <v>#VALUE!</v>
      </c>
    </row>
    <row r="472" spans="1:9" ht="17" thickTop="1" thickBot="1" x14ac:dyDescent="0.25">
      <c r="A472" s="35" t="e">
        <f t="shared" ca="1" si="9"/>
        <v>#NAME?</v>
      </c>
      <c r="B472" s="37" t="e">
        <f>VLOOKUP(Tableau4[[#This Row],[Nom]],'Liste des élèves'!$D$1:$E$612,2,FALSE)</f>
        <v>#N/A</v>
      </c>
      <c r="C472" s="41"/>
      <c r="H472" s="32">
        <v>471</v>
      </c>
      <c r="I472" s="42" t="e">
        <f>IF(D472*(COUNTIF($I$1:$I471,D472)&lt;INDEX(GR,D472,2)),D472,IF(E472*(COUNTIF($I$1:$I471,E472)&lt;INDEX(GR,E472,2)),E472,IF(F472*(COUNTIF($I$1:$I471,F472)&lt;INDEX(GR,F472,2)),F472,IF(G472*(COUNTIF($I$1:$I471,G472)&lt;INDEX(GR,G472,2)),G472))))</f>
        <v>#VALUE!</v>
      </c>
    </row>
    <row r="473" spans="1:9" ht="17" thickTop="1" thickBot="1" x14ac:dyDescent="0.25">
      <c r="A473" s="35" t="e">
        <f t="shared" ca="1" si="9"/>
        <v>#NAME?</v>
      </c>
      <c r="B473" s="37" t="e">
        <f>VLOOKUP(Tableau4[[#This Row],[Nom]],'Liste des élèves'!$D$1:$E$612,2,FALSE)</f>
        <v>#N/A</v>
      </c>
      <c r="C473" s="41"/>
      <c r="H473" s="33">
        <v>472</v>
      </c>
      <c r="I473" s="42" t="e">
        <f>IF(D473*(COUNTIF($I$1:$I472,D473)&lt;INDEX(GR,D473,2)),D473,IF(E473*(COUNTIF($I$1:$I472,E473)&lt;INDEX(GR,E473,2)),E473,IF(F473*(COUNTIF($I$1:$I472,F473)&lt;INDEX(GR,F473,2)),F473,IF(G473*(COUNTIF($I$1:$I472,G473)&lt;INDEX(GR,G473,2)),G473))))</f>
        <v>#VALUE!</v>
      </c>
    </row>
    <row r="474" spans="1:9" ht="15" thickTop="1" thickBot="1" x14ac:dyDescent="0.2">
      <c r="A474" s="35" t="e">
        <f t="shared" ca="1" si="9"/>
        <v>#NAME?</v>
      </c>
      <c r="B474" s="37" t="e">
        <f>VLOOKUP(Tableau4[[#This Row],[Nom]],'Liste des élèves'!$D$1:$E$612,2,FALSE)</f>
        <v>#N/A</v>
      </c>
      <c r="H474" s="32">
        <v>473</v>
      </c>
      <c r="I474" s="42" t="e">
        <f>IF(D474*(COUNTIF($I$1:$I473,D474)&lt;INDEX(GR,D474,2)),D474,IF(E474*(COUNTIF($I$1:$I473,E474)&lt;INDEX(GR,E474,2)),E474,IF(F474*(COUNTIF($I$1:$I473,F474)&lt;INDEX(GR,F474,2)),F474,IF(G474*(COUNTIF($I$1:$I473,G474)&lt;INDEX(GR,G474,2)),G474))))</f>
        <v>#VALUE!</v>
      </c>
    </row>
    <row r="475" spans="1:9" ht="15" thickTop="1" thickBot="1" x14ac:dyDescent="0.2">
      <c r="A475" s="35" t="e">
        <f t="shared" ca="1" si="9"/>
        <v>#NAME?</v>
      </c>
      <c r="B475" s="37" t="e">
        <f>VLOOKUP(Tableau4[[#This Row],[Nom]],'Liste des élèves'!$D$1:$E$612,2,FALSE)</f>
        <v>#N/A</v>
      </c>
      <c r="H475" s="33">
        <v>474</v>
      </c>
      <c r="I475" s="42" t="e">
        <f>IF(D475*(COUNTIF($I$1:$I474,D475)&lt;INDEX(GR,D475,2)),D475,IF(E475*(COUNTIF($I$1:$I474,E475)&lt;INDEX(GR,E475,2)),E475,IF(F475*(COUNTIF($I$1:$I474,F475)&lt;INDEX(GR,F475,2)),F475,IF(G475*(COUNTIF($I$1:$I474,G475)&lt;INDEX(GR,G475,2)),G475))))</f>
        <v>#VALUE!</v>
      </c>
    </row>
    <row r="476" spans="1:9" ht="14" thickTop="1" x14ac:dyDescent="0.15">
      <c r="A476" s="35" t="e">
        <f t="shared" ca="1" si="9"/>
        <v>#NAME?</v>
      </c>
      <c r="B476" s="37" t="e">
        <f>VLOOKUP(Tableau4[[#This Row],[Nom]],'Liste des élèves'!$D$1:$E$612,2,FALSE)</f>
        <v>#N/A</v>
      </c>
      <c r="H476" s="32">
        <v>475</v>
      </c>
      <c r="I476" s="42" t="e">
        <f>IF(D476*(COUNTIF($I$1:$I475,D476)&lt;INDEX(GR,D476,2)),D476,IF(E476*(COUNTIF($I$1:$I475,E476)&lt;INDEX(GR,E476,2)),E476,IF(F476*(COUNTIF($I$1:$I475,F476)&lt;INDEX(GR,F476,2)),F476,IF(G476*(COUNTIF($I$1:$I475,G476)&lt;INDEX(GR,G476,2)),G476))))</f>
        <v>#VALUE!</v>
      </c>
    </row>
  </sheetData>
  <phoneticPr fontId="0" type="noConversion"/>
  <conditionalFormatting sqref="Q4:Q32">
    <cfRule type="containsText" dxfId="22" priority="3" operator="containsText" text="Oui">
      <formula>NOT(ISERROR(SEARCH("Oui",Q4)))</formula>
    </cfRule>
    <cfRule type="containsText" dxfId="21" priority="4" operator="containsText" text="Non">
      <formula>NOT(ISERROR(SEARCH("Non",Q4)))</formula>
    </cfRule>
  </conditionalFormatting>
  <conditionalFormatting sqref="Q33">
    <cfRule type="containsText" dxfId="20" priority="1" operator="containsText" text="Oui">
      <formula>NOT(ISERROR(SEARCH("Oui",Q33)))</formula>
    </cfRule>
    <cfRule type="containsText" dxfId="19" priority="2" operator="containsText" text="Non">
      <formula>NOT(ISERROR(SEARCH("Non",Q33)))</formula>
    </cfRule>
  </conditionalFormatting>
  <pageMargins left="0.78740157480314965" right="0.78740157480314965" top="0.98425196850393704" bottom="0.98425196850393704" header="0.51181102362204722" footer="0.51181102362204722"/>
  <pageSetup paperSize="9" scale="42" fitToHeight="2" orientation="portrait"/>
  <headerFooter alignWithMargins="0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M440"/>
  <sheetViews>
    <sheetView workbookViewId="0">
      <selection activeCell="B425" sqref="B425:C439"/>
    </sheetView>
  </sheetViews>
  <sheetFormatPr baseColWidth="10" defaultRowHeight="13" x14ac:dyDescent="0.15"/>
  <cols>
    <col min="1" max="1" width="32.33203125" bestFit="1" customWidth="1"/>
    <col min="2" max="2" width="19.6640625" customWidth="1"/>
    <col min="3" max="3" width="31.5" customWidth="1"/>
    <col min="4" max="7" width="5.83203125" bestFit="1" customWidth="1"/>
    <col min="8" max="29" width="8.83203125" bestFit="1" customWidth="1"/>
    <col min="30" max="30" width="10.83203125" bestFit="1" customWidth="1"/>
    <col min="31" max="477" width="34.1640625" bestFit="1" customWidth="1"/>
  </cols>
  <sheetData>
    <row r="3" spans="1:13" x14ac:dyDescent="0.15">
      <c r="A3" s="10"/>
      <c r="B3" s="11"/>
      <c r="C3" s="11"/>
      <c r="D3" s="11"/>
      <c r="E3" s="11"/>
      <c r="F3" s="11"/>
      <c r="G3" s="11"/>
      <c r="H3" s="10"/>
      <c r="I3" s="11"/>
      <c r="J3" s="11"/>
      <c r="K3" s="11"/>
      <c r="L3" s="11"/>
      <c r="M3" s="21"/>
    </row>
    <row r="4" spans="1:13" x14ac:dyDescent="0.15">
      <c r="A4" s="13" t="s">
        <v>5</v>
      </c>
      <c r="B4" s="13" t="s">
        <v>3</v>
      </c>
      <c r="C4" s="13" t="s">
        <v>14</v>
      </c>
      <c r="D4" s="13" t="s">
        <v>0</v>
      </c>
      <c r="E4" s="13" t="s">
        <v>1</v>
      </c>
      <c r="F4" s="13" t="s">
        <v>2</v>
      </c>
      <c r="G4" s="13" t="s">
        <v>15</v>
      </c>
      <c r="H4" s="12"/>
      <c r="I4" s="22"/>
      <c r="J4" s="22"/>
      <c r="K4" s="22"/>
      <c r="L4" s="22"/>
      <c r="M4" s="23"/>
    </row>
    <row r="5" spans="1:13" x14ac:dyDescent="0.15">
      <c r="A5" s="10">
        <v>1</v>
      </c>
      <c r="B5" s="10" t="s">
        <v>162</v>
      </c>
      <c r="C5" s="10" t="s">
        <v>1222</v>
      </c>
      <c r="D5" s="10">
        <v>1</v>
      </c>
      <c r="E5" s="10">
        <v>17</v>
      </c>
      <c r="F5" s="10">
        <v>11</v>
      </c>
      <c r="G5" s="10">
        <v>15</v>
      </c>
      <c r="H5" s="10"/>
      <c r="I5" s="11"/>
      <c r="J5" s="11"/>
      <c r="K5" s="11"/>
      <c r="L5" s="11"/>
      <c r="M5" s="21"/>
    </row>
    <row r="6" spans="1:13" x14ac:dyDescent="0.15">
      <c r="A6" s="12">
        <v>1</v>
      </c>
      <c r="B6" s="10" t="s">
        <v>192</v>
      </c>
      <c r="C6" s="10" t="s">
        <v>1224</v>
      </c>
      <c r="D6" s="10">
        <v>1</v>
      </c>
      <c r="E6" s="10">
        <v>24</v>
      </c>
      <c r="F6" s="10">
        <v>25</v>
      </c>
      <c r="G6" s="10">
        <v>26</v>
      </c>
      <c r="H6" s="12"/>
      <c r="I6" s="22"/>
      <c r="J6" s="22"/>
      <c r="K6" s="22"/>
      <c r="L6" s="22"/>
      <c r="M6" s="23"/>
    </row>
    <row r="7" spans="1:13" x14ac:dyDescent="0.15">
      <c r="A7" s="12">
        <v>1</v>
      </c>
      <c r="B7" s="10" t="s">
        <v>1431</v>
      </c>
      <c r="C7" s="10" t="s">
        <v>1222</v>
      </c>
      <c r="D7" s="10">
        <v>29</v>
      </c>
      <c r="E7" s="10">
        <v>1</v>
      </c>
      <c r="F7" s="10">
        <v>6</v>
      </c>
      <c r="G7" s="10">
        <v>4</v>
      </c>
      <c r="H7" s="12"/>
      <c r="I7" s="22"/>
      <c r="J7" s="22"/>
      <c r="K7" s="22"/>
      <c r="L7" s="22"/>
      <c r="M7" s="23"/>
    </row>
    <row r="8" spans="1:13" x14ac:dyDescent="0.15">
      <c r="A8" s="12">
        <v>1</v>
      </c>
      <c r="B8" s="10" t="s">
        <v>1306</v>
      </c>
      <c r="C8" s="10" t="s">
        <v>1220</v>
      </c>
      <c r="D8" s="10">
        <v>30</v>
      </c>
      <c r="E8" s="10">
        <v>25</v>
      </c>
      <c r="F8" s="10">
        <v>15</v>
      </c>
      <c r="G8" s="10">
        <v>1</v>
      </c>
      <c r="H8" s="12"/>
      <c r="I8" s="22"/>
      <c r="J8" s="22"/>
      <c r="K8" s="22"/>
      <c r="L8" s="22"/>
      <c r="M8" s="23"/>
    </row>
    <row r="9" spans="1:13" x14ac:dyDescent="0.15">
      <c r="A9" s="12">
        <v>1</v>
      </c>
      <c r="B9" s="10" t="s">
        <v>1316</v>
      </c>
      <c r="C9" s="10" t="s">
        <v>1224</v>
      </c>
      <c r="D9" s="10">
        <v>1</v>
      </c>
      <c r="E9" s="10">
        <v>9</v>
      </c>
      <c r="F9" s="10">
        <v>29</v>
      </c>
      <c r="G9" s="10">
        <v>30</v>
      </c>
      <c r="H9" s="12"/>
      <c r="I9" s="22"/>
      <c r="J9" s="22"/>
      <c r="K9" s="22"/>
      <c r="L9" s="22"/>
      <c r="M9" s="23"/>
    </row>
    <row r="10" spans="1:13" x14ac:dyDescent="0.15">
      <c r="A10" s="10">
        <v>2</v>
      </c>
      <c r="B10" s="10" t="s">
        <v>209</v>
      </c>
      <c r="C10" s="10" t="s">
        <v>1232</v>
      </c>
      <c r="D10" s="10">
        <v>30</v>
      </c>
      <c r="E10" s="10">
        <v>2</v>
      </c>
      <c r="F10" s="10">
        <v>19</v>
      </c>
      <c r="G10" s="10">
        <v>29</v>
      </c>
      <c r="H10" s="12"/>
      <c r="I10" s="22"/>
      <c r="J10" s="22"/>
      <c r="K10" s="22"/>
      <c r="L10" s="22"/>
      <c r="M10" s="23"/>
    </row>
    <row r="11" spans="1:13" x14ac:dyDescent="0.15">
      <c r="A11" s="12">
        <v>2</v>
      </c>
      <c r="B11" s="10" t="s">
        <v>19</v>
      </c>
      <c r="C11" s="10" t="s">
        <v>1244</v>
      </c>
      <c r="D11" s="10">
        <v>15</v>
      </c>
      <c r="E11" s="10">
        <v>25</v>
      </c>
      <c r="F11" s="10">
        <v>30</v>
      </c>
      <c r="G11" s="10">
        <v>2</v>
      </c>
      <c r="H11" s="12"/>
      <c r="I11" s="22"/>
      <c r="J11" s="22"/>
      <c r="K11" s="22"/>
      <c r="L11" s="22"/>
      <c r="M11" s="23"/>
    </row>
    <row r="12" spans="1:13" x14ac:dyDescent="0.15">
      <c r="A12" s="12">
        <v>2</v>
      </c>
      <c r="B12" s="10" t="s">
        <v>65</v>
      </c>
      <c r="C12" s="10" t="s">
        <v>1245</v>
      </c>
      <c r="D12" s="10">
        <v>15</v>
      </c>
      <c r="E12" s="10">
        <v>2</v>
      </c>
      <c r="F12" s="10">
        <v>12</v>
      </c>
      <c r="G12" s="10">
        <v>22</v>
      </c>
      <c r="H12" s="12"/>
      <c r="I12" s="22"/>
      <c r="J12" s="22"/>
      <c r="K12" s="22"/>
      <c r="L12" s="22"/>
      <c r="M12" s="23"/>
    </row>
    <row r="13" spans="1:13" x14ac:dyDescent="0.15">
      <c r="A13" s="12">
        <v>2</v>
      </c>
      <c r="B13" s="10" t="s">
        <v>1261</v>
      </c>
      <c r="C13" s="10" t="s">
        <v>1243</v>
      </c>
      <c r="D13" s="10">
        <v>26</v>
      </c>
      <c r="E13" s="10">
        <v>2</v>
      </c>
      <c r="F13" s="10">
        <v>27</v>
      </c>
      <c r="G13" s="10">
        <v>25</v>
      </c>
      <c r="H13" s="12"/>
      <c r="I13" s="22"/>
      <c r="J13" s="22"/>
      <c r="K13" s="22"/>
      <c r="L13" s="22"/>
      <c r="M13" s="23"/>
    </row>
    <row r="14" spans="1:13" x14ac:dyDescent="0.15">
      <c r="A14" s="10">
        <v>3</v>
      </c>
      <c r="B14" s="10" t="s">
        <v>243</v>
      </c>
      <c r="C14" s="10" t="s">
        <v>1233</v>
      </c>
      <c r="D14" s="10">
        <v>3</v>
      </c>
      <c r="E14" s="10">
        <v>5</v>
      </c>
      <c r="F14" s="10">
        <v>8</v>
      </c>
      <c r="G14" s="10">
        <v>15</v>
      </c>
      <c r="H14" s="12"/>
      <c r="I14" s="22"/>
      <c r="J14" s="22"/>
      <c r="K14" s="22"/>
      <c r="L14" s="22"/>
      <c r="M14" s="23"/>
    </row>
    <row r="15" spans="1:13" x14ac:dyDescent="0.15">
      <c r="A15" s="12">
        <v>3</v>
      </c>
      <c r="B15" s="10" t="s">
        <v>242</v>
      </c>
      <c r="C15" s="10" t="s">
        <v>1243</v>
      </c>
      <c r="D15" s="10">
        <v>3</v>
      </c>
      <c r="E15" s="10">
        <v>10</v>
      </c>
      <c r="F15" s="10">
        <v>4</v>
      </c>
      <c r="G15" s="10">
        <v>2</v>
      </c>
      <c r="H15" s="12"/>
      <c r="I15" s="22"/>
      <c r="J15" s="22"/>
      <c r="K15" s="22"/>
      <c r="L15" s="22"/>
      <c r="M15" s="23"/>
    </row>
    <row r="16" spans="1:13" x14ac:dyDescent="0.15">
      <c r="A16" s="12">
        <v>3</v>
      </c>
      <c r="B16" s="10" t="s">
        <v>1444</v>
      </c>
      <c r="C16" s="10" t="s">
        <v>1232</v>
      </c>
      <c r="D16" s="10">
        <v>25</v>
      </c>
      <c r="E16" s="10">
        <v>27</v>
      </c>
      <c r="F16" s="10">
        <v>30</v>
      </c>
      <c r="G16" s="10">
        <v>3</v>
      </c>
      <c r="H16" s="12"/>
      <c r="I16" s="22"/>
      <c r="J16" s="22"/>
      <c r="K16" s="22"/>
      <c r="L16" s="22"/>
      <c r="M16" s="23"/>
    </row>
    <row r="17" spans="1:13" x14ac:dyDescent="0.15">
      <c r="A17" s="12">
        <v>3</v>
      </c>
      <c r="B17" s="10" t="s">
        <v>96</v>
      </c>
      <c r="C17" s="10" t="s">
        <v>1235</v>
      </c>
      <c r="D17" s="10">
        <v>3</v>
      </c>
      <c r="E17" s="10">
        <v>9</v>
      </c>
      <c r="F17" s="10">
        <v>29</v>
      </c>
      <c r="G17" s="10">
        <v>30</v>
      </c>
      <c r="H17" s="12"/>
      <c r="I17" s="22"/>
      <c r="J17" s="22"/>
      <c r="K17" s="22"/>
      <c r="L17" s="22"/>
      <c r="M17" s="23"/>
    </row>
    <row r="18" spans="1:13" x14ac:dyDescent="0.15">
      <c r="A18" s="12">
        <v>3</v>
      </c>
      <c r="B18" s="10" t="s">
        <v>122</v>
      </c>
      <c r="C18" s="10" t="s">
        <v>1241</v>
      </c>
      <c r="D18" s="10">
        <v>25</v>
      </c>
      <c r="E18" s="10">
        <v>3</v>
      </c>
      <c r="F18" s="10">
        <v>30</v>
      </c>
      <c r="G18" s="10">
        <v>26</v>
      </c>
      <c r="H18" s="12"/>
      <c r="I18" s="22"/>
      <c r="J18" s="22"/>
      <c r="K18" s="22"/>
      <c r="L18" s="22"/>
      <c r="M18" s="23"/>
    </row>
    <row r="19" spans="1:13" x14ac:dyDescent="0.15">
      <c r="A19" s="12">
        <v>3</v>
      </c>
      <c r="B19" s="10" t="s">
        <v>1403</v>
      </c>
      <c r="C19" s="10" t="s">
        <v>1224</v>
      </c>
      <c r="D19" s="10">
        <v>15</v>
      </c>
      <c r="E19" s="10">
        <v>3</v>
      </c>
      <c r="F19" s="10">
        <v>2</v>
      </c>
      <c r="G19" s="10">
        <v>11</v>
      </c>
      <c r="H19" s="12"/>
      <c r="I19" s="22"/>
      <c r="J19" s="22"/>
      <c r="K19" s="22"/>
      <c r="L19" s="22"/>
      <c r="M19" s="23"/>
    </row>
    <row r="20" spans="1:13" x14ac:dyDescent="0.15">
      <c r="A20" s="12">
        <v>3</v>
      </c>
      <c r="B20" s="10" t="s">
        <v>204</v>
      </c>
      <c r="C20" s="10" t="s">
        <v>1241</v>
      </c>
      <c r="D20" s="10">
        <v>9</v>
      </c>
      <c r="E20" s="10">
        <v>15</v>
      </c>
      <c r="F20" s="10">
        <v>3</v>
      </c>
      <c r="G20" s="10">
        <v>19</v>
      </c>
      <c r="H20" s="12"/>
      <c r="I20" s="22"/>
      <c r="J20" s="22"/>
      <c r="K20" s="22"/>
      <c r="L20" s="22"/>
      <c r="M20" s="23"/>
    </row>
    <row r="21" spans="1:13" x14ac:dyDescent="0.15">
      <c r="A21" s="12">
        <v>3</v>
      </c>
      <c r="B21" s="10" t="s">
        <v>1318</v>
      </c>
      <c r="C21" s="10" t="s">
        <v>1225</v>
      </c>
      <c r="D21" s="10">
        <v>15</v>
      </c>
      <c r="E21" s="10">
        <v>3</v>
      </c>
      <c r="F21" s="10">
        <v>30</v>
      </c>
      <c r="G21" s="10">
        <v>29</v>
      </c>
      <c r="H21" s="12"/>
      <c r="I21" s="22"/>
      <c r="J21" s="22"/>
      <c r="K21" s="22"/>
      <c r="L21" s="22"/>
      <c r="M21" s="23"/>
    </row>
    <row r="22" spans="1:13" x14ac:dyDescent="0.15">
      <c r="A22" s="12">
        <v>3</v>
      </c>
      <c r="B22" s="10" t="s">
        <v>78</v>
      </c>
      <c r="C22" s="10" t="s">
        <v>1233</v>
      </c>
      <c r="D22" s="10">
        <v>3</v>
      </c>
      <c r="E22" s="10">
        <v>29</v>
      </c>
      <c r="F22" s="10">
        <v>15</v>
      </c>
      <c r="G22" s="10">
        <v>9</v>
      </c>
      <c r="H22" s="12"/>
      <c r="I22" s="22"/>
      <c r="J22" s="22"/>
      <c r="K22" s="22"/>
      <c r="L22" s="22"/>
      <c r="M22" s="23"/>
    </row>
    <row r="23" spans="1:13" x14ac:dyDescent="0.15">
      <c r="A23" s="12">
        <v>3</v>
      </c>
      <c r="B23" s="10" t="s">
        <v>222</v>
      </c>
      <c r="C23" s="10" t="s">
        <v>1235</v>
      </c>
      <c r="D23" s="10">
        <v>3</v>
      </c>
      <c r="E23" s="10">
        <v>9</v>
      </c>
      <c r="F23" s="10">
        <v>29</v>
      </c>
      <c r="G23" s="10">
        <v>30</v>
      </c>
      <c r="H23" s="12"/>
      <c r="I23" s="22"/>
      <c r="J23" s="22"/>
      <c r="K23" s="22"/>
      <c r="L23" s="22"/>
      <c r="M23" s="23"/>
    </row>
    <row r="24" spans="1:13" x14ac:dyDescent="0.15">
      <c r="A24" s="12">
        <v>3</v>
      </c>
      <c r="B24" s="10" t="s">
        <v>1258</v>
      </c>
      <c r="C24" s="10" t="s">
        <v>1221</v>
      </c>
      <c r="D24" s="10">
        <v>29</v>
      </c>
      <c r="E24" s="10">
        <v>30</v>
      </c>
      <c r="F24" s="10">
        <v>3</v>
      </c>
      <c r="G24" s="10">
        <v>26</v>
      </c>
      <c r="H24" s="12"/>
      <c r="I24" s="22"/>
      <c r="J24" s="22"/>
      <c r="K24" s="22"/>
      <c r="L24" s="22"/>
      <c r="M24" s="23"/>
    </row>
    <row r="25" spans="1:13" x14ac:dyDescent="0.15">
      <c r="A25" s="12">
        <v>3</v>
      </c>
      <c r="B25" s="10" t="s">
        <v>1414</v>
      </c>
      <c r="C25" s="10" t="s">
        <v>1225</v>
      </c>
      <c r="D25" s="10">
        <v>3</v>
      </c>
      <c r="E25" s="10">
        <v>5</v>
      </c>
      <c r="F25" s="10">
        <v>23</v>
      </c>
      <c r="G25" s="10">
        <v>15</v>
      </c>
      <c r="H25" s="12"/>
      <c r="I25" s="22"/>
      <c r="J25" s="22"/>
      <c r="K25" s="22"/>
      <c r="L25" s="22"/>
      <c r="M25" s="23"/>
    </row>
    <row r="26" spans="1:13" x14ac:dyDescent="0.15">
      <c r="A26" s="12">
        <v>3</v>
      </c>
      <c r="B26" s="10" t="s">
        <v>1322</v>
      </c>
      <c r="C26" s="10" t="s">
        <v>1243</v>
      </c>
      <c r="D26" s="10">
        <v>3</v>
      </c>
      <c r="E26" s="10">
        <v>9</v>
      </c>
      <c r="F26" s="10">
        <v>15</v>
      </c>
      <c r="G26" s="10">
        <v>17</v>
      </c>
      <c r="H26" s="12"/>
      <c r="I26" s="22"/>
      <c r="J26" s="22"/>
      <c r="K26" s="22"/>
      <c r="L26" s="22"/>
      <c r="M26" s="23"/>
    </row>
    <row r="27" spans="1:13" x14ac:dyDescent="0.15">
      <c r="A27" s="12">
        <v>3</v>
      </c>
      <c r="B27" s="10" t="s">
        <v>1339</v>
      </c>
      <c r="C27" s="10" t="s">
        <v>1227</v>
      </c>
      <c r="D27" s="10">
        <v>15</v>
      </c>
      <c r="E27" s="10">
        <v>3</v>
      </c>
      <c r="F27" s="10">
        <v>18</v>
      </c>
      <c r="G27" s="10">
        <v>11</v>
      </c>
      <c r="H27" s="12"/>
      <c r="I27" s="22"/>
      <c r="J27" s="22"/>
      <c r="K27" s="22"/>
      <c r="L27" s="22"/>
      <c r="M27" s="23"/>
    </row>
    <row r="28" spans="1:13" x14ac:dyDescent="0.15">
      <c r="A28" s="12">
        <v>3</v>
      </c>
      <c r="B28" s="10" t="s">
        <v>1393</v>
      </c>
      <c r="C28" s="10" t="s">
        <v>1237</v>
      </c>
      <c r="D28" s="10">
        <v>30</v>
      </c>
      <c r="E28" s="10">
        <v>3</v>
      </c>
      <c r="F28" s="10">
        <v>4</v>
      </c>
      <c r="G28" s="10">
        <v>10</v>
      </c>
      <c r="H28" s="12"/>
      <c r="I28" s="22"/>
      <c r="J28" s="22"/>
      <c r="K28" s="22"/>
      <c r="L28" s="22"/>
      <c r="M28" s="23"/>
    </row>
    <row r="29" spans="1:13" x14ac:dyDescent="0.15">
      <c r="A29" s="10">
        <v>4</v>
      </c>
      <c r="B29" s="10" t="s">
        <v>89</v>
      </c>
      <c r="C29" s="10" t="s">
        <v>1245</v>
      </c>
      <c r="D29" s="10">
        <v>4</v>
      </c>
      <c r="E29" s="10">
        <v>12</v>
      </c>
      <c r="F29" s="10">
        <v>20</v>
      </c>
      <c r="G29" s="10">
        <v>21</v>
      </c>
      <c r="H29" s="12"/>
      <c r="I29" s="22"/>
      <c r="J29" s="22"/>
      <c r="K29" s="22"/>
      <c r="L29" s="22"/>
      <c r="M29" s="23"/>
    </row>
    <row r="30" spans="1:13" x14ac:dyDescent="0.15">
      <c r="A30" s="12">
        <v>4</v>
      </c>
      <c r="B30" s="10" t="s">
        <v>255</v>
      </c>
      <c r="C30" s="10" t="s">
        <v>1245</v>
      </c>
      <c r="D30" s="10">
        <v>4</v>
      </c>
      <c r="E30" s="10">
        <v>12</v>
      </c>
      <c r="F30" s="10">
        <v>20</v>
      </c>
      <c r="G30" s="10">
        <v>21</v>
      </c>
      <c r="H30" s="12"/>
      <c r="I30" s="22"/>
      <c r="J30" s="22"/>
      <c r="K30" s="22"/>
      <c r="L30" s="22"/>
      <c r="M30" s="23"/>
    </row>
    <row r="31" spans="1:13" x14ac:dyDescent="0.15">
      <c r="A31" s="12">
        <v>4</v>
      </c>
      <c r="B31" s="10" t="s">
        <v>203</v>
      </c>
      <c r="C31" s="10" t="s">
        <v>1237</v>
      </c>
      <c r="D31" s="10">
        <v>15</v>
      </c>
      <c r="E31" s="10">
        <v>4</v>
      </c>
      <c r="F31" s="10">
        <v>29</v>
      </c>
      <c r="G31" s="10">
        <v>30</v>
      </c>
      <c r="H31" s="12"/>
      <c r="I31" s="22"/>
      <c r="J31" s="22"/>
      <c r="K31" s="22"/>
      <c r="L31" s="22"/>
      <c r="M31" s="23"/>
    </row>
    <row r="32" spans="1:13" x14ac:dyDescent="0.15">
      <c r="A32" s="12">
        <v>4</v>
      </c>
      <c r="B32" s="10" t="s">
        <v>166</v>
      </c>
      <c r="C32" s="10" t="s">
        <v>1230</v>
      </c>
      <c r="D32" s="10">
        <v>4</v>
      </c>
      <c r="E32" s="10">
        <v>15</v>
      </c>
      <c r="F32" s="10">
        <v>13</v>
      </c>
      <c r="G32" s="10">
        <v>29</v>
      </c>
      <c r="H32" s="12"/>
      <c r="I32" s="22"/>
      <c r="J32" s="22"/>
      <c r="K32" s="22"/>
      <c r="L32" s="22"/>
      <c r="M32" s="23"/>
    </row>
    <row r="33" spans="1:13" x14ac:dyDescent="0.15">
      <c r="A33" s="12">
        <v>4</v>
      </c>
      <c r="B33" s="10" t="s">
        <v>57</v>
      </c>
      <c r="C33" s="10" t="s">
        <v>1239</v>
      </c>
      <c r="D33" s="10">
        <v>15</v>
      </c>
      <c r="E33" s="10">
        <v>4</v>
      </c>
      <c r="F33" s="10">
        <v>29</v>
      </c>
      <c r="G33" s="10">
        <v>30</v>
      </c>
      <c r="H33" s="12"/>
      <c r="I33" s="22"/>
      <c r="J33" s="22"/>
      <c r="K33" s="22"/>
      <c r="L33" s="22"/>
      <c r="M33" s="23"/>
    </row>
    <row r="34" spans="1:13" x14ac:dyDescent="0.15">
      <c r="A34" s="12">
        <v>4</v>
      </c>
      <c r="B34" s="10" t="s">
        <v>237</v>
      </c>
      <c r="C34" s="10" t="s">
        <v>1239</v>
      </c>
      <c r="D34" s="10">
        <v>15</v>
      </c>
      <c r="E34" s="10">
        <v>4</v>
      </c>
      <c r="F34" s="10">
        <v>21</v>
      </c>
      <c r="G34" s="10">
        <v>24</v>
      </c>
      <c r="H34" s="12"/>
      <c r="I34" s="22"/>
      <c r="J34" s="22"/>
      <c r="K34" s="22"/>
      <c r="L34" s="22"/>
      <c r="M34" s="23"/>
    </row>
    <row r="35" spans="1:13" x14ac:dyDescent="0.15">
      <c r="A35" s="12">
        <v>4</v>
      </c>
      <c r="B35" s="10" t="s">
        <v>157</v>
      </c>
      <c r="C35" s="10" t="s">
        <v>1222</v>
      </c>
      <c r="D35" s="10">
        <v>25</v>
      </c>
      <c r="E35" s="10">
        <v>4</v>
      </c>
      <c r="F35" s="10">
        <v>9</v>
      </c>
      <c r="G35" s="10">
        <v>20</v>
      </c>
      <c r="H35" s="12"/>
      <c r="I35" s="22"/>
      <c r="J35" s="22"/>
      <c r="K35" s="22"/>
      <c r="L35" s="22"/>
      <c r="M35" s="23"/>
    </row>
    <row r="36" spans="1:13" x14ac:dyDescent="0.15">
      <c r="A36" s="12">
        <v>4</v>
      </c>
      <c r="B36" s="10" t="s">
        <v>175</v>
      </c>
      <c r="C36" s="10" t="s">
        <v>1244</v>
      </c>
      <c r="D36" s="10">
        <v>9</v>
      </c>
      <c r="E36" s="10">
        <v>4</v>
      </c>
      <c r="F36" s="10">
        <v>10</v>
      </c>
      <c r="G36" s="10">
        <v>15</v>
      </c>
      <c r="H36" s="12"/>
      <c r="I36" s="22"/>
      <c r="J36" s="22"/>
      <c r="K36" s="22"/>
      <c r="L36" s="22"/>
      <c r="M36" s="23"/>
    </row>
    <row r="37" spans="1:13" x14ac:dyDescent="0.15">
      <c r="A37" s="12">
        <v>4</v>
      </c>
      <c r="B37" s="10" t="s">
        <v>53</v>
      </c>
      <c r="C37" s="10" t="s">
        <v>1242</v>
      </c>
      <c r="D37" s="10">
        <v>15</v>
      </c>
      <c r="E37" s="10">
        <v>4</v>
      </c>
      <c r="F37" s="10">
        <v>29</v>
      </c>
      <c r="G37" s="10">
        <v>30</v>
      </c>
      <c r="H37" s="12"/>
      <c r="I37" s="22"/>
      <c r="J37" s="22"/>
      <c r="K37" s="22"/>
      <c r="L37" s="22"/>
      <c r="M37" s="23"/>
    </row>
    <row r="38" spans="1:13" x14ac:dyDescent="0.15">
      <c r="A38" s="12">
        <v>4</v>
      </c>
      <c r="B38" s="10" t="s">
        <v>1433</v>
      </c>
      <c r="C38" s="10" t="s">
        <v>1235</v>
      </c>
      <c r="D38" s="10">
        <v>4</v>
      </c>
      <c r="E38" s="10">
        <v>30</v>
      </c>
      <c r="F38" s="10">
        <v>5</v>
      </c>
      <c r="G38" s="10">
        <v>8</v>
      </c>
      <c r="H38" s="12"/>
      <c r="I38" s="22"/>
      <c r="J38" s="22"/>
      <c r="K38" s="22"/>
      <c r="L38" s="22"/>
      <c r="M38" s="23"/>
    </row>
    <row r="39" spans="1:13" x14ac:dyDescent="0.15">
      <c r="A39" s="12">
        <v>4</v>
      </c>
      <c r="B39" s="10" t="s">
        <v>1275</v>
      </c>
      <c r="C39" s="10" t="s">
        <v>1238</v>
      </c>
      <c r="D39" s="10">
        <v>4</v>
      </c>
      <c r="E39" s="10">
        <v>13</v>
      </c>
      <c r="F39" s="10">
        <v>30</v>
      </c>
      <c r="G39" s="10">
        <v>9</v>
      </c>
      <c r="H39" s="12"/>
      <c r="I39" s="22"/>
      <c r="J39" s="22"/>
      <c r="K39" s="22"/>
      <c r="L39" s="22"/>
      <c r="M39" s="23"/>
    </row>
    <row r="40" spans="1:13" x14ac:dyDescent="0.15">
      <c r="A40" s="12">
        <v>4</v>
      </c>
      <c r="B40" s="10" t="s">
        <v>1286</v>
      </c>
      <c r="C40" s="10" t="s">
        <v>1221</v>
      </c>
      <c r="D40" s="10">
        <v>4</v>
      </c>
      <c r="E40" s="10">
        <v>9</v>
      </c>
      <c r="F40" s="10">
        <v>16</v>
      </c>
      <c r="G40" s="10">
        <v>18</v>
      </c>
      <c r="H40" s="12"/>
      <c r="I40" s="22"/>
      <c r="J40" s="22"/>
      <c r="K40" s="22"/>
      <c r="L40" s="22"/>
      <c r="M40" s="23"/>
    </row>
    <row r="41" spans="1:13" x14ac:dyDescent="0.15">
      <c r="A41" s="12">
        <v>4</v>
      </c>
      <c r="B41" s="10" t="s">
        <v>1366</v>
      </c>
      <c r="C41" s="10" t="s">
        <v>1226</v>
      </c>
      <c r="D41" s="10">
        <v>4</v>
      </c>
      <c r="E41" s="10">
        <v>27</v>
      </c>
      <c r="F41" s="10">
        <v>16</v>
      </c>
      <c r="G41" s="10">
        <v>30</v>
      </c>
      <c r="H41" s="12"/>
      <c r="I41" s="22"/>
      <c r="J41" s="22"/>
      <c r="K41" s="22"/>
      <c r="L41" s="22"/>
      <c r="M41" s="23"/>
    </row>
    <row r="42" spans="1:13" x14ac:dyDescent="0.15">
      <c r="A42" s="12">
        <v>4</v>
      </c>
      <c r="B42" s="10" t="s">
        <v>1436</v>
      </c>
      <c r="C42" s="10" t="s">
        <v>1233</v>
      </c>
      <c r="D42" s="10">
        <v>15</v>
      </c>
      <c r="E42" s="10">
        <v>4</v>
      </c>
      <c r="F42" s="10">
        <v>30</v>
      </c>
      <c r="G42" s="10">
        <v>11</v>
      </c>
      <c r="H42" s="12"/>
      <c r="I42" s="22"/>
      <c r="J42" s="22"/>
      <c r="K42" s="22"/>
      <c r="L42" s="22"/>
      <c r="M42" s="23"/>
    </row>
    <row r="43" spans="1:13" x14ac:dyDescent="0.15">
      <c r="A43" s="12">
        <v>4</v>
      </c>
      <c r="B43" s="10" t="s">
        <v>1391</v>
      </c>
      <c r="C43" s="10" t="s">
        <v>1234</v>
      </c>
      <c r="D43" s="10">
        <v>4</v>
      </c>
      <c r="E43" s="10">
        <v>11</v>
      </c>
      <c r="F43" s="10">
        <v>3</v>
      </c>
      <c r="G43" s="10">
        <v>2</v>
      </c>
      <c r="H43" s="12"/>
      <c r="I43" s="22"/>
      <c r="J43" s="22"/>
      <c r="K43" s="22"/>
      <c r="L43" s="22"/>
      <c r="M43" s="23"/>
    </row>
    <row r="44" spans="1:13" x14ac:dyDescent="0.15">
      <c r="A44" s="10">
        <v>5</v>
      </c>
      <c r="B44" s="10" t="s">
        <v>25</v>
      </c>
      <c r="C44" s="10" t="s">
        <v>1237</v>
      </c>
      <c r="D44" s="10">
        <v>5</v>
      </c>
      <c r="E44" s="10">
        <v>16</v>
      </c>
      <c r="F44" s="10">
        <v>17</v>
      </c>
      <c r="G44" s="10">
        <v>30</v>
      </c>
      <c r="H44" s="12"/>
      <c r="I44" s="22"/>
      <c r="J44" s="22"/>
      <c r="K44" s="22"/>
      <c r="L44" s="22"/>
      <c r="M44" s="23"/>
    </row>
    <row r="45" spans="1:13" x14ac:dyDescent="0.15">
      <c r="A45" s="12">
        <v>5</v>
      </c>
      <c r="B45" s="10" t="s">
        <v>1348</v>
      </c>
      <c r="C45" s="10" t="s">
        <v>1222</v>
      </c>
      <c r="D45" s="10">
        <v>5</v>
      </c>
      <c r="E45" s="10">
        <v>30</v>
      </c>
      <c r="F45" s="10">
        <v>9</v>
      </c>
      <c r="G45" s="10">
        <v>15</v>
      </c>
      <c r="H45" s="12"/>
      <c r="I45" s="22"/>
      <c r="J45" s="22"/>
      <c r="K45" s="22"/>
      <c r="L45" s="22"/>
      <c r="M45" s="23"/>
    </row>
    <row r="46" spans="1:13" x14ac:dyDescent="0.15">
      <c r="A46" s="12">
        <v>5</v>
      </c>
      <c r="B46" s="10" t="s">
        <v>117</v>
      </c>
      <c r="C46" s="10" t="s">
        <v>1239</v>
      </c>
      <c r="D46" s="10">
        <v>5</v>
      </c>
      <c r="E46" s="10">
        <v>6</v>
      </c>
      <c r="F46" s="10">
        <v>4</v>
      </c>
      <c r="G46" s="10">
        <v>15</v>
      </c>
      <c r="H46" s="12"/>
      <c r="I46" s="22"/>
      <c r="J46" s="22"/>
      <c r="K46" s="22"/>
      <c r="L46" s="22"/>
      <c r="M46" s="23"/>
    </row>
    <row r="47" spans="1:13" x14ac:dyDescent="0.15">
      <c r="A47" s="12">
        <v>5</v>
      </c>
      <c r="B47" s="10" t="s">
        <v>113</v>
      </c>
      <c r="C47" s="10" t="s">
        <v>1242</v>
      </c>
      <c r="D47" s="10">
        <v>5</v>
      </c>
      <c r="E47" s="10">
        <v>15</v>
      </c>
      <c r="F47" s="10">
        <v>30</v>
      </c>
      <c r="G47" s="10">
        <v>29</v>
      </c>
      <c r="H47" s="12"/>
      <c r="I47" s="22"/>
      <c r="J47" s="22"/>
      <c r="K47" s="22"/>
      <c r="L47" s="22"/>
      <c r="M47" s="23"/>
    </row>
    <row r="48" spans="1:13" x14ac:dyDescent="0.15">
      <c r="A48" s="12">
        <v>5</v>
      </c>
      <c r="B48" s="10" t="s">
        <v>1400</v>
      </c>
      <c r="C48" s="10" t="s">
        <v>1237</v>
      </c>
      <c r="D48" s="10">
        <v>5</v>
      </c>
      <c r="E48" s="10">
        <v>15</v>
      </c>
      <c r="F48" s="10">
        <v>16</v>
      </c>
      <c r="G48" s="10">
        <v>3</v>
      </c>
      <c r="H48" s="12"/>
      <c r="I48" s="22"/>
      <c r="J48" s="22"/>
      <c r="K48" s="22"/>
      <c r="L48" s="22"/>
      <c r="M48" s="23"/>
    </row>
    <row r="49" spans="1:13" x14ac:dyDescent="0.15">
      <c r="A49" s="12">
        <v>5</v>
      </c>
      <c r="B49" s="10" t="s">
        <v>190</v>
      </c>
      <c r="C49" s="10" t="s">
        <v>1238</v>
      </c>
      <c r="D49" s="10">
        <v>5</v>
      </c>
      <c r="E49" s="10">
        <v>15</v>
      </c>
      <c r="F49" s="10">
        <v>16</v>
      </c>
      <c r="G49" s="10">
        <v>28</v>
      </c>
      <c r="H49" s="12"/>
      <c r="I49" s="22"/>
      <c r="J49" s="22"/>
      <c r="K49" s="22"/>
      <c r="L49" s="22"/>
      <c r="M49" s="23"/>
    </row>
    <row r="50" spans="1:13" x14ac:dyDescent="0.15">
      <c r="A50" s="12">
        <v>5</v>
      </c>
      <c r="B50" s="10" t="s">
        <v>114</v>
      </c>
      <c r="C50" s="10" t="s">
        <v>1238</v>
      </c>
      <c r="D50" s="10">
        <v>5</v>
      </c>
      <c r="E50" s="10">
        <v>15</v>
      </c>
      <c r="F50" s="10">
        <v>16</v>
      </c>
      <c r="G50" s="10">
        <v>30</v>
      </c>
      <c r="H50" s="12"/>
      <c r="I50" s="22"/>
      <c r="J50" s="22"/>
      <c r="K50" s="22"/>
      <c r="L50" s="22"/>
      <c r="M50" s="23"/>
    </row>
    <row r="51" spans="1:13" x14ac:dyDescent="0.15">
      <c r="A51" s="12">
        <v>5</v>
      </c>
      <c r="B51" s="10" t="s">
        <v>134</v>
      </c>
      <c r="C51" s="10" t="s">
        <v>1242</v>
      </c>
      <c r="D51" s="10">
        <v>5</v>
      </c>
      <c r="E51" s="10">
        <v>14</v>
      </c>
      <c r="F51" s="10">
        <v>15</v>
      </c>
      <c r="G51" s="10">
        <v>16</v>
      </c>
      <c r="H51" s="12"/>
      <c r="I51" s="22"/>
      <c r="J51" s="22"/>
      <c r="K51" s="22"/>
      <c r="L51" s="22"/>
      <c r="M51" s="23"/>
    </row>
    <row r="52" spans="1:13" x14ac:dyDescent="0.15">
      <c r="A52" s="10">
        <v>6</v>
      </c>
      <c r="B52" s="10" t="s">
        <v>1428</v>
      </c>
      <c r="C52" s="10" t="s">
        <v>1232</v>
      </c>
      <c r="D52" s="10">
        <v>6</v>
      </c>
      <c r="E52" s="10">
        <v>30</v>
      </c>
      <c r="F52" s="10">
        <v>16</v>
      </c>
      <c r="G52" s="10">
        <v>9</v>
      </c>
      <c r="H52" s="12"/>
      <c r="I52" s="22"/>
      <c r="J52" s="22"/>
      <c r="K52" s="22"/>
      <c r="L52" s="22"/>
      <c r="M52" s="23"/>
    </row>
    <row r="53" spans="1:13" x14ac:dyDescent="0.15">
      <c r="A53" s="12">
        <v>6</v>
      </c>
      <c r="B53" s="10" t="s">
        <v>1454</v>
      </c>
      <c r="C53" s="10" t="s">
        <v>1240</v>
      </c>
      <c r="D53" s="10">
        <v>6</v>
      </c>
      <c r="E53" s="10">
        <v>29</v>
      </c>
      <c r="F53" s="10">
        <v>23</v>
      </c>
      <c r="G53" s="10">
        <v>15</v>
      </c>
      <c r="H53" s="12"/>
      <c r="I53" s="22"/>
      <c r="J53" s="22"/>
      <c r="K53" s="22"/>
      <c r="L53" s="22"/>
      <c r="M53" s="23"/>
    </row>
    <row r="54" spans="1:13" x14ac:dyDescent="0.15">
      <c r="A54" s="12">
        <v>6</v>
      </c>
      <c r="B54" s="10" t="s">
        <v>59</v>
      </c>
      <c r="C54" s="10" t="s">
        <v>1228</v>
      </c>
      <c r="D54" s="10">
        <v>30</v>
      </c>
      <c r="E54" s="10">
        <v>29</v>
      </c>
      <c r="F54" s="10">
        <v>6</v>
      </c>
      <c r="G54" s="10">
        <v>15</v>
      </c>
      <c r="H54" s="12"/>
      <c r="I54" s="22"/>
      <c r="J54" s="22"/>
      <c r="K54" s="22"/>
      <c r="L54" s="22"/>
      <c r="M54" s="23"/>
    </row>
    <row r="55" spans="1:13" x14ac:dyDescent="0.15">
      <c r="A55" s="12">
        <v>6</v>
      </c>
      <c r="B55" s="10" t="s">
        <v>143</v>
      </c>
      <c r="C55" s="10" t="s">
        <v>1228</v>
      </c>
      <c r="D55" s="10">
        <v>6</v>
      </c>
      <c r="E55" s="10">
        <v>14</v>
      </c>
      <c r="F55" s="10">
        <v>11</v>
      </c>
      <c r="G55" s="10">
        <v>9</v>
      </c>
      <c r="H55" s="12"/>
      <c r="I55" s="22"/>
      <c r="J55" s="22"/>
      <c r="K55" s="22"/>
      <c r="L55" s="22"/>
      <c r="M55" s="23"/>
    </row>
    <row r="56" spans="1:13" x14ac:dyDescent="0.15">
      <c r="A56" s="12">
        <v>6</v>
      </c>
      <c r="B56" s="10" t="s">
        <v>145</v>
      </c>
      <c r="C56" s="10" t="s">
        <v>1241</v>
      </c>
      <c r="D56" s="10">
        <v>15</v>
      </c>
      <c r="E56" s="10">
        <v>16</v>
      </c>
      <c r="F56" s="10">
        <v>6</v>
      </c>
      <c r="G56" s="10">
        <v>17</v>
      </c>
      <c r="H56" s="12"/>
      <c r="I56" s="22"/>
      <c r="J56" s="22"/>
      <c r="K56" s="22"/>
      <c r="L56" s="22"/>
      <c r="M56" s="23"/>
    </row>
    <row r="57" spans="1:13" x14ac:dyDescent="0.15">
      <c r="A57" s="12">
        <v>6</v>
      </c>
      <c r="B57" s="10" t="s">
        <v>1273</v>
      </c>
      <c r="C57" s="10" t="s">
        <v>1236</v>
      </c>
      <c r="D57" s="10">
        <v>6</v>
      </c>
      <c r="E57" s="10">
        <v>29</v>
      </c>
      <c r="F57" s="10">
        <v>21</v>
      </c>
      <c r="G57" s="10">
        <v>30</v>
      </c>
      <c r="H57" s="12"/>
      <c r="I57" s="22"/>
      <c r="J57" s="22"/>
      <c r="K57" s="22"/>
      <c r="L57" s="22"/>
      <c r="M57" s="23"/>
    </row>
    <row r="58" spans="1:13" x14ac:dyDescent="0.15">
      <c r="A58" s="12">
        <v>6</v>
      </c>
      <c r="B58" s="10" t="s">
        <v>1297</v>
      </c>
      <c r="C58" s="10" t="s">
        <v>1223</v>
      </c>
      <c r="D58" s="10">
        <v>15</v>
      </c>
      <c r="E58" s="10">
        <v>6</v>
      </c>
      <c r="F58" s="10">
        <v>27</v>
      </c>
      <c r="G58" s="10">
        <v>25</v>
      </c>
      <c r="H58" s="12"/>
      <c r="I58" s="22"/>
      <c r="J58" s="22"/>
      <c r="K58" s="22"/>
      <c r="L58" s="22"/>
      <c r="M58" s="23"/>
    </row>
    <row r="59" spans="1:13" x14ac:dyDescent="0.15">
      <c r="A59" s="10">
        <v>7</v>
      </c>
      <c r="B59" s="10" t="s">
        <v>73</v>
      </c>
      <c r="C59" s="10" t="s">
        <v>1231</v>
      </c>
      <c r="D59" s="10">
        <v>7</v>
      </c>
      <c r="E59" s="10">
        <v>21</v>
      </c>
      <c r="F59" s="10">
        <v>12</v>
      </c>
      <c r="G59" s="10">
        <v>14</v>
      </c>
      <c r="H59" s="12"/>
      <c r="I59" s="22"/>
      <c r="J59" s="22"/>
      <c r="K59" s="22"/>
      <c r="L59" s="22"/>
      <c r="M59" s="23"/>
    </row>
    <row r="60" spans="1:13" x14ac:dyDescent="0.15">
      <c r="A60" s="10">
        <v>8</v>
      </c>
      <c r="B60" s="10" t="s">
        <v>1338</v>
      </c>
      <c r="C60" s="10" t="s">
        <v>1242</v>
      </c>
      <c r="D60" s="10">
        <v>26</v>
      </c>
      <c r="E60" s="10">
        <v>25</v>
      </c>
      <c r="F60" s="10">
        <v>8</v>
      </c>
      <c r="G60" s="10">
        <v>30</v>
      </c>
      <c r="H60" s="12"/>
      <c r="I60" s="22"/>
      <c r="J60" s="22"/>
      <c r="K60" s="22"/>
      <c r="L60" s="22"/>
      <c r="M60" s="23"/>
    </row>
    <row r="61" spans="1:13" x14ac:dyDescent="0.15">
      <c r="A61" s="12">
        <v>8</v>
      </c>
      <c r="B61" s="10" t="s">
        <v>44</v>
      </c>
      <c r="C61" s="10" t="s">
        <v>1246</v>
      </c>
      <c r="D61" s="10">
        <v>26</v>
      </c>
      <c r="E61" s="10">
        <v>25</v>
      </c>
      <c r="F61" s="10">
        <v>30</v>
      </c>
      <c r="G61" s="10">
        <v>8</v>
      </c>
      <c r="H61" s="12"/>
      <c r="I61" s="22"/>
      <c r="J61" s="22"/>
      <c r="K61" s="22"/>
      <c r="L61" s="22"/>
      <c r="M61" s="23"/>
    </row>
    <row r="62" spans="1:13" x14ac:dyDescent="0.15">
      <c r="A62" s="10">
        <v>9</v>
      </c>
      <c r="B62" s="10" t="s">
        <v>1448</v>
      </c>
      <c r="C62" s="10" t="s">
        <v>1245</v>
      </c>
      <c r="D62" s="10">
        <v>9</v>
      </c>
      <c r="E62" s="10">
        <v>17</v>
      </c>
      <c r="F62" s="10">
        <v>4</v>
      </c>
      <c r="G62" s="10">
        <v>28</v>
      </c>
      <c r="H62" s="12"/>
      <c r="I62" s="22"/>
      <c r="J62" s="22"/>
      <c r="K62" s="22"/>
      <c r="L62" s="22"/>
      <c r="M62" s="23"/>
    </row>
    <row r="63" spans="1:13" x14ac:dyDescent="0.15">
      <c r="A63" s="12">
        <v>9</v>
      </c>
      <c r="B63" s="10" t="s">
        <v>130</v>
      </c>
      <c r="C63" s="10" t="s">
        <v>1232</v>
      </c>
      <c r="D63" s="10">
        <v>9</v>
      </c>
      <c r="E63" s="10">
        <v>30</v>
      </c>
      <c r="F63" s="10">
        <v>29</v>
      </c>
      <c r="G63" s="10">
        <v>24</v>
      </c>
      <c r="H63" s="12"/>
      <c r="I63" s="22"/>
      <c r="J63" s="22"/>
      <c r="K63" s="22"/>
      <c r="L63" s="22"/>
      <c r="M63" s="23"/>
    </row>
    <row r="64" spans="1:13" x14ac:dyDescent="0.15">
      <c r="A64" s="12">
        <v>9</v>
      </c>
      <c r="B64" s="10" t="s">
        <v>1372</v>
      </c>
      <c r="C64" s="10" t="s">
        <v>1232</v>
      </c>
      <c r="D64" s="10">
        <v>9</v>
      </c>
      <c r="E64" s="10">
        <v>3</v>
      </c>
      <c r="F64" s="10">
        <v>17</v>
      </c>
      <c r="G64" s="10">
        <v>19</v>
      </c>
      <c r="H64" s="12"/>
      <c r="I64" s="22"/>
      <c r="J64" s="22"/>
      <c r="K64" s="22"/>
      <c r="L64" s="22"/>
      <c r="M64" s="23"/>
    </row>
    <row r="65" spans="1:13" x14ac:dyDescent="0.15">
      <c r="A65" s="12">
        <v>9</v>
      </c>
      <c r="B65" s="10" t="s">
        <v>223</v>
      </c>
      <c r="C65" s="10" t="s">
        <v>1239</v>
      </c>
      <c r="D65" s="10">
        <v>9</v>
      </c>
      <c r="E65" s="10">
        <v>15</v>
      </c>
      <c r="F65" s="10">
        <v>20</v>
      </c>
      <c r="G65" s="10">
        <v>30</v>
      </c>
      <c r="H65" s="12"/>
      <c r="I65" s="22"/>
      <c r="J65" s="22"/>
      <c r="K65" s="22"/>
      <c r="L65" s="22"/>
      <c r="M65" s="23"/>
    </row>
    <row r="66" spans="1:13" x14ac:dyDescent="0.15">
      <c r="A66" s="12">
        <v>9</v>
      </c>
      <c r="B66" s="10" t="s">
        <v>139</v>
      </c>
      <c r="C66" s="10" t="s">
        <v>1239</v>
      </c>
      <c r="D66" s="10">
        <v>9</v>
      </c>
      <c r="E66" s="10">
        <v>15</v>
      </c>
      <c r="F66" s="10">
        <v>20</v>
      </c>
      <c r="G66" s="10">
        <v>30</v>
      </c>
      <c r="H66" s="12"/>
      <c r="I66" s="22"/>
      <c r="J66" s="22"/>
      <c r="K66" s="22"/>
      <c r="L66" s="22"/>
      <c r="M66" s="23"/>
    </row>
    <row r="67" spans="1:13" x14ac:dyDescent="0.15">
      <c r="A67" s="12">
        <v>9</v>
      </c>
      <c r="B67" s="10" t="s">
        <v>107</v>
      </c>
      <c r="C67" s="10" t="s">
        <v>1233</v>
      </c>
      <c r="D67" s="10">
        <v>9</v>
      </c>
      <c r="E67" s="10">
        <v>12</v>
      </c>
      <c r="F67" s="10">
        <v>15</v>
      </c>
      <c r="G67" s="10">
        <v>30</v>
      </c>
      <c r="H67" s="12"/>
      <c r="I67" s="22"/>
      <c r="J67" s="22"/>
      <c r="K67" s="22"/>
      <c r="L67" s="22"/>
      <c r="M67" s="23"/>
    </row>
    <row r="68" spans="1:13" x14ac:dyDescent="0.15">
      <c r="A68" s="12">
        <v>9</v>
      </c>
      <c r="B68" s="10" t="s">
        <v>32</v>
      </c>
      <c r="C68" s="10" t="s">
        <v>1223</v>
      </c>
      <c r="D68" s="10">
        <v>9</v>
      </c>
      <c r="E68" s="10">
        <v>12</v>
      </c>
      <c r="F68" s="10">
        <v>20</v>
      </c>
      <c r="G68" s="10">
        <v>16</v>
      </c>
      <c r="H68" s="12"/>
      <c r="I68" s="22"/>
      <c r="J68" s="22"/>
      <c r="K68" s="22"/>
      <c r="L68" s="22"/>
      <c r="M68" s="23"/>
    </row>
    <row r="69" spans="1:13" x14ac:dyDescent="0.15">
      <c r="A69" s="12">
        <v>9</v>
      </c>
      <c r="B69" s="10" t="s">
        <v>68</v>
      </c>
      <c r="C69" s="10" t="s">
        <v>1224</v>
      </c>
      <c r="D69" s="10">
        <v>9</v>
      </c>
      <c r="E69" s="10">
        <v>30</v>
      </c>
      <c r="F69" s="10">
        <v>14</v>
      </c>
      <c r="G69" s="10">
        <v>11</v>
      </c>
      <c r="H69" s="12"/>
      <c r="I69" s="22"/>
      <c r="J69" s="22"/>
      <c r="K69" s="22"/>
      <c r="L69" s="22"/>
      <c r="M69" s="23"/>
    </row>
    <row r="70" spans="1:13" x14ac:dyDescent="0.15">
      <c r="A70" s="12">
        <v>9</v>
      </c>
      <c r="B70" s="10" t="s">
        <v>120</v>
      </c>
      <c r="C70" s="10" t="s">
        <v>1242</v>
      </c>
      <c r="D70" s="10">
        <v>9</v>
      </c>
      <c r="E70" s="10">
        <v>15</v>
      </c>
      <c r="F70" s="10">
        <v>12</v>
      </c>
      <c r="G70" s="10">
        <v>30</v>
      </c>
      <c r="H70" s="12"/>
      <c r="I70" s="22"/>
      <c r="J70" s="22"/>
      <c r="K70" s="22"/>
      <c r="L70" s="22"/>
      <c r="M70" s="23"/>
    </row>
    <row r="71" spans="1:13" x14ac:dyDescent="0.15">
      <c r="A71" s="12">
        <v>9</v>
      </c>
      <c r="B71" s="10" t="s">
        <v>212</v>
      </c>
      <c r="C71" s="10" t="s">
        <v>1244</v>
      </c>
      <c r="D71" s="10">
        <v>9</v>
      </c>
      <c r="E71" s="10">
        <v>16</v>
      </c>
      <c r="F71" s="10">
        <v>17</v>
      </c>
      <c r="G71" s="10">
        <v>18</v>
      </c>
      <c r="H71" s="12"/>
      <c r="I71" s="22"/>
      <c r="J71" s="22"/>
      <c r="K71" s="22"/>
      <c r="L71" s="22"/>
      <c r="M71" s="23"/>
    </row>
    <row r="72" spans="1:13" x14ac:dyDescent="0.15">
      <c r="A72" s="12">
        <v>9</v>
      </c>
      <c r="B72" s="10" t="s">
        <v>200</v>
      </c>
      <c r="C72" s="10" t="s">
        <v>1224</v>
      </c>
      <c r="D72" s="10">
        <v>9</v>
      </c>
      <c r="E72" s="10">
        <v>11</v>
      </c>
      <c r="F72" s="10">
        <v>18</v>
      </c>
      <c r="G72" s="10">
        <v>19</v>
      </c>
      <c r="H72" s="12"/>
      <c r="I72" s="22"/>
      <c r="J72" s="22"/>
      <c r="K72" s="22"/>
      <c r="L72" s="22"/>
      <c r="M72" s="23"/>
    </row>
    <row r="73" spans="1:13" x14ac:dyDescent="0.15">
      <c r="A73" s="12">
        <v>9</v>
      </c>
      <c r="B73" s="10" t="s">
        <v>1277</v>
      </c>
      <c r="C73" s="10" t="s">
        <v>1239</v>
      </c>
      <c r="D73" s="10">
        <v>9</v>
      </c>
      <c r="E73" s="10">
        <v>29</v>
      </c>
      <c r="F73" s="10">
        <v>24</v>
      </c>
      <c r="G73" s="10">
        <v>19</v>
      </c>
      <c r="H73" s="12"/>
      <c r="I73" s="22"/>
      <c r="J73" s="22"/>
      <c r="K73" s="22"/>
      <c r="L73" s="22"/>
      <c r="M73" s="23"/>
    </row>
    <row r="74" spans="1:13" x14ac:dyDescent="0.15">
      <c r="A74" s="12">
        <v>9</v>
      </c>
      <c r="B74" s="10" t="s">
        <v>1317</v>
      </c>
      <c r="C74" s="10" t="s">
        <v>1237</v>
      </c>
      <c r="D74" s="10">
        <v>9</v>
      </c>
      <c r="E74" s="10">
        <v>18</v>
      </c>
      <c r="F74" s="10">
        <v>30</v>
      </c>
      <c r="G74" s="10">
        <v>5</v>
      </c>
      <c r="H74" s="12"/>
      <c r="I74" s="22"/>
      <c r="J74" s="22"/>
      <c r="K74" s="22"/>
      <c r="L74" s="22"/>
      <c r="M74" s="23"/>
    </row>
    <row r="75" spans="1:13" x14ac:dyDescent="0.15">
      <c r="A75" s="12">
        <v>9</v>
      </c>
      <c r="B75" s="10" t="s">
        <v>1457</v>
      </c>
      <c r="C75" s="10" t="s">
        <v>1251</v>
      </c>
      <c r="D75" s="10">
        <v>9</v>
      </c>
      <c r="E75" s="10">
        <v>29</v>
      </c>
      <c r="F75" s="10">
        <v>27</v>
      </c>
      <c r="G75" s="10">
        <v>30</v>
      </c>
      <c r="H75" s="12"/>
      <c r="I75" s="22"/>
      <c r="J75" s="22"/>
      <c r="K75" s="22"/>
      <c r="L75" s="22"/>
      <c r="M75" s="23"/>
    </row>
    <row r="76" spans="1:13" x14ac:dyDescent="0.15">
      <c r="A76" s="12">
        <v>9</v>
      </c>
      <c r="B76" s="10" t="s">
        <v>1347</v>
      </c>
      <c r="C76" s="10" t="s">
        <v>1225</v>
      </c>
      <c r="D76" s="10">
        <v>9</v>
      </c>
      <c r="E76" s="10">
        <v>16</v>
      </c>
      <c r="F76" s="10">
        <v>10</v>
      </c>
      <c r="G76" s="10">
        <v>29</v>
      </c>
      <c r="H76" s="12"/>
      <c r="I76" s="22"/>
      <c r="J76" s="22"/>
      <c r="K76" s="22"/>
      <c r="L76" s="22"/>
      <c r="M76" s="23"/>
    </row>
    <row r="77" spans="1:13" x14ac:dyDescent="0.15">
      <c r="A77" s="10">
        <v>10</v>
      </c>
      <c r="B77" s="10" t="s">
        <v>231</v>
      </c>
      <c r="C77" s="10" t="s">
        <v>1244</v>
      </c>
      <c r="D77" s="10">
        <v>10</v>
      </c>
      <c r="E77" s="10">
        <v>13</v>
      </c>
      <c r="F77" s="10">
        <v>21</v>
      </c>
      <c r="G77" s="10">
        <v>30</v>
      </c>
      <c r="H77" s="12"/>
      <c r="I77" s="22"/>
      <c r="J77" s="22"/>
      <c r="K77" s="22"/>
      <c r="L77" s="22"/>
      <c r="M77" s="23"/>
    </row>
    <row r="78" spans="1:13" x14ac:dyDescent="0.15">
      <c r="A78" s="12">
        <v>10</v>
      </c>
      <c r="B78" s="10" t="s">
        <v>1443</v>
      </c>
      <c r="C78" s="10" t="s">
        <v>1229</v>
      </c>
      <c r="D78" s="10">
        <v>15</v>
      </c>
      <c r="E78" s="10">
        <v>10</v>
      </c>
      <c r="F78" s="10">
        <v>3</v>
      </c>
      <c r="G78" s="10">
        <v>30</v>
      </c>
      <c r="H78" s="12"/>
      <c r="I78" s="22"/>
      <c r="J78" s="22"/>
      <c r="K78" s="22"/>
      <c r="L78" s="22"/>
      <c r="M78" s="23"/>
    </row>
    <row r="79" spans="1:13" x14ac:dyDescent="0.15">
      <c r="A79" s="12">
        <v>10</v>
      </c>
      <c r="B79" s="10" t="s">
        <v>197</v>
      </c>
      <c r="C79" s="10" t="s">
        <v>1244</v>
      </c>
      <c r="D79" s="10">
        <v>10</v>
      </c>
      <c r="E79" s="10">
        <v>13</v>
      </c>
      <c r="F79" s="10">
        <v>21</v>
      </c>
      <c r="G79" s="10">
        <v>18</v>
      </c>
      <c r="H79" s="12"/>
      <c r="I79" s="22"/>
      <c r="J79" s="22"/>
      <c r="K79" s="22"/>
      <c r="L79" s="22"/>
      <c r="M79" s="23"/>
    </row>
    <row r="80" spans="1:13" x14ac:dyDescent="0.15">
      <c r="A80" s="12">
        <v>10</v>
      </c>
      <c r="B80" s="10" t="s">
        <v>211</v>
      </c>
      <c r="C80" s="10" t="s">
        <v>1228</v>
      </c>
      <c r="D80" s="10">
        <v>10</v>
      </c>
      <c r="E80" s="10">
        <v>14</v>
      </c>
      <c r="F80" s="10">
        <v>16</v>
      </c>
      <c r="G80" s="10">
        <v>21</v>
      </c>
      <c r="H80" s="12"/>
      <c r="I80" s="22"/>
      <c r="J80" s="22"/>
      <c r="K80" s="22"/>
      <c r="L80" s="22"/>
      <c r="M80" s="23"/>
    </row>
    <row r="81" spans="1:13" x14ac:dyDescent="0.15">
      <c r="A81" s="12">
        <v>10</v>
      </c>
      <c r="B81" s="10" t="s">
        <v>173</v>
      </c>
      <c r="C81" s="10" t="s">
        <v>1224</v>
      </c>
      <c r="D81" s="10">
        <v>27</v>
      </c>
      <c r="E81" s="10">
        <v>10</v>
      </c>
      <c r="F81" s="10">
        <v>4</v>
      </c>
      <c r="G81" s="10">
        <v>24</v>
      </c>
      <c r="H81" s="12"/>
      <c r="I81" s="22"/>
      <c r="J81" s="22"/>
      <c r="K81" s="22"/>
      <c r="L81" s="22"/>
      <c r="M81" s="23"/>
    </row>
    <row r="82" spans="1:13" x14ac:dyDescent="0.15">
      <c r="A82" s="12">
        <v>10</v>
      </c>
      <c r="B82" s="10" t="s">
        <v>1468</v>
      </c>
      <c r="C82" s="10" t="s">
        <v>1233</v>
      </c>
      <c r="D82" s="10">
        <v>10</v>
      </c>
      <c r="E82" s="10">
        <v>29</v>
      </c>
      <c r="F82" s="10">
        <v>30</v>
      </c>
      <c r="G82" s="10">
        <v>17</v>
      </c>
      <c r="H82" s="12"/>
      <c r="I82" s="22"/>
      <c r="J82" s="22"/>
      <c r="K82" s="22"/>
      <c r="L82" s="22"/>
      <c r="M82" s="23"/>
    </row>
    <row r="83" spans="1:13" x14ac:dyDescent="0.15">
      <c r="A83" s="12">
        <v>10</v>
      </c>
      <c r="B83" s="10" t="s">
        <v>1399</v>
      </c>
      <c r="C83" s="10" t="s">
        <v>1240</v>
      </c>
      <c r="D83" s="10">
        <v>30</v>
      </c>
      <c r="E83" s="10">
        <v>29</v>
      </c>
      <c r="F83" s="10">
        <v>15</v>
      </c>
      <c r="G83" s="10">
        <v>10</v>
      </c>
      <c r="H83" s="12"/>
      <c r="I83" s="22"/>
      <c r="J83" s="22"/>
      <c r="K83" s="22"/>
      <c r="L83" s="22"/>
      <c r="M83" s="23"/>
    </row>
    <row r="84" spans="1:13" x14ac:dyDescent="0.15">
      <c r="A84" s="12">
        <v>10</v>
      </c>
      <c r="B84" s="10" t="s">
        <v>185</v>
      </c>
      <c r="C84" s="10" t="s">
        <v>1242</v>
      </c>
      <c r="D84" s="10">
        <v>10</v>
      </c>
      <c r="E84" s="10">
        <v>9</v>
      </c>
      <c r="F84" s="10">
        <v>2</v>
      </c>
      <c r="G84" s="10">
        <v>5</v>
      </c>
      <c r="H84" s="12"/>
      <c r="I84" s="22"/>
      <c r="J84" s="22"/>
      <c r="K84" s="22"/>
      <c r="L84" s="22"/>
      <c r="M84" s="23"/>
    </row>
    <row r="85" spans="1:13" x14ac:dyDescent="0.15">
      <c r="A85" s="12">
        <v>10</v>
      </c>
      <c r="B85" s="10" t="s">
        <v>1424</v>
      </c>
      <c r="C85" s="10" t="s">
        <v>1235</v>
      </c>
      <c r="D85" s="10">
        <v>10</v>
      </c>
      <c r="E85" s="10">
        <v>11</v>
      </c>
      <c r="F85" s="10">
        <v>30</v>
      </c>
      <c r="G85" s="10">
        <v>18</v>
      </c>
      <c r="H85" s="12"/>
      <c r="I85" s="22"/>
      <c r="J85" s="22"/>
      <c r="K85" s="22"/>
      <c r="L85" s="22"/>
      <c r="M85" s="23"/>
    </row>
    <row r="86" spans="1:13" x14ac:dyDescent="0.15">
      <c r="A86" s="12">
        <v>10</v>
      </c>
      <c r="B86" s="10" t="s">
        <v>54</v>
      </c>
      <c r="C86" s="10" t="s">
        <v>1244</v>
      </c>
      <c r="D86" s="10">
        <v>9</v>
      </c>
      <c r="E86" s="10">
        <v>10</v>
      </c>
      <c r="F86" s="10">
        <v>30</v>
      </c>
      <c r="G86" s="10">
        <v>15</v>
      </c>
      <c r="H86" s="12"/>
      <c r="I86" s="22"/>
      <c r="J86" s="22"/>
      <c r="K86" s="22"/>
      <c r="L86" s="22"/>
      <c r="M86" s="23"/>
    </row>
    <row r="87" spans="1:13" x14ac:dyDescent="0.15">
      <c r="A87" s="12">
        <v>10</v>
      </c>
      <c r="B87" s="10" t="s">
        <v>1371</v>
      </c>
      <c r="C87" s="10" t="s">
        <v>1227</v>
      </c>
      <c r="D87" s="10">
        <v>10</v>
      </c>
      <c r="E87" s="10">
        <v>14</v>
      </c>
      <c r="F87" s="10">
        <v>2</v>
      </c>
      <c r="G87" s="10">
        <v>23</v>
      </c>
      <c r="H87" s="12"/>
      <c r="I87" s="22"/>
      <c r="J87" s="22"/>
      <c r="K87" s="22"/>
      <c r="L87" s="22"/>
      <c r="M87" s="23"/>
    </row>
    <row r="88" spans="1:13" x14ac:dyDescent="0.15">
      <c r="A88" s="10">
        <v>11</v>
      </c>
      <c r="B88" s="10" t="s">
        <v>161</v>
      </c>
      <c r="C88" s="10" t="s">
        <v>1222</v>
      </c>
      <c r="D88" s="10">
        <v>11</v>
      </c>
      <c r="E88" s="10">
        <v>12</v>
      </c>
      <c r="F88" s="10">
        <v>16</v>
      </c>
      <c r="G88" s="10">
        <v>18</v>
      </c>
      <c r="H88" s="12"/>
      <c r="I88" s="22"/>
      <c r="J88" s="22"/>
      <c r="K88" s="22"/>
      <c r="L88" s="22"/>
      <c r="M88" s="23"/>
    </row>
    <row r="89" spans="1:13" x14ac:dyDescent="0.15">
      <c r="A89" s="12">
        <v>11</v>
      </c>
      <c r="B89" s="10" t="s">
        <v>193</v>
      </c>
      <c r="C89" s="10" t="s">
        <v>1238</v>
      </c>
      <c r="D89" s="10">
        <v>11</v>
      </c>
      <c r="E89" s="10">
        <v>2</v>
      </c>
      <c r="F89" s="10">
        <v>29</v>
      </c>
      <c r="G89" s="10">
        <v>4</v>
      </c>
      <c r="H89" s="12"/>
      <c r="I89" s="22"/>
      <c r="J89" s="22"/>
      <c r="K89" s="22"/>
      <c r="L89" s="22"/>
      <c r="M89" s="23"/>
    </row>
    <row r="90" spans="1:13" x14ac:dyDescent="0.15">
      <c r="A90" s="12">
        <v>11</v>
      </c>
      <c r="B90" s="10" t="s">
        <v>253</v>
      </c>
      <c r="C90" s="10" t="s">
        <v>1230</v>
      </c>
      <c r="D90" s="10">
        <v>15</v>
      </c>
      <c r="E90" s="10">
        <v>11</v>
      </c>
      <c r="F90" s="10">
        <v>18</v>
      </c>
      <c r="G90" s="10">
        <v>14</v>
      </c>
      <c r="H90" s="12"/>
      <c r="I90" s="22"/>
      <c r="J90" s="22"/>
      <c r="K90" s="22"/>
      <c r="L90" s="22"/>
      <c r="M90" s="23"/>
    </row>
    <row r="91" spans="1:13" x14ac:dyDescent="0.15">
      <c r="A91" s="12">
        <v>11</v>
      </c>
      <c r="B91" s="10" t="s">
        <v>30</v>
      </c>
      <c r="C91" s="10" t="s">
        <v>1242</v>
      </c>
      <c r="D91" s="10">
        <v>11</v>
      </c>
      <c r="E91" s="10">
        <v>5</v>
      </c>
      <c r="F91" s="10">
        <v>13</v>
      </c>
      <c r="G91" s="10">
        <v>21</v>
      </c>
      <c r="H91" s="12"/>
      <c r="I91" s="22"/>
      <c r="J91" s="22"/>
      <c r="K91" s="22"/>
      <c r="L91" s="22"/>
      <c r="M91" s="23"/>
    </row>
    <row r="92" spans="1:13" x14ac:dyDescent="0.15">
      <c r="A92" s="12">
        <v>11</v>
      </c>
      <c r="B92" s="10" t="s">
        <v>153</v>
      </c>
      <c r="C92" s="10" t="s">
        <v>1225</v>
      </c>
      <c r="D92" s="10">
        <v>11</v>
      </c>
      <c r="E92" s="10">
        <v>30</v>
      </c>
      <c r="F92" s="10">
        <v>27</v>
      </c>
      <c r="G92" s="10">
        <v>3</v>
      </c>
      <c r="H92" s="12"/>
      <c r="I92" s="22"/>
      <c r="J92" s="22"/>
      <c r="K92" s="22"/>
      <c r="L92" s="22"/>
      <c r="M92" s="23"/>
    </row>
    <row r="93" spans="1:13" x14ac:dyDescent="0.15">
      <c r="A93" s="12">
        <v>11</v>
      </c>
      <c r="B93" s="10" t="s">
        <v>16</v>
      </c>
      <c r="C93" s="10" t="s">
        <v>1244</v>
      </c>
      <c r="D93" s="10">
        <v>4</v>
      </c>
      <c r="E93" s="10">
        <v>11</v>
      </c>
      <c r="F93" s="10">
        <v>15</v>
      </c>
      <c r="G93" s="10">
        <v>16</v>
      </c>
      <c r="H93" s="12"/>
      <c r="I93" s="22"/>
      <c r="J93" s="22"/>
      <c r="K93" s="22"/>
      <c r="L93" s="22"/>
      <c r="M93" s="23"/>
    </row>
    <row r="94" spans="1:13" x14ac:dyDescent="0.15">
      <c r="A94" s="12">
        <v>11</v>
      </c>
      <c r="B94" s="10" t="s">
        <v>187</v>
      </c>
      <c r="C94" s="10" t="s">
        <v>1242</v>
      </c>
      <c r="D94" s="10">
        <v>11</v>
      </c>
      <c r="E94" s="10">
        <v>15</v>
      </c>
      <c r="F94" s="10">
        <v>21</v>
      </c>
      <c r="G94" s="10">
        <v>30</v>
      </c>
      <c r="H94" s="12"/>
      <c r="I94" s="22"/>
      <c r="J94" s="22"/>
      <c r="K94" s="22"/>
      <c r="L94" s="22"/>
      <c r="M94" s="23"/>
    </row>
    <row r="95" spans="1:13" x14ac:dyDescent="0.15">
      <c r="A95" s="12">
        <v>11</v>
      </c>
      <c r="B95" s="10" t="s">
        <v>1336</v>
      </c>
      <c r="C95" s="10" t="s">
        <v>1231</v>
      </c>
      <c r="D95" s="10">
        <v>30</v>
      </c>
      <c r="E95" s="10">
        <v>11</v>
      </c>
      <c r="F95" s="10">
        <v>14</v>
      </c>
      <c r="G95" s="10">
        <v>20</v>
      </c>
      <c r="H95" s="12"/>
      <c r="I95" s="22"/>
      <c r="J95" s="22"/>
      <c r="K95" s="22"/>
      <c r="L95" s="22"/>
      <c r="M95" s="23"/>
    </row>
    <row r="96" spans="1:13" x14ac:dyDescent="0.15">
      <c r="A96" s="12">
        <v>11</v>
      </c>
      <c r="B96" s="10" t="s">
        <v>1404</v>
      </c>
      <c r="C96" s="10" t="s">
        <v>1225</v>
      </c>
      <c r="D96" s="10">
        <v>30</v>
      </c>
      <c r="E96" s="10">
        <v>11</v>
      </c>
      <c r="F96" s="10">
        <v>15</v>
      </c>
      <c r="G96" s="10">
        <v>29</v>
      </c>
      <c r="H96" s="12"/>
      <c r="I96" s="22"/>
      <c r="J96" s="22"/>
      <c r="K96" s="22"/>
      <c r="L96" s="22"/>
      <c r="M96" s="23"/>
    </row>
    <row r="97" spans="1:13" x14ac:dyDescent="0.15">
      <c r="A97" s="12">
        <v>11</v>
      </c>
      <c r="B97" s="10" t="s">
        <v>1440</v>
      </c>
      <c r="C97" s="10" t="s">
        <v>1236</v>
      </c>
      <c r="D97" s="10">
        <v>9</v>
      </c>
      <c r="E97" s="10">
        <v>11</v>
      </c>
      <c r="F97" s="10">
        <v>29</v>
      </c>
      <c r="G97" s="10">
        <v>30</v>
      </c>
      <c r="H97" s="12"/>
      <c r="I97" s="22"/>
      <c r="J97" s="22"/>
      <c r="K97" s="22"/>
      <c r="L97" s="22"/>
      <c r="M97" s="23"/>
    </row>
    <row r="98" spans="1:13" x14ac:dyDescent="0.15">
      <c r="A98" s="12">
        <v>11</v>
      </c>
      <c r="B98" s="10" t="s">
        <v>1456</v>
      </c>
      <c r="C98" s="10" t="s">
        <v>1226</v>
      </c>
      <c r="D98" s="10">
        <v>11</v>
      </c>
      <c r="E98" s="10">
        <v>15</v>
      </c>
      <c r="F98" s="10">
        <v>18</v>
      </c>
      <c r="G98" s="10">
        <v>16</v>
      </c>
      <c r="H98" s="12"/>
      <c r="I98" s="22"/>
      <c r="J98" s="22"/>
      <c r="K98" s="22"/>
      <c r="L98" s="22"/>
      <c r="M98" s="23"/>
    </row>
    <row r="99" spans="1:13" x14ac:dyDescent="0.15">
      <c r="A99" s="12">
        <v>11</v>
      </c>
      <c r="B99" s="10" t="s">
        <v>1374</v>
      </c>
      <c r="C99" s="10" t="s">
        <v>1229</v>
      </c>
      <c r="D99" s="10">
        <v>30</v>
      </c>
      <c r="E99" s="10">
        <v>11</v>
      </c>
      <c r="F99" s="10">
        <v>15</v>
      </c>
      <c r="G99" s="10">
        <v>14</v>
      </c>
      <c r="H99" s="12"/>
      <c r="I99" s="22"/>
      <c r="J99" s="22"/>
      <c r="K99" s="22"/>
      <c r="L99" s="22"/>
      <c r="M99" s="23"/>
    </row>
    <row r="100" spans="1:13" x14ac:dyDescent="0.15">
      <c r="A100" s="10">
        <v>12</v>
      </c>
      <c r="B100" s="10" t="s">
        <v>97</v>
      </c>
      <c r="C100" s="10" t="s">
        <v>1245</v>
      </c>
      <c r="D100" s="10">
        <v>12</v>
      </c>
      <c r="E100" s="10">
        <v>6</v>
      </c>
      <c r="F100" s="10">
        <v>20</v>
      </c>
      <c r="G100" s="10">
        <v>4</v>
      </c>
      <c r="H100" s="12"/>
      <c r="I100" s="22"/>
      <c r="J100" s="22"/>
      <c r="K100" s="22"/>
      <c r="L100" s="22"/>
      <c r="M100" s="23"/>
    </row>
    <row r="101" spans="1:13" x14ac:dyDescent="0.15">
      <c r="A101" s="12">
        <v>12</v>
      </c>
      <c r="B101" s="10" t="s">
        <v>125</v>
      </c>
      <c r="C101" s="10" t="s">
        <v>1244</v>
      </c>
      <c r="D101" s="10">
        <v>12</v>
      </c>
      <c r="E101" s="10">
        <v>19</v>
      </c>
      <c r="F101" s="10">
        <v>13</v>
      </c>
      <c r="G101" s="10">
        <v>18</v>
      </c>
      <c r="H101" s="12"/>
      <c r="I101" s="22"/>
      <c r="J101" s="22"/>
      <c r="K101" s="22"/>
      <c r="L101" s="22"/>
      <c r="M101" s="23"/>
    </row>
    <row r="102" spans="1:13" x14ac:dyDescent="0.15">
      <c r="A102" s="12">
        <v>12</v>
      </c>
      <c r="B102" s="10" t="s">
        <v>164</v>
      </c>
      <c r="C102" s="10" t="s">
        <v>1225</v>
      </c>
      <c r="D102" s="10">
        <v>12</v>
      </c>
      <c r="E102" s="10">
        <v>16</v>
      </c>
      <c r="F102" s="10">
        <v>18</v>
      </c>
      <c r="G102" s="10">
        <v>25</v>
      </c>
      <c r="H102" s="12"/>
      <c r="I102" s="22"/>
      <c r="J102" s="22"/>
      <c r="K102" s="22"/>
      <c r="L102" s="22"/>
      <c r="M102" s="23"/>
    </row>
    <row r="103" spans="1:13" x14ac:dyDescent="0.15">
      <c r="A103" s="12">
        <v>12</v>
      </c>
      <c r="B103" s="10" t="s">
        <v>1408</v>
      </c>
      <c r="C103" s="10" t="s">
        <v>1232</v>
      </c>
      <c r="D103" s="10">
        <v>9</v>
      </c>
      <c r="E103" s="10">
        <v>12</v>
      </c>
      <c r="F103" s="10">
        <v>15</v>
      </c>
      <c r="G103" s="10">
        <v>16</v>
      </c>
      <c r="H103" s="12"/>
      <c r="I103" s="22"/>
      <c r="J103" s="22"/>
      <c r="K103" s="22"/>
      <c r="L103" s="22"/>
      <c r="M103" s="23"/>
    </row>
    <row r="104" spans="1:13" x14ac:dyDescent="0.15">
      <c r="A104" s="12">
        <v>12</v>
      </c>
      <c r="B104" s="10" t="s">
        <v>159</v>
      </c>
      <c r="C104" s="10" t="s">
        <v>1243</v>
      </c>
      <c r="D104" s="10">
        <v>15</v>
      </c>
      <c r="E104" s="10">
        <v>12</v>
      </c>
      <c r="F104" s="10">
        <v>30</v>
      </c>
      <c r="G104" s="10">
        <v>29</v>
      </c>
      <c r="H104" s="12"/>
      <c r="I104" s="22"/>
      <c r="J104" s="22"/>
      <c r="K104" s="22"/>
      <c r="L104" s="22"/>
      <c r="M104" s="23"/>
    </row>
    <row r="105" spans="1:13" x14ac:dyDescent="0.15">
      <c r="A105" s="12">
        <v>12</v>
      </c>
      <c r="B105" s="10" t="s">
        <v>109</v>
      </c>
      <c r="C105" s="10" t="s">
        <v>1243</v>
      </c>
      <c r="D105" s="10">
        <v>15</v>
      </c>
      <c r="E105" s="10">
        <v>12</v>
      </c>
      <c r="F105" s="10">
        <v>30</v>
      </c>
      <c r="G105" s="10">
        <v>29</v>
      </c>
      <c r="H105" s="12"/>
      <c r="I105" s="22"/>
      <c r="J105" s="22"/>
      <c r="K105" s="22"/>
      <c r="L105" s="22"/>
      <c r="M105" s="23"/>
    </row>
    <row r="106" spans="1:13" x14ac:dyDescent="0.15">
      <c r="A106" s="12">
        <v>12</v>
      </c>
      <c r="B106" s="10" t="s">
        <v>26</v>
      </c>
      <c r="C106" s="10" t="s">
        <v>1240</v>
      </c>
      <c r="D106" s="10">
        <v>9</v>
      </c>
      <c r="E106" s="10">
        <v>15</v>
      </c>
      <c r="F106" s="10">
        <v>12</v>
      </c>
      <c r="G106" s="10">
        <v>30</v>
      </c>
      <c r="H106" s="12"/>
      <c r="I106" s="22"/>
      <c r="J106" s="22"/>
      <c r="K106" s="22"/>
      <c r="L106" s="22"/>
      <c r="M106" s="23"/>
    </row>
    <row r="107" spans="1:13" x14ac:dyDescent="0.15">
      <c r="A107" s="12">
        <v>12</v>
      </c>
      <c r="B107" s="10" t="s">
        <v>184</v>
      </c>
      <c r="C107" s="10" t="s">
        <v>1240</v>
      </c>
      <c r="D107" s="10">
        <v>15</v>
      </c>
      <c r="E107" s="10">
        <v>12</v>
      </c>
      <c r="F107" s="10">
        <v>30</v>
      </c>
      <c r="G107" s="10">
        <v>11</v>
      </c>
      <c r="H107" s="12"/>
      <c r="I107" s="22"/>
      <c r="J107" s="22"/>
      <c r="K107" s="22"/>
      <c r="L107" s="22"/>
      <c r="M107" s="23"/>
    </row>
    <row r="108" spans="1:13" x14ac:dyDescent="0.15">
      <c r="A108" s="12">
        <v>12</v>
      </c>
      <c r="B108" s="10" t="s">
        <v>84</v>
      </c>
      <c r="C108" s="10" t="s">
        <v>1227</v>
      </c>
      <c r="D108" s="10">
        <v>30</v>
      </c>
      <c r="E108" s="10">
        <v>29</v>
      </c>
      <c r="F108" s="10">
        <v>12</v>
      </c>
      <c r="G108" s="10">
        <v>6</v>
      </c>
      <c r="H108" s="12"/>
      <c r="I108" s="22"/>
      <c r="J108" s="22"/>
      <c r="K108" s="22"/>
      <c r="L108" s="22"/>
      <c r="M108" s="23"/>
    </row>
    <row r="109" spans="1:13" x14ac:dyDescent="0.15">
      <c r="A109" s="12">
        <v>12</v>
      </c>
      <c r="B109" s="10" t="s">
        <v>101</v>
      </c>
      <c r="C109" s="10" t="s">
        <v>1233</v>
      </c>
      <c r="D109" s="10">
        <v>15</v>
      </c>
      <c r="E109" s="10">
        <v>12</v>
      </c>
      <c r="F109" s="10">
        <v>16</v>
      </c>
      <c r="G109" s="10">
        <v>9</v>
      </c>
      <c r="H109" s="12"/>
      <c r="I109" s="22"/>
      <c r="J109" s="22"/>
      <c r="K109" s="22"/>
      <c r="L109" s="22"/>
      <c r="M109" s="23"/>
    </row>
    <row r="110" spans="1:13" x14ac:dyDescent="0.15">
      <c r="A110" s="12">
        <v>12</v>
      </c>
      <c r="B110" s="10" t="s">
        <v>165</v>
      </c>
      <c r="C110" s="10" t="s">
        <v>1240</v>
      </c>
      <c r="D110" s="10">
        <v>15</v>
      </c>
      <c r="E110" s="10">
        <v>12</v>
      </c>
      <c r="F110" s="10">
        <v>19</v>
      </c>
      <c r="G110" s="10">
        <v>16</v>
      </c>
      <c r="H110" s="12"/>
      <c r="I110" s="22"/>
      <c r="J110" s="22"/>
      <c r="K110" s="22"/>
      <c r="L110" s="22"/>
      <c r="M110" s="23"/>
    </row>
    <row r="111" spans="1:13" x14ac:dyDescent="0.15">
      <c r="A111" s="12">
        <v>12</v>
      </c>
      <c r="B111" s="10" t="s">
        <v>61</v>
      </c>
      <c r="C111" s="10" t="s">
        <v>1235</v>
      </c>
      <c r="D111" s="10">
        <v>12</v>
      </c>
      <c r="E111" s="10">
        <v>30</v>
      </c>
      <c r="F111" s="10">
        <v>18</v>
      </c>
      <c r="G111" s="10">
        <v>16</v>
      </c>
      <c r="H111" s="12"/>
      <c r="I111" s="22"/>
      <c r="J111" s="22"/>
      <c r="K111" s="22"/>
      <c r="L111" s="22"/>
      <c r="M111" s="23"/>
    </row>
    <row r="112" spans="1:13" x14ac:dyDescent="0.15">
      <c r="A112" s="12">
        <v>12</v>
      </c>
      <c r="B112" s="10" t="s">
        <v>1396</v>
      </c>
      <c r="C112" s="10" t="s">
        <v>1251</v>
      </c>
      <c r="D112" s="10">
        <v>12</v>
      </c>
      <c r="E112" s="10">
        <v>30</v>
      </c>
      <c r="F112" s="10">
        <v>29</v>
      </c>
      <c r="G112" s="10">
        <v>19</v>
      </c>
      <c r="H112" s="12"/>
      <c r="I112" s="22"/>
      <c r="J112" s="22"/>
      <c r="K112" s="22"/>
      <c r="L112" s="22"/>
      <c r="M112" s="23"/>
    </row>
    <row r="113" spans="1:13" x14ac:dyDescent="0.15">
      <c r="A113" s="12">
        <v>12</v>
      </c>
      <c r="B113" s="10" t="s">
        <v>1269</v>
      </c>
      <c r="C113" s="10" t="s">
        <v>1221</v>
      </c>
      <c r="D113" s="10">
        <v>30</v>
      </c>
      <c r="E113" s="10">
        <v>29</v>
      </c>
      <c r="F113" s="10">
        <v>15</v>
      </c>
      <c r="G113" s="10">
        <v>12</v>
      </c>
      <c r="H113" s="12"/>
      <c r="I113" s="22"/>
      <c r="J113" s="22"/>
      <c r="K113" s="22"/>
      <c r="L113" s="22"/>
      <c r="M113" s="23"/>
    </row>
    <row r="114" spans="1:13" x14ac:dyDescent="0.15">
      <c r="A114" s="12">
        <v>12</v>
      </c>
      <c r="B114" s="10" t="s">
        <v>1410</v>
      </c>
      <c r="C114" s="10" t="s">
        <v>1224</v>
      </c>
      <c r="D114" s="10">
        <v>12</v>
      </c>
      <c r="E114" s="10">
        <v>15</v>
      </c>
      <c r="F114" s="10">
        <v>11</v>
      </c>
      <c r="G114" s="10">
        <v>24</v>
      </c>
      <c r="H114" s="12"/>
      <c r="I114" s="22"/>
      <c r="J114" s="22"/>
      <c r="K114" s="22"/>
      <c r="L114" s="22"/>
      <c r="M114" s="23"/>
    </row>
    <row r="115" spans="1:13" x14ac:dyDescent="0.15">
      <c r="A115" s="12">
        <v>12</v>
      </c>
      <c r="B115" s="10" t="s">
        <v>1292</v>
      </c>
      <c r="C115" s="10" t="s">
        <v>1243</v>
      </c>
      <c r="D115" s="10">
        <v>12</v>
      </c>
      <c r="E115" s="10">
        <v>9</v>
      </c>
      <c r="F115" s="10">
        <v>29</v>
      </c>
      <c r="G115" s="10">
        <v>15</v>
      </c>
      <c r="H115" s="12"/>
      <c r="I115" s="22"/>
      <c r="J115" s="22"/>
      <c r="K115" s="22"/>
      <c r="L115" s="22"/>
      <c r="M115" s="23"/>
    </row>
    <row r="116" spans="1:13" x14ac:dyDescent="0.15">
      <c r="A116" s="12">
        <v>12</v>
      </c>
      <c r="B116" s="10" t="s">
        <v>1337</v>
      </c>
      <c r="C116" s="10" t="s">
        <v>1229</v>
      </c>
      <c r="D116" s="10">
        <v>12</v>
      </c>
      <c r="E116" s="10">
        <v>22</v>
      </c>
      <c r="F116" s="10">
        <v>20</v>
      </c>
      <c r="G116" s="10">
        <v>24</v>
      </c>
      <c r="H116" s="12"/>
      <c r="I116" s="22"/>
      <c r="J116" s="22"/>
      <c r="K116" s="22"/>
      <c r="L116" s="22"/>
      <c r="M116" s="23"/>
    </row>
    <row r="117" spans="1:13" x14ac:dyDescent="0.15">
      <c r="A117" s="12">
        <v>12</v>
      </c>
      <c r="B117" s="10" t="s">
        <v>1342</v>
      </c>
      <c r="C117" s="10" t="s">
        <v>1226</v>
      </c>
      <c r="D117" s="10">
        <v>15</v>
      </c>
      <c r="E117" s="10">
        <v>12</v>
      </c>
      <c r="F117" s="10">
        <v>16</v>
      </c>
      <c r="G117" s="10">
        <v>11</v>
      </c>
      <c r="H117" s="12"/>
      <c r="I117" s="22"/>
      <c r="J117" s="22"/>
      <c r="K117" s="22"/>
      <c r="L117" s="22"/>
      <c r="M117" s="23"/>
    </row>
    <row r="118" spans="1:13" x14ac:dyDescent="0.15">
      <c r="A118" s="12">
        <v>12</v>
      </c>
      <c r="B118" s="10" t="s">
        <v>1369</v>
      </c>
      <c r="C118" s="10" t="s">
        <v>1236</v>
      </c>
      <c r="D118" s="10">
        <v>29</v>
      </c>
      <c r="E118" s="10">
        <v>16</v>
      </c>
      <c r="F118" s="10">
        <v>12</v>
      </c>
      <c r="G118" s="10">
        <v>30</v>
      </c>
      <c r="H118" s="12"/>
      <c r="I118" s="22"/>
      <c r="J118" s="22"/>
      <c r="K118" s="22"/>
      <c r="L118" s="22"/>
      <c r="M118" s="23"/>
    </row>
    <row r="119" spans="1:13" x14ac:dyDescent="0.15">
      <c r="A119" s="12">
        <v>12</v>
      </c>
      <c r="B119" s="10" t="s">
        <v>1464</v>
      </c>
      <c r="C119" s="10" t="s">
        <v>1223</v>
      </c>
      <c r="D119" s="10">
        <v>9</v>
      </c>
      <c r="E119" s="10">
        <v>12</v>
      </c>
      <c r="F119" s="10">
        <v>16</v>
      </c>
      <c r="G119" s="10">
        <v>20</v>
      </c>
      <c r="H119" s="12"/>
      <c r="I119" s="22"/>
      <c r="J119" s="22"/>
      <c r="K119" s="22"/>
      <c r="L119" s="22"/>
      <c r="M119" s="23"/>
    </row>
    <row r="120" spans="1:13" x14ac:dyDescent="0.15">
      <c r="A120" s="10">
        <v>14</v>
      </c>
      <c r="B120" s="10" t="s">
        <v>147</v>
      </c>
      <c r="C120" s="10" t="s">
        <v>1236</v>
      </c>
      <c r="D120" s="10">
        <v>30</v>
      </c>
      <c r="E120" s="10">
        <v>15</v>
      </c>
      <c r="F120" s="10">
        <v>14</v>
      </c>
      <c r="G120" s="10">
        <v>9</v>
      </c>
      <c r="H120" s="12"/>
      <c r="I120" s="22"/>
      <c r="J120" s="22"/>
      <c r="K120" s="22"/>
      <c r="L120" s="22"/>
      <c r="M120" s="23"/>
    </row>
    <row r="121" spans="1:13" x14ac:dyDescent="0.15">
      <c r="A121" s="12">
        <v>14</v>
      </c>
      <c r="B121" s="10" t="s">
        <v>1449</v>
      </c>
      <c r="C121" s="10" t="s">
        <v>1245</v>
      </c>
      <c r="D121" s="10">
        <v>14</v>
      </c>
      <c r="E121" s="10">
        <v>22</v>
      </c>
      <c r="F121" s="10">
        <v>23</v>
      </c>
      <c r="G121" s="10">
        <v>29</v>
      </c>
      <c r="H121" s="12"/>
      <c r="I121" s="22"/>
      <c r="J121" s="22"/>
      <c r="K121" s="22"/>
      <c r="L121" s="22"/>
      <c r="M121" s="23"/>
    </row>
    <row r="122" spans="1:13" x14ac:dyDescent="0.15">
      <c r="A122" s="12">
        <v>14</v>
      </c>
      <c r="B122" s="10" t="s">
        <v>228</v>
      </c>
      <c r="C122" s="10" t="s">
        <v>1237</v>
      </c>
      <c r="D122" s="10">
        <v>15</v>
      </c>
      <c r="E122" s="10">
        <v>14</v>
      </c>
      <c r="F122" s="10">
        <v>17</v>
      </c>
      <c r="G122" s="10">
        <v>22</v>
      </c>
      <c r="H122" s="12"/>
      <c r="I122" s="22"/>
      <c r="J122" s="22"/>
      <c r="K122" s="22"/>
      <c r="L122" s="22"/>
      <c r="M122" s="23"/>
    </row>
    <row r="123" spans="1:13" x14ac:dyDescent="0.15">
      <c r="A123" s="12">
        <v>14</v>
      </c>
      <c r="B123" s="10" t="s">
        <v>141</v>
      </c>
      <c r="C123" s="10" t="s">
        <v>1242</v>
      </c>
      <c r="D123" s="10">
        <v>14</v>
      </c>
      <c r="E123" s="10">
        <v>3</v>
      </c>
      <c r="F123" s="10">
        <v>30</v>
      </c>
      <c r="G123" s="10">
        <v>7</v>
      </c>
      <c r="H123" s="12"/>
      <c r="I123" s="22"/>
      <c r="J123" s="22"/>
      <c r="K123" s="22"/>
      <c r="L123" s="22"/>
      <c r="M123" s="23"/>
    </row>
    <row r="124" spans="1:13" x14ac:dyDescent="0.15">
      <c r="A124" s="12">
        <v>14</v>
      </c>
      <c r="B124" s="10" t="s">
        <v>1262</v>
      </c>
      <c r="C124" s="10" t="s">
        <v>1237</v>
      </c>
      <c r="D124" s="10">
        <v>15</v>
      </c>
      <c r="E124" s="10">
        <v>14</v>
      </c>
      <c r="F124" s="10">
        <v>20</v>
      </c>
      <c r="G124" s="10">
        <v>26</v>
      </c>
      <c r="H124" s="12"/>
      <c r="I124" s="22"/>
      <c r="J124" s="22"/>
      <c r="K124" s="22"/>
      <c r="L124" s="22"/>
      <c r="M124" s="23"/>
    </row>
    <row r="125" spans="1:13" x14ac:dyDescent="0.15">
      <c r="A125" s="12">
        <v>14</v>
      </c>
      <c r="B125" s="10" t="s">
        <v>1310</v>
      </c>
      <c r="C125" s="10" t="s">
        <v>1235</v>
      </c>
      <c r="D125" s="10">
        <v>27</v>
      </c>
      <c r="E125" s="10">
        <v>15</v>
      </c>
      <c r="F125" s="10">
        <v>14</v>
      </c>
      <c r="G125" s="10">
        <v>30</v>
      </c>
      <c r="H125" s="12"/>
      <c r="I125" s="22"/>
      <c r="J125" s="22"/>
      <c r="K125" s="22"/>
      <c r="L125" s="22"/>
      <c r="M125" s="23"/>
    </row>
    <row r="126" spans="1:13" x14ac:dyDescent="0.15">
      <c r="A126" s="10">
        <v>15</v>
      </c>
      <c r="B126" s="10" t="s">
        <v>138</v>
      </c>
      <c r="C126" s="10" t="s">
        <v>1243</v>
      </c>
      <c r="D126" s="10">
        <v>15</v>
      </c>
      <c r="E126" s="10">
        <v>16</v>
      </c>
      <c r="F126" s="10">
        <v>30</v>
      </c>
      <c r="G126" s="10">
        <v>29</v>
      </c>
      <c r="H126" s="12"/>
      <c r="I126" s="22"/>
      <c r="J126" s="22"/>
      <c r="K126" s="22"/>
      <c r="L126" s="22"/>
      <c r="M126" s="23"/>
    </row>
    <row r="127" spans="1:13" x14ac:dyDescent="0.15">
      <c r="A127" s="12">
        <v>15</v>
      </c>
      <c r="B127" s="10" t="s">
        <v>56</v>
      </c>
      <c r="C127" s="10" t="s">
        <v>1234</v>
      </c>
      <c r="D127" s="10">
        <v>15</v>
      </c>
      <c r="E127" s="10">
        <v>19</v>
      </c>
      <c r="F127" s="10">
        <v>14</v>
      </c>
      <c r="G127" s="10">
        <v>4</v>
      </c>
      <c r="H127" s="12"/>
      <c r="I127" s="22"/>
      <c r="J127" s="22"/>
      <c r="K127" s="22"/>
      <c r="L127" s="22"/>
      <c r="M127" s="23"/>
    </row>
    <row r="128" spans="1:13" x14ac:dyDescent="0.15">
      <c r="A128" s="12">
        <v>15</v>
      </c>
      <c r="B128" s="10" t="s">
        <v>188</v>
      </c>
      <c r="C128" s="10" t="s">
        <v>1231</v>
      </c>
      <c r="D128" s="10">
        <v>15</v>
      </c>
      <c r="E128" s="10">
        <v>5</v>
      </c>
      <c r="F128" s="10">
        <v>26</v>
      </c>
      <c r="G128" s="10">
        <v>3</v>
      </c>
      <c r="H128" s="12"/>
      <c r="I128" s="22"/>
      <c r="J128" s="22"/>
      <c r="K128" s="22"/>
      <c r="L128" s="22"/>
      <c r="M128" s="23"/>
    </row>
    <row r="129" spans="1:13" x14ac:dyDescent="0.15">
      <c r="A129" s="12">
        <v>15</v>
      </c>
      <c r="B129" s="10" t="s">
        <v>132</v>
      </c>
      <c r="C129" s="10" t="s">
        <v>1239</v>
      </c>
      <c r="D129" s="10">
        <v>15</v>
      </c>
      <c r="E129" s="10">
        <v>4</v>
      </c>
      <c r="F129" s="10">
        <v>21</v>
      </c>
      <c r="G129" s="10">
        <v>16</v>
      </c>
      <c r="H129" s="12"/>
      <c r="I129" s="22"/>
      <c r="J129" s="22"/>
      <c r="K129" s="22"/>
      <c r="L129" s="22"/>
      <c r="M129" s="23"/>
    </row>
    <row r="130" spans="1:13" x14ac:dyDescent="0.15">
      <c r="A130" s="12">
        <v>15</v>
      </c>
      <c r="B130" s="10" t="s">
        <v>1447</v>
      </c>
      <c r="C130" s="10" t="s">
        <v>1229</v>
      </c>
      <c r="D130" s="10">
        <v>25</v>
      </c>
      <c r="E130" s="10">
        <v>15</v>
      </c>
      <c r="F130" s="10">
        <v>27</v>
      </c>
      <c r="G130" s="10">
        <v>30</v>
      </c>
      <c r="H130" s="12"/>
      <c r="I130" s="22"/>
      <c r="J130" s="22"/>
      <c r="K130" s="22"/>
      <c r="L130" s="22"/>
      <c r="M130" s="23"/>
    </row>
    <row r="131" spans="1:13" x14ac:dyDescent="0.15">
      <c r="A131" s="12">
        <v>15</v>
      </c>
      <c r="B131" s="10" t="s">
        <v>18</v>
      </c>
      <c r="C131" s="10" t="s">
        <v>1238</v>
      </c>
      <c r="D131" s="10">
        <v>30</v>
      </c>
      <c r="E131" s="10">
        <v>15</v>
      </c>
      <c r="F131" s="10">
        <v>24</v>
      </c>
      <c r="G131" s="10">
        <v>2</v>
      </c>
      <c r="H131" s="12"/>
      <c r="I131" s="22"/>
      <c r="J131" s="22"/>
      <c r="K131" s="22"/>
      <c r="L131" s="22"/>
      <c r="M131" s="23"/>
    </row>
    <row r="132" spans="1:13" x14ac:dyDescent="0.15">
      <c r="A132" s="12">
        <v>15</v>
      </c>
      <c r="B132" s="10" t="s">
        <v>140</v>
      </c>
      <c r="C132" s="10" t="s">
        <v>1225</v>
      </c>
      <c r="D132" s="10">
        <v>15</v>
      </c>
      <c r="E132" s="10">
        <v>21</v>
      </c>
      <c r="F132" s="10">
        <v>30</v>
      </c>
      <c r="G132" s="10">
        <v>20</v>
      </c>
      <c r="H132" s="12"/>
      <c r="I132" s="22"/>
      <c r="J132" s="22"/>
      <c r="K132" s="22"/>
      <c r="L132" s="22"/>
      <c r="M132" s="23"/>
    </row>
    <row r="133" spans="1:13" x14ac:dyDescent="0.15">
      <c r="A133" s="12">
        <v>15</v>
      </c>
      <c r="B133" s="10" t="s">
        <v>85</v>
      </c>
      <c r="C133" s="10" t="s">
        <v>1227</v>
      </c>
      <c r="D133" s="10">
        <v>25</v>
      </c>
      <c r="E133" s="10">
        <v>15</v>
      </c>
      <c r="F133" s="10">
        <v>27</v>
      </c>
      <c r="G133" s="10">
        <v>30</v>
      </c>
      <c r="H133" s="12"/>
      <c r="I133" s="22"/>
      <c r="J133" s="22"/>
      <c r="K133" s="22"/>
      <c r="L133" s="22"/>
      <c r="M133" s="23"/>
    </row>
    <row r="134" spans="1:13" x14ac:dyDescent="0.15">
      <c r="A134" s="12">
        <v>15</v>
      </c>
      <c r="B134" s="10" t="s">
        <v>28</v>
      </c>
      <c r="C134" s="10" t="s">
        <v>1233</v>
      </c>
      <c r="D134" s="10">
        <v>30</v>
      </c>
      <c r="E134" s="10">
        <v>15</v>
      </c>
      <c r="F134" s="10">
        <v>24</v>
      </c>
      <c r="G134" s="10">
        <v>2</v>
      </c>
      <c r="H134" s="12"/>
      <c r="I134" s="22"/>
      <c r="J134" s="22"/>
      <c r="K134" s="22"/>
      <c r="L134" s="22"/>
      <c r="M134" s="23"/>
    </row>
    <row r="135" spans="1:13" x14ac:dyDescent="0.15">
      <c r="A135" s="12">
        <v>15</v>
      </c>
      <c r="B135" s="10" t="s">
        <v>250</v>
      </c>
      <c r="C135" s="10" t="s">
        <v>1225</v>
      </c>
      <c r="D135" s="10">
        <v>15</v>
      </c>
      <c r="E135" s="10">
        <v>11</v>
      </c>
      <c r="F135" s="10">
        <v>14</v>
      </c>
      <c r="G135" s="10">
        <v>20</v>
      </c>
      <c r="H135" s="12"/>
      <c r="I135" s="22"/>
      <c r="J135" s="22"/>
      <c r="K135" s="22"/>
      <c r="L135" s="22"/>
      <c r="M135" s="23"/>
    </row>
    <row r="136" spans="1:13" x14ac:dyDescent="0.15">
      <c r="A136" s="12">
        <v>15</v>
      </c>
      <c r="B136" s="10" t="s">
        <v>1472</v>
      </c>
      <c r="C136" s="10" t="s">
        <v>1232</v>
      </c>
      <c r="D136" s="10">
        <v>15</v>
      </c>
      <c r="E136" s="10">
        <v>12</v>
      </c>
      <c r="F136" s="10">
        <v>11</v>
      </c>
      <c r="G136" s="10">
        <v>30</v>
      </c>
      <c r="H136" s="12"/>
      <c r="I136" s="22"/>
      <c r="J136" s="22"/>
      <c r="K136" s="22"/>
      <c r="L136" s="22"/>
      <c r="M136" s="23"/>
    </row>
    <row r="137" spans="1:13" x14ac:dyDescent="0.15">
      <c r="A137" s="12">
        <v>15</v>
      </c>
      <c r="B137" s="10" t="s">
        <v>1438</v>
      </c>
      <c r="C137" s="10" t="s">
        <v>1223</v>
      </c>
      <c r="D137" s="10">
        <v>25</v>
      </c>
      <c r="E137" s="10">
        <v>15</v>
      </c>
      <c r="F137" s="10">
        <v>9</v>
      </c>
      <c r="G137" s="10">
        <v>24</v>
      </c>
      <c r="H137" s="12"/>
      <c r="I137" s="22"/>
      <c r="J137" s="22"/>
      <c r="K137" s="22"/>
      <c r="L137" s="22"/>
      <c r="M137" s="23"/>
    </row>
    <row r="138" spans="1:13" x14ac:dyDescent="0.15">
      <c r="A138" s="12">
        <v>15</v>
      </c>
      <c r="B138" s="10" t="s">
        <v>1270</v>
      </c>
      <c r="C138" s="10" t="s">
        <v>1240</v>
      </c>
      <c r="D138" s="10">
        <v>15</v>
      </c>
      <c r="E138" s="10">
        <v>12</v>
      </c>
      <c r="F138" s="10">
        <v>11</v>
      </c>
      <c r="G138" s="10">
        <v>30</v>
      </c>
      <c r="H138" s="12"/>
      <c r="I138" s="22"/>
      <c r="J138" s="22"/>
      <c r="K138" s="22"/>
      <c r="L138" s="22"/>
      <c r="M138" s="23"/>
    </row>
    <row r="139" spans="1:13" x14ac:dyDescent="0.15">
      <c r="A139" s="12">
        <v>15</v>
      </c>
      <c r="B139" s="10" t="s">
        <v>1415</v>
      </c>
      <c r="C139" s="10" t="s">
        <v>1224</v>
      </c>
      <c r="D139" s="10">
        <v>15</v>
      </c>
      <c r="E139" s="10">
        <v>13</v>
      </c>
      <c r="F139" s="10">
        <v>24</v>
      </c>
      <c r="G139" s="10">
        <v>22</v>
      </c>
      <c r="H139" s="12"/>
      <c r="I139" s="22"/>
      <c r="J139" s="22"/>
      <c r="K139" s="22"/>
      <c r="L139" s="22"/>
      <c r="M139" s="23"/>
    </row>
    <row r="140" spans="1:13" x14ac:dyDescent="0.15">
      <c r="A140" s="12">
        <v>15</v>
      </c>
      <c r="B140" s="10" t="s">
        <v>1287</v>
      </c>
      <c r="C140" s="10" t="s">
        <v>1229</v>
      </c>
      <c r="D140" s="10">
        <v>15</v>
      </c>
      <c r="E140" s="10">
        <v>29</v>
      </c>
      <c r="F140" s="10">
        <v>30</v>
      </c>
      <c r="G140" s="10">
        <v>9</v>
      </c>
      <c r="H140" s="12"/>
      <c r="I140" s="22"/>
      <c r="J140" s="22"/>
      <c r="K140" s="22"/>
      <c r="L140" s="22"/>
      <c r="M140" s="23"/>
    </row>
    <row r="141" spans="1:13" x14ac:dyDescent="0.15">
      <c r="A141" s="12">
        <v>15</v>
      </c>
      <c r="B141" s="10" t="s">
        <v>1402</v>
      </c>
      <c r="C141" s="10" t="s">
        <v>1225</v>
      </c>
      <c r="D141" s="10">
        <v>15</v>
      </c>
      <c r="E141" s="10">
        <v>30</v>
      </c>
      <c r="F141" s="10">
        <v>6</v>
      </c>
      <c r="G141" s="10">
        <v>25</v>
      </c>
      <c r="H141" s="12"/>
      <c r="I141" s="22"/>
      <c r="J141" s="22"/>
      <c r="K141" s="22"/>
      <c r="L141" s="22"/>
      <c r="M141" s="23"/>
    </row>
    <row r="142" spans="1:13" x14ac:dyDescent="0.15">
      <c r="A142" s="12">
        <v>15</v>
      </c>
      <c r="B142" s="10" t="s">
        <v>1420</v>
      </c>
      <c r="C142" s="10" t="s">
        <v>1236</v>
      </c>
      <c r="D142" s="10">
        <v>27</v>
      </c>
      <c r="E142" s="10">
        <v>15</v>
      </c>
      <c r="F142" s="10">
        <v>30</v>
      </c>
      <c r="G142" s="10">
        <v>24</v>
      </c>
      <c r="H142" s="12"/>
      <c r="I142" s="22"/>
      <c r="J142" s="22"/>
      <c r="K142" s="22"/>
      <c r="L142" s="22"/>
      <c r="M142" s="23"/>
    </row>
    <row r="143" spans="1:13" x14ac:dyDescent="0.15">
      <c r="A143" s="12">
        <v>15</v>
      </c>
      <c r="B143" s="10" t="s">
        <v>1421</v>
      </c>
      <c r="C143" s="10" t="s">
        <v>1236</v>
      </c>
      <c r="D143" s="10">
        <v>15</v>
      </c>
      <c r="E143" s="10">
        <v>26</v>
      </c>
      <c r="F143" s="10">
        <v>25</v>
      </c>
      <c r="G143" s="10">
        <v>29</v>
      </c>
      <c r="H143" s="12"/>
      <c r="I143" s="22"/>
      <c r="J143" s="22"/>
      <c r="K143" s="22"/>
      <c r="L143" s="22"/>
      <c r="M143" s="23"/>
    </row>
    <row r="144" spans="1:13" x14ac:dyDescent="0.15">
      <c r="A144" s="12">
        <v>15</v>
      </c>
      <c r="B144" s="10" t="s">
        <v>1345</v>
      </c>
      <c r="C144" s="10" t="s">
        <v>1228</v>
      </c>
      <c r="D144" s="10">
        <v>15</v>
      </c>
      <c r="E144" s="10">
        <v>11</v>
      </c>
      <c r="F144" s="10">
        <v>30</v>
      </c>
      <c r="G144" s="10">
        <v>29</v>
      </c>
      <c r="H144" s="12"/>
      <c r="I144" s="22"/>
      <c r="J144" s="22"/>
      <c r="K144" s="22"/>
      <c r="L144" s="22"/>
      <c r="M144" s="23"/>
    </row>
    <row r="145" spans="1:13" x14ac:dyDescent="0.15">
      <c r="A145" s="12">
        <v>15</v>
      </c>
      <c r="B145" s="10" t="s">
        <v>1368</v>
      </c>
      <c r="C145" s="10" t="s">
        <v>1240</v>
      </c>
      <c r="D145" s="10">
        <v>15</v>
      </c>
      <c r="E145" s="10">
        <v>12</v>
      </c>
      <c r="F145" s="10">
        <v>11</v>
      </c>
      <c r="G145" s="10">
        <v>30</v>
      </c>
      <c r="H145" s="12"/>
      <c r="I145" s="22"/>
      <c r="J145" s="22"/>
      <c r="K145" s="22"/>
      <c r="L145" s="22"/>
      <c r="M145" s="23"/>
    </row>
    <row r="146" spans="1:13" x14ac:dyDescent="0.15">
      <c r="A146" s="10">
        <v>16</v>
      </c>
      <c r="B146" s="10" t="s">
        <v>252</v>
      </c>
      <c r="C146" s="10" t="s">
        <v>1238</v>
      </c>
      <c r="D146" s="10">
        <v>16</v>
      </c>
      <c r="E146" s="10">
        <v>12</v>
      </c>
      <c r="F146" s="10">
        <v>9</v>
      </c>
      <c r="G146" s="10">
        <v>6</v>
      </c>
      <c r="H146" s="12"/>
      <c r="I146" s="22"/>
      <c r="J146" s="22"/>
      <c r="K146" s="22"/>
      <c r="L146" s="22"/>
      <c r="M146" s="23"/>
    </row>
    <row r="147" spans="1:13" x14ac:dyDescent="0.15">
      <c r="A147" s="12">
        <v>16</v>
      </c>
      <c r="B147" s="10" t="s">
        <v>248</v>
      </c>
      <c r="C147" s="10" t="s">
        <v>1231</v>
      </c>
      <c r="D147" s="10">
        <v>16</v>
      </c>
      <c r="E147" s="10">
        <v>13</v>
      </c>
      <c r="F147" s="10">
        <v>6</v>
      </c>
      <c r="G147" s="10">
        <v>10</v>
      </c>
      <c r="H147" s="12"/>
      <c r="I147" s="22"/>
      <c r="J147" s="22"/>
      <c r="K147" s="22"/>
      <c r="L147" s="22"/>
      <c r="M147" s="23"/>
    </row>
    <row r="148" spans="1:13" x14ac:dyDescent="0.15">
      <c r="A148" s="12">
        <v>16</v>
      </c>
      <c r="B148" s="10" t="s">
        <v>80</v>
      </c>
      <c r="C148" s="10" t="s">
        <v>1237</v>
      </c>
      <c r="D148" s="10">
        <v>16</v>
      </c>
      <c r="E148" s="10">
        <v>17</v>
      </c>
      <c r="F148" s="10">
        <v>13</v>
      </c>
      <c r="G148" s="10">
        <v>18</v>
      </c>
      <c r="H148" s="12"/>
      <c r="I148" s="22"/>
      <c r="J148" s="22"/>
      <c r="K148" s="22"/>
      <c r="L148" s="22"/>
      <c r="M148" s="23"/>
    </row>
    <row r="149" spans="1:13" x14ac:dyDescent="0.15">
      <c r="A149" s="12">
        <v>16</v>
      </c>
      <c r="B149" s="10" t="s">
        <v>43</v>
      </c>
      <c r="C149" s="10" t="s">
        <v>1236</v>
      </c>
      <c r="D149" s="10">
        <v>30</v>
      </c>
      <c r="E149" s="10">
        <v>29</v>
      </c>
      <c r="F149" s="10">
        <v>16</v>
      </c>
      <c r="G149" s="10">
        <v>9</v>
      </c>
      <c r="H149" s="12"/>
      <c r="I149" s="22"/>
      <c r="J149" s="22"/>
      <c r="K149" s="22"/>
      <c r="L149" s="22"/>
      <c r="M149" s="23"/>
    </row>
    <row r="150" spans="1:13" x14ac:dyDescent="0.15">
      <c r="A150" s="12">
        <v>16</v>
      </c>
      <c r="B150" s="10" t="s">
        <v>1381</v>
      </c>
      <c r="C150" s="10" t="s">
        <v>1225</v>
      </c>
      <c r="D150" s="10">
        <v>15</v>
      </c>
      <c r="E150" s="10">
        <v>16</v>
      </c>
      <c r="F150" s="10">
        <v>30</v>
      </c>
      <c r="G150" s="10">
        <v>29</v>
      </c>
      <c r="H150" s="12"/>
      <c r="I150" s="22"/>
      <c r="J150" s="22"/>
      <c r="K150" s="22"/>
      <c r="L150" s="22"/>
      <c r="M150" s="23"/>
    </row>
    <row r="151" spans="1:13" x14ac:dyDescent="0.15">
      <c r="A151" s="12">
        <v>16</v>
      </c>
      <c r="B151" s="10" t="s">
        <v>29</v>
      </c>
      <c r="C151" s="10" t="s">
        <v>1220</v>
      </c>
      <c r="D151" s="10">
        <v>30</v>
      </c>
      <c r="E151" s="10">
        <v>16</v>
      </c>
      <c r="F151" s="10">
        <v>15</v>
      </c>
      <c r="G151" s="10">
        <v>11</v>
      </c>
      <c r="H151" s="12"/>
      <c r="I151" s="22"/>
      <c r="J151" s="22"/>
      <c r="K151" s="22"/>
      <c r="L151" s="22"/>
      <c r="M151" s="23"/>
    </row>
    <row r="152" spans="1:13" x14ac:dyDescent="0.15">
      <c r="A152" s="12">
        <v>16</v>
      </c>
      <c r="B152" s="10" t="s">
        <v>100</v>
      </c>
      <c r="C152" s="10" t="s">
        <v>1220</v>
      </c>
      <c r="D152" s="10">
        <v>16</v>
      </c>
      <c r="E152" s="10">
        <v>25</v>
      </c>
      <c r="F152" s="10">
        <v>5</v>
      </c>
      <c r="G152" s="10">
        <v>12</v>
      </c>
      <c r="H152" s="12"/>
      <c r="I152" s="22"/>
      <c r="J152" s="22"/>
      <c r="K152" s="22"/>
      <c r="L152" s="22"/>
      <c r="M152" s="23"/>
    </row>
    <row r="153" spans="1:13" x14ac:dyDescent="0.15">
      <c r="A153" s="12">
        <v>16</v>
      </c>
      <c r="B153" s="10" t="s">
        <v>24</v>
      </c>
      <c r="C153" s="10" t="s">
        <v>1220</v>
      </c>
      <c r="D153" s="10">
        <v>30</v>
      </c>
      <c r="E153" s="10">
        <v>16</v>
      </c>
      <c r="F153" s="10">
        <v>15</v>
      </c>
      <c r="G153" s="10">
        <v>11</v>
      </c>
      <c r="H153" s="12"/>
      <c r="I153" s="22"/>
      <c r="J153" s="22"/>
      <c r="K153" s="22"/>
      <c r="L153" s="22"/>
      <c r="M153" s="23"/>
    </row>
    <row r="154" spans="1:13" x14ac:dyDescent="0.15">
      <c r="A154" s="12">
        <v>16</v>
      </c>
      <c r="B154" s="10" t="s">
        <v>49</v>
      </c>
      <c r="C154" s="10" t="s">
        <v>1223</v>
      </c>
      <c r="D154" s="10">
        <v>16</v>
      </c>
      <c r="E154" s="10">
        <v>18</v>
      </c>
      <c r="F154" s="10">
        <v>4</v>
      </c>
      <c r="G154" s="10">
        <v>29</v>
      </c>
      <c r="H154" s="12"/>
      <c r="I154" s="22"/>
      <c r="J154" s="22"/>
      <c r="K154" s="22"/>
      <c r="L154" s="22"/>
      <c r="M154" s="23"/>
    </row>
    <row r="155" spans="1:13" x14ac:dyDescent="0.15">
      <c r="A155" s="12">
        <v>16</v>
      </c>
      <c r="B155" s="10" t="s">
        <v>172</v>
      </c>
      <c r="C155" s="10" t="s">
        <v>1231</v>
      </c>
      <c r="D155" s="10">
        <v>15</v>
      </c>
      <c r="E155" s="10">
        <v>29</v>
      </c>
      <c r="F155" s="10">
        <v>16</v>
      </c>
      <c r="G155" s="10">
        <v>30</v>
      </c>
      <c r="H155" s="12"/>
      <c r="I155" s="22"/>
      <c r="J155" s="22"/>
      <c r="K155" s="22"/>
      <c r="L155" s="22"/>
      <c r="M155" s="23"/>
    </row>
    <row r="156" spans="1:13" x14ac:dyDescent="0.15">
      <c r="A156" s="12">
        <v>16</v>
      </c>
      <c r="B156" s="10" t="s">
        <v>111</v>
      </c>
      <c r="C156" s="10" t="s">
        <v>1222</v>
      </c>
      <c r="D156" s="10">
        <v>16</v>
      </c>
      <c r="E156" s="10">
        <v>17</v>
      </c>
      <c r="F156" s="10">
        <v>13</v>
      </c>
      <c r="G156" s="10">
        <v>11</v>
      </c>
      <c r="H156" s="12"/>
      <c r="I156" s="22"/>
      <c r="J156" s="22"/>
      <c r="K156" s="22"/>
      <c r="L156" s="22"/>
      <c r="M156" s="23"/>
    </row>
    <row r="157" spans="1:13" x14ac:dyDescent="0.15">
      <c r="A157" s="12">
        <v>16</v>
      </c>
      <c r="B157" s="10" t="s">
        <v>1430</v>
      </c>
      <c r="C157" s="10" t="s">
        <v>1224</v>
      </c>
      <c r="D157" s="10">
        <v>25</v>
      </c>
      <c r="E157" s="10">
        <v>27</v>
      </c>
      <c r="F157" s="10">
        <v>30</v>
      </c>
      <c r="G157" s="10">
        <v>16</v>
      </c>
      <c r="H157" s="12"/>
      <c r="I157" s="22"/>
      <c r="J157" s="22"/>
      <c r="K157" s="22"/>
      <c r="L157" s="22"/>
      <c r="M157" s="23"/>
    </row>
    <row r="158" spans="1:13" x14ac:dyDescent="0.15">
      <c r="A158" s="12">
        <v>16</v>
      </c>
      <c r="B158" s="10" t="s">
        <v>1324</v>
      </c>
      <c r="C158" s="10" t="s">
        <v>1232</v>
      </c>
      <c r="D158" s="10">
        <v>30</v>
      </c>
      <c r="E158" s="10">
        <v>15</v>
      </c>
      <c r="F158" s="10">
        <v>16</v>
      </c>
      <c r="G158" s="10">
        <v>29</v>
      </c>
      <c r="H158" s="12"/>
      <c r="I158" s="22"/>
      <c r="J158" s="22"/>
      <c r="K158" s="22"/>
      <c r="L158" s="22"/>
      <c r="M158" s="23"/>
    </row>
    <row r="159" spans="1:13" x14ac:dyDescent="0.15">
      <c r="A159" s="12">
        <v>16</v>
      </c>
      <c r="B159" s="10" t="s">
        <v>1328</v>
      </c>
      <c r="C159" s="10" t="s">
        <v>1220</v>
      </c>
      <c r="D159" s="10">
        <v>30</v>
      </c>
      <c r="E159" s="10">
        <v>16</v>
      </c>
      <c r="F159" s="10">
        <v>15</v>
      </c>
      <c r="G159" s="10">
        <v>29</v>
      </c>
      <c r="H159" s="12"/>
      <c r="I159" s="22"/>
      <c r="J159" s="22"/>
      <c r="K159" s="22"/>
      <c r="L159" s="22"/>
      <c r="M159" s="23"/>
    </row>
    <row r="160" spans="1:13" x14ac:dyDescent="0.15">
      <c r="A160" s="12">
        <v>16</v>
      </c>
      <c r="B160" s="10" t="s">
        <v>1446</v>
      </c>
      <c r="C160" s="10" t="s">
        <v>1233</v>
      </c>
      <c r="D160" s="10">
        <v>29</v>
      </c>
      <c r="E160" s="10">
        <v>15</v>
      </c>
      <c r="F160" s="10">
        <v>16</v>
      </c>
      <c r="G160" s="10">
        <v>18</v>
      </c>
      <c r="H160" s="12"/>
      <c r="I160" s="22"/>
      <c r="J160" s="22"/>
      <c r="K160" s="22"/>
      <c r="L160" s="22"/>
      <c r="M160" s="23"/>
    </row>
    <row r="161" spans="1:13" x14ac:dyDescent="0.15">
      <c r="A161" s="10">
        <v>17</v>
      </c>
      <c r="B161" s="10" t="s">
        <v>154</v>
      </c>
      <c r="C161" s="10" t="s">
        <v>1226</v>
      </c>
      <c r="D161" s="10">
        <v>17</v>
      </c>
      <c r="E161" s="10">
        <v>10</v>
      </c>
      <c r="F161" s="10">
        <v>15</v>
      </c>
      <c r="G161" s="10">
        <v>22</v>
      </c>
      <c r="H161" s="12"/>
      <c r="I161" s="22"/>
      <c r="J161" s="22"/>
      <c r="K161" s="22"/>
      <c r="L161" s="22"/>
      <c r="M161" s="23"/>
    </row>
    <row r="162" spans="1:13" x14ac:dyDescent="0.15">
      <c r="A162" s="12">
        <v>17</v>
      </c>
      <c r="B162" s="10" t="s">
        <v>215</v>
      </c>
      <c r="C162" s="10" t="s">
        <v>1244</v>
      </c>
      <c r="D162" s="10">
        <v>30</v>
      </c>
      <c r="E162" s="10">
        <v>17</v>
      </c>
      <c r="F162" s="10">
        <v>29</v>
      </c>
      <c r="G162" s="10">
        <v>9</v>
      </c>
      <c r="H162" s="12"/>
      <c r="I162" s="22"/>
      <c r="J162" s="22"/>
      <c r="K162" s="22"/>
      <c r="L162" s="22"/>
      <c r="M162" s="23"/>
    </row>
    <row r="163" spans="1:13" x14ac:dyDescent="0.15">
      <c r="A163" s="12">
        <v>17</v>
      </c>
      <c r="B163" s="10" t="s">
        <v>244</v>
      </c>
      <c r="C163" s="10" t="s">
        <v>1242</v>
      </c>
      <c r="D163" s="10">
        <v>27</v>
      </c>
      <c r="E163" s="10">
        <v>17</v>
      </c>
      <c r="F163" s="10">
        <v>2</v>
      </c>
      <c r="G163" s="10">
        <v>29</v>
      </c>
      <c r="H163" s="12"/>
      <c r="I163" s="22"/>
      <c r="J163" s="22"/>
      <c r="K163" s="22"/>
      <c r="L163" s="22"/>
      <c r="M163" s="23"/>
    </row>
    <row r="164" spans="1:13" x14ac:dyDescent="0.15">
      <c r="A164" s="12">
        <v>17</v>
      </c>
      <c r="B164" s="10" t="s">
        <v>241</v>
      </c>
      <c r="C164" s="10" t="s">
        <v>1238</v>
      </c>
      <c r="D164" s="10">
        <v>30</v>
      </c>
      <c r="E164" s="10">
        <v>17</v>
      </c>
      <c r="F164" s="10">
        <v>10</v>
      </c>
      <c r="G164" s="10">
        <v>14</v>
      </c>
      <c r="H164" s="12"/>
      <c r="I164" s="22"/>
      <c r="J164" s="22"/>
      <c r="K164" s="22"/>
      <c r="L164" s="22"/>
      <c r="M164" s="23"/>
    </row>
    <row r="165" spans="1:13" x14ac:dyDescent="0.15">
      <c r="A165" s="12">
        <v>17</v>
      </c>
      <c r="B165" s="10" t="s">
        <v>33</v>
      </c>
      <c r="C165" s="10" t="s">
        <v>1244</v>
      </c>
      <c r="D165" s="10">
        <v>15</v>
      </c>
      <c r="E165" s="10">
        <v>30</v>
      </c>
      <c r="F165" s="10">
        <v>17</v>
      </c>
      <c r="G165" s="10">
        <v>24</v>
      </c>
      <c r="H165" s="12"/>
      <c r="I165" s="22"/>
      <c r="J165" s="22"/>
      <c r="K165" s="22"/>
      <c r="L165" s="22"/>
      <c r="M165" s="23"/>
    </row>
    <row r="166" spans="1:13" x14ac:dyDescent="0.15">
      <c r="A166" s="12">
        <v>17</v>
      </c>
      <c r="B166" s="10" t="s">
        <v>213</v>
      </c>
      <c r="C166" s="10" t="s">
        <v>1243</v>
      </c>
      <c r="D166" s="10">
        <v>17</v>
      </c>
      <c r="E166" s="10">
        <v>10</v>
      </c>
      <c r="F166" s="10">
        <v>29</v>
      </c>
      <c r="G166" s="10">
        <v>30</v>
      </c>
      <c r="H166" s="12"/>
      <c r="I166" s="22"/>
      <c r="J166" s="22"/>
      <c r="K166" s="22"/>
      <c r="L166" s="22"/>
      <c r="M166" s="23"/>
    </row>
    <row r="167" spans="1:13" x14ac:dyDescent="0.15">
      <c r="A167" s="12">
        <v>17</v>
      </c>
      <c r="B167" s="10" t="s">
        <v>152</v>
      </c>
      <c r="C167" s="10" t="s">
        <v>1220</v>
      </c>
      <c r="D167" s="10">
        <v>30</v>
      </c>
      <c r="E167" s="10">
        <v>17</v>
      </c>
      <c r="F167" s="10">
        <v>16</v>
      </c>
      <c r="G167" s="10">
        <v>11</v>
      </c>
      <c r="H167" s="12"/>
      <c r="I167" s="22"/>
      <c r="J167" s="22"/>
      <c r="K167" s="22"/>
      <c r="L167" s="22"/>
      <c r="M167" s="23"/>
    </row>
    <row r="168" spans="1:13" x14ac:dyDescent="0.15">
      <c r="A168" s="12">
        <v>17</v>
      </c>
      <c r="B168" s="10" t="s">
        <v>1257</v>
      </c>
      <c r="C168" s="10" t="s">
        <v>1224</v>
      </c>
      <c r="D168" s="10">
        <v>30</v>
      </c>
      <c r="E168" s="10">
        <v>9</v>
      </c>
      <c r="F168" s="10">
        <v>17</v>
      </c>
      <c r="G168" s="10">
        <v>11</v>
      </c>
      <c r="H168" s="12"/>
      <c r="I168" s="22"/>
      <c r="J168" s="22"/>
      <c r="K168" s="22"/>
      <c r="L168" s="22"/>
      <c r="M168" s="23"/>
    </row>
    <row r="169" spans="1:13" x14ac:dyDescent="0.15">
      <c r="A169" s="12">
        <v>17</v>
      </c>
      <c r="B169" s="10" t="s">
        <v>1266</v>
      </c>
      <c r="C169" s="10" t="s">
        <v>1227</v>
      </c>
      <c r="D169" s="10">
        <v>17</v>
      </c>
      <c r="E169" s="10">
        <v>18</v>
      </c>
      <c r="F169" s="10">
        <v>11</v>
      </c>
      <c r="G169" s="10">
        <v>22</v>
      </c>
      <c r="H169" s="12"/>
      <c r="I169" s="22"/>
      <c r="J169" s="22"/>
      <c r="K169" s="22"/>
      <c r="L169" s="22"/>
      <c r="M169" s="23"/>
    </row>
    <row r="170" spans="1:13" x14ac:dyDescent="0.15">
      <c r="A170" s="12">
        <v>17</v>
      </c>
      <c r="B170" s="10" t="s">
        <v>1283</v>
      </c>
      <c r="C170" s="10" t="s">
        <v>1244</v>
      </c>
      <c r="D170" s="10">
        <v>15</v>
      </c>
      <c r="E170" s="10">
        <v>30</v>
      </c>
      <c r="F170" s="10">
        <v>17</v>
      </c>
      <c r="G170" s="10">
        <v>24</v>
      </c>
      <c r="H170" s="12"/>
      <c r="I170" s="22"/>
      <c r="J170" s="22"/>
      <c r="K170" s="22"/>
      <c r="L170" s="22"/>
      <c r="M170" s="23"/>
    </row>
    <row r="171" spans="1:13" x14ac:dyDescent="0.15">
      <c r="A171" s="12">
        <v>17</v>
      </c>
      <c r="B171" s="10" t="s">
        <v>1413</v>
      </c>
      <c r="C171" s="10" t="s">
        <v>1223</v>
      </c>
      <c r="D171" s="10">
        <v>17</v>
      </c>
      <c r="E171" s="10">
        <v>29</v>
      </c>
      <c r="F171" s="10">
        <v>6</v>
      </c>
      <c r="G171" s="10">
        <v>11</v>
      </c>
      <c r="H171" s="12"/>
      <c r="I171" s="22"/>
      <c r="J171" s="22"/>
      <c r="K171" s="22"/>
      <c r="L171" s="22"/>
      <c r="M171" s="23"/>
    </row>
    <row r="172" spans="1:13" x14ac:dyDescent="0.15">
      <c r="A172" s="12">
        <v>17</v>
      </c>
      <c r="B172" s="10" t="s">
        <v>1341</v>
      </c>
      <c r="C172" s="10" t="s">
        <v>1222</v>
      </c>
      <c r="D172" s="10">
        <v>17</v>
      </c>
      <c r="E172" s="10">
        <v>20</v>
      </c>
      <c r="F172" s="10">
        <v>16</v>
      </c>
      <c r="G172" s="10">
        <v>11</v>
      </c>
      <c r="H172" s="12"/>
      <c r="I172" s="22"/>
      <c r="J172" s="22"/>
      <c r="K172" s="22"/>
      <c r="L172" s="22"/>
      <c r="M172" s="23"/>
    </row>
    <row r="173" spans="1:13" x14ac:dyDescent="0.15">
      <c r="A173" s="10">
        <v>18</v>
      </c>
      <c r="B173" s="10" t="s">
        <v>104</v>
      </c>
      <c r="C173" s="10" t="s">
        <v>1229</v>
      </c>
      <c r="D173" s="10">
        <v>15</v>
      </c>
      <c r="E173" s="10">
        <v>18</v>
      </c>
      <c r="F173" s="10">
        <v>3</v>
      </c>
      <c r="G173" s="10">
        <v>30</v>
      </c>
      <c r="H173" s="12"/>
      <c r="I173" s="22"/>
      <c r="J173" s="22"/>
      <c r="K173" s="22"/>
      <c r="L173" s="22"/>
      <c r="M173" s="23"/>
    </row>
    <row r="174" spans="1:13" x14ac:dyDescent="0.15">
      <c r="A174" s="12">
        <v>18</v>
      </c>
      <c r="B174" s="10" t="s">
        <v>196</v>
      </c>
      <c r="C174" s="10" t="s">
        <v>1232</v>
      </c>
      <c r="D174" s="10">
        <v>18</v>
      </c>
      <c r="E174" s="10">
        <v>11</v>
      </c>
      <c r="F174" s="10">
        <v>30</v>
      </c>
      <c r="G174" s="10">
        <v>29</v>
      </c>
      <c r="H174" s="12"/>
      <c r="I174" s="22"/>
      <c r="J174" s="22"/>
      <c r="K174" s="22"/>
      <c r="L174" s="22"/>
      <c r="M174" s="23"/>
    </row>
    <row r="175" spans="1:13" x14ac:dyDescent="0.15">
      <c r="A175" s="12">
        <v>18</v>
      </c>
      <c r="B175" s="10" t="s">
        <v>71</v>
      </c>
      <c r="C175" s="10" t="s">
        <v>1222</v>
      </c>
      <c r="D175" s="10">
        <v>18</v>
      </c>
      <c r="E175" s="10">
        <v>30</v>
      </c>
      <c r="F175" s="10">
        <v>13</v>
      </c>
      <c r="G175" s="10">
        <v>4</v>
      </c>
      <c r="H175" s="12"/>
      <c r="I175" s="22"/>
      <c r="J175" s="22"/>
      <c r="K175" s="22"/>
      <c r="L175" s="22"/>
      <c r="M175" s="23"/>
    </row>
    <row r="176" spans="1:13" x14ac:dyDescent="0.15">
      <c r="A176" s="12">
        <v>18</v>
      </c>
      <c r="B176" s="10" t="s">
        <v>1445</v>
      </c>
      <c r="C176" s="10" t="s">
        <v>1235</v>
      </c>
      <c r="D176" s="10">
        <v>9</v>
      </c>
      <c r="E176" s="10">
        <v>15</v>
      </c>
      <c r="F176" s="10">
        <v>18</v>
      </c>
      <c r="G176" s="10">
        <v>29</v>
      </c>
      <c r="H176" s="12"/>
      <c r="I176" s="22"/>
      <c r="J176" s="22"/>
      <c r="K176" s="22"/>
      <c r="L176" s="22"/>
      <c r="M176" s="23"/>
    </row>
    <row r="177" spans="1:13" x14ac:dyDescent="0.15">
      <c r="A177" s="12">
        <v>18</v>
      </c>
      <c r="B177" s="10" t="s">
        <v>1439</v>
      </c>
      <c r="C177" s="10" t="s">
        <v>1228</v>
      </c>
      <c r="D177" s="10">
        <v>18</v>
      </c>
      <c r="E177" s="10">
        <v>19</v>
      </c>
      <c r="F177" s="10">
        <v>7</v>
      </c>
      <c r="G177" s="10">
        <v>15</v>
      </c>
      <c r="H177" s="12"/>
      <c r="I177" s="22"/>
      <c r="J177" s="22"/>
      <c r="K177" s="22"/>
      <c r="L177" s="22"/>
      <c r="M177" s="23"/>
    </row>
    <row r="178" spans="1:13" x14ac:dyDescent="0.15">
      <c r="A178" s="10">
        <v>19</v>
      </c>
      <c r="B178" s="10" t="s">
        <v>229</v>
      </c>
      <c r="C178" s="10" t="s">
        <v>1243</v>
      </c>
      <c r="D178" s="10">
        <v>27</v>
      </c>
      <c r="E178" s="10">
        <v>19</v>
      </c>
      <c r="F178" s="10">
        <v>22</v>
      </c>
      <c r="G178" s="10">
        <v>24</v>
      </c>
      <c r="H178" s="12"/>
      <c r="I178" s="22"/>
      <c r="J178" s="22"/>
      <c r="K178" s="22"/>
      <c r="L178" s="22"/>
      <c r="M178" s="23"/>
    </row>
    <row r="179" spans="1:13" x14ac:dyDescent="0.15">
      <c r="A179" s="12">
        <v>19</v>
      </c>
      <c r="B179" s="10" t="s">
        <v>64</v>
      </c>
      <c r="C179" s="10" t="s">
        <v>1223</v>
      </c>
      <c r="D179" s="10">
        <v>15</v>
      </c>
      <c r="E179" s="10">
        <v>16</v>
      </c>
      <c r="F179" s="10">
        <v>19</v>
      </c>
      <c r="G179" s="10">
        <v>10</v>
      </c>
      <c r="H179" s="12"/>
      <c r="I179" s="22"/>
      <c r="J179" s="22"/>
      <c r="K179" s="22"/>
      <c r="L179" s="22"/>
      <c r="M179" s="23"/>
    </row>
    <row r="180" spans="1:13" x14ac:dyDescent="0.15">
      <c r="A180" s="10">
        <v>20</v>
      </c>
      <c r="B180" s="10" t="s">
        <v>177</v>
      </c>
      <c r="C180" s="10" t="s">
        <v>1223</v>
      </c>
      <c r="D180" s="10">
        <v>20</v>
      </c>
      <c r="E180" s="10">
        <v>19</v>
      </c>
      <c r="F180" s="10">
        <v>24</v>
      </c>
      <c r="G180" s="10">
        <v>16</v>
      </c>
      <c r="H180" s="12"/>
      <c r="I180" s="22"/>
      <c r="J180" s="22"/>
      <c r="K180" s="22"/>
      <c r="L180" s="22"/>
      <c r="M180" s="23"/>
    </row>
    <row r="181" spans="1:13" x14ac:dyDescent="0.15">
      <c r="A181" s="12">
        <v>20</v>
      </c>
      <c r="B181" s="10" t="s">
        <v>34</v>
      </c>
      <c r="C181" s="10" t="s">
        <v>1222</v>
      </c>
      <c r="D181" s="10">
        <v>9</v>
      </c>
      <c r="E181" s="10">
        <v>15</v>
      </c>
      <c r="F181" s="10">
        <v>20</v>
      </c>
      <c r="G181" s="10">
        <v>30</v>
      </c>
      <c r="H181" s="12"/>
      <c r="I181" s="22"/>
      <c r="J181" s="22"/>
      <c r="K181" s="22"/>
      <c r="L181" s="22"/>
      <c r="M181" s="23"/>
    </row>
    <row r="182" spans="1:13" x14ac:dyDescent="0.15">
      <c r="A182" s="12">
        <v>20</v>
      </c>
      <c r="B182" s="10" t="s">
        <v>1462</v>
      </c>
      <c r="C182" s="10" t="s">
        <v>1230</v>
      </c>
      <c r="D182" s="10">
        <v>9</v>
      </c>
      <c r="E182" s="10">
        <v>20</v>
      </c>
      <c r="F182" s="10">
        <v>30</v>
      </c>
      <c r="G182" s="10">
        <v>6</v>
      </c>
      <c r="H182" s="12"/>
      <c r="I182" s="22"/>
      <c r="J182" s="22"/>
      <c r="K182" s="22"/>
      <c r="L182" s="22"/>
      <c r="M182" s="23"/>
    </row>
    <row r="183" spans="1:13" x14ac:dyDescent="0.15">
      <c r="A183" s="12">
        <v>20</v>
      </c>
      <c r="B183" s="10" t="s">
        <v>225</v>
      </c>
      <c r="C183" s="10" t="s">
        <v>1229</v>
      </c>
      <c r="D183" s="10">
        <v>15</v>
      </c>
      <c r="E183" s="10">
        <v>4</v>
      </c>
      <c r="F183" s="10">
        <v>20</v>
      </c>
      <c r="G183" s="10">
        <v>16</v>
      </c>
      <c r="H183" s="12"/>
      <c r="I183" s="22"/>
      <c r="J183" s="22"/>
      <c r="K183" s="22"/>
      <c r="L183" s="22"/>
      <c r="M183" s="23"/>
    </row>
    <row r="184" spans="1:13" x14ac:dyDescent="0.15">
      <c r="A184" s="12">
        <v>20</v>
      </c>
      <c r="B184" s="10" t="s">
        <v>74</v>
      </c>
      <c r="C184" s="10" t="s">
        <v>1231</v>
      </c>
      <c r="D184" s="10">
        <v>30</v>
      </c>
      <c r="E184" s="10">
        <v>15</v>
      </c>
      <c r="F184" s="10">
        <v>9</v>
      </c>
      <c r="G184" s="10">
        <v>20</v>
      </c>
      <c r="H184" s="12"/>
      <c r="I184" s="22"/>
      <c r="J184" s="22"/>
      <c r="K184" s="22"/>
      <c r="L184" s="22"/>
      <c r="M184" s="23"/>
    </row>
    <row r="185" spans="1:13" x14ac:dyDescent="0.15">
      <c r="A185" s="12">
        <v>20</v>
      </c>
      <c r="B185" s="10" t="s">
        <v>86</v>
      </c>
      <c r="C185" s="10" t="s">
        <v>1240</v>
      </c>
      <c r="D185" s="10">
        <v>15</v>
      </c>
      <c r="E185" s="10">
        <v>20</v>
      </c>
      <c r="F185" s="10">
        <v>14</v>
      </c>
      <c r="G185" s="10">
        <v>16</v>
      </c>
      <c r="H185" s="12"/>
      <c r="I185" s="22"/>
      <c r="J185" s="22"/>
      <c r="K185" s="22"/>
      <c r="L185" s="22"/>
      <c r="M185" s="23"/>
    </row>
    <row r="186" spans="1:13" x14ac:dyDescent="0.15">
      <c r="A186" s="12">
        <v>20</v>
      </c>
      <c r="B186" s="10" t="s">
        <v>1340</v>
      </c>
      <c r="C186" s="10" t="s">
        <v>1228</v>
      </c>
      <c r="D186" s="10">
        <v>20</v>
      </c>
      <c r="E186" s="10">
        <v>13</v>
      </c>
      <c r="F186" s="10">
        <v>17</v>
      </c>
      <c r="G186" s="10">
        <v>21</v>
      </c>
      <c r="H186" s="12"/>
      <c r="I186" s="22"/>
      <c r="J186" s="22"/>
      <c r="K186" s="22"/>
      <c r="L186" s="22"/>
      <c r="M186" s="23"/>
    </row>
    <row r="187" spans="1:13" x14ac:dyDescent="0.15">
      <c r="A187" s="12">
        <v>20</v>
      </c>
      <c r="B187" s="10" t="s">
        <v>1289</v>
      </c>
      <c r="C187" s="10" t="s">
        <v>1234</v>
      </c>
      <c r="D187" s="10">
        <v>15</v>
      </c>
      <c r="E187" s="10">
        <v>20</v>
      </c>
      <c r="F187" s="10">
        <v>14</v>
      </c>
      <c r="G187" s="10">
        <v>4</v>
      </c>
      <c r="H187" s="12"/>
      <c r="I187" s="22"/>
      <c r="J187" s="22"/>
      <c r="K187" s="22"/>
      <c r="L187" s="22"/>
      <c r="M187" s="23"/>
    </row>
    <row r="188" spans="1:13" x14ac:dyDescent="0.15">
      <c r="A188" s="12">
        <v>20</v>
      </c>
      <c r="B188" s="10" t="s">
        <v>1309</v>
      </c>
      <c r="C188" s="10" t="s">
        <v>1230</v>
      </c>
      <c r="D188" s="10">
        <v>30</v>
      </c>
      <c r="E188" s="10">
        <v>15</v>
      </c>
      <c r="F188" s="10">
        <v>20</v>
      </c>
      <c r="G188" s="10">
        <v>16</v>
      </c>
      <c r="H188" s="12"/>
      <c r="I188" s="22"/>
      <c r="J188" s="22"/>
      <c r="K188" s="22"/>
      <c r="L188" s="22"/>
      <c r="M188" s="23"/>
    </row>
    <row r="189" spans="1:13" x14ac:dyDescent="0.15">
      <c r="A189" s="12">
        <v>20</v>
      </c>
      <c r="B189" s="10" t="s">
        <v>1412</v>
      </c>
      <c r="C189" s="10" t="s">
        <v>1223</v>
      </c>
      <c r="D189" s="10">
        <v>15</v>
      </c>
      <c r="E189" s="10">
        <v>20</v>
      </c>
      <c r="F189" s="10">
        <v>11</v>
      </c>
      <c r="G189" s="10">
        <v>22</v>
      </c>
      <c r="H189" s="12"/>
      <c r="I189" s="22"/>
      <c r="J189" s="22"/>
      <c r="K189" s="22"/>
      <c r="L189" s="22"/>
      <c r="M189" s="23"/>
    </row>
    <row r="190" spans="1:13" x14ac:dyDescent="0.15">
      <c r="A190" s="10">
        <v>21</v>
      </c>
      <c r="B190" s="10" t="s">
        <v>163</v>
      </c>
      <c r="C190" s="10" t="s">
        <v>1235</v>
      </c>
      <c r="D190" s="10">
        <v>21</v>
      </c>
      <c r="E190" s="10">
        <v>11</v>
      </c>
      <c r="F190" s="10">
        <v>15</v>
      </c>
      <c r="G190" s="10">
        <v>12</v>
      </c>
      <c r="H190" s="12"/>
      <c r="I190" s="22"/>
      <c r="J190" s="22"/>
      <c r="K190" s="22"/>
      <c r="L190" s="22"/>
      <c r="M190" s="23"/>
    </row>
    <row r="191" spans="1:13" x14ac:dyDescent="0.15">
      <c r="A191" s="12">
        <v>21</v>
      </c>
      <c r="B191" s="10" t="s">
        <v>90</v>
      </c>
      <c r="C191" s="10" t="s">
        <v>1239</v>
      </c>
      <c r="D191" s="10">
        <v>4</v>
      </c>
      <c r="E191" s="10">
        <v>23</v>
      </c>
      <c r="F191" s="10">
        <v>21</v>
      </c>
      <c r="G191" s="10">
        <v>12</v>
      </c>
      <c r="H191" s="12"/>
      <c r="I191" s="22"/>
      <c r="J191" s="22"/>
      <c r="K191" s="22"/>
      <c r="L191" s="22"/>
      <c r="M191" s="23"/>
    </row>
    <row r="192" spans="1:13" x14ac:dyDescent="0.15">
      <c r="A192" s="12">
        <v>21</v>
      </c>
      <c r="B192" s="10" t="s">
        <v>123</v>
      </c>
      <c r="C192" s="10" t="s">
        <v>1237</v>
      </c>
      <c r="D192" s="10">
        <v>21</v>
      </c>
      <c r="E192" s="10">
        <v>30</v>
      </c>
      <c r="F192" s="10">
        <v>13</v>
      </c>
      <c r="G192" s="10">
        <v>12</v>
      </c>
      <c r="H192" s="12"/>
      <c r="I192" s="22"/>
      <c r="J192" s="22"/>
      <c r="K192" s="22"/>
      <c r="L192" s="22"/>
      <c r="M192" s="23"/>
    </row>
    <row r="193" spans="1:13" x14ac:dyDescent="0.15">
      <c r="A193" s="12">
        <v>21</v>
      </c>
      <c r="B193" s="10" t="s">
        <v>1395</v>
      </c>
      <c r="C193" s="10" t="s">
        <v>1242</v>
      </c>
      <c r="D193" s="10">
        <v>21</v>
      </c>
      <c r="E193" s="10">
        <v>12</v>
      </c>
      <c r="F193" s="10">
        <v>1</v>
      </c>
      <c r="G193" s="10">
        <v>30</v>
      </c>
      <c r="H193" s="12"/>
      <c r="I193" s="22"/>
      <c r="J193" s="22"/>
      <c r="K193" s="22"/>
      <c r="L193" s="22"/>
      <c r="M193" s="23"/>
    </row>
    <row r="194" spans="1:13" x14ac:dyDescent="0.15">
      <c r="A194" s="12">
        <v>21</v>
      </c>
      <c r="B194" s="10" t="s">
        <v>256</v>
      </c>
      <c r="C194" s="10" t="s">
        <v>1235</v>
      </c>
      <c r="D194" s="10">
        <v>21</v>
      </c>
      <c r="E194" s="10">
        <v>16</v>
      </c>
      <c r="F194" s="10">
        <v>15</v>
      </c>
      <c r="G194" s="10">
        <v>30</v>
      </c>
      <c r="H194" s="12"/>
      <c r="I194" s="22"/>
      <c r="J194" s="22"/>
      <c r="K194" s="22"/>
      <c r="L194" s="22"/>
      <c r="M194" s="23"/>
    </row>
    <row r="195" spans="1:13" x14ac:dyDescent="0.15">
      <c r="A195" s="12">
        <v>21</v>
      </c>
      <c r="B195" s="10" t="s">
        <v>217</v>
      </c>
      <c r="C195" s="10" t="s">
        <v>1230</v>
      </c>
      <c r="D195" s="10">
        <v>25</v>
      </c>
      <c r="E195" s="10">
        <v>29</v>
      </c>
      <c r="F195" s="10">
        <v>15</v>
      </c>
      <c r="G195" s="10">
        <v>21</v>
      </c>
      <c r="H195" s="12"/>
      <c r="I195" s="22"/>
      <c r="J195" s="22"/>
      <c r="K195" s="22"/>
      <c r="L195" s="22"/>
      <c r="M195" s="23"/>
    </row>
    <row r="196" spans="1:13" x14ac:dyDescent="0.15">
      <c r="A196" s="12">
        <v>21</v>
      </c>
      <c r="B196" s="10" t="s">
        <v>60</v>
      </c>
      <c r="C196" s="10" t="s">
        <v>1227</v>
      </c>
      <c r="D196" s="10">
        <v>21</v>
      </c>
      <c r="E196" s="10">
        <v>30</v>
      </c>
      <c r="F196" s="10">
        <v>12</v>
      </c>
      <c r="G196" s="10">
        <v>29</v>
      </c>
      <c r="H196" s="12"/>
      <c r="I196" s="22"/>
      <c r="J196" s="22"/>
      <c r="K196" s="22"/>
      <c r="L196" s="22"/>
      <c r="M196" s="23"/>
    </row>
    <row r="197" spans="1:13" x14ac:dyDescent="0.15">
      <c r="A197" s="12">
        <v>21</v>
      </c>
      <c r="B197" s="10" t="s">
        <v>234</v>
      </c>
      <c r="C197" s="10" t="s">
        <v>1243</v>
      </c>
      <c r="D197" s="10">
        <v>21</v>
      </c>
      <c r="E197" s="10">
        <v>26</v>
      </c>
      <c r="F197" s="10">
        <v>30</v>
      </c>
      <c r="G197" s="10">
        <v>25</v>
      </c>
      <c r="H197" s="12"/>
      <c r="I197" s="22"/>
      <c r="J197" s="22"/>
      <c r="K197" s="22"/>
      <c r="L197" s="22"/>
      <c r="M197" s="23"/>
    </row>
    <row r="198" spans="1:13" x14ac:dyDescent="0.15">
      <c r="A198" s="12">
        <v>21</v>
      </c>
      <c r="B198" s="10" t="s">
        <v>180</v>
      </c>
      <c r="C198" s="10" t="s">
        <v>1243</v>
      </c>
      <c r="D198" s="10">
        <v>21</v>
      </c>
      <c r="E198" s="10">
        <v>11</v>
      </c>
      <c r="F198" s="10">
        <v>20</v>
      </c>
      <c r="G198" s="10">
        <v>15</v>
      </c>
      <c r="H198" s="12"/>
      <c r="I198" s="22"/>
      <c r="J198" s="22"/>
      <c r="K198" s="22"/>
      <c r="L198" s="22"/>
      <c r="M198" s="23"/>
    </row>
    <row r="199" spans="1:13" x14ac:dyDescent="0.15">
      <c r="A199" s="12">
        <v>21</v>
      </c>
      <c r="B199" s="10" t="s">
        <v>1259</v>
      </c>
      <c r="C199" s="10" t="s">
        <v>1232</v>
      </c>
      <c r="D199" s="10">
        <v>21</v>
      </c>
      <c r="E199" s="10">
        <v>30</v>
      </c>
      <c r="F199" s="10">
        <v>29</v>
      </c>
      <c r="G199" s="10">
        <v>19</v>
      </c>
      <c r="H199" s="12"/>
      <c r="I199" s="22"/>
      <c r="J199" s="22"/>
      <c r="K199" s="22"/>
      <c r="L199" s="22"/>
      <c r="M199" s="23"/>
    </row>
    <row r="200" spans="1:13" x14ac:dyDescent="0.15">
      <c r="A200" s="12">
        <v>21</v>
      </c>
      <c r="B200" s="10" t="s">
        <v>1304</v>
      </c>
      <c r="C200" s="10" t="s">
        <v>1240</v>
      </c>
      <c r="D200" s="10">
        <v>21</v>
      </c>
      <c r="E200" s="10">
        <v>9</v>
      </c>
      <c r="F200" s="10">
        <v>15</v>
      </c>
      <c r="G200" s="10">
        <v>29</v>
      </c>
      <c r="H200" s="12"/>
      <c r="I200" s="22"/>
      <c r="J200" s="22"/>
      <c r="K200" s="22"/>
      <c r="L200" s="22"/>
      <c r="M200" s="23"/>
    </row>
    <row r="201" spans="1:13" x14ac:dyDescent="0.15">
      <c r="A201" s="12">
        <v>21</v>
      </c>
      <c r="B201" s="10" t="s">
        <v>1305</v>
      </c>
      <c r="C201" s="10" t="s">
        <v>1229</v>
      </c>
      <c r="D201" s="10">
        <v>27</v>
      </c>
      <c r="E201" s="10">
        <v>30</v>
      </c>
      <c r="F201" s="10">
        <v>21</v>
      </c>
      <c r="G201" s="10">
        <v>15</v>
      </c>
      <c r="H201" s="12"/>
      <c r="I201" s="22"/>
      <c r="J201" s="22"/>
      <c r="K201" s="22"/>
      <c r="L201" s="22"/>
      <c r="M201" s="23"/>
    </row>
    <row r="202" spans="1:13" x14ac:dyDescent="0.15">
      <c r="A202" s="12">
        <v>21</v>
      </c>
      <c r="B202" s="10" t="s">
        <v>1314</v>
      </c>
      <c r="C202" s="10" t="s">
        <v>1244</v>
      </c>
      <c r="D202" s="10">
        <v>29</v>
      </c>
      <c r="E202" s="10">
        <v>9</v>
      </c>
      <c r="F202" s="10">
        <v>30</v>
      </c>
      <c r="G202" s="10">
        <v>21</v>
      </c>
      <c r="H202" s="12"/>
      <c r="I202" s="22"/>
      <c r="J202" s="22"/>
      <c r="K202" s="22"/>
      <c r="L202" s="22"/>
      <c r="M202" s="23"/>
    </row>
    <row r="203" spans="1:13" x14ac:dyDescent="0.15">
      <c r="A203" s="10">
        <v>22</v>
      </c>
      <c r="B203" s="10" t="s">
        <v>1407</v>
      </c>
      <c r="C203" s="10" t="s">
        <v>1236</v>
      </c>
      <c r="D203" s="10">
        <v>25</v>
      </c>
      <c r="E203" s="10">
        <v>26</v>
      </c>
      <c r="F203" s="10">
        <v>22</v>
      </c>
      <c r="G203" s="10">
        <v>29</v>
      </c>
      <c r="H203" s="12"/>
      <c r="I203" s="22"/>
      <c r="J203" s="22"/>
      <c r="K203" s="22"/>
      <c r="L203" s="22"/>
      <c r="M203" s="23"/>
    </row>
    <row r="204" spans="1:13" x14ac:dyDescent="0.15">
      <c r="A204" s="12">
        <v>22</v>
      </c>
      <c r="B204" s="10" t="s">
        <v>182</v>
      </c>
      <c r="C204" s="10" t="s">
        <v>1245</v>
      </c>
      <c r="D204" s="10">
        <v>22</v>
      </c>
      <c r="E204" s="10">
        <v>19</v>
      </c>
      <c r="F204" s="10">
        <v>4</v>
      </c>
      <c r="G204" s="10">
        <v>16</v>
      </c>
      <c r="H204" s="12"/>
      <c r="I204" s="22"/>
      <c r="J204" s="22"/>
      <c r="K204" s="22"/>
      <c r="L204" s="22"/>
      <c r="M204" s="23"/>
    </row>
    <row r="205" spans="1:13" x14ac:dyDescent="0.15">
      <c r="A205" s="12">
        <v>22</v>
      </c>
      <c r="B205" s="10" t="s">
        <v>181</v>
      </c>
      <c r="C205" s="10" t="s">
        <v>1245</v>
      </c>
      <c r="D205" s="10">
        <v>22</v>
      </c>
      <c r="E205" s="10">
        <v>21</v>
      </c>
      <c r="F205" s="10">
        <v>20</v>
      </c>
      <c r="G205" s="10">
        <v>16</v>
      </c>
      <c r="H205" s="12"/>
      <c r="I205" s="22"/>
      <c r="J205" s="22"/>
      <c r="K205" s="22"/>
      <c r="L205" s="22"/>
      <c r="M205" s="23"/>
    </row>
    <row r="206" spans="1:13" x14ac:dyDescent="0.15">
      <c r="A206" s="12">
        <v>22</v>
      </c>
      <c r="B206" s="10" t="s">
        <v>48</v>
      </c>
      <c r="C206" s="10" t="s">
        <v>1246</v>
      </c>
      <c r="D206" s="10">
        <v>22</v>
      </c>
      <c r="E206" s="10">
        <v>21</v>
      </c>
      <c r="F206" s="10">
        <v>9</v>
      </c>
      <c r="G206" s="10">
        <v>30</v>
      </c>
      <c r="H206" s="12"/>
      <c r="I206" s="22"/>
      <c r="J206" s="22"/>
      <c r="K206" s="22"/>
      <c r="L206" s="22"/>
      <c r="M206" s="23"/>
    </row>
    <row r="207" spans="1:13" x14ac:dyDescent="0.15">
      <c r="A207" s="12">
        <v>22</v>
      </c>
      <c r="B207" s="10" t="s">
        <v>112</v>
      </c>
      <c r="C207" s="10" t="s">
        <v>1246</v>
      </c>
      <c r="D207" s="10">
        <v>22</v>
      </c>
      <c r="E207" s="10">
        <v>15</v>
      </c>
      <c r="F207" s="10">
        <v>30</v>
      </c>
      <c r="G207" s="10">
        <v>24</v>
      </c>
      <c r="H207" s="12"/>
      <c r="I207" s="22"/>
      <c r="J207" s="22"/>
      <c r="K207" s="22"/>
      <c r="L207" s="22"/>
      <c r="M207" s="23"/>
    </row>
    <row r="208" spans="1:13" x14ac:dyDescent="0.15">
      <c r="A208" s="12">
        <v>22</v>
      </c>
      <c r="B208" s="10" t="s">
        <v>21</v>
      </c>
      <c r="C208" s="10" t="s">
        <v>1245</v>
      </c>
      <c r="D208" s="10">
        <v>22</v>
      </c>
      <c r="E208" s="10">
        <v>21</v>
      </c>
      <c r="F208" s="10">
        <v>9</v>
      </c>
      <c r="G208" s="10">
        <v>30</v>
      </c>
      <c r="H208" s="12"/>
      <c r="I208" s="22"/>
      <c r="J208" s="22"/>
      <c r="K208" s="22"/>
      <c r="L208" s="22"/>
      <c r="M208" s="23"/>
    </row>
    <row r="209" spans="1:13" x14ac:dyDescent="0.15">
      <c r="A209" s="12">
        <v>22</v>
      </c>
      <c r="B209" s="10" t="s">
        <v>240</v>
      </c>
      <c r="C209" s="10" t="s">
        <v>1246</v>
      </c>
      <c r="D209" s="10">
        <v>22</v>
      </c>
      <c r="E209" s="10">
        <v>15</v>
      </c>
      <c r="F209" s="10">
        <v>5</v>
      </c>
      <c r="G209" s="10">
        <v>4</v>
      </c>
      <c r="H209" s="12"/>
      <c r="I209" s="22"/>
      <c r="J209" s="22"/>
      <c r="K209" s="22"/>
      <c r="L209" s="22"/>
      <c r="M209" s="23"/>
    </row>
    <row r="210" spans="1:13" x14ac:dyDescent="0.15">
      <c r="A210" s="12">
        <v>22</v>
      </c>
      <c r="B210" s="10" t="s">
        <v>1331</v>
      </c>
      <c r="C210" s="10" t="s">
        <v>1246</v>
      </c>
      <c r="D210" s="10">
        <v>15</v>
      </c>
      <c r="E210" s="10">
        <v>22</v>
      </c>
      <c r="F210" s="10">
        <v>21</v>
      </c>
      <c r="G210" s="10">
        <v>27</v>
      </c>
      <c r="H210" s="12"/>
      <c r="I210" s="22"/>
      <c r="J210" s="22"/>
      <c r="K210" s="22"/>
      <c r="L210" s="22"/>
      <c r="M210" s="23"/>
    </row>
    <row r="211" spans="1:13" x14ac:dyDescent="0.15">
      <c r="A211" s="12">
        <v>22</v>
      </c>
      <c r="B211" s="10" t="s">
        <v>249</v>
      </c>
      <c r="C211" s="10" t="s">
        <v>1245</v>
      </c>
      <c r="D211" s="10">
        <v>22</v>
      </c>
      <c r="E211" s="10">
        <v>15</v>
      </c>
      <c r="F211" s="10">
        <v>30</v>
      </c>
      <c r="G211" s="10">
        <v>26</v>
      </c>
      <c r="H211" s="12"/>
      <c r="I211" s="22"/>
      <c r="J211" s="22"/>
      <c r="K211" s="22"/>
      <c r="L211" s="22"/>
      <c r="M211" s="23"/>
    </row>
    <row r="212" spans="1:13" x14ac:dyDescent="0.15">
      <c r="A212" s="12">
        <v>22</v>
      </c>
      <c r="B212" s="10" t="s">
        <v>81</v>
      </c>
      <c r="C212" s="10" t="s">
        <v>1246</v>
      </c>
      <c r="D212" s="10">
        <v>22</v>
      </c>
      <c r="E212" s="10">
        <v>26</v>
      </c>
      <c r="F212" s="10">
        <v>25</v>
      </c>
      <c r="G212" s="10">
        <v>29</v>
      </c>
      <c r="H212" s="12"/>
      <c r="I212" s="22"/>
      <c r="J212" s="22"/>
      <c r="K212" s="22"/>
      <c r="L212" s="22"/>
      <c r="M212" s="23"/>
    </row>
    <row r="213" spans="1:13" x14ac:dyDescent="0.15">
      <c r="A213" s="12">
        <v>22</v>
      </c>
      <c r="B213" s="10" t="s">
        <v>218</v>
      </c>
      <c r="C213" s="10" t="s">
        <v>1237</v>
      </c>
      <c r="D213" s="10">
        <v>22</v>
      </c>
      <c r="E213" s="10">
        <v>21</v>
      </c>
      <c r="F213" s="10">
        <v>9</v>
      </c>
      <c r="G213" s="10">
        <v>30</v>
      </c>
      <c r="H213" s="12"/>
      <c r="I213" s="22"/>
      <c r="J213" s="22"/>
      <c r="K213" s="22"/>
      <c r="L213" s="22"/>
      <c r="M213" s="23"/>
    </row>
    <row r="214" spans="1:13" x14ac:dyDescent="0.15">
      <c r="A214" s="12">
        <v>22</v>
      </c>
      <c r="B214" s="10" t="s">
        <v>1303</v>
      </c>
      <c r="C214" s="10" t="s">
        <v>1245</v>
      </c>
      <c r="D214" s="10">
        <v>27</v>
      </c>
      <c r="E214" s="10">
        <v>22</v>
      </c>
      <c r="F214" s="10">
        <v>9</v>
      </c>
      <c r="G214" s="10">
        <v>24</v>
      </c>
      <c r="H214" s="12"/>
      <c r="I214" s="22"/>
      <c r="J214" s="22"/>
      <c r="K214" s="22"/>
      <c r="L214" s="22"/>
      <c r="M214" s="23"/>
    </row>
    <row r="215" spans="1:13" x14ac:dyDescent="0.15">
      <c r="A215" s="12">
        <v>22</v>
      </c>
      <c r="B215" s="10" t="s">
        <v>1307</v>
      </c>
      <c r="C215" s="10" t="s">
        <v>1246</v>
      </c>
      <c r="D215" s="10">
        <v>22</v>
      </c>
      <c r="E215" s="10">
        <v>30</v>
      </c>
      <c r="F215" s="10">
        <v>21</v>
      </c>
      <c r="G215" s="10">
        <v>29</v>
      </c>
      <c r="H215" s="12"/>
      <c r="I215" s="22"/>
      <c r="J215" s="22"/>
      <c r="K215" s="22"/>
      <c r="L215" s="22"/>
      <c r="M215" s="23"/>
    </row>
    <row r="216" spans="1:13" x14ac:dyDescent="0.15">
      <c r="A216" s="12">
        <v>22</v>
      </c>
      <c r="B216" s="10" t="s">
        <v>1330</v>
      </c>
      <c r="C216" s="10" t="s">
        <v>1228</v>
      </c>
      <c r="D216" s="10">
        <v>22</v>
      </c>
      <c r="E216" s="10">
        <v>30</v>
      </c>
      <c r="F216" s="10">
        <v>14</v>
      </c>
      <c r="G216" s="10">
        <v>15</v>
      </c>
      <c r="H216" s="12"/>
      <c r="I216" s="22"/>
      <c r="J216" s="22"/>
      <c r="K216" s="22"/>
      <c r="L216" s="22"/>
      <c r="M216" s="23"/>
    </row>
    <row r="217" spans="1:13" x14ac:dyDescent="0.15">
      <c r="A217" s="10">
        <v>23</v>
      </c>
      <c r="B217" s="10" t="s">
        <v>224</v>
      </c>
      <c r="C217" s="10" t="s">
        <v>1222</v>
      </c>
      <c r="D217" s="10">
        <v>25</v>
      </c>
      <c r="E217" s="10">
        <v>26</v>
      </c>
      <c r="F217" s="10">
        <v>27</v>
      </c>
      <c r="G217" s="10">
        <v>23</v>
      </c>
      <c r="H217" s="12"/>
      <c r="I217" s="22"/>
      <c r="J217" s="22"/>
      <c r="K217" s="22"/>
      <c r="L217" s="22"/>
      <c r="M217" s="23"/>
    </row>
    <row r="218" spans="1:13" x14ac:dyDescent="0.15">
      <c r="A218" s="12">
        <v>23</v>
      </c>
      <c r="B218" s="10" t="s">
        <v>1406</v>
      </c>
      <c r="C218" s="10" t="s">
        <v>1234</v>
      </c>
      <c r="D218" s="10">
        <v>25</v>
      </c>
      <c r="E218" s="10">
        <v>23</v>
      </c>
      <c r="F218" s="10">
        <v>27</v>
      </c>
      <c r="G218" s="10">
        <v>4</v>
      </c>
      <c r="H218" s="12"/>
      <c r="I218" s="22"/>
      <c r="J218" s="22"/>
      <c r="K218" s="22"/>
      <c r="L218" s="22"/>
      <c r="M218" s="23"/>
    </row>
    <row r="219" spans="1:13" x14ac:dyDescent="0.15">
      <c r="A219" s="12">
        <v>23</v>
      </c>
      <c r="B219" s="10" t="s">
        <v>1390</v>
      </c>
      <c r="C219" s="10" t="s">
        <v>1223</v>
      </c>
      <c r="D219" s="10">
        <v>23</v>
      </c>
      <c r="E219" s="10">
        <v>6</v>
      </c>
      <c r="F219" s="10">
        <v>30</v>
      </c>
      <c r="G219" s="10">
        <v>8</v>
      </c>
      <c r="H219" s="12"/>
      <c r="I219" s="22"/>
      <c r="J219" s="22"/>
      <c r="K219" s="22"/>
      <c r="L219" s="22"/>
      <c r="M219" s="23"/>
    </row>
    <row r="220" spans="1:13" x14ac:dyDescent="0.15">
      <c r="A220" s="12">
        <v>23</v>
      </c>
      <c r="B220" s="10" t="s">
        <v>216</v>
      </c>
      <c r="C220" s="10" t="s">
        <v>1235</v>
      </c>
      <c r="D220" s="10">
        <v>23</v>
      </c>
      <c r="E220" s="10">
        <v>29</v>
      </c>
      <c r="F220" s="10">
        <v>27</v>
      </c>
      <c r="G220" s="10">
        <v>30</v>
      </c>
      <c r="H220" s="12"/>
      <c r="I220" s="22"/>
      <c r="J220" s="22"/>
      <c r="K220" s="22"/>
      <c r="L220" s="22"/>
      <c r="M220" s="23"/>
    </row>
    <row r="221" spans="1:13" x14ac:dyDescent="0.15">
      <c r="A221" s="12">
        <v>23</v>
      </c>
      <c r="B221" s="10" t="s">
        <v>208</v>
      </c>
      <c r="C221" s="10" t="s">
        <v>1236</v>
      </c>
      <c r="D221" s="10">
        <v>23</v>
      </c>
      <c r="E221" s="10">
        <v>25</v>
      </c>
      <c r="F221" s="10">
        <v>27</v>
      </c>
      <c r="G221" s="10">
        <v>26</v>
      </c>
      <c r="H221" s="12"/>
      <c r="I221" s="22"/>
      <c r="J221" s="22"/>
      <c r="K221" s="22"/>
      <c r="L221" s="22"/>
      <c r="M221" s="23"/>
    </row>
    <row r="222" spans="1:13" x14ac:dyDescent="0.15">
      <c r="A222" s="12">
        <v>23</v>
      </c>
      <c r="B222" s="10" t="s">
        <v>58</v>
      </c>
      <c r="C222" s="10" t="s">
        <v>1235</v>
      </c>
      <c r="D222" s="10">
        <v>25</v>
      </c>
      <c r="E222" s="10">
        <v>26</v>
      </c>
      <c r="F222" s="10">
        <v>23</v>
      </c>
      <c r="G222" s="10">
        <v>30</v>
      </c>
      <c r="H222" s="12"/>
      <c r="I222" s="22"/>
      <c r="J222" s="22"/>
      <c r="K222" s="22"/>
      <c r="L222" s="22"/>
      <c r="M222" s="23"/>
    </row>
    <row r="223" spans="1:13" x14ac:dyDescent="0.15">
      <c r="A223" s="12">
        <v>23</v>
      </c>
      <c r="B223" s="10" t="s">
        <v>77</v>
      </c>
      <c r="C223" s="10" t="s">
        <v>1220</v>
      </c>
      <c r="D223" s="10">
        <v>25</v>
      </c>
      <c r="E223" s="10">
        <v>26</v>
      </c>
      <c r="F223" s="10">
        <v>23</v>
      </c>
      <c r="G223" s="10">
        <v>27</v>
      </c>
      <c r="H223" s="12"/>
      <c r="I223" s="22"/>
      <c r="J223" s="22"/>
      <c r="K223" s="22"/>
      <c r="L223" s="22"/>
      <c r="M223" s="23"/>
    </row>
    <row r="224" spans="1:13" x14ac:dyDescent="0.15">
      <c r="A224" s="12">
        <v>23</v>
      </c>
      <c r="B224" s="10" t="s">
        <v>87</v>
      </c>
      <c r="C224" s="10" t="s">
        <v>1223</v>
      </c>
      <c r="D224" s="10">
        <v>23</v>
      </c>
      <c r="E224" s="10">
        <v>19</v>
      </c>
      <c r="F224" s="10">
        <v>1</v>
      </c>
      <c r="G224" s="10">
        <v>11</v>
      </c>
      <c r="H224" s="12"/>
      <c r="I224" s="22"/>
      <c r="J224" s="22"/>
      <c r="K224" s="22"/>
      <c r="L224" s="22"/>
      <c r="M224" s="23"/>
    </row>
    <row r="225" spans="1:13" x14ac:dyDescent="0.15">
      <c r="A225" s="12">
        <v>23</v>
      </c>
      <c r="B225" s="10" t="s">
        <v>98</v>
      </c>
      <c r="C225" s="10" t="s">
        <v>1221</v>
      </c>
      <c r="D225" s="10">
        <v>16</v>
      </c>
      <c r="E225" s="10">
        <v>30</v>
      </c>
      <c r="F225" s="10">
        <v>29</v>
      </c>
      <c r="G225" s="10">
        <v>23</v>
      </c>
      <c r="H225" s="12"/>
      <c r="I225" s="22"/>
      <c r="J225" s="22"/>
      <c r="K225" s="22"/>
      <c r="L225" s="22"/>
      <c r="M225" s="23"/>
    </row>
    <row r="226" spans="1:13" x14ac:dyDescent="0.15">
      <c r="A226" s="12">
        <v>23</v>
      </c>
      <c r="B226" s="10" t="s">
        <v>1455</v>
      </c>
      <c r="C226" s="10" t="s">
        <v>1226</v>
      </c>
      <c r="D226" s="10">
        <v>25</v>
      </c>
      <c r="E226" s="10">
        <v>23</v>
      </c>
      <c r="F226" s="10">
        <v>27</v>
      </c>
      <c r="G226" s="10">
        <v>11</v>
      </c>
      <c r="H226" s="12"/>
      <c r="I226" s="22"/>
      <c r="J226" s="22"/>
      <c r="K226" s="22"/>
      <c r="L226" s="22"/>
      <c r="M226" s="23"/>
    </row>
    <row r="227" spans="1:13" x14ac:dyDescent="0.15">
      <c r="A227" s="12">
        <v>23</v>
      </c>
      <c r="B227" s="10" t="s">
        <v>1419</v>
      </c>
      <c r="C227" s="10" t="s">
        <v>1233</v>
      </c>
      <c r="D227" s="10">
        <v>23</v>
      </c>
      <c r="E227" s="10">
        <v>24</v>
      </c>
      <c r="F227" s="10">
        <v>15</v>
      </c>
      <c r="G227" s="10">
        <v>30</v>
      </c>
      <c r="H227" s="12"/>
      <c r="I227" s="22"/>
      <c r="J227" s="22"/>
      <c r="K227" s="22"/>
      <c r="L227" s="22"/>
      <c r="M227" s="23"/>
    </row>
    <row r="228" spans="1:13" x14ac:dyDescent="0.15">
      <c r="A228" s="12">
        <v>23</v>
      </c>
      <c r="B228" s="10" t="s">
        <v>1411</v>
      </c>
      <c r="C228" s="10" t="s">
        <v>1223</v>
      </c>
      <c r="D228" s="10">
        <v>23</v>
      </c>
      <c r="E228" s="10">
        <v>29</v>
      </c>
      <c r="F228" s="10">
        <v>30</v>
      </c>
      <c r="G228" s="10">
        <v>9</v>
      </c>
      <c r="H228" s="12"/>
      <c r="I228" s="22"/>
      <c r="J228" s="22"/>
      <c r="K228" s="22"/>
      <c r="L228" s="22"/>
      <c r="M228" s="23"/>
    </row>
    <row r="229" spans="1:13" x14ac:dyDescent="0.15">
      <c r="A229" s="12">
        <v>23</v>
      </c>
      <c r="B229" s="10" t="s">
        <v>1423</v>
      </c>
      <c r="C229" s="10" t="s">
        <v>1233</v>
      </c>
      <c r="D229" s="10">
        <v>23</v>
      </c>
      <c r="E229" s="10">
        <v>24</v>
      </c>
      <c r="F229" s="10">
        <v>25</v>
      </c>
      <c r="G229" s="10">
        <v>26</v>
      </c>
      <c r="H229" s="12"/>
      <c r="I229" s="22"/>
      <c r="J229" s="22"/>
      <c r="K229" s="22"/>
      <c r="L229" s="22"/>
      <c r="M229" s="23"/>
    </row>
    <row r="230" spans="1:13" x14ac:dyDescent="0.15">
      <c r="A230" s="12">
        <v>23</v>
      </c>
      <c r="B230" s="10" t="s">
        <v>1465</v>
      </c>
      <c r="C230" s="10" t="s">
        <v>1226</v>
      </c>
      <c r="D230" s="10">
        <v>27</v>
      </c>
      <c r="E230" s="10">
        <v>26</v>
      </c>
      <c r="F230" s="10">
        <v>23</v>
      </c>
      <c r="G230" s="10">
        <v>15</v>
      </c>
      <c r="H230" s="12"/>
      <c r="I230" s="22"/>
      <c r="J230" s="22"/>
      <c r="K230" s="22"/>
      <c r="L230" s="22"/>
      <c r="M230" s="23"/>
    </row>
    <row r="231" spans="1:13" x14ac:dyDescent="0.15">
      <c r="A231" s="12">
        <v>23</v>
      </c>
      <c r="B231" s="10" t="s">
        <v>1296</v>
      </c>
      <c r="C231" s="10" t="s">
        <v>1221</v>
      </c>
      <c r="D231" s="10">
        <v>23</v>
      </c>
      <c r="E231" s="10">
        <v>15</v>
      </c>
      <c r="F231" s="10">
        <v>30</v>
      </c>
      <c r="G231" s="10">
        <v>29</v>
      </c>
      <c r="H231" s="12"/>
      <c r="I231" s="22"/>
      <c r="J231" s="22"/>
      <c r="K231" s="22"/>
      <c r="L231" s="22"/>
      <c r="M231" s="23"/>
    </row>
    <row r="232" spans="1:13" x14ac:dyDescent="0.15">
      <c r="A232" s="10" t="s">
        <v>257</v>
      </c>
      <c r="B232" s="10" t="s">
        <v>22</v>
      </c>
      <c r="C232" s="10" t="s">
        <v>1238</v>
      </c>
      <c r="D232" s="10">
        <v>30</v>
      </c>
      <c r="E232" s="10">
        <v>27</v>
      </c>
      <c r="F232" s="10">
        <v>25</v>
      </c>
      <c r="G232" s="10">
        <v>15</v>
      </c>
      <c r="H232" s="12"/>
      <c r="I232" s="22"/>
      <c r="J232" s="22"/>
      <c r="K232" s="22"/>
      <c r="L232" s="22"/>
      <c r="M232" s="23"/>
    </row>
    <row r="233" spans="1:13" x14ac:dyDescent="0.15">
      <c r="A233" s="12" t="s">
        <v>257</v>
      </c>
      <c r="B233" s="10" t="s">
        <v>1429</v>
      </c>
      <c r="C233" s="10" t="s">
        <v>1233</v>
      </c>
      <c r="D233" s="10">
        <v>25</v>
      </c>
      <c r="E233" s="10">
        <v>27</v>
      </c>
      <c r="F233" s="10">
        <v>30</v>
      </c>
      <c r="G233" s="10">
        <v>15</v>
      </c>
      <c r="H233" s="12"/>
      <c r="I233" s="22"/>
      <c r="J233" s="22"/>
      <c r="K233" s="22"/>
      <c r="L233" s="22"/>
      <c r="M233" s="23"/>
    </row>
    <row r="234" spans="1:13" x14ac:dyDescent="0.15">
      <c r="A234" s="12" t="s">
        <v>257</v>
      </c>
      <c r="B234" s="10" t="s">
        <v>118</v>
      </c>
      <c r="C234" s="10" t="s">
        <v>1237</v>
      </c>
      <c r="D234" s="10">
        <v>30</v>
      </c>
      <c r="E234" s="10">
        <v>27</v>
      </c>
      <c r="F234" s="10">
        <v>25</v>
      </c>
      <c r="G234" s="10">
        <v>15</v>
      </c>
      <c r="H234" s="12"/>
      <c r="I234" s="22"/>
      <c r="J234" s="22"/>
      <c r="K234" s="22"/>
      <c r="L234" s="22"/>
      <c r="M234" s="23"/>
    </row>
    <row r="235" spans="1:13" x14ac:dyDescent="0.15">
      <c r="A235" s="12" t="s">
        <v>257</v>
      </c>
      <c r="B235" s="10" t="s">
        <v>169</v>
      </c>
      <c r="C235" s="10" t="s">
        <v>1237</v>
      </c>
      <c r="D235" s="10">
        <v>30</v>
      </c>
      <c r="E235" s="10">
        <v>27</v>
      </c>
      <c r="F235" s="10">
        <v>25</v>
      </c>
      <c r="G235" s="10">
        <v>15</v>
      </c>
      <c r="H235" s="12"/>
      <c r="I235" s="22"/>
      <c r="J235" s="22"/>
      <c r="K235" s="22"/>
      <c r="L235" s="22"/>
      <c r="M235" s="23"/>
    </row>
    <row r="236" spans="1:13" x14ac:dyDescent="0.15">
      <c r="A236" s="12" t="s">
        <v>257</v>
      </c>
      <c r="B236" s="10" t="s">
        <v>133</v>
      </c>
      <c r="C236" s="10" t="s">
        <v>1227</v>
      </c>
      <c r="D236" s="10">
        <v>25</v>
      </c>
      <c r="E236" s="10">
        <v>30</v>
      </c>
      <c r="F236" s="10">
        <v>15</v>
      </c>
      <c r="G236" s="10">
        <v>27</v>
      </c>
      <c r="H236" s="12"/>
      <c r="I236" s="22"/>
      <c r="J236" s="22"/>
      <c r="K236" s="22"/>
      <c r="L236" s="22"/>
      <c r="M236" s="23"/>
    </row>
    <row r="237" spans="1:13" x14ac:dyDescent="0.15">
      <c r="A237" s="12" t="s">
        <v>257</v>
      </c>
      <c r="B237" s="10" t="s">
        <v>186</v>
      </c>
      <c r="C237" s="10" t="s">
        <v>1230</v>
      </c>
      <c r="D237" s="10">
        <v>15</v>
      </c>
      <c r="E237" s="10">
        <v>26</v>
      </c>
      <c r="F237" s="10">
        <v>25</v>
      </c>
      <c r="G237" s="10">
        <v>27</v>
      </c>
      <c r="H237" s="12"/>
      <c r="I237" s="22"/>
      <c r="J237" s="22"/>
      <c r="K237" s="22"/>
      <c r="L237" s="22"/>
      <c r="M237" s="23"/>
    </row>
    <row r="238" spans="1:13" x14ac:dyDescent="0.15">
      <c r="A238" s="12" t="s">
        <v>257</v>
      </c>
      <c r="B238" s="10" t="s">
        <v>1401</v>
      </c>
      <c r="C238" s="10" t="s">
        <v>1220</v>
      </c>
      <c r="D238" s="10">
        <v>30</v>
      </c>
      <c r="E238" s="10">
        <v>9</v>
      </c>
      <c r="F238" s="10">
        <v>27</v>
      </c>
      <c r="G238" s="10">
        <v>29</v>
      </c>
      <c r="H238" s="12"/>
      <c r="I238" s="22"/>
      <c r="J238" s="22"/>
      <c r="K238" s="22"/>
      <c r="L238" s="22"/>
      <c r="M238" s="23"/>
    </row>
    <row r="239" spans="1:13" x14ac:dyDescent="0.15">
      <c r="A239" s="12" t="s">
        <v>257</v>
      </c>
      <c r="B239" s="10" t="s">
        <v>150</v>
      </c>
      <c r="C239" s="10" t="s">
        <v>1237</v>
      </c>
      <c r="D239" s="10">
        <v>29</v>
      </c>
      <c r="E239" s="10">
        <v>30</v>
      </c>
      <c r="F239" s="10">
        <v>26</v>
      </c>
      <c r="G239" s="10">
        <v>25</v>
      </c>
      <c r="H239" s="12"/>
      <c r="I239" s="22"/>
      <c r="J239" s="22"/>
      <c r="K239" s="22"/>
      <c r="L239" s="22"/>
      <c r="M239" s="23"/>
    </row>
    <row r="240" spans="1:13" x14ac:dyDescent="0.15">
      <c r="A240" s="12" t="s">
        <v>257</v>
      </c>
      <c r="B240" s="10" t="s">
        <v>103</v>
      </c>
      <c r="C240" s="10" t="s">
        <v>1230</v>
      </c>
      <c r="D240" s="10">
        <v>30</v>
      </c>
      <c r="E240" s="10">
        <v>29</v>
      </c>
      <c r="F240" s="10">
        <v>27</v>
      </c>
      <c r="G240" s="10">
        <v>9</v>
      </c>
      <c r="H240" s="12"/>
      <c r="I240" s="22"/>
      <c r="J240" s="22"/>
      <c r="K240" s="22"/>
      <c r="L240" s="22"/>
      <c r="M240" s="23"/>
    </row>
    <row r="241" spans="1:13" x14ac:dyDescent="0.15">
      <c r="A241" s="12" t="s">
        <v>257</v>
      </c>
      <c r="B241" s="10" t="s">
        <v>1380</v>
      </c>
      <c r="C241" s="10" t="s">
        <v>1233</v>
      </c>
      <c r="D241" s="10">
        <v>25</v>
      </c>
      <c r="E241" s="10">
        <v>27</v>
      </c>
      <c r="F241" s="10">
        <v>30</v>
      </c>
      <c r="G241" s="10">
        <v>29</v>
      </c>
      <c r="H241" s="12"/>
      <c r="I241" s="22"/>
      <c r="J241" s="22"/>
      <c r="K241" s="22"/>
      <c r="L241" s="22"/>
      <c r="M241" s="23"/>
    </row>
    <row r="242" spans="1:13" x14ac:dyDescent="0.15">
      <c r="A242" s="12" t="s">
        <v>257</v>
      </c>
      <c r="B242" s="10" t="s">
        <v>221</v>
      </c>
      <c r="C242" s="10" t="s">
        <v>1242</v>
      </c>
      <c r="D242" s="10">
        <v>27</v>
      </c>
      <c r="E242" s="10">
        <v>25</v>
      </c>
      <c r="F242" s="10">
        <v>24</v>
      </c>
      <c r="G242" s="10">
        <v>30</v>
      </c>
      <c r="H242" s="12"/>
      <c r="I242" s="22"/>
      <c r="J242" s="22"/>
      <c r="K242" s="22"/>
      <c r="L242" s="22"/>
      <c r="M242" s="23"/>
    </row>
    <row r="243" spans="1:13" x14ac:dyDescent="0.15">
      <c r="A243" s="12" t="s">
        <v>257</v>
      </c>
      <c r="B243" s="10" t="s">
        <v>1460</v>
      </c>
      <c r="C243" s="10" t="s">
        <v>1235</v>
      </c>
      <c r="D243" s="10">
        <v>25</v>
      </c>
      <c r="E243" s="10">
        <v>3</v>
      </c>
      <c r="F243" s="10">
        <v>26</v>
      </c>
      <c r="G243" s="10">
        <v>30</v>
      </c>
      <c r="H243" s="12"/>
      <c r="I243" s="22"/>
      <c r="J243" s="22"/>
      <c r="K243" s="22"/>
      <c r="L243" s="22"/>
      <c r="M243" s="23"/>
    </row>
    <row r="244" spans="1:13" x14ac:dyDescent="0.15">
      <c r="A244" s="12" t="s">
        <v>257</v>
      </c>
      <c r="B244" s="10" t="s">
        <v>179</v>
      </c>
      <c r="C244" s="10" t="s">
        <v>1240</v>
      </c>
      <c r="D244" s="10">
        <v>25</v>
      </c>
      <c r="E244" s="10">
        <v>26</v>
      </c>
      <c r="F244" s="10">
        <v>27</v>
      </c>
      <c r="G244" s="10">
        <v>9</v>
      </c>
      <c r="H244" s="12"/>
      <c r="I244" s="22"/>
      <c r="J244" s="22"/>
      <c r="K244" s="22"/>
      <c r="L244" s="22"/>
      <c r="M244" s="23"/>
    </row>
    <row r="245" spans="1:13" x14ac:dyDescent="0.15">
      <c r="A245" s="12" t="s">
        <v>257</v>
      </c>
      <c r="B245" s="10" t="s">
        <v>178</v>
      </c>
      <c r="C245" s="10" t="s">
        <v>1234</v>
      </c>
      <c r="D245" s="10">
        <v>15</v>
      </c>
      <c r="E245" s="10">
        <v>30</v>
      </c>
      <c r="F245" s="10">
        <v>27</v>
      </c>
      <c r="G245" s="10">
        <v>25</v>
      </c>
      <c r="H245" s="12"/>
      <c r="I245" s="22"/>
      <c r="J245" s="22"/>
      <c r="K245" s="22"/>
      <c r="L245" s="22"/>
      <c r="M245" s="23"/>
    </row>
    <row r="246" spans="1:13" x14ac:dyDescent="0.15">
      <c r="A246" s="12" t="s">
        <v>257</v>
      </c>
      <c r="B246" s="10" t="s">
        <v>1471</v>
      </c>
      <c r="C246" s="10" t="s">
        <v>1230</v>
      </c>
      <c r="D246" s="10">
        <v>30</v>
      </c>
      <c r="E246" s="10">
        <v>27</v>
      </c>
      <c r="F246" s="10">
        <v>25</v>
      </c>
      <c r="G246" s="10">
        <v>15</v>
      </c>
      <c r="H246" s="12"/>
      <c r="I246" s="22"/>
      <c r="J246" s="22"/>
      <c r="K246" s="22"/>
      <c r="L246" s="22"/>
      <c r="M246" s="23"/>
    </row>
    <row r="247" spans="1:13" x14ac:dyDescent="0.15">
      <c r="A247" s="12" t="s">
        <v>257</v>
      </c>
      <c r="B247" s="10" t="s">
        <v>72</v>
      </c>
      <c r="C247" s="10" t="s">
        <v>1234</v>
      </c>
      <c r="D247" s="10">
        <v>29</v>
      </c>
      <c r="E247" s="10">
        <v>30</v>
      </c>
      <c r="F247" s="10">
        <v>25</v>
      </c>
      <c r="G247" s="10">
        <v>27</v>
      </c>
      <c r="H247" s="12"/>
      <c r="I247" s="22"/>
      <c r="J247" s="22"/>
      <c r="K247" s="22"/>
      <c r="L247" s="22"/>
      <c r="M247" s="23"/>
    </row>
    <row r="248" spans="1:13" x14ac:dyDescent="0.15">
      <c r="A248" s="12" t="s">
        <v>257</v>
      </c>
      <c r="B248" s="10" t="s">
        <v>202</v>
      </c>
      <c r="C248" s="10" t="s">
        <v>1242</v>
      </c>
      <c r="D248" s="10">
        <v>27</v>
      </c>
      <c r="E248" s="10">
        <v>30</v>
      </c>
      <c r="F248" s="10">
        <v>29</v>
      </c>
      <c r="G248" s="10">
        <v>26</v>
      </c>
      <c r="H248" s="12"/>
      <c r="I248" s="22"/>
      <c r="J248" s="22"/>
      <c r="K248" s="22"/>
      <c r="L248" s="22"/>
      <c r="M248" s="23"/>
    </row>
    <row r="249" spans="1:13" x14ac:dyDescent="0.15">
      <c r="A249" s="12" t="s">
        <v>257</v>
      </c>
      <c r="B249" s="10" t="s">
        <v>47</v>
      </c>
      <c r="C249" s="10" t="s">
        <v>1232</v>
      </c>
      <c r="D249" s="10">
        <v>25</v>
      </c>
      <c r="E249" s="10">
        <v>30</v>
      </c>
      <c r="F249" s="10">
        <v>15</v>
      </c>
      <c r="G249" s="10">
        <v>24</v>
      </c>
      <c r="H249" s="12"/>
      <c r="I249" s="22"/>
      <c r="J249" s="22"/>
      <c r="K249" s="22"/>
      <c r="L249" s="22"/>
      <c r="M249" s="23"/>
    </row>
    <row r="250" spans="1:13" x14ac:dyDescent="0.15">
      <c r="A250" s="12" t="s">
        <v>257</v>
      </c>
      <c r="B250" s="10" t="s">
        <v>232</v>
      </c>
      <c r="C250" s="10" t="s">
        <v>1232</v>
      </c>
      <c r="D250" s="10">
        <v>25</v>
      </c>
      <c r="E250" s="10">
        <v>30</v>
      </c>
      <c r="F250" s="10">
        <v>27</v>
      </c>
      <c r="G250" s="10">
        <v>29</v>
      </c>
      <c r="H250" s="12"/>
      <c r="I250" s="22"/>
      <c r="J250" s="22"/>
      <c r="K250" s="22"/>
      <c r="L250" s="22"/>
      <c r="M250" s="23"/>
    </row>
    <row r="251" spans="1:13" x14ac:dyDescent="0.15">
      <c r="A251" s="12" t="s">
        <v>257</v>
      </c>
      <c r="B251" s="10" t="s">
        <v>128</v>
      </c>
      <c r="C251" s="10" t="s">
        <v>1230</v>
      </c>
      <c r="D251" s="10">
        <v>30</v>
      </c>
      <c r="E251" s="10">
        <v>16</v>
      </c>
      <c r="F251" s="10">
        <v>9</v>
      </c>
      <c r="G251" s="10">
        <v>15</v>
      </c>
      <c r="H251" s="12"/>
      <c r="I251" s="22"/>
      <c r="J251" s="22"/>
      <c r="K251" s="22"/>
      <c r="L251" s="22"/>
      <c r="M251" s="23"/>
    </row>
    <row r="252" spans="1:13" x14ac:dyDescent="0.15">
      <c r="A252" s="12" t="s">
        <v>257</v>
      </c>
      <c r="B252" s="10" t="s">
        <v>1373</v>
      </c>
      <c r="C252" s="10" t="s">
        <v>1239</v>
      </c>
      <c r="D252" s="10">
        <v>26</v>
      </c>
      <c r="E252" s="10">
        <v>25</v>
      </c>
      <c r="F252" s="10">
        <v>29</v>
      </c>
      <c r="G252" s="10">
        <v>30</v>
      </c>
      <c r="H252" s="12"/>
      <c r="I252" s="22"/>
      <c r="J252" s="22"/>
      <c r="K252" s="22"/>
      <c r="L252" s="22"/>
      <c r="M252" s="23"/>
    </row>
    <row r="253" spans="1:13" x14ac:dyDescent="0.15">
      <c r="A253" s="12" t="s">
        <v>257</v>
      </c>
      <c r="B253" s="10" t="s">
        <v>62</v>
      </c>
      <c r="C253" s="10" t="s">
        <v>1227</v>
      </c>
      <c r="D253" s="10">
        <v>15</v>
      </c>
      <c r="E253" s="10">
        <v>25</v>
      </c>
      <c r="F253" s="10">
        <v>30</v>
      </c>
      <c r="G253" s="10">
        <v>26</v>
      </c>
      <c r="H253" s="12"/>
      <c r="I253" s="22"/>
      <c r="J253" s="22"/>
      <c r="K253" s="22"/>
      <c r="L253" s="22"/>
      <c r="M253" s="23"/>
    </row>
    <row r="254" spans="1:13" x14ac:dyDescent="0.15">
      <c r="A254" s="12" t="s">
        <v>257</v>
      </c>
      <c r="B254" s="10" t="s">
        <v>39</v>
      </c>
      <c r="C254" s="10" t="s">
        <v>1229</v>
      </c>
      <c r="D254" s="10">
        <v>15</v>
      </c>
      <c r="E254" s="10">
        <v>30</v>
      </c>
      <c r="F254" s="10">
        <v>9</v>
      </c>
      <c r="G254" s="10">
        <v>27</v>
      </c>
      <c r="H254" s="12"/>
      <c r="I254" s="22"/>
      <c r="J254" s="22"/>
      <c r="K254" s="22"/>
      <c r="L254" s="22"/>
      <c r="M254" s="23"/>
    </row>
    <row r="255" spans="1:13" x14ac:dyDescent="0.15">
      <c r="A255" s="12" t="s">
        <v>257</v>
      </c>
      <c r="B255" s="10" t="s">
        <v>205</v>
      </c>
      <c r="C255" s="10" t="s">
        <v>1220</v>
      </c>
      <c r="D255" s="10">
        <v>30</v>
      </c>
      <c r="E255" s="10">
        <v>23</v>
      </c>
      <c r="F255" s="10">
        <v>27</v>
      </c>
      <c r="G255" s="10">
        <v>25</v>
      </c>
      <c r="H255" s="12"/>
      <c r="I255" s="22"/>
      <c r="J255" s="22"/>
      <c r="K255" s="22"/>
      <c r="L255" s="22"/>
      <c r="M255" s="23"/>
    </row>
    <row r="256" spans="1:13" x14ac:dyDescent="0.15">
      <c r="A256" s="12" t="s">
        <v>257</v>
      </c>
      <c r="B256" s="10" t="s">
        <v>1256</v>
      </c>
      <c r="C256" s="10" t="s">
        <v>1229</v>
      </c>
      <c r="D256" s="10">
        <v>27</v>
      </c>
      <c r="E256" s="10">
        <v>30</v>
      </c>
      <c r="F256" s="10">
        <v>15</v>
      </c>
      <c r="G256" s="10">
        <v>9</v>
      </c>
      <c r="H256" s="12"/>
      <c r="I256" s="22"/>
      <c r="J256" s="22"/>
      <c r="K256" s="22"/>
      <c r="L256" s="22"/>
      <c r="M256" s="23"/>
    </row>
    <row r="257" spans="1:13" x14ac:dyDescent="0.15">
      <c r="A257" s="12" t="s">
        <v>257</v>
      </c>
      <c r="B257" s="10" t="s">
        <v>1284</v>
      </c>
      <c r="C257" s="10" t="s">
        <v>1221</v>
      </c>
      <c r="D257" s="10">
        <v>25</v>
      </c>
      <c r="E257" s="10">
        <v>26</v>
      </c>
      <c r="F257" s="10">
        <v>27</v>
      </c>
      <c r="G257" s="10">
        <v>30</v>
      </c>
      <c r="H257" s="12"/>
      <c r="I257" s="22"/>
      <c r="J257" s="22"/>
      <c r="K257" s="22"/>
      <c r="L257" s="22"/>
      <c r="M257" s="23"/>
    </row>
    <row r="258" spans="1:13" x14ac:dyDescent="0.15">
      <c r="A258" s="12" t="s">
        <v>257</v>
      </c>
      <c r="B258" s="10" t="s">
        <v>1327</v>
      </c>
      <c r="C258" s="10" t="s">
        <v>1220</v>
      </c>
      <c r="D258" s="10">
        <v>25</v>
      </c>
      <c r="E258" s="10">
        <v>30</v>
      </c>
      <c r="F258" s="10">
        <v>27</v>
      </c>
      <c r="G258" s="10">
        <v>29</v>
      </c>
      <c r="H258" s="12"/>
      <c r="I258" s="22"/>
      <c r="J258" s="22"/>
      <c r="K258" s="22"/>
      <c r="L258" s="22"/>
      <c r="M258" s="23"/>
    </row>
    <row r="259" spans="1:13" x14ac:dyDescent="0.15">
      <c r="A259" s="12" t="s">
        <v>257</v>
      </c>
      <c r="B259" s="10" t="s">
        <v>1426</v>
      </c>
      <c r="C259" s="10" t="s">
        <v>1232</v>
      </c>
      <c r="D259" s="10">
        <v>25</v>
      </c>
      <c r="E259" s="10">
        <v>26</v>
      </c>
      <c r="F259" s="10">
        <v>4</v>
      </c>
      <c r="G259" s="10">
        <v>9</v>
      </c>
      <c r="H259" s="12"/>
      <c r="I259" s="22"/>
      <c r="J259" s="22"/>
      <c r="K259" s="22"/>
      <c r="L259" s="22"/>
      <c r="M259" s="23"/>
    </row>
    <row r="260" spans="1:13" x14ac:dyDescent="0.15">
      <c r="A260" s="12" t="s">
        <v>257</v>
      </c>
      <c r="B260" s="10" t="s">
        <v>1409</v>
      </c>
      <c r="C260" s="10" t="s">
        <v>1231</v>
      </c>
      <c r="D260" s="10">
        <v>25</v>
      </c>
      <c r="E260" s="10">
        <v>27</v>
      </c>
      <c r="F260" s="10">
        <v>30</v>
      </c>
      <c r="G260" s="10">
        <v>3</v>
      </c>
      <c r="H260" s="12"/>
      <c r="I260" s="22"/>
      <c r="J260" s="22"/>
      <c r="K260" s="22"/>
      <c r="L260" s="22"/>
      <c r="M260" s="23"/>
    </row>
    <row r="261" spans="1:13" x14ac:dyDescent="0.15">
      <c r="A261" s="12" t="s">
        <v>257</v>
      </c>
      <c r="B261" s="10" t="s">
        <v>1466</v>
      </c>
      <c r="C261" s="10" t="s">
        <v>1223</v>
      </c>
      <c r="D261" s="10">
        <v>25</v>
      </c>
      <c r="E261" s="10">
        <v>26</v>
      </c>
      <c r="F261" s="10">
        <v>27</v>
      </c>
      <c r="G261" s="10">
        <v>30</v>
      </c>
      <c r="H261" s="12"/>
      <c r="I261" s="22"/>
      <c r="J261" s="22"/>
      <c r="K261" s="22"/>
      <c r="L261" s="22"/>
      <c r="M261" s="23"/>
    </row>
    <row r="262" spans="1:13" x14ac:dyDescent="0.15">
      <c r="A262" s="10">
        <v>13</v>
      </c>
      <c r="B262" s="10" t="s">
        <v>176</v>
      </c>
      <c r="C262" s="10" t="s">
        <v>1224</v>
      </c>
      <c r="D262" s="10">
        <v>9</v>
      </c>
      <c r="E262" s="10">
        <v>13</v>
      </c>
      <c r="F262" s="10">
        <v>10</v>
      </c>
      <c r="G262" s="10">
        <v>17</v>
      </c>
      <c r="H262" s="12"/>
      <c r="I262" s="22"/>
      <c r="J262" s="22"/>
      <c r="K262" s="22"/>
      <c r="L262" s="22"/>
      <c r="M262" s="23"/>
    </row>
    <row r="263" spans="1:13" x14ac:dyDescent="0.15">
      <c r="A263" s="12">
        <v>13</v>
      </c>
      <c r="B263" s="10" t="s">
        <v>95</v>
      </c>
      <c r="C263" s="10" t="s">
        <v>1232</v>
      </c>
      <c r="D263" s="10">
        <v>27</v>
      </c>
      <c r="E263" s="10">
        <v>13</v>
      </c>
      <c r="F263" s="10">
        <v>4</v>
      </c>
      <c r="G263" s="10">
        <v>24</v>
      </c>
      <c r="H263" s="12"/>
      <c r="I263" s="22"/>
      <c r="J263" s="22"/>
      <c r="K263" s="22"/>
      <c r="L263" s="22"/>
      <c r="M263" s="23"/>
    </row>
    <row r="264" spans="1:13" x14ac:dyDescent="0.15">
      <c r="A264" s="12">
        <v>13</v>
      </c>
      <c r="B264" s="10" t="s">
        <v>246</v>
      </c>
      <c r="C264" s="10" t="s">
        <v>1242</v>
      </c>
      <c r="D264" s="10">
        <v>9</v>
      </c>
      <c r="E264" s="10">
        <v>30</v>
      </c>
      <c r="F264" s="10">
        <v>27</v>
      </c>
      <c r="G264" s="10">
        <v>13</v>
      </c>
      <c r="H264" s="12"/>
      <c r="I264" s="22"/>
      <c r="J264" s="22"/>
      <c r="K264" s="22"/>
      <c r="L264" s="22"/>
      <c r="M264" s="23"/>
    </row>
    <row r="265" spans="1:13" x14ac:dyDescent="0.15">
      <c r="A265" s="12">
        <v>13</v>
      </c>
      <c r="B265" s="10" t="s">
        <v>115</v>
      </c>
      <c r="C265" s="10" t="s">
        <v>1232</v>
      </c>
      <c r="D265" s="10">
        <v>13</v>
      </c>
      <c r="E265" s="10">
        <v>4</v>
      </c>
      <c r="F265" s="10">
        <v>3</v>
      </c>
      <c r="G265" s="10">
        <v>20</v>
      </c>
      <c r="H265" s="12"/>
      <c r="I265" s="22"/>
      <c r="J265" s="22"/>
      <c r="K265" s="22"/>
      <c r="L265" s="22"/>
      <c r="M265" s="23"/>
    </row>
    <row r="266" spans="1:13" x14ac:dyDescent="0.15">
      <c r="A266" s="12">
        <v>13</v>
      </c>
      <c r="B266" s="10" t="s">
        <v>1271</v>
      </c>
      <c r="C266" s="10" t="s">
        <v>1231</v>
      </c>
      <c r="D266" s="10">
        <v>16</v>
      </c>
      <c r="E266" s="10">
        <v>13</v>
      </c>
      <c r="F266" s="10">
        <v>6</v>
      </c>
      <c r="G266" s="10">
        <v>10</v>
      </c>
      <c r="H266" s="12"/>
      <c r="I266" s="22"/>
      <c r="J266" s="22"/>
      <c r="K266" s="22"/>
      <c r="L266" s="22"/>
      <c r="M266" s="23"/>
    </row>
    <row r="267" spans="1:13" x14ac:dyDescent="0.15">
      <c r="A267" s="12">
        <v>13</v>
      </c>
      <c r="B267" s="10" t="s">
        <v>1274</v>
      </c>
      <c r="C267" s="10" t="s">
        <v>1238</v>
      </c>
      <c r="D267" s="10">
        <v>13</v>
      </c>
      <c r="E267" s="10">
        <v>11</v>
      </c>
      <c r="F267" s="10">
        <v>10</v>
      </c>
      <c r="G267" s="10">
        <v>14</v>
      </c>
      <c r="H267" s="12"/>
      <c r="I267" s="22"/>
      <c r="J267" s="22"/>
      <c r="K267" s="22"/>
      <c r="L267" s="22"/>
      <c r="M267" s="23"/>
    </row>
    <row r="268" spans="1:13" x14ac:dyDescent="0.15">
      <c r="A268" s="12">
        <v>13</v>
      </c>
      <c r="B268" s="10" t="s">
        <v>1285</v>
      </c>
      <c r="C268" s="10" t="s">
        <v>1224</v>
      </c>
      <c r="D268" s="10">
        <v>25</v>
      </c>
      <c r="E268" s="10">
        <v>13</v>
      </c>
      <c r="F268" s="10">
        <v>15</v>
      </c>
      <c r="G268" s="10">
        <v>20</v>
      </c>
      <c r="H268" s="12"/>
      <c r="I268" s="22"/>
      <c r="J268" s="22"/>
      <c r="K268" s="22"/>
      <c r="L268" s="22"/>
      <c r="M268" s="23"/>
    </row>
    <row r="269" spans="1:13" x14ac:dyDescent="0.15">
      <c r="A269" s="10">
        <v>28</v>
      </c>
      <c r="B269" s="10" t="s">
        <v>38</v>
      </c>
      <c r="C269" s="10" t="s">
        <v>1222</v>
      </c>
      <c r="D269" s="10">
        <v>26</v>
      </c>
      <c r="E269" s="10">
        <v>27</v>
      </c>
      <c r="F269" s="10">
        <v>28</v>
      </c>
      <c r="G269" s="10">
        <v>30</v>
      </c>
      <c r="H269" s="12"/>
      <c r="I269" s="22"/>
      <c r="J269" s="22"/>
      <c r="K269" s="22"/>
      <c r="L269" s="22"/>
      <c r="M269" s="23"/>
    </row>
    <row r="270" spans="1:13" x14ac:dyDescent="0.15">
      <c r="A270" s="12">
        <v>28</v>
      </c>
      <c r="B270" s="10" t="s">
        <v>191</v>
      </c>
      <c r="C270" s="10" t="s">
        <v>1235</v>
      </c>
      <c r="D270" s="10">
        <v>30</v>
      </c>
      <c r="E270" s="10">
        <v>27</v>
      </c>
      <c r="F270" s="10">
        <v>28</v>
      </c>
      <c r="G270" s="10">
        <v>25</v>
      </c>
      <c r="H270" s="12"/>
      <c r="I270" s="22"/>
      <c r="J270" s="22"/>
      <c r="K270" s="22"/>
      <c r="L270" s="22"/>
      <c r="M270" s="23"/>
    </row>
    <row r="271" spans="1:13" x14ac:dyDescent="0.15">
      <c r="A271" s="12">
        <v>28</v>
      </c>
      <c r="B271" s="10" t="s">
        <v>230</v>
      </c>
      <c r="C271" s="10" t="s">
        <v>1238</v>
      </c>
      <c r="D271" s="10">
        <v>25</v>
      </c>
      <c r="E271" s="10">
        <v>26</v>
      </c>
      <c r="F271" s="10">
        <v>27</v>
      </c>
      <c r="G271" s="10">
        <v>28</v>
      </c>
      <c r="H271" s="12"/>
      <c r="I271" s="22"/>
      <c r="J271" s="22"/>
      <c r="K271" s="22"/>
      <c r="L271" s="22"/>
      <c r="M271" s="23"/>
    </row>
    <row r="272" spans="1:13" x14ac:dyDescent="0.15">
      <c r="A272" s="12">
        <v>28</v>
      </c>
      <c r="B272" s="10" t="s">
        <v>1268</v>
      </c>
      <c r="C272" s="10" t="s">
        <v>1227</v>
      </c>
      <c r="D272" s="10">
        <v>25</v>
      </c>
      <c r="E272" s="10">
        <v>26</v>
      </c>
      <c r="F272" s="10">
        <v>27</v>
      </c>
      <c r="G272" s="10">
        <v>28</v>
      </c>
      <c r="H272" s="12"/>
      <c r="I272" s="22"/>
      <c r="J272" s="22"/>
      <c r="K272" s="22"/>
      <c r="L272" s="22"/>
      <c r="M272" s="23"/>
    </row>
    <row r="273" spans="1:13" x14ac:dyDescent="0.15">
      <c r="A273" s="12">
        <v>28</v>
      </c>
      <c r="B273" s="10" t="s">
        <v>1325</v>
      </c>
      <c r="C273" s="10" t="s">
        <v>1228</v>
      </c>
      <c r="D273" s="10">
        <v>27</v>
      </c>
      <c r="E273" s="10">
        <v>24</v>
      </c>
      <c r="F273" s="10">
        <v>28</v>
      </c>
      <c r="G273" s="10">
        <v>30</v>
      </c>
      <c r="H273" s="12"/>
      <c r="I273" s="22"/>
      <c r="J273" s="22"/>
      <c r="K273" s="22"/>
      <c r="L273" s="22"/>
      <c r="M273" s="23"/>
    </row>
    <row r="274" spans="1:13" x14ac:dyDescent="0.15">
      <c r="A274" s="12">
        <v>28</v>
      </c>
      <c r="B274" s="10" t="s">
        <v>1376</v>
      </c>
      <c r="C274" s="10" t="s">
        <v>1223</v>
      </c>
      <c r="D274" s="10">
        <v>29</v>
      </c>
      <c r="E274" s="10">
        <v>30</v>
      </c>
      <c r="F274" s="10">
        <v>28</v>
      </c>
      <c r="G274" s="10">
        <v>12</v>
      </c>
      <c r="H274" s="12"/>
      <c r="I274" s="22"/>
      <c r="J274" s="22"/>
      <c r="K274" s="22"/>
      <c r="L274" s="22"/>
      <c r="M274" s="23"/>
    </row>
    <row r="275" spans="1:13" x14ac:dyDescent="0.15">
      <c r="A275" s="10">
        <v>30</v>
      </c>
      <c r="B275" s="10" t="s">
        <v>1389</v>
      </c>
      <c r="C275" s="10" t="s">
        <v>1223</v>
      </c>
      <c r="D275" s="10">
        <v>30</v>
      </c>
      <c r="E275" s="10">
        <v>26</v>
      </c>
      <c r="F275" s="10">
        <v>29</v>
      </c>
      <c r="G275" s="10">
        <v>28</v>
      </c>
      <c r="H275" s="12"/>
      <c r="I275" s="22"/>
      <c r="J275" s="22"/>
      <c r="K275" s="22"/>
      <c r="L275" s="22"/>
      <c r="M275" s="23"/>
    </row>
    <row r="276" spans="1:13" x14ac:dyDescent="0.15">
      <c r="A276" s="12">
        <v>30</v>
      </c>
      <c r="B276" s="10" t="s">
        <v>158</v>
      </c>
      <c r="C276" s="10" t="s">
        <v>1223</v>
      </c>
      <c r="D276" s="10">
        <v>30</v>
      </c>
      <c r="E276" s="10">
        <v>15</v>
      </c>
      <c r="F276" s="10">
        <v>29</v>
      </c>
      <c r="G276" s="10">
        <v>27</v>
      </c>
      <c r="H276" s="12"/>
      <c r="I276" s="22"/>
      <c r="J276" s="22"/>
      <c r="K276" s="22"/>
      <c r="L276" s="22"/>
      <c r="M276" s="23"/>
    </row>
    <row r="277" spans="1:13" x14ac:dyDescent="0.15">
      <c r="A277" s="12">
        <v>30</v>
      </c>
      <c r="B277" s="10" t="s">
        <v>17</v>
      </c>
      <c r="C277" s="10" t="s">
        <v>1233</v>
      </c>
      <c r="D277" s="10">
        <v>30</v>
      </c>
      <c r="E277" s="10">
        <v>27</v>
      </c>
      <c r="F277" s="10">
        <v>15</v>
      </c>
      <c r="G277" s="10">
        <v>29</v>
      </c>
      <c r="H277" s="12"/>
      <c r="I277" s="22"/>
      <c r="J277" s="22"/>
      <c r="K277" s="22"/>
      <c r="L277" s="22"/>
      <c r="M277" s="23"/>
    </row>
    <row r="278" spans="1:13" x14ac:dyDescent="0.15">
      <c r="A278" s="12">
        <v>30</v>
      </c>
      <c r="B278" s="10" t="s">
        <v>91</v>
      </c>
      <c r="C278" s="10" t="s">
        <v>1229</v>
      </c>
      <c r="D278" s="10">
        <v>30</v>
      </c>
      <c r="E278" s="10">
        <v>27</v>
      </c>
      <c r="F278" s="10">
        <v>29</v>
      </c>
      <c r="G278" s="10">
        <v>24</v>
      </c>
      <c r="H278" s="12"/>
      <c r="I278" s="22"/>
      <c r="J278" s="22"/>
      <c r="K278" s="22"/>
      <c r="L278" s="22"/>
      <c r="M278" s="23"/>
    </row>
    <row r="279" spans="1:13" x14ac:dyDescent="0.15">
      <c r="A279" s="12">
        <v>30</v>
      </c>
      <c r="B279" s="10" t="s">
        <v>235</v>
      </c>
      <c r="C279" s="10" t="s">
        <v>1236</v>
      </c>
      <c r="D279" s="10">
        <v>30</v>
      </c>
      <c r="E279" s="10">
        <v>29</v>
      </c>
      <c r="F279" s="10">
        <v>6</v>
      </c>
      <c r="G279" s="10">
        <v>19</v>
      </c>
      <c r="H279" s="12"/>
      <c r="I279" s="22"/>
      <c r="J279" s="22"/>
      <c r="K279" s="22"/>
      <c r="L279" s="22"/>
      <c r="M279" s="23"/>
    </row>
    <row r="280" spans="1:13" x14ac:dyDescent="0.15">
      <c r="A280" s="12">
        <v>30</v>
      </c>
      <c r="B280" s="10" t="s">
        <v>40</v>
      </c>
      <c r="C280" s="10" t="s">
        <v>1230</v>
      </c>
      <c r="D280" s="10">
        <v>30</v>
      </c>
      <c r="E280" s="10">
        <v>15</v>
      </c>
      <c r="F280" s="10">
        <v>14</v>
      </c>
      <c r="G280" s="10">
        <v>9</v>
      </c>
      <c r="H280" s="12"/>
      <c r="I280" s="22"/>
      <c r="J280" s="22"/>
      <c r="K280" s="22"/>
      <c r="L280" s="22"/>
      <c r="M280" s="23"/>
    </row>
    <row r="281" spans="1:13" x14ac:dyDescent="0.15">
      <c r="A281" s="12">
        <v>30</v>
      </c>
      <c r="B281" s="10" t="s">
        <v>1417</v>
      </c>
      <c r="C281" s="10" t="s">
        <v>1227</v>
      </c>
      <c r="D281" s="10">
        <v>30</v>
      </c>
      <c r="E281" s="10">
        <v>27</v>
      </c>
      <c r="F281" s="10">
        <v>29</v>
      </c>
      <c r="G281" s="10">
        <v>25</v>
      </c>
      <c r="H281" s="12"/>
      <c r="I281" s="22"/>
      <c r="J281" s="22"/>
      <c r="K281" s="22"/>
      <c r="L281" s="22"/>
      <c r="M281" s="23"/>
    </row>
    <row r="282" spans="1:13" x14ac:dyDescent="0.15">
      <c r="A282" s="12">
        <v>30</v>
      </c>
      <c r="B282" s="10" t="s">
        <v>131</v>
      </c>
      <c r="C282" s="10" t="s">
        <v>1230</v>
      </c>
      <c r="D282" s="10">
        <v>30</v>
      </c>
      <c r="E282" s="10">
        <v>29</v>
      </c>
      <c r="F282" s="10">
        <v>14</v>
      </c>
      <c r="G282" s="10">
        <v>3</v>
      </c>
      <c r="H282" s="12"/>
      <c r="I282" s="22"/>
      <c r="J282" s="22"/>
      <c r="K282" s="22"/>
      <c r="L282" s="22"/>
      <c r="M282" s="23"/>
    </row>
    <row r="283" spans="1:13" x14ac:dyDescent="0.15">
      <c r="A283" s="12">
        <v>30</v>
      </c>
      <c r="B283" s="10" t="s">
        <v>129</v>
      </c>
      <c r="C283" s="10" t="s">
        <v>1237</v>
      </c>
      <c r="D283" s="10">
        <v>25</v>
      </c>
      <c r="E283" s="10">
        <v>30</v>
      </c>
      <c r="F283" s="10">
        <v>29</v>
      </c>
      <c r="G283" s="10">
        <v>15</v>
      </c>
      <c r="H283" s="12"/>
      <c r="I283" s="22"/>
      <c r="J283" s="22"/>
      <c r="K283" s="22"/>
      <c r="L283" s="22"/>
      <c r="M283" s="23"/>
    </row>
    <row r="284" spans="1:13" x14ac:dyDescent="0.15">
      <c r="A284" s="12">
        <v>30</v>
      </c>
      <c r="B284" s="10" t="s">
        <v>195</v>
      </c>
      <c r="C284" s="10" t="s">
        <v>1227</v>
      </c>
      <c r="D284" s="10">
        <v>30</v>
      </c>
      <c r="E284" s="10">
        <v>10</v>
      </c>
      <c r="F284" s="10">
        <v>21</v>
      </c>
      <c r="G284" s="10">
        <v>1</v>
      </c>
      <c r="H284" s="12"/>
      <c r="I284" s="22"/>
      <c r="J284" s="22"/>
      <c r="K284" s="22"/>
      <c r="L284" s="22"/>
      <c r="M284" s="23"/>
    </row>
    <row r="285" spans="1:13" x14ac:dyDescent="0.15">
      <c r="A285" s="12">
        <v>30</v>
      </c>
      <c r="B285" s="10" t="s">
        <v>1470</v>
      </c>
      <c r="C285" s="10" t="s">
        <v>1236</v>
      </c>
      <c r="D285" s="10">
        <v>30</v>
      </c>
      <c r="E285" s="10">
        <v>29</v>
      </c>
      <c r="F285" s="10">
        <v>15</v>
      </c>
      <c r="G285" s="10">
        <v>3</v>
      </c>
      <c r="H285" s="12"/>
      <c r="I285" s="22"/>
      <c r="J285" s="22"/>
      <c r="K285" s="22"/>
      <c r="L285" s="22"/>
      <c r="M285" s="23"/>
    </row>
    <row r="286" spans="1:13" x14ac:dyDescent="0.15">
      <c r="A286" s="12">
        <v>30</v>
      </c>
      <c r="B286" s="10" t="s">
        <v>146</v>
      </c>
      <c r="C286" s="10" t="s">
        <v>1243</v>
      </c>
      <c r="D286" s="10">
        <v>30</v>
      </c>
      <c r="E286" s="10">
        <v>24</v>
      </c>
      <c r="F286" s="10">
        <v>25</v>
      </c>
      <c r="G286" s="10">
        <v>26</v>
      </c>
      <c r="H286" s="12"/>
      <c r="I286" s="22"/>
      <c r="J286" s="22"/>
      <c r="K286" s="22"/>
      <c r="L286" s="22"/>
      <c r="M286" s="23"/>
    </row>
    <row r="287" spans="1:13" x14ac:dyDescent="0.15">
      <c r="A287" s="12">
        <v>30</v>
      </c>
      <c r="B287" s="10" t="s">
        <v>82</v>
      </c>
      <c r="C287" s="10" t="s">
        <v>1228</v>
      </c>
      <c r="D287" s="10">
        <v>30</v>
      </c>
      <c r="E287" s="10">
        <v>15</v>
      </c>
      <c r="F287" s="10">
        <v>1</v>
      </c>
      <c r="G287" s="10">
        <v>13</v>
      </c>
      <c r="H287" s="12"/>
      <c r="I287" s="22"/>
      <c r="J287" s="22"/>
      <c r="K287" s="22"/>
      <c r="L287" s="22"/>
      <c r="M287" s="23"/>
    </row>
    <row r="288" spans="1:13" x14ac:dyDescent="0.15">
      <c r="A288" s="12">
        <v>30</v>
      </c>
      <c r="B288" s="10" t="s">
        <v>69</v>
      </c>
      <c r="C288" s="10" t="s">
        <v>1225</v>
      </c>
      <c r="D288" s="10">
        <v>30</v>
      </c>
      <c r="E288" s="10">
        <v>5</v>
      </c>
      <c r="F288" s="10">
        <v>19</v>
      </c>
      <c r="G288" s="10">
        <v>8</v>
      </c>
      <c r="H288" s="12"/>
      <c r="I288" s="22"/>
      <c r="J288" s="22"/>
      <c r="K288" s="22"/>
      <c r="L288" s="22"/>
      <c r="M288" s="23"/>
    </row>
    <row r="289" spans="1:13" x14ac:dyDescent="0.15">
      <c r="A289" s="12">
        <v>30</v>
      </c>
      <c r="B289" s="10" t="s">
        <v>63</v>
      </c>
      <c r="C289" s="10" t="s">
        <v>1236</v>
      </c>
      <c r="D289" s="10">
        <v>30</v>
      </c>
      <c r="E289" s="10">
        <v>9</v>
      </c>
      <c r="F289" s="10">
        <v>16</v>
      </c>
      <c r="G289" s="10">
        <v>15</v>
      </c>
      <c r="H289" s="12"/>
      <c r="I289" s="22"/>
      <c r="J289" s="22"/>
      <c r="K289" s="22"/>
      <c r="L289" s="22"/>
      <c r="M289" s="23"/>
    </row>
    <row r="290" spans="1:13" x14ac:dyDescent="0.15">
      <c r="A290" s="12">
        <v>30</v>
      </c>
      <c r="B290" s="10" t="s">
        <v>167</v>
      </c>
      <c r="C290" s="10" t="s">
        <v>1232</v>
      </c>
      <c r="D290" s="10">
        <v>30</v>
      </c>
      <c r="E290" s="10">
        <v>15</v>
      </c>
      <c r="F290" s="10">
        <v>28</v>
      </c>
      <c r="G290" s="10">
        <v>14</v>
      </c>
      <c r="H290" s="12"/>
      <c r="I290" s="22"/>
      <c r="J290" s="22"/>
      <c r="K290" s="22"/>
      <c r="L290" s="22"/>
      <c r="M290" s="23"/>
    </row>
    <row r="291" spans="1:13" x14ac:dyDescent="0.15">
      <c r="A291" s="12">
        <v>30</v>
      </c>
      <c r="B291" s="10" t="s">
        <v>1463</v>
      </c>
      <c r="C291" s="10" t="s">
        <v>1224</v>
      </c>
      <c r="D291" s="10">
        <v>30</v>
      </c>
      <c r="E291" s="10">
        <v>10</v>
      </c>
      <c r="F291" s="10">
        <v>3</v>
      </c>
      <c r="G291" s="10">
        <v>6</v>
      </c>
      <c r="H291" s="12"/>
      <c r="I291" s="22"/>
      <c r="J291" s="22"/>
      <c r="K291" s="22"/>
      <c r="L291" s="22"/>
      <c r="M291" s="23"/>
    </row>
    <row r="292" spans="1:13" x14ac:dyDescent="0.15">
      <c r="A292" s="12">
        <v>30</v>
      </c>
      <c r="B292" s="10" t="s">
        <v>126</v>
      </c>
      <c r="C292" s="10" t="s">
        <v>1241</v>
      </c>
      <c r="D292" s="10">
        <v>30</v>
      </c>
      <c r="E292" s="10">
        <v>18</v>
      </c>
      <c r="F292" s="10">
        <v>25</v>
      </c>
      <c r="G292" s="10">
        <v>12</v>
      </c>
      <c r="H292" s="12"/>
      <c r="I292" s="22"/>
      <c r="J292" s="22"/>
      <c r="K292" s="22"/>
      <c r="L292" s="22"/>
      <c r="M292" s="23"/>
    </row>
    <row r="293" spans="1:13" x14ac:dyDescent="0.15">
      <c r="A293" s="12">
        <v>30</v>
      </c>
      <c r="B293" s="10" t="s">
        <v>1467</v>
      </c>
      <c r="C293" s="10" t="s">
        <v>1225</v>
      </c>
      <c r="D293" s="10">
        <v>30</v>
      </c>
      <c r="E293" s="10">
        <v>29</v>
      </c>
      <c r="F293" s="10">
        <v>25</v>
      </c>
      <c r="G293" s="10">
        <v>15</v>
      </c>
      <c r="H293" s="12"/>
      <c r="I293" s="22"/>
      <c r="J293" s="22"/>
      <c r="K293" s="22"/>
      <c r="L293" s="22"/>
      <c r="M293" s="23"/>
    </row>
    <row r="294" spans="1:13" x14ac:dyDescent="0.15">
      <c r="A294" s="12">
        <v>30</v>
      </c>
      <c r="B294" s="10" t="s">
        <v>127</v>
      </c>
      <c r="C294" s="10" t="s">
        <v>1230</v>
      </c>
      <c r="D294" s="10">
        <v>30</v>
      </c>
      <c r="E294" s="10">
        <v>28</v>
      </c>
      <c r="F294" s="10">
        <v>25</v>
      </c>
      <c r="G294" s="10">
        <v>29</v>
      </c>
      <c r="H294" s="12"/>
      <c r="I294" s="22"/>
      <c r="J294" s="22"/>
      <c r="K294" s="22"/>
      <c r="L294" s="22"/>
      <c r="M294" s="23"/>
    </row>
    <row r="295" spans="1:13" x14ac:dyDescent="0.15">
      <c r="A295" s="12">
        <v>30</v>
      </c>
      <c r="B295" s="10" t="s">
        <v>1432</v>
      </c>
      <c r="C295" s="10" t="s">
        <v>1225</v>
      </c>
      <c r="D295" s="10">
        <v>30</v>
      </c>
      <c r="E295" s="10">
        <v>29</v>
      </c>
      <c r="F295" s="10">
        <v>18</v>
      </c>
      <c r="G295" s="10">
        <v>16</v>
      </c>
      <c r="H295" s="12"/>
      <c r="I295" s="22"/>
      <c r="J295" s="22"/>
      <c r="K295" s="22"/>
      <c r="L295" s="22"/>
      <c r="M295" s="23"/>
    </row>
    <row r="296" spans="1:13" x14ac:dyDescent="0.15">
      <c r="A296" s="12">
        <v>30</v>
      </c>
      <c r="B296" s="10" t="s">
        <v>245</v>
      </c>
      <c r="C296" s="10" t="s">
        <v>1242</v>
      </c>
      <c r="D296" s="10">
        <v>30</v>
      </c>
      <c r="E296" s="10">
        <v>26</v>
      </c>
      <c r="F296" s="10">
        <v>18</v>
      </c>
      <c r="G296" s="10">
        <v>10</v>
      </c>
      <c r="H296" s="12"/>
      <c r="I296" s="22"/>
      <c r="J296" s="22"/>
      <c r="K296" s="22"/>
      <c r="L296" s="22"/>
      <c r="M296" s="23"/>
    </row>
    <row r="297" spans="1:13" x14ac:dyDescent="0.15">
      <c r="A297" s="12">
        <v>30</v>
      </c>
      <c r="B297" s="10" t="s">
        <v>1332</v>
      </c>
      <c r="C297" s="10" t="s">
        <v>1229</v>
      </c>
      <c r="D297" s="10">
        <v>25</v>
      </c>
      <c r="E297" s="10">
        <v>30</v>
      </c>
      <c r="F297" s="10">
        <v>29</v>
      </c>
      <c r="G297" s="10">
        <v>6</v>
      </c>
      <c r="H297" s="12"/>
      <c r="I297" s="22"/>
      <c r="J297" s="22"/>
      <c r="K297" s="22"/>
      <c r="L297" s="22"/>
      <c r="M297" s="23"/>
    </row>
    <row r="298" spans="1:13" x14ac:dyDescent="0.15">
      <c r="A298" s="12">
        <v>30</v>
      </c>
      <c r="B298" s="10" t="s">
        <v>1267</v>
      </c>
      <c r="C298" s="10" t="s">
        <v>1240</v>
      </c>
      <c r="D298" s="10">
        <v>30</v>
      </c>
      <c r="E298" s="10">
        <v>18</v>
      </c>
      <c r="F298" s="10">
        <v>6</v>
      </c>
      <c r="G298" s="10">
        <v>27</v>
      </c>
      <c r="H298" s="12"/>
      <c r="I298" s="22"/>
      <c r="J298" s="22"/>
      <c r="K298" s="22"/>
      <c r="L298" s="22"/>
      <c r="M298" s="23"/>
    </row>
    <row r="299" spans="1:13" x14ac:dyDescent="0.15">
      <c r="A299" s="12">
        <v>30</v>
      </c>
      <c r="B299" s="10" t="s">
        <v>1272</v>
      </c>
      <c r="C299" s="10" t="s">
        <v>1231</v>
      </c>
      <c r="D299" s="10">
        <v>30</v>
      </c>
      <c r="E299" s="10">
        <v>29</v>
      </c>
      <c r="F299" s="10">
        <v>22</v>
      </c>
      <c r="G299" s="10">
        <v>21</v>
      </c>
      <c r="H299" s="12"/>
      <c r="I299" s="22"/>
      <c r="J299" s="22"/>
      <c r="K299" s="22"/>
      <c r="L299" s="22"/>
      <c r="M299" s="23"/>
    </row>
    <row r="300" spans="1:13" x14ac:dyDescent="0.15">
      <c r="A300" s="12">
        <v>30</v>
      </c>
      <c r="B300" s="10" t="s">
        <v>1294</v>
      </c>
      <c r="C300" s="10" t="s">
        <v>1234</v>
      </c>
      <c r="D300" s="10">
        <v>30</v>
      </c>
      <c r="E300" s="10">
        <v>6</v>
      </c>
      <c r="F300" s="10">
        <v>19</v>
      </c>
      <c r="G300" s="10">
        <v>18</v>
      </c>
      <c r="H300" s="12"/>
      <c r="I300" s="22"/>
      <c r="J300" s="22"/>
      <c r="K300" s="22"/>
      <c r="L300" s="22"/>
      <c r="M300" s="23"/>
    </row>
    <row r="301" spans="1:13" x14ac:dyDescent="0.15">
      <c r="A301" s="12">
        <v>30</v>
      </c>
      <c r="B301" s="10" t="s">
        <v>1422</v>
      </c>
      <c r="C301" s="10" t="s">
        <v>1227</v>
      </c>
      <c r="D301" s="10">
        <v>30</v>
      </c>
      <c r="E301" s="10">
        <v>27</v>
      </c>
      <c r="F301" s="10">
        <v>8</v>
      </c>
      <c r="G301" s="10">
        <v>11</v>
      </c>
      <c r="H301" s="12"/>
      <c r="I301" s="22"/>
      <c r="J301" s="22"/>
      <c r="K301" s="22"/>
      <c r="L301" s="22"/>
      <c r="M301" s="23"/>
    </row>
    <row r="302" spans="1:13" x14ac:dyDescent="0.15">
      <c r="A302" s="12">
        <v>30</v>
      </c>
      <c r="B302" s="10" t="s">
        <v>1442</v>
      </c>
      <c r="C302" s="10" t="s">
        <v>1235</v>
      </c>
      <c r="D302" s="10">
        <v>30</v>
      </c>
      <c r="E302" s="10">
        <v>16</v>
      </c>
      <c r="F302" s="10">
        <v>11</v>
      </c>
      <c r="G302" s="10">
        <v>20</v>
      </c>
      <c r="H302" s="12"/>
      <c r="I302" s="22"/>
      <c r="J302" s="22"/>
      <c r="K302" s="22"/>
      <c r="L302" s="22"/>
      <c r="M302" s="23"/>
    </row>
    <row r="303" spans="1:13" x14ac:dyDescent="0.15">
      <c r="A303" s="12">
        <v>30</v>
      </c>
      <c r="B303" s="10" t="s">
        <v>1326</v>
      </c>
      <c r="C303" s="10" t="s">
        <v>1228</v>
      </c>
      <c r="D303" s="10">
        <v>25</v>
      </c>
      <c r="E303" s="10">
        <v>30</v>
      </c>
      <c r="F303" s="10">
        <v>26</v>
      </c>
      <c r="G303" s="10">
        <v>27</v>
      </c>
      <c r="H303" s="12"/>
      <c r="I303" s="22"/>
      <c r="J303" s="22"/>
      <c r="K303" s="22"/>
      <c r="L303" s="22"/>
      <c r="M303" s="23"/>
    </row>
    <row r="304" spans="1:13" x14ac:dyDescent="0.15">
      <c r="A304" s="12">
        <v>30</v>
      </c>
      <c r="B304" s="10" t="s">
        <v>1346</v>
      </c>
      <c r="C304" s="10" t="s">
        <v>1223</v>
      </c>
      <c r="D304" s="10">
        <v>25</v>
      </c>
      <c r="E304" s="10">
        <v>30</v>
      </c>
      <c r="F304" s="10">
        <v>26</v>
      </c>
      <c r="G304" s="10">
        <v>27</v>
      </c>
      <c r="H304" s="12"/>
      <c r="I304" s="22"/>
      <c r="J304" s="22"/>
      <c r="K304" s="22"/>
      <c r="L304" s="22"/>
      <c r="M304" s="23"/>
    </row>
    <row r="305" spans="1:13" x14ac:dyDescent="0.15">
      <c r="A305" s="10">
        <v>24</v>
      </c>
      <c r="B305" s="10" t="s">
        <v>1333</v>
      </c>
      <c r="C305" s="10" t="s">
        <v>1246</v>
      </c>
      <c r="D305" s="10">
        <v>25</v>
      </c>
      <c r="E305" s="10">
        <v>26</v>
      </c>
      <c r="F305" s="10">
        <v>24</v>
      </c>
      <c r="G305" s="10">
        <v>4</v>
      </c>
      <c r="H305" s="12"/>
      <c r="I305" s="22"/>
      <c r="J305" s="22"/>
      <c r="K305" s="22"/>
      <c r="L305" s="22"/>
      <c r="M305" s="23"/>
    </row>
    <row r="306" spans="1:13" x14ac:dyDescent="0.15">
      <c r="A306" s="12">
        <v>24</v>
      </c>
      <c r="B306" s="10" t="s">
        <v>1451</v>
      </c>
      <c r="C306" s="10" t="s">
        <v>1237</v>
      </c>
      <c r="D306" s="10">
        <v>24</v>
      </c>
      <c r="E306" s="10">
        <v>27</v>
      </c>
      <c r="F306" s="10">
        <v>25</v>
      </c>
      <c r="G306" s="10">
        <v>29</v>
      </c>
      <c r="H306" s="12"/>
      <c r="I306" s="22"/>
      <c r="J306" s="22"/>
      <c r="K306" s="22"/>
      <c r="L306" s="22"/>
      <c r="M306" s="23"/>
    </row>
    <row r="307" spans="1:13" x14ac:dyDescent="0.15">
      <c r="A307" s="12">
        <v>24</v>
      </c>
      <c r="B307" s="10" t="s">
        <v>75</v>
      </c>
      <c r="C307" s="10" t="s">
        <v>1246</v>
      </c>
      <c r="D307" s="10">
        <v>25</v>
      </c>
      <c r="E307" s="10">
        <v>27</v>
      </c>
      <c r="F307" s="10">
        <v>24</v>
      </c>
      <c r="G307" s="10">
        <v>21</v>
      </c>
      <c r="H307" s="12"/>
      <c r="I307" s="22"/>
      <c r="J307" s="22"/>
      <c r="K307" s="22"/>
      <c r="L307" s="22"/>
      <c r="M307" s="23"/>
    </row>
    <row r="308" spans="1:13" x14ac:dyDescent="0.15">
      <c r="A308" s="12">
        <v>24</v>
      </c>
      <c r="B308" s="10" t="s">
        <v>79</v>
      </c>
      <c r="C308" s="10" t="s">
        <v>1237</v>
      </c>
      <c r="D308" s="10">
        <v>24</v>
      </c>
      <c r="E308" s="10">
        <v>15</v>
      </c>
      <c r="F308" s="10">
        <v>2</v>
      </c>
      <c r="G308" s="10">
        <v>9</v>
      </c>
      <c r="H308" s="12"/>
      <c r="I308" s="22"/>
      <c r="J308" s="22"/>
      <c r="K308" s="22"/>
      <c r="L308" s="22"/>
      <c r="M308" s="23"/>
    </row>
    <row r="309" spans="1:13" x14ac:dyDescent="0.15">
      <c r="A309" s="12">
        <v>24</v>
      </c>
      <c r="B309" s="10" t="s">
        <v>1394</v>
      </c>
      <c r="C309" s="10" t="s">
        <v>1238</v>
      </c>
      <c r="D309" s="10">
        <v>26</v>
      </c>
      <c r="E309" s="10">
        <v>25</v>
      </c>
      <c r="F309" s="10">
        <v>24</v>
      </c>
      <c r="G309" s="10">
        <v>15</v>
      </c>
      <c r="H309" s="12"/>
      <c r="I309" s="22"/>
      <c r="J309" s="22"/>
      <c r="K309" s="22"/>
      <c r="L309" s="22"/>
      <c r="M309" s="23"/>
    </row>
    <row r="310" spans="1:13" x14ac:dyDescent="0.15">
      <c r="A310" s="12">
        <v>24</v>
      </c>
      <c r="B310" s="10" t="s">
        <v>105</v>
      </c>
      <c r="C310" s="10" t="s">
        <v>1220</v>
      </c>
      <c r="D310" s="10">
        <v>24</v>
      </c>
      <c r="E310" s="10">
        <v>17</v>
      </c>
      <c r="F310" s="10">
        <v>26</v>
      </c>
      <c r="G310" s="10">
        <v>12</v>
      </c>
      <c r="H310" s="12"/>
      <c r="I310" s="22"/>
      <c r="J310" s="22"/>
      <c r="K310" s="22"/>
      <c r="L310" s="22"/>
      <c r="M310" s="23"/>
    </row>
    <row r="311" spans="1:13" x14ac:dyDescent="0.15">
      <c r="A311" s="12">
        <v>24</v>
      </c>
      <c r="B311" s="10" t="s">
        <v>226</v>
      </c>
      <c r="C311" s="10" t="s">
        <v>1229</v>
      </c>
      <c r="D311" s="10">
        <v>24</v>
      </c>
      <c r="E311" s="10">
        <v>27</v>
      </c>
      <c r="F311" s="10">
        <v>29</v>
      </c>
      <c r="G311" s="10">
        <v>30</v>
      </c>
      <c r="H311" s="12"/>
      <c r="I311" s="22"/>
      <c r="J311" s="22"/>
      <c r="K311" s="22"/>
      <c r="L311" s="22"/>
      <c r="M311" s="23"/>
    </row>
    <row r="312" spans="1:13" x14ac:dyDescent="0.15">
      <c r="A312" s="12">
        <v>24</v>
      </c>
      <c r="B312" s="10" t="s">
        <v>151</v>
      </c>
      <c r="C312" s="10" t="s">
        <v>1230</v>
      </c>
      <c r="D312" s="10">
        <v>24</v>
      </c>
      <c r="E312" s="10">
        <v>25</v>
      </c>
      <c r="F312" s="10">
        <v>27</v>
      </c>
      <c r="G312" s="10">
        <v>30</v>
      </c>
      <c r="H312" s="12"/>
      <c r="I312" s="22"/>
      <c r="J312" s="22"/>
      <c r="K312" s="22"/>
      <c r="L312" s="22"/>
      <c r="M312" s="23"/>
    </row>
    <row r="313" spans="1:13" x14ac:dyDescent="0.15">
      <c r="A313" s="12">
        <v>24</v>
      </c>
      <c r="B313" s="10" t="s">
        <v>102</v>
      </c>
      <c r="C313" s="10" t="s">
        <v>1234</v>
      </c>
      <c r="D313" s="10">
        <v>15</v>
      </c>
      <c r="E313" s="10">
        <v>30</v>
      </c>
      <c r="F313" s="10">
        <v>29</v>
      </c>
      <c r="G313" s="10">
        <v>24</v>
      </c>
      <c r="H313" s="12"/>
      <c r="I313" s="22"/>
      <c r="J313" s="22"/>
      <c r="K313" s="22"/>
      <c r="L313" s="22"/>
      <c r="M313" s="23"/>
    </row>
    <row r="314" spans="1:13" x14ac:dyDescent="0.15">
      <c r="A314" s="12">
        <v>24</v>
      </c>
      <c r="B314" s="10" t="s">
        <v>50</v>
      </c>
      <c r="C314" s="10" t="s">
        <v>1242</v>
      </c>
      <c r="D314" s="10">
        <v>24</v>
      </c>
      <c r="E314" s="10">
        <v>27</v>
      </c>
      <c r="F314" s="10">
        <v>26</v>
      </c>
      <c r="G314" s="10">
        <v>25</v>
      </c>
      <c r="H314" s="12"/>
      <c r="I314" s="22"/>
      <c r="J314" s="22"/>
      <c r="K314" s="22"/>
      <c r="L314" s="22"/>
      <c r="M314" s="23"/>
    </row>
    <row r="315" spans="1:13" x14ac:dyDescent="0.15">
      <c r="A315" s="12">
        <v>24</v>
      </c>
      <c r="B315" s="10" t="s">
        <v>198</v>
      </c>
      <c r="C315" s="10" t="s">
        <v>1244</v>
      </c>
      <c r="D315" s="10">
        <v>30</v>
      </c>
      <c r="E315" s="10">
        <v>24</v>
      </c>
      <c r="F315" s="10">
        <v>25</v>
      </c>
      <c r="G315" s="10">
        <v>26</v>
      </c>
      <c r="H315" s="12"/>
      <c r="I315" s="22"/>
      <c r="J315" s="22"/>
      <c r="K315" s="22"/>
      <c r="L315" s="22"/>
      <c r="M315" s="23"/>
    </row>
    <row r="316" spans="1:13" x14ac:dyDescent="0.15">
      <c r="A316" s="12">
        <v>24</v>
      </c>
      <c r="B316" s="10" t="s">
        <v>66</v>
      </c>
      <c r="C316" s="10" t="s">
        <v>1239</v>
      </c>
      <c r="D316" s="10">
        <v>30</v>
      </c>
      <c r="E316" s="10">
        <v>24</v>
      </c>
      <c r="F316" s="10">
        <v>15</v>
      </c>
      <c r="G316" s="10">
        <v>9</v>
      </c>
      <c r="H316" s="12"/>
      <c r="I316" s="22"/>
      <c r="J316" s="22"/>
      <c r="K316" s="22"/>
      <c r="L316" s="22"/>
      <c r="M316" s="23"/>
    </row>
    <row r="317" spans="1:13" x14ac:dyDescent="0.15">
      <c r="A317" s="12">
        <v>24</v>
      </c>
      <c r="B317" s="10" t="s">
        <v>27</v>
      </c>
      <c r="C317" s="10" t="s">
        <v>1224</v>
      </c>
      <c r="D317" s="10">
        <v>24</v>
      </c>
      <c r="E317" s="10">
        <v>25</v>
      </c>
      <c r="F317" s="10">
        <v>15</v>
      </c>
      <c r="G317" s="10">
        <v>30</v>
      </c>
      <c r="H317" s="12"/>
      <c r="I317" s="22"/>
      <c r="J317" s="22"/>
      <c r="K317" s="22"/>
      <c r="L317" s="22"/>
      <c r="M317" s="23"/>
    </row>
    <row r="318" spans="1:13" x14ac:dyDescent="0.15">
      <c r="A318" s="12">
        <v>24</v>
      </c>
      <c r="B318" s="10" t="s">
        <v>1343</v>
      </c>
      <c r="C318" s="10" t="s">
        <v>1241</v>
      </c>
      <c r="D318" s="10">
        <v>24</v>
      </c>
      <c r="E318" s="10">
        <v>25</v>
      </c>
      <c r="F318" s="10">
        <v>27</v>
      </c>
      <c r="G318" s="10">
        <v>30</v>
      </c>
      <c r="H318" s="12"/>
      <c r="I318" s="22"/>
      <c r="J318" s="22"/>
      <c r="K318" s="22"/>
      <c r="L318" s="22"/>
      <c r="M318" s="23"/>
    </row>
    <row r="319" spans="1:13" x14ac:dyDescent="0.15">
      <c r="A319" s="12">
        <v>24</v>
      </c>
      <c r="B319" s="10" t="s">
        <v>1334</v>
      </c>
      <c r="C319" s="10" t="s">
        <v>1220</v>
      </c>
      <c r="D319" s="10">
        <v>25</v>
      </c>
      <c r="E319" s="10">
        <v>24</v>
      </c>
      <c r="F319" s="10">
        <v>23</v>
      </c>
      <c r="G319" s="10">
        <v>30</v>
      </c>
      <c r="H319" s="12"/>
      <c r="I319" s="22"/>
      <c r="J319" s="22"/>
      <c r="K319" s="22"/>
      <c r="L319" s="22"/>
      <c r="M319" s="23"/>
    </row>
    <row r="320" spans="1:13" x14ac:dyDescent="0.15">
      <c r="A320" s="12">
        <v>24</v>
      </c>
      <c r="B320" s="10" t="s">
        <v>1425</v>
      </c>
      <c r="C320" s="10" t="s">
        <v>1234</v>
      </c>
      <c r="D320" s="10">
        <v>24</v>
      </c>
      <c r="E320" s="10">
        <v>30</v>
      </c>
      <c r="F320" s="10">
        <v>29</v>
      </c>
      <c r="G320" s="10">
        <v>15</v>
      </c>
      <c r="H320" s="12"/>
      <c r="I320" s="22"/>
      <c r="J320" s="22"/>
      <c r="K320" s="22"/>
      <c r="L320" s="22"/>
      <c r="M320" s="23"/>
    </row>
    <row r="321" spans="1:13" x14ac:dyDescent="0.15">
      <c r="A321" s="12">
        <v>24</v>
      </c>
      <c r="B321" s="10" t="s">
        <v>1280</v>
      </c>
      <c r="C321" s="10" t="s">
        <v>1221</v>
      </c>
      <c r="D321" s="10">
        <v>24</v>
      </c>
      <c r="E321" s="10">
        <v>23</v>
      </c>
      <c r="F321" s="10">
        <v>27</v>
      </c>
      <c r="G321" s="10">
        <v>30</v>
      </c>
      <c r="H321" s="12"/>
      <c r="I321" s="22"/>
      <c r="J321" s="22"/>
      <c r="K321" s="22"/>
      <c r="L321" s="22"/>
      <c r="M321" s="23"/>
    </row>
    <row r="322" spans="1:13" x14ac:dyDescent="0.15">
      <c r="A322" s="12">
        <v>24</v>
      </c>
      <c r="B322" s="10" t="s">
        <v>1288</v>
      </c>
      <c r="C322" s="10" t="s">
        <v>1228</v>
      </c>
      <c r="D322" s="10">
        <v>23</v>
      </c>
      <c r="E322" s="10">
        <v>24</v>
      </c>
      <c r="F322" s="10">
        <v>25</v>
      </c>
      <c r="G322" s="10">
        <v>30</v>
      </c>
      <c r="H322" s="12"/>
      <c r="I322" s="22"/>
      <c r="J322" s="22"/>
      <c r="K322" s="22"/>
      <c r="L322" s="22"/>
      <c r="M322" s="23"/>
    </row>
    <row r="323" spans="1:13" x14ac:dyDescent="0.15">
      <c r="A323" s="12">
        <v>24</v>
      </c>
      <c r="B323" s="10" t="s">
        <v>1291</v>
      </c>
      <c r="C323" s="10" t="s">
        <v>1243</v>
      </c>
      <c r="D323" s="10">
        <v>30</v>
      </c>
      <c r="E323" s="10">
        <v>24</v>
      </c>
      <c r="F323" s="10">
        <v>25</v>
      </c>
      <c r="G323" s="10">
        <v>26</v>
      </c>
      <c r="H323" s="12"/>
      <c r="I323" s="22"/>
      <c r="J323" s="22"/>
      <c r="K323" s="22"/>
      <c r="L323" s="22"/>
      <c r="M323" s="23"/>
    </row>
    <row r="324" spans="1:13" x14ac:dyDescent="0.15">
      <c r="A324" s="12">
        <v>24</v>
      </c>
      <c r="B324" s="10" t="s">
        <v>1295</v>
      </c>
      <c r="C324" s="10" t="s">
        <v>1221</v>
      </c>
      <c r="D324" s="10">
        <v>25</v>
      </c>
      <c r="E324" s="10">
        <v>24</v>
      </c>
      <c r="F324" s="10">
        <v>30</v>
      </c>
      <c r="G324" s="10">
        <v>6</v>
      </c>
      <c r="H324" s="12"/>
      <c r="I324" s="22"/>
      <c r="J324" s="22"/>
      <c r="K324" s="22"/>
      <c r="L324" s="22"/>
      <c r="M324" s="23"/>
    </row>
    <row r="325" spans="1:13" x14ac:dyDescent="0.15">
      <c r="A325" s="12">
        <v>24</v>
      </c>
      <c r="B325" s="10" t="s">
        <v>1367</v>
      </c>
      <c r="C325" s="10" t="s">
        <v>1223</v>
      </c>
      <c r="D325" s="10">
        <v>24</v>
      </c>
      <c r="E325" s="10">
        <v>15</v>
      </c>
      <c r="F325" s="10">
        <v>1</v>
      </c>
      <c r="G325" s="10">
        <v>27</v>
      </c>
      <c r="H325" s="12"/>
      <c r="I325" s="22"/>
      <c r="J325" s="22"/>
      <c r="K325" s="22"/>
      <c r="L325" s="22"/>
      <c r="M325" s="23"/>
    </row>
    <row r="326" spans="1:13" x14ac:dyDescent="0.15">
      <c r="A326" s="12">
        <v>24</v>
      </c>
      <c r="B326" s="10" t="s">
        <v>1300</v>
      </c>
      <c r="C326" s="10" t="s">
        <v>1221</v>
      </c>
      <c r="D326" s="10">
        <v>24</v>
      </c>
      <c r="E326" s="10">
        <v>25</v>
      </c>
      <c r="F326" s="10">
        <v>27</v>
      </c>
      <c r="G326" s="10">
        <v>28</v>
      </c>
      <c r="H326" s="12"/>
      <c r="I326" s="22"/>
      <c r="J326" s="22"/>
      <c r="K326" s="22"/>
      <c r="L326" s="22"/>
      <c r="M326" s="23"/>
    </row>
    <row r="327" spans="1:13" x14ac:dyDescent="0.15">
      <c r="A327" s="12">
        <v>24</v>
      </c>
      <c r="B327" s="10" t="s">
        <v>1301</v>
      </c>
      <c r="C327" s="10" t="s">
        <v>1240</v>
      </c>
      <c r="D327" s="10">
        <v>27</v>
      </c>
      <c r="E327" s="10">
        <v>24</v>
      </c>
      <c r="F327" s="10">
        <v>29</v>
      </c>
      <c r="G327" s="10">
        <v>30</v>
      </c>
      <c r="H327" s="12"/>
      <c r="I327" s="22"/>
      <c r="J327" s="22"/>
      <c r="K327" s="22"/>
      <c r="L327" s="22"/>
      <c r="M327" s="23"/>
    </row>
    <row r="328" spans="1:13" x14ac:dyDescent="0.15">
      <c r="A328" s="12">
        <v>24</v>
      </c>
      <c r="B328" s="10" t="s">
        <v>1398</v>
      </c>
      <c r="C328" s="10" t="s">
        <v>1239</v>
      </c>
      <c r="D328" s="10">
        <v>25</v>
      </c>
      <c r="E328" s="10">
        <v>24</v>
      </c>
      <c r="F328" s="10">
        <v>7</v>
      </c>
      <c r="G328" s="10">
        <v>1</v>
      </c>
      <c r="H328" s="12"/>
      <c r="I328" s="22"/>
      <c r="J328" s="22"/>
      <c r="K328" s="22"/>
      <c r="L328" s="22"/>
      <c r="M328" s="23"/>
    </row>
    <row r="329" spans="1:13" x14ac:dyDescent="0.15">
      <c r="A329" s="10">
        <v>27</v>
      </c>
      <c r="B329" s="10" t="s">
        <v>148</v>
      </c>
      <c r="C329" s="10" t="s">
        <v>1220</v>
      </c>
      <c r="D329" s="10">
        <v>27</v>
      </c>
      <c r="E329" s="10">
        <v>25</v>
      </c>
      <c r="F329" s="10">
        <v>29</v>
      </c>
      <c r="G329" s="10">
        <v>12</v>
      </c>
      <c r="H329" s="12"/>
      <c r="I329" s="22"/>
      <c r="J329" s="22"/>
      <c r="K329" s="22"/>
      <c r="L329" s="22"/>
      <c r="M329" s="23"/>
    </row>
    <row r="330" spans="1:13" x14ac:dyDescent="0.15">
      <c r="A330" s="12">
        <v>27</v>
      </c>
      <c r="B330" s="10" t="s">
        <v>94</v>
      </c>
      <c r="C330" s="10" t="s">
        <v>1231</v>
      </c>
      <c r="D330" s="10">
        <v>27</v>
      </c>
      <c r="E330" s="10">
        <v>26</v>
      </c>
      <c r="F330" s="10">
        <v>15</v>
      </c>
      <c r="G330" s="10">
        <v>17</v>
      </c>
      <c r="H330" s="12"/>
      <c r="I330" s="22"/>
      <c r="J330" s="22"/>
      <c r="K330" s="22"/>
      <c r="L330" s="22"/>
      <c r="M330" s="23"/>
    </row>
    <row r="331" spans="1:13" x14ac:dyDescent="0.15">
      <c r="A331" s="12">
        <v>27</v>
      </c>
      <c r="B331" s="10" t="s">
        <v>1418</v>
      </c>
      <c r="C331" s="10" t="s">
        <v>1232</v>
      </c>
      <c r="D331" s="10">
        <v>25</v>
      </c>
      <c r="E331" s="10">
        <v>27</v>
      </c>
      <c r="F331" s="10">
        <v>30</v>
      </c>
      <c r="G331" s="10">
        <v>3</v>
      </c>
      <c r="H331" s="12"/>
      <c r="I331" s="22"/>
      <c r="J331" s="22"/>
      <c r="K331" s="22"/>
      <c r="L331" s="22"/>
      <c r="M331" s="23"/>
    </row>
    <row r="332" spans="1:13" x14ac:dyDescent="0.15">
      <c r="A332" s="12">
        <v>27</v>
      </c>
      <c r="B332" s="10" t="s">
        <v>124</v>
      </c>
      <c r="C332" s="10" t="s">
        <v>1231</v>
      </c>
      <c r="D332" s="10">
        <v>25</v>
      </c>
      <c r="E332" s="10">
        <v>27</v>
      </c>
      <c r="F332" s="10">
        <v>30</v>
      </c>
      <c r="G332" s="10">
        <v>15</v>
      </c>
      <c r="H332" s="12"/>
      <c r="I332" s="22"/>
      <c r="J332" s="22"/>
      <c r="K332" s="22"/>
      <c r="L332" s="22"/>
      <c r="M332" s="23"/>
    </row>
    <row r="333" spans="1:13" x14ac:dyDescent="0.15">
      <c r="A333" s="12">
        <v>27</v>
      </c>
      <c r="B333" s="10" t="s">
        <v>144</v>
      </c>
      <c r="C333" s="10" t="s">
        <v>1239</v>
      </c>
      <c r="D333" s="10">
        <v>27</v>
      </c>
      <c r="E333" s="10">
        <v>28</v>
      </c>
      <c r="F333" s="10">
        <v>7</v>
      </c>
      <c r="G333" s="10">
        <v>15</v>
      </c>
      <c r="H333" s="12"/>
      <c r="I333" s="22"/>
      <c r="J333" s="22"/>
      <c r="K333" s="22"/>
      <c r="L333" s="22"/>
      <c r="M333" s="23"/>
    </row>
    <row r="334" spans="1:13" x14ac:dyDescent="0.15">
      <c r="A334" s="12">
        <v>27</v>
      </c>
      <c r="B334" s="10" t="s">
        <v>41</v>
      </c>
      <c r="C334" s="10" t="s">
        <v>1231</v>
      </c>
      <c r="D334" s="10">
        <v>25</v>
      </c>
      <c r="E334" s="10">
        <v>27</v>
      </c>
      <c r="F334" s="10">
        <v>29</v>
      </c>
      <c r="G334" s="10">
        <v>30</v>
      </c>
      <c r="H334" s="12"/>
      <c r="I334" s="22"/>
      <c r="J334" s="22"/>
      <c r="K334" s="22"/>
      <c r="L334" s="22"/>
      <c r="M334" s="23"/>
    </row>
    <row r="335" spans="1:13" x14ac:dyDescent="0.15">
      <c r="A335" s="12">
        <v>27</v>
      </c>
      <c r="B335" s="10" t="s">
        <v>156</v>
      </c>
      <c r="C335" s="10" t="s">
        <v>1242</v>
      </c>
      <c r="D335" s="10">
        <v>27</v>
      </c>
      <c r="E335" s="10">
        <v>21</v>
      </c>
      <c r="F335" s="10">
        <v>16</v>
      </c>
      <c r="G335" s="10">
        <v>29</v>
      </c>
      <c r="H335" s="12"/>
      <c r="I335" s="22"/>
      <c r="J335" s="22"/>
      <c r="K335" s="22"/>
      <c r="L335" s="22"/>
      <c r="M335" s="23"/>
    </row>
    <row r="336" spans="1:13" x14ac:dyDescent="0.15">
      <c r="A336" s="12">
        <v>27</v>
      </c>
      <c r="B336" s="10" t="s">
        <v>219</v>
      </c>
      <c r="C336" s="10" t="s">
        <v>1228</v>
      </c>
      <c r="D336" s="10">
        <v>27</v>
      </c>
      <c r="E336" s="10">
        <v>30</v>
      </c>
      <c r="F336" s="10">
        <v>29</v>
      </c>
      <c r="G336" s="10">
        <v>24</v>
      </c>
      <c r="H336" s="12"/>
      <c r="I336" s="22"/>
      <c r="J336" s="22"/>
      <c r="K336" s="22"/>
      <c r="L336" s="22"/>
      <c r="M336" s="23"/>
    </row>
    <row r="337" spans="1:13" x14ac:dyDescent="0.15">
      <c r="A337" s="12">
        <v>27</v>
      </c>
      <c r="B337" s="10" t="s">
        <v>254</v>
      </c>
      <c r="C337" s="10" t="s">
        <v>1229</v>
      </c>
      <c r="D337" s="10">
        <v>27</v>
      </c>
      <c r="E337" s="10">
        <v>15</v>
      </c>
      <c r="F337" s="10">
        <v>30</v>
      </c>
      <c r="G337" s="10">
        <v>29</v>
      </c>
      <c r="H337" s="12"/>
      <c r="I337" s="22"/>
      <c r="J337" s="22"/>
      <c r="K337" s="22"/>
      <c r="L337" s="22"/>
      <c r="M337" s="23"/>
    </row>
    <row r="338" spans="1:13" x14ac:dyDescent="0.15">
      <c r="A338" s="12">
        <v>27</v>
      </c>
      <c r="B338" s="10" t="s">
        <v>1263</v>
      </c>
      <c r="C338" s="10" t="s">
        <v>1221</v>
      </c>
      <c r="D338" s="10">
        <v>27</v>
      </c>
      <c r="E338" s="10">
        <v>4</v>
      </c>
      <c r="F338" s="10">
        <v>30</v>
      </c>
      <c r="G338" s="10">
        <v>15</v>
      </c>
      <c r="H338" s="12"/>
      <c r="I338" s="22"/>
      <c r="J338" s="22"/>
      <c r="K338" s="22"/>
      <c r="L338" s="22"/>
      <c r="M338" s="23"/>
    </row>
    <row r="339" spans="1:13" x14ac:dyDescent="0.15">
      <c r="A339" s="12">
        <v>27</v>
      </c>
      <c r="B339" s="10" t="s">
        <v>1416</v>
      </c>
      <c r="C339" s="10" t="s">
        <v>1235</v>
      </c>
      <c r="D339" s="10">
        <v>25</v>
      </c>
      <c r="E339" s="10">
        <v>27</v>
      </c>
      <c r="F339" s="10">
        <v>23</v>
      </c>
      <c r="G339" s="10">
        <v>30</v>
      </c>
      <c r="H339" s="12"/>
      <c r="I339" s="22"/>
      <c r="J339" s="22"/>
      <c r="K339" s="22"/>
      <c r="L339" s="22"/>
      <c r="M339" s="23"/>
    </row>
    <row r="340" spans="1:13" x14ac:dyDescent="0.15">
      <c r="A340" s="12">
        <v>27</v>
      </c>
      <c r="B340" s="10" t="s">
        <v>1302</v>
      </c>
      <c r="C340" s="10" t="s">
        <v>1224</v>
      </c>
      <c r="D340" s="10">
        <v>25</v>
      </c>
      <c r="E340" s="10">
        <v>27</v>
      </c>
      <c r="F340" s="10">
        <v>22</v>
      </c>
      <c r="G340" s="10">
        <v>16</v>
      </c>
      <c r="H340" s="12"/>
      <c r="I340" s="22"/>
      <c r="J340" s="22"/>
      <c r="K340" s="22"/>
      <c r="L340" s="22"/>
      <c r="M340" s="23"/>
    </row>
    <row r="341" spans="1:13" x14ac:dyDescent="0.15">
      <c r="A341" s="12">
        <v>27</v>
      </c>
      <c r="B341" s="10" t="s">
        <v>1313</v>
      </c>
      <c r="C341" s="10" t="s">
        <v>1233</v>
      </c>
      <c r="D341" s="10">
        <v>27</v>
      </c>
      <c r="E341" s="10">
        <v>24</v>
      </c>
      <c r="F341" s="10">
        <v>23</v>
      </c>
      <c r="G341" s="10">
        <v>15</v>
      </c>
      <c r="H341" s="12"/>
      <c r="I341" s="22"/>
      <c r="J341" s="22"/>
      <c r="K341" s="22"/>
      <c r="L341" s="22"/>
      <c r="M341" s="23"/>
    </row>
    <row r="342" spans="1:13" x14ac:dyDescent="0.15">
      <c r="A342" s="12">
        <v>27</v>
      </c>
      <c r="B342" s="10" t="s">
        <v>1319</v>
      </c>
      <c r="C342" s="10" t="s">
        <v>1234</v>
      </c>
      <c r="D342" s="10">
        <v>25</v>
      </c>
      <c r="E342" s="10">
        <v>27</v>
      </c>
      <c r="F342" s="10">
        <v>30</v>
      </c>
      <c r="G342" s="10">
        <v>15</v>
      </c>
      <c r="H342" s="12"/>
      <c r="I342" s="22"/>
      <c r="J342" s="22"/>
      <c r="K342" s="22"/>
      <c r="L342" s="22"/>
      <c r="M342" s="23"/>
    </row>
    <row r="343" spans="1:13" x14ac:dyDescent="0.15">
      <c r="A343" s="10">
        <v>25</v>
      </c>
      <c r="B343" s="10" t="s">
        <v>247</v>
      </c>
      <c r="C343" s="10" t="s">
        <v>1220</v>
      </c>
      <c r="D343" s="10">
        <v>25</v>
      </c>
      <c r="E343" s="10">
        <v>15</v>
      </c>
      <c r="F343" s="10">
        <v>30</v>
      </c>
      <c r="G343" s="10">
        <v>29</v>
      </c>
      <c r="H343" s="12"/>
      <c r="I343" s="22"/>
      <c r="J343" s="22"/>
      <c r="K343" s="22"/>
      <c r="L343" s="22"/>
      <c r="M343" s="23"/>
    </row>
    <row r="344" spans="1:13" x14ac:dyDescent="0.15">
      <c r="A344" s="12">
        <v>25</v>
      </c>
      <c r="B344" s="10" t="s">
        <v>155</v>
      </c>
      <c r="C344" s="10" t="s">
        <v>1244</v>
      </c>
      <c r="D344" s="10">
        <v>25</v>
      </c>
      <c r="E344" s="10">
        <v>26</v>
      </c>
      <c r="F344" s="10">
        <v>30</v>
      </c>
      <c r="G344" s="10">
        <v>29</v>
      </c>
      <c r="H344" s="12"/>
      <c r="I344" s="22"/>
      <c r="J344" s="22"/>
      <c r="K344" s="22"/>
      <c r="L344" s="22"/>
      <c r="M344" s="23"/>
    </row>
    <row r="345" spans="1:13" x14ac:dyDescent="0.15">
      <c r="A345" s="12">
        <v>25</v>
      </c>
      <c r="B345" s="10" t="s">
        <v>121</v>
      </c>
      <c r="C345" s="10" t="s">
        <v>1241</v>
      </c>
      <c r="D345" s="10">
        <v>25</v>
      </c>
      <c r="E345" s="10">
        <v>26</v>
      </c>
      <c r="F345" s="10">
        <v>24</v>
      </c>
      <c r="G345" s="10">
        <v>30</v>
      </c>
      <c r="H345" s="12"/>
      <c r="I345" s="22"/>
      <c r="J345" s="22"/>
      <c r="K345" s="22"/>
      <c r="L345" s="22"/>
      <c r="M345" s="23"/>
    </row>
    <row r="346" spans="1:13" x14ac:dyDescent="0.15">
      <c r="A346" s="12">
        <v>25</v>
      </c>
      <c r="B346" s="10" t="s">
        <v>251</v>
      </c>
      <c r="C346" s="10" t="s">
        <v>1230</v>
      </c>
      <c r="D346" s="10">
        <v>25</v>
      </c>
      <c r="E346" s="10">
        <v>24</v>
      </c>
      <c r="F346" s="10">
        <v>15</v>
      </c>
      <c r="G346" s="10">
        <v>30</v>
      </c>
      <c r="H346" s="12"/>
      <c r="I346" s="22"/>
      <c r="J346" s="22"/>
      <c r="K346" s="22"/>
      <c r="L346" s="22"/>
      <c r="M346" s="23"/>
    </row>
    <row r="347" spans="1:13" x14ac:dyDescent="0.15">
      <c r="A347" s="12">
        <v>25</v>
      </c>
      <c r="B347" s="10" t="s">
        <v>1392</v>
      </c>
      <c r="C347" s="10" t="s">
        <v>1241</v>
      </c>
      <c r="D347" s="10">
        <v>25</v>
      </c>
      <c r="E347" s="10">
        <v>26</v>
      </c>
      <c r="F347" s="10">
        <v>27</v>
      </c>
      <c r="G347" s="10">
        <v>24</v>
      </c>
      <c r="H347" s="12"/>
      <c r="I347" s="22"/>
      <c r="J347" s="22"/>
      <c r="K347" s="22"/>
      <c r="L347" s="22"/>
      <c r="M347" s="23"/>
    </row>
    <row r="348" spans="1:13" x14ac:dyDescent="0.15">
      <c r="A348" s="12">
        <v>25</v>
      </c>
      <c r="B348" s="10" t="s">
        <v>42</v>
      </c>
      <c r="C348" s="10" t="s">
        <v>1227</v>
      </c>
      <c r="D348" s="10">
        <v>25</v>
      </c>
      <c r="E348" s="10">
        <v>27</v>
      </c>
      <c r="F348" s="10">
        <v>26</v>
      </c>
      <c r="G348" s="10">
        <v>15</v>
      </c>
      <c r="H348" s="12"/>
      <c r="I348" s="22"/>
      <c r="J348" s="22"/>
      <c r="K348" s="22"/>
      <c r="L348" s="22"/>
      <c r="M348" s="23"/>
    </row>
    <row r="349" spans="1:13" x14ac:dyDescent="0.15">
      <c r="A349" s="12">
        <v>25</v>
      </c>
      <c r="B349" s="10" t="s">
        <v>51</v>
      </c>
      <c r="C349" s="10" t="s">
        <v>1243</v>
      </c>
      <c r="D349" s="10">
        <v>25</v>
      </c>
      <c r="E349" s="10">
        <v>26</v>
      </c>
      <c r="F349" s="10">
        <v>30</v>
      </c>
      <c r="G349" s="10">
        <v>29</v>
      </c>
      <c r="H349" s="12"/>
      <c r="I349" s="22"/>
      <c r="J349" s="22"/>
      <c r="K349" s="22"/>
      <c r="L349" s="22"/>
      <c r="M349" s="23"/>
    </row>
    <row r="350" spans="1:13" x14ac:dyDescent="0.15">
      <c r="A350" s="12">
        <v>25</v>
      </c>
      <c r="B350" s="10" t="s">
        <v>239</v>
      </c>
      <c r="C350" s="10" t="s">
        <v>1243</v>
      </c>
      <c r="D350" s="10">
        <v>25</v>
      </c>
      <c r="E350" s="10">
        <v>26</v>
      </c>
      <c r="F350" s="10">
        <v>27</v>
      </c>
      <c r="G350" s="10">
        <v>30</v>
      </c>
      <c r="H350" s="12"/>
      <c r="I350" s="22"/>
      <c r="J350" s="22"/>
      <c r="K350" s="22"/>
      <c r="L350" s="22"/>
      <c r="M350" s="23"/>
    </row>
    <row r="351" spans="1:13" x14ac:dyDescent="0.15">
      <c r="A351" s="12">
        <v>25</v>
      </c>
      <c r="B351" s="10" t="s">
        <v>137</v>
      </c>
      <c r="C351" s="10" t="s">
        <v>1229</v>
      </c>
      <c r="D351" s="10">
        <v>25</v>
      </c>
      <c r="E351" s="10">
        <v>27</v>
      </c>
      <c r="F351" s="10">
        <v>29</v>
      </c>
      <c r="G351" s="10">
        <v>30</v>
      </c>
      <c r="H351" s="12"/>
      <c r="I351" s="22"/>
      <c r="J351" s="22"/>
      <c r="K351" s="22"/>
      <c r="L351" s="22"/>
      <c r="M351" s="23"/>
    </row>
    <row r="352" spans="1:13" x14ac:dyDescent="0.15">
      <c r="A352" s="12">
        <v>25</v>
      </c>
      <c r="B352" s="10" t="s">
        <v>174</v>
      </c>
      <c r="C352" s="10" t="s">
        <v>1237</v>
      </c>
      <c r="D352" s="10">
        <v>25</v>
      </c>
      <c r="E352" s="10">
        <v>27</v>
      </c>
      <c r="F352" s="10">
        <v>30</v>
      </c>
      <c r="G352" s="10">
        <v>29</v>
      </c>
      <c r="H352" s="12"/>
      <c r="I352" s="22"/>
      <c r="J352" s="22"/>
      <c r="K352" s="22"/>
      <c r="L352" s="22"/>
      <c r="M352" s="23"/>
    </row>
    <row r="353" spans="1:13" x14ac:dyDescent="0.15">
      <c r="A353" s="12">
        <v>25</v>
      </c>
      <c r="B353" s="10" t="s">
        <v>210</v>
      </c>
      <c r="C353" s="10" t="s">
        <v>1236</v>
      </c>
      <c r="D353" s="10">
        <v>25</v>
      </c>
      <c r="E353" s="10">
        <v>30</v>
      </c>
      <c r="F353" s="10">
        <v>29</v>
      </c>
      <c r="G353" s="10">
        <v>27</v>
      </c>
      <c r="H353" s="12"/>
      <c r="I353" s="22"/>
      <c r="J353" s="22"/>
      <c r="K353" s="22"/>
      <c r="L353" s="22"/>
      <c r="M353" s="23"/>
    </row>
    <row r="354" spans="1:13" x14ac:dyDescent="0.15">
      <c r="A354" s="12">
        <v>25</v>
      </c>
      <c r="B354" s="10" t="s">
        <v>233</v>
      </c>
      <c r="C354" s="10" t="s">
        <v>1229</v>
      </c>
      <c r="D354" s="10">
        <v>25</v>
      </c>
      <c r="E354" s="10">
        <v>15</v>
      </c>
      <c r="F354" s="10">
        <v>29</v>
      </c>
      <c r="G354" s="10">
        <v>30</v>
      </c>
      <c r="H354" s="12"/>
      <c r="I354" s="22"/>
      <c r="J354" s="22"/>
      <c r="K354" s="22"/>
      <c r="L354" s="22"/>
      <c r="M354" s="23"/>
    </row>
    <row r="355" spans="1:13" x14ac:dyDescent="0.15">
      <c r="A355" s="12">
        <v>25</v>
      </c>
      <c r="B355" s="10" t="s">
        <v>52</v>
      </c>
      <c r="C355" s="10" t="s">
        <v>1244</v>
      </c>
      <c r="D355" s="10">
        <v>25</v>
      </c>
      <c r="E355" s="10">
        <v>26</v>
      </c>
      <c r="F355" s="10">
        <v>30</v>
      </c>
      <c r="G355" s="10">
        <v>29</v>
      </c>
      <c r="H355" s="12"/>
      <c r="I355" s="22"/>
      <c r="J355" s="22"/>
      <c r="K355" s="22"/>
      <c r="L355" s="22"/>
      <c r="M355" s="23"/>
    </row>
    <row r="356" spans="1:13" x14ac:dyDescent="0.15">
      <c r="A356" s="12">
        <v>25</v>
      </c>
      <c r="B356" s="10" t="s">
        <v>227</v>
      </c>
      <c r="C356" s="10" t="s">
        <v>1244</v>
      </c>
      <c r="D356" s="10">
        <v>25</v>
      </c>
      <c r="E356" s="10">
        <v>26</v>
      </c>
      <c r="F356" s="10">
        <v>27</v>
      </c>
      <c r="G356" s="10">
        <v>30</v>
      </c>
      <c r="H356" s="12"/>
      <c r="I356" s="22"/>
      <c r="J356" s="22"/>
      <c r="K356" s="22"/>
      <c r="L356" s="22"/>
      <c r="M356" s="23"/>
    </row>
    <row r="357" spans="1:13" x14ac:dyDescent="0.15">
      <c r="A357" s="12">
        <v>25</v>
      </c>
      <c r="B357" s="10" t="s">
        <v>1377</v>
      </c>
      <c r="C357" s="10" t="s">
        <v>1222</v>
      </c>
      <c r="D357" s="10">
        <v>25</v>
      </c>
      <c r="E357" s="10">
        <v>17</v>
      </c>
      <c r="F357" s="10">
        <v>3</v>
      </c>
      <c r="G357" s="10">
        <v>10</v>
      </c>
      <c r="H357" s="12"/>
      <c r="I357" s="22"/>
      <c r="J357" s="22"/>
      <c r="K357" s="22"/>
      <c r="L357" s="22"/>
      <c r="M357" s="23"/>
    </row>
    <row r="358" spans="1:13" x14ac:dyDescent="0.15">
      <c r="A358" s="12">
        <v>25</v>
      </c>
      <c r="B358" s="10" t="s">
        <v>1281</v>
      </c>
      <c r="C358" s="10" t="s">
        <v>1225</v>
      </c>
      <c r="D358" s="10">
        <v>25</v>
      </c>
      <c r="E358" s="10">
        <v>30</v>
      </c>
      <c r="F358" s="10">
        <v>29</v>
      </c>
      <c r="G358" s="10">
        <v>24</v>
      </c>
      <c r="H358" s="12"/>
      <c r="I358" s="22"/>
      <c r="J358" s="22"/>
      <c r="K358" s="22"/>
      <c r="L358" s="22"/>
      <c r="M358" s="23"/>
    </row>
    <row r="359" spans="1:13" x14ac:dyDescent="0.15">
      <c r="A359" s="12">
        <v>25</v>
      </c>
      <c r="B359" s="10" t="s">
        <v>1435</v>
      </c>
      <c r="C359" s="10" t="s">
        <v>1231</v>
      </c>
      <c r="D359" s="10">
        <v>25</v>
      </c>
      <c r="E359" s="10">
        <v>27</v>
      </c>
      <c r="F359" s="10">
        <v>29</v>
      </c>
      <c r="G359" s="10">
        <v>30</v>
      </c>
      <c r="H359" s="12"/>
      <c r="I359" s="22"/>
      <c r="J359" s="22"/>
      <c r="K359" s="22"/>
      <c r="L359" s="22"/>
      <c r="M359" s="23"/>
    </row>
    <row r="360" spans="1:13" x14ac:dyDescent="0.15">
      <c r="A360" s="12">
        <v>25</v>
      </c>
      <c r="B360" s="10" t="s">
        <v>1375</v>
      </c>
      <c r="C360" s="10" t="s">
        <v>1234</v>
      </c>
      <c r="D360" s="10">
        <v>25</v>
      </c>
      <c r="E360" s="10">
        <v>26</v>
      </c>
      <c r="F360" s="10">
        <v>28</v>
      </c>
      <c r="G360" s="10">
        <v>6</v>
      </c>
      <c r="H360" s="12"/>
      <c r="I360" s="22"/>
      <c r="J360" s="22"/>
      <c r="K360" s="22"/>
      <c r="L360" s="22"/>
      <c r="M360" s="23"/>
    </row>
    <row r="361" spans="1:13" x14ac:dyDescent="0.15">
      <c r="A361" s="12">
        <v>25</v>
      </c>
      <c r="B361" s="10" t="s">
        <v>1469</v>
      </c>
      <c r="C361" s="10" t="s">
        <v>1228</v>
      </c>
      <c r="D361" s="10">
        <v>25</v>
      </c>
      <c r="E361" s="10">
        <v>27</v>
      </c>
      <c r="F361" s="10">
        <v>23</v>
      </c>
      <c r="G361" s="10">
        <v>30</v>
      </c>
      <c r="H361" s="12"/>
      <c r="I361" s="22"/>
      <c r="J361" s="22"/>
      <c r="K361" s="22"/>
      <c r="L361" s="22"/>
      <c r="M361" s="23"/>
    </row>
    <row r="362" spans="1:13" x14ac:dyDescent="0.15">
      <c r="A362" s="12">
        <v>25</v>
      </c>
      <c r="B362" s="10" t="s">
        <v>1441</v>
      </c>
      <c r="C362" s="10" t="s">
        <v>1232</v>
      </c>
      <c r="D362" s="10">
        <v>25</v>
      </c>
      <c r="E362" s="10">
        <v>26</v>
      </c>
      <c r="F362" s="10">
        <v>30</v>
      </c>
      <c r="G362" s="10">
        <v>24</v>
      </c>
      <c r="H362" s="12"/>
      <c r="I362" s="22"/>
      <c r="J362" s="22"/>
      <c r="K362" s="22"/>
      <c r="L362" s="22"/>
      <c r="M362" s="23"/>
    </row>
    <row r="363" spans="1:13" x14ac:dyDescent="0.15">
      <c r="A363" s="12">
        <v>25</v>
      </c>
      <c r="B363" s="10" t="s">
        <v>1308</v>
      </c>
      <c r="C363" s="10" t="s">
        <v>1232</v>
      </c>
      <c r="D363" s="10">
        <v>25</v>
      </c>
      <c r="E363" s="10">
        <v>27</v>
      </c>
      <c r="F363" s="10">
        <v>30</v>
      </c>
      <c r="G363" s="10">
        <v>3</v>
      </c>
      <c r="H363" s="12"/>
      <c r="I363" s="22"/>
      <c r="J363" s="22"/>
      <c r="K363" s="22"/>
      <c r="L363" s="22"/>
      <c r="M363" s="23"/>
    </row>
    <row r="364" spans="1:13" x14ac:dyDescent="0.15">
      <c r="A364" s="12">
        <v>25</v>
      </c>
      <c r="B364" s="10" t="s">
        <v>1321</v>
      </c>
      <c r="C364" s="10" t="s">
        <v>1241</v>
      </c>
      <c r="D364" s="10">
        <v>25</v>
      </c>
      <c r="E364" s="10">
        <v>26</v>
      </c>
      <c r="F364" s="10">
        <v>30</v>
      </c>
      <c r="G364" s="10">
        <v>29</v>
      </c>
      <c r="H364" s="12"/>
      <c r="I364" s="22"/>
      <c r="J364" s="22"/>
      <c r="K364" s="22"/>
      <c r="L364" s="22"/>
      <c r="M364" s="23"/>
    </row>
    <row r="365" spans="1:13" x14ac:dyDescent="0.15">
      <c r="A365" s="10">
        <v>29</v>
      </c>
      <c r="B365" s="10" t="s">
        <v>76</v>
      </c>
      <c r="C365" s="10" t="s">
        <v>1244</v>
      </c>
      <c r="D365" s="10">
        <v>30</v>
      </c>
      <c r="E365" s="10">
        <v>29</v>
      </c>
      <c r="F365" s="10">
        <v>17</v>
      </c>
      <c r="G365" s="10">
        <v>18</v>
      </c>
      <c r="H365" s="12"/>
      <c r="I365" s="22"/>
      <c r="J365" s="22"/>
      <c r="K365" s="22"/>
      <c r="L365" s="22"/>
      <c r="M365" s="23"/>
    </row>
    <row r="366" spans="1:13" x14ac:dyDescent="0.15">
      <c r="A366" s="12">
        <v>29</v>
      </c>
      <c r="B366" s="10" t="s">
        <v>142</v>
      </c>
      <c r="C366" s="10" t="s">
        <v>1244</v>
      </c>
      <c r="D366" s="10">
        <v>25</v>
      </c>
      <c r="E366" s="10">
        <v>26</v>
      </c>
      <c r="F366" s="10">
        <v>30</v>
      </c>
      <c r="G366" s="10">
        <v>29</v>
      </c>
      <c r="H366" s="12"/>
      <c r="I366" s="22"/>
      <c r="J366" s="22"/>
      <c r="K366" s="22"/>
      <c r="L366" s="22"/>
      <c r="M366" s="23"/>
    </row>
    <row r="367" spans="1:13" x14ac:dyDescent="0.15">
      <c r="A367" s="12">
        <v>29</v>
      </c>
      <c r="B367" s="10" t="s">
        <v>46</v>
      </c>
      <c r="C367" s="10" t="s">
        <v>1228</v>
      </c>
      <c r="D367" s="10">
        <v>30</v>
      </c>
      <c r="E367" s="10">
        <v>29</v>
      </c>
      <c r="F367" s="10">
        <v>15</v>
      </c>
      <c r="G367" s="10">
        <v>27</v>
      </c>
      <c r="H367" s="12"/>
      <c r="I367" s="22"/>
      <c r="J367" s="22"/>
      <c r="K367" s="22"/>
      <c r="L367" s="22"/>
      <c r="M367" s="23"/>
    </row>
    <row r="368" spans="1:13" x14ac:dyDescent="0.15">
      <c r="A368" s="12">
        <v>29</v>
      </c>
      <c r="B368" s="10" t="s">
        <v>207</v>
      </c>
      <c r="C368" s="10" t="s">
        <v>1227</v>
      </c>
      <c r="D368" s="10">
        <v>25</v>
      </c>
      <c r="E368" s="10">
        <v>29</v>
      </c>
      <c r="F368" s="10">
        <v>4</v>
      </c>
      <c r="G368" s="10">
        <v>15</v>
      </c>
      <c r="H368" s="12"/>
      <c r="I368" s="22"/>
      <c r="J368" s="22"/>
      <c r="K368" s="22"/>
      <c r="L368" s="22"/>
      <c r="M368" s="23"/>
    </row>
    <row r="369" spans="1:13" x14ac:dyDescent="0.15">
      <c r="A369" s="12">
        <v>29</v>
      </c>
      <c r="B369" s="10" t="s">
        <v>149</v>
      </c>
      <c r="C369" s="10" t="s">
        <v>1228</v>
      </c>
      <c r="D369" s="10">
        <v>30</v>
      </c>
      <c r="E369" s="10">
        <v>29</v>
      </c>
      <c r="F369" s="10">
        <v>6</v>
      </c>
      <c r="G369" s="10">
        <v>19</v>
      </c>
      <c r="H369" s="12"/>
      <c r="I369" s="22"/>
      <c r="J369" s="22"/>
      <c r="K369" s="22"/>
      <c r="L369" s="22"/>
      <c r="M369" s="23"/>
    </row>
    <row r="370" spans="1:13" x14ac:dyDescent="0.15">
      <c r="A370" s="12">
        <v>29</v>
      </c>
      <c r="B370" s="10" t="s">
        <v>92</v>
      </c>
      <c r="C370" s="10" t="s">
        <v>1238</v>
      </c>
      <c r="D370" s="10">
        <v>25</v>
      </c>
      <c r="E370" s="10">
        <v>26</v>
      </c>
      <c r="F370" s="10">
        <v>30</v>
      </c>
      <c r="G370" s="10">
        <v>29</v>
      </c>
      <c r="H370" s="12"/>
      <c r="I370" s="22"/>
      <c r="J370" s="22"/>
      <c r="K370" s="22"/>
      <c r="L370" s="22"/>
      <c r="M370" s="23"/>
    </row>
    <row r="371" spans="1:13" x14ac:dyDescent="0.15">
      <c r="A371" s="12">
        <v>29</v>
      </c>
      <c r="B371" s="10" t="s">
        <v>236</v>
      </c>
      <c r="C371" s="10" t="s">
        <v>1230</v>
      </c>
      <c r="D371" s="10">
        <v>29</v>
      </c>
      <c r="E371" s="10">
        <v>30</v>
      </c>
      <c r="F371" s="10">
        <v>25</v>
      </c>
      <c r="G371" s="10">
        <v>15</v>
      </c>
      <c r="H371" s="12"/>
      <c r="I371" s="22"/>
      <c r="J371" s="22"/>
      <c r="K371" s="22"/>
      <c r="L371" s="22"/>
      <c r="M371" s="23"/>
    </row>
    <row r="372" spans="1:13" x14ac:dyDescent="0.15">
      <c r="A372" s="12">
        <v>29</v>
      </c>
      <c r="B372" s="10" t="s">
        <v>1405</v>
      </c>
      <c r="C372" s="10" t="s">
        <v>1236</v>
      </c>
      <c r="D372" s="10">
        <v>29</v>
      </c>
      <c r="E372" s="10">
        <v>30</v>
      </c>
      <c r="F372" s="10">
        <v>13</v>
      </c>
      <c r="G372" s="10">
        <v>4</v>
      </c>
      <c r="H372" s="12"/>
      <c r="I372" s="22"/>
      <c r="J372" s="22"/>
      <c r="K372" s="22"/>
      <c r="L372" s="22"/>
      <c r="M372" s="23"/>
    </row>
    <row r="373" spans="1:13" x14ac:dyDescent="0.15">
      <c r="A373" s="12">
        <v>29</v>
      </c>
      <c r="B373" s="10" t="s">
        <v>189</v>
      </c>
      <c r="C373" s="10" t="s">
        <v>1240</v>
      </c>
      <c r="D373" s="10">
        <v>9</v>
      </c>
      <c r="E373" s="10">
        <v>30</v>
      </c>
      <c r="F373" s="10">
        <v>29</v>
      </c>
      <c r="G373" s="10">
        <v>24</v>
      </c>
      <c r="H373" s="12"/>
      <c r="I373" s="22"/>
      <c r="J373" s="22"/>
      <c r="K373" s="22"/>
      <c r="L373" s="22"/>
      <c r="M373" s="23"/>
    </row>
    <row r="374" spans="1:13" x14ac:dyDescent="0.15">
      <c r="A374" s="12">
        <v>29</v>
      </c>
      <c r="B374" s="10" t="s">
        <v>99</v>
      </c>
      <c r="C374" s="10" t="s">
        <v>1235</v>
      </c>
      <c r="D374" s="10">
        <v>30</v>
      </c>
      <c r="E374" s="10">
        <v>27</v>
      </c>
      <c r="F374" s="10">
        <v>29</v>
      </c>
      <c r="G374" s="10">
        <v>25</v>
      </c>
      <c r="H374" s="12"/>
      <c r="I374" s="22"/>
      <c r="J374" s="22"/>
      <c r="K374" s="22"/>
      <c r="L374" s="22"/>
      <c r="M374" s="23"/>
    </row>
    <row r="375" spans="1:13" x14ac:dyDescent="0.15">
      <c r="A375" s="12">
        <v>29</v>
      </c>
      <c r="B375" s="10" t="s">
        <v>31</v>
      </c>
      <c r="C375" s="10" t="s">
        <v>1239</v>
      </c>
      <c r="D375" s="10">
        <v>9</v>
      </c>
      <c r="E375" s="10">
        <v>29</v>
      </c>
      <c r="F375" s="10">
        <v>30</v>
      </c>
      <c r="G375" s="10">
        <v>4</v>
      </c>
      <c r="H375" s="12"/>
      <c r="I375" s="22"/>
      <c r="J375" s="22"/>
      <c r="K375" s="22"/>
      <c r="L375" s="22"/>
      <c r="M375" s="23"/>
    </row>
    <row r="376" spans="1:13" x14ac:dyDescent="0.15">
      <c r="A376" s="12">
        <v>29</v>
      </c>
      <c r="B376" s="10" t="s">
        <v>1437</v>
      </c>
      <c r="C376" s="10" t="s">
        <v>1226</v>
      </c>
      <c r="D376" s="10">
        <v>25</v>
      </c>
      <c r="E376" s="10">
        <v>29</v>
      </c>
      <c r="F376" s="10">
        <v>30</v>
      </c>
      <c r="G376" s="10">
        <v>27</v>
      </c>
      <c r="H376" s="12"/>
      <c r="I376" s="22"/>
      <c r="J376" s="22"/>
      <c r="K376" s="22"/>
      <c r="L376" s="22"/>
      <c r="M376" s="23"/>
    </row>
    <row r="377" spans="1:13" x14ac:dyDescent="0.15">
      <c r="A377" s="12">
        <v>29</v>
      </c>
      <c r="B377" s="10" t="s">
        <v>108</v>
      </c>
      <c r="C377" s="10" t="s">
        <v>1234</v>
      </c>
      <c r="D377" s="10">
        <v>30</v>
      </c>
      <c r="E377" s="10">
        <v>29</v>
      </c>
      <c r="F377" s="10">
        <v>15</v>
      </c>
      <c r="G377" s="10">
        <v>25</v>
      </c>
      <c r="H377" s="12"/>
      <c r="I377" s="22"/>
      <c r="J377" s="22"/>
      <c r="K377" s="22"/>
      <c r="L377" s="22"/>
      <c r="M377" s="23"/>
    </row>
    <row r="378" spans="1:13" x14ac:dyDescent="0.15">
      <c r="A378" s="12">
        <v>29</v>
      </c>
      <c r="B378" s="10" t="s">
        <v>70</v>
      </c>
      <c r="C378" s="10" t="s">
        <v>1234</v>
      </c>
      <c r="D378" s="10">
        <v>29</v>
      </c>
      <c r="E378" s="10">
        <v>11</v>
      </c>
      <c r="F378" s="10">
        <v>12</v>
      </c>
      <c r="G378" s="10">
        <v>18</v>
      </c>
      <c r="H378" s="12"/>
      <c r="I378" s="22"/>
      <c r="J378" s="22"/>
      <c r="K378" s="22"/>
      <c r="L378" s="22"/>
      <c r="M378" s="23"/>
    </row>
    <row r="379" spans="1:13" x14ac:dyDescent="0.15">
      <c r="A379" s="12">
        <v>29</v>
      </c>
      <c r="B379" s="10" t="s">
        <v>116</v>
      </c>
      <c r="C379" s="10" t="s">
        <v>1240</v>
      </c>
      <c r="D379" s="10">
        <v>25</v>
      </c>
      <c r="E379" s="10">
        <v>26</v>
      </c>
      <c r="F379" s="10">
        <v>30</v>
      </c>
      <c r="G379" s="10">
        <v>29</v>
      </c>
      <c r="H379" s="12"/>
      <c r="I379" s="22"/>
      <c r="J379" s="22"/>
      <c r="K379" s="22"/>
      <c r="L379" s="22"/>
      <c r="M379" s="23"/>
    </row>
    <row r="380" spans="1:13" x14ac:dyDescent="0.15">
      <c r="A380" s="12">
        <v>29</v>
      </c>
      <c r="B380" s="10" t="s">
        <v>1459</v>
      </c>
      <c r="C380" s="10" t="s">
        <v>1233</v>
      </c>
      <c r="D380" s="10">
        <v>15</v>
      </c>
      <c r="E380" s="10">
        <v>30</v>
      </c>
      <c r="F380" s="10">
        <v>29</v>
      </c>
      <c r="G380" s="10">
        <v>16</v>
      </c>
      <c r="H380" s="12"/>
      <c r="I380" s="22"/>
      <c r="J380" s="22"/>
      <c r="K380" s="22"/>
      <c r="L380" s="22"/>
      <c r="M380" s="23"/>
    </row>
    <row r="381" spans="1:13" x14ac:dyDescent="0.15">
      <c r="A381" s="12">
        <v>29</v>
      </c>
      <c r="B381" s="10" t="s">
        <v>1461</v>
      </c>
      <c r="C381" s="10" t="s">
        <v>1230</v>
      </c>
      <c r="D381" s="10">
        <v>30</v>
      </c>
      <c r="E381" s="10">
        <v>27</v>
      </c>
      <c r="F381" s="10">
        <v>29</v>
      </c>
      <c r="G381" s="10">
        <v>26</v>
      </c>
      <c r="H381" s="12"/>
      <c r="I381" s="22"/>
      <c r="J381" s="22"/>
      <c r="K381" s="22"/>
      <c r="L381" s="22"/>
      <c r="M381" s="23"/>
    </row>
    <row r="382" spans="1:13" x14ac:dyDescent="0.15">
      <c r="A382" s="12">
        <v>29</v>
      </c>
      <c r="B382" s="10" t="s">
        <v>1452</v>
      </c>
      <c r="C382" s="10" t="s">
        <v>1238</v>
      </c>
      <c r="D382" s="10">
        <v>25</v>
      </c>
      <c r="E382" s="10">
        <v>26</v>
      </c>
      <c r="F382" s="10">
        <v>30</v>
      </c>
      <c r="G382" s="10">
        <v>29</v>
      </c>
      <c r="H382" s="12"/>
      <c r="I382" s="22"/>
      <c r="J382" s="22"/>
      <c r="K382" s="22"/>
      <c r="L382" s="22"/>
      <c r="M382" s="23"/>
    </row>
    <row r="383" spans="1:13" x14ac:dyDescent="0.15">
      <c r="A383" s="12">
        <v>29</v>
      </c>
      <c r="B383" s="10" t="s">
        <v>20</v>
      </c>
      <c r="C383" s="10" t="s">
        <v>1228</v>
      </c>
      <c r="D383" s="10">
        <v>29</v>
      </c>
      <c r="E383" s="10">
        <v>30</v>
      </c>
      <c r="F383" s="10">
        <v>21</v>
      </c>
      <c r="G383" s="10">
        <v>23</v>
      </c>
      <c r="H383" s="12"/>
      <c r="I383" s="22"/>
      <c r="J383" s="22"/>
      <c r="K383" s="22"/>
      <c r="L383" s="22"/>
      <c r="M383" s="23"/>
    </row>
    <row r="384" spans="1:13" x14ac:dyDescent="0.15">
      <c r="A384" s="12">
        <v>29</v>
      </c>
      <c r="B384" s="10" t="s">
        <v>170</v>
      </c>
      <c r="C384" s="10" t="s">
        <v>1225</v>
      </c>
      <c r="D384" s="10">
        <v>30</v>
      </c>
      <c r="E384" s="10">
        <v>29</v>
      </c>
      <c r="F384" s="10">
        <v>15</v>
      </c>
      <c r="G384" s="10">
        <v>20</v>
      </c>
      <c r="H384" s="12"/>
      <c r="I384" s="22"/>
      <c r="J384" s="22"/>
      <c r="K384" s="22"/>
      <c r="L384" s="22"/>
      <c r="M384" s="23"/>
    </row>
    <row r="385" spans="1:13" x14ac:dyDescent="0.15">
      <c r="A385" s="12">
        <v>29</v>
      </c>
      <c r="B385" s="10" t="s">
        <v>119</v>
      </c>
      <c r="C385" s="10" t="s">
        <v>1243</v>
      </c>
      <c r="D385" s="10">
        <v>25</v>
      </c>
      <c r="E385" s="10">
        <v>26</v>
      </c>
      <c r="F385" s="10">
        <v>30</v>
      </c>
      <c r="G385" s="10">
        <v>29</v>
      </c>
      <c r="H385" s="12"/>
      <c r="I385" s="22"/>
      <c r="J385" s="22"/>
      <c r="K385" s="22"/>
      <c r="L385" s="22"/>
      <c r="M385" s="23"/>
    </row>
    <row r="386" spans="1:13" x14ac:dyDescent="0.15">
      <c r="A386" s="12">
        <v>29</v>
      </c>
      <c r="B386" s="10" t="s">
        <v>93</v>
      </c>
      <c r="C386" s="10" t="s">
        <v>1224</v>
      </c>
      <c r="D386" s="10">
        <v>25</v>
      </c>
      <c r="E386" s="10">
        <v>29</v>
      </c>
      <c r="F386" s="10">
        <v>30</v>
      </c>
      <c r="G386" s="10">
        <v>20</v>
      </c>
      <c r="H386" s="12"/>
      <c r="I386" s="22"/>
      <c r="J386" s="22"/>
      <c r="K386" s="22"/>
      <c r="L386" s="22"/>
      <c r="M386" s="23"/>
    </row>
    <row r="387" spans="1:13" x14ac:dyDescent="0.15">
      <c r="A387" s="12">
        <v>29</v>
      </c>
      <c r="B387" s="10" t="s">
        <v>45</v>
      </c>
      <c r="C387" s="10" t="s">
        <v>1241</v>
      </c>
      <c r="D387" s="10">
        <v>29</v>
      </c>
      <c r="E387" s="10">
        <v>30</v>
      </c>
      <c r="F387" s="10">
        <v>13</v>
      </c>
      <c r="G387" s="10">
        <v>4</v>
      </c>
      <c r="H387" s="12"/>
      <c r="I387" s="22"/>
      <c r="J387" s="22"/>
      <c r="K387" s="22"/>
      <c r="L387" s="22"/>
      <c r="M387" s="23"/>
    </row>
    <row r="388" spans="1:13" x14ac:dyDescent="0.15">
      <c r="A388" s="12">
        <v>29</v>
      </c>
      <c r="B388" s="10" t="s">
        <v>201</v>
      </c>
      <c r="C388" s="10" t="s">
        <v>1240</v>
      </c>
      <c r="D388" s="10">
        <v>29</v>
      </c>
      <c r="E388" s="10">
        <v>30</v>
      </c>
      <c r="F388" s="10">
        <v>13</v>
      </c>
      <c r="G388" s="10">
        <v>4</v>
      </c>
      <c r="H388" s="12"/>
      <c r="I388" s="22"/>
      <c r="J388" s="22"/>
      <c r="K388" s="22"/>
      <c r="L388" s="22"/>
      <c r="M388" s="23"/>
    </row>
    <row r="389" spans="1:13" x14ac:dyDescent="0.15">
      <c r="A389" s="12">
        <v>29</v>
      </c>
      <c r="B389" s="10" t="s">
        <v>214</v>
      </c>
      <c r="C389" s="10" t="s">
        <v>1246</v>
      </c>
      <c r="D389" s="10">
        <v>15</v>
      </c>
      <c r="E389" s="10">
        <v>30</v>
      </c>
      <c r="F389" s="10">
        <v>29</v>
      </c>
      <c r="G389" s="10">
        <v>11</v>
      </c>
      <c r="H389" s="12"/>
      <c r="I389" s="22"/>
      <c r="J389" s="22"/>
      <c r="K389" s="22"/>
      <c r="L389" s="22"/>
      <c r="M389" s="23"/>
    </row>
    <row r="390" spans="1:13" x14ac:dyDescent="0.15">
      <c r="A390" s="12">
        <v>29</v>
      </c>
      <c r="B390" s="10" t="s">
        <v>23</v>
      </c>
      <c r="C390" s="10" t="s">
        <v>1233</v>
      </c>
      <c r="D390" s="10">
        <v>29</v>
      </c>
      <c r="E390" s="10">
        <v>30</v>
      </c>
      <c r="F390" s="10">
        <v>16</v>
      </c>
      <c r="G390" s="10">
        <v>25</v>
      </c>
      <c r="H390" s="12"/>
      <c r="I390" s="22"/>
      <c r="J390" s="22"/>
      <c r="K390" s="22"/>
      <c r="L390" s="22"/>
      <c r="M390" s="23"/>
    </row>
    <row r="391" spans="1:13" x14ac:dyDescent="0.15">
      <c r="A391" s="12">
        <v>29</v>
      </c>
      <c r="B391" s="10" t="s">
        <v>1434</v>
      </c>
      <c r="C391" s="10" t="s">
        <v>1232</v>
      </c>
      <c r="D391" s="10">
        <v>29</v>
      </c>
      <c r="E391" s="10">
        <v>30</v>
      </c>
      <c r="F391" s="10">
        <v>17</v>
      </c>
      <c r="G391" s="10">
        <v>4</v>
      </c>
      <c r="H391" s="12"/>
      <c r="I391" s="22"/>
      <c r="J391" s="22"/>
      <c r="K391" s="22"/>
      <c r="L391" s="22"/>
      <c r="M391" s="23"/>
    </row>
    <row r="392" spans="1:13" x14ac:dyDescent="0.15">
      <c r="A392" s="12">
        <v>29</v>
      </c>
      <c r="B392" s="10" t="s">
        <v>183</v>
      </c>
      <c r="C392" s="10" t="s">
        <v>1237</v>
      </c>
      <c r="D392" s="10">
        <v>25</v>
      </c>
      <c r="E392" s="10">
        <v>26</v>
      </c>
      <c r="F392" s="10">
        <v>30</v>
      </c>
      <c r="G392" s="10">
        <v>29</v>
      </c>
      <c r="H392" s="12"/>
      <c r="I392" s="22"/>
      <c r="J392" s="22"/>
      <c r="K392" s="22"/>
      <c r="L392" s="22"/>
      <c r="M392" s="23"/>
    </row>
    <row r="393" spans="1:13" x14ac:dyDescent="0.15">
      <c r="A393" s="12">
        <v>29</v>
      </c>
      <c r="B393" s="10" t="s">
        <v>67</v>
      </c>
      <c r="C393" s="10" t="s">
        <v>1244</v>
      </c>
      <c r="D393" s="10">
        <v>25</v>
      </c>
      <c r="E393" s="10">
        <v>26</v>
      </c>
      <c r="F393" s="10">
        <v>30</v>
      </c>
      <c r="G393" s="10">
        <v>29</v>
      </c>
      <c r="H393" s="12"/>
      <c r="I393" s="22"/>
      <c r="J393" s="22"/>
      <c r="K393" s="22"/>
      <c r="L393" s="22"/>
      <c r="M393" s="23"/>
    </row>
    <row r="394" spans="1:13" x14ac:dyDescent="0.15">
      <c r="A394" s="12">
        <v>29</v>
      </c>
      <c r="B394" s="10" t="s">
        <v>136</v>
      </c>
      <c r="C394" s="10" t="s">
        <v>1225</v>
      </c>
      <c r="D394" s="10">
        <v>30</v>
      </c>
      <c r="E394" s="10">
        <v>29</v>
      </c>
      <c r="F394" s="10">
        <v>15</v>
      </c>
      <c r="G394" s="10">
        <v>16</v>
      </c>
      <c r="H394" s="12"/>
      <c r="I394" s="22"/>
      <c r="J394" s="22"/>
      <c r="K394" s="22"/>
      <c r="L394" s="22"/>
      <c r="M394" s="23"/>
    </row>
    <row r="395" spans="1:13" x14ac:dyDescent="0.15">
      <c r="A395" s="12">
        <v>29</v>
      </c>
      <c r="B395" s="10" t="s">
        <v>88</v>
      </c>
      <c r="C395" s="10" t="s">
        <v>1237</v>
      </c>
      <c r="D395" s="10">
        <v>30</v>
      </c>
      <c r="E395" s="10">
        <v>29</v>
      </c>
      <c r="F395" s="10">
        <v>5</v>
      </c>
      <c r="G395" s="10">
        <v>15</v>
      </c>
      <c r="H395" s="12"/>
      <c r="I395" s="22"/>
      <c r="J395" s="22"/>
      <c r="K395" s="22"/>
      <c r="L395" s="22"/>
      <c r="M395" s="23"/>
    </row>
    <row r="396" spans="1:13" x14ac:dyDescent="0.15">
      <c r="A396" s="12">
        <v>29</v>
      </c>
      <c r="B396" s="10" t="s">
        <v>1344</v>
      </c>
      <c r="C396" s="10" t="s">
        <v>1238</v>
      </c>
      <c r="D396" s="10">
        <v>9</v>
      </c>
      <c r="E396" s="10">
        <v>29</v>
      </c>
      <c r="F396" s="10">
        <v>30</v>
      </c>
      <c r="G396" s="10">
        <v>15</v>
      </c>
      <c r="H396" s="12"/>
      <c r="I396" s="22"/>
      <c r="J396" s="22"/>
      <c r="K396" s="22"/>
      <c r="L396" s="22"/>
      <c r="M396" s="23"/>
    </row>
    <row r="397" spans="1:13" x14ac:dyDescent="0.15">
      <c r="A397" s="12">
        <v>29</v>
      </c>
      <c r="B397" s="10" t="s">
        <v>106</v>
      </c>
      <c r="C397" s="10" t="s">
        <v>1239</v>
      </c>
      <c r="D397" s="10">
        <v>9</v>
      </c>
      <c r="E397" s="10">
        <v>29</v>
      </c>
      <c r="F397" s="10">
        <v>30</v>
      </c>
      <c r="G397" s="10">
        <v>4</v>
      </c>
      <c r="H397" s="12"/>
      <c r="I397" s="22"/>
      <c r="J397" s="22"/>
      <c r="K397" s="22"/>
      <c r="L397" s="22"/>
      <c r="M397" s="23"/>
    </row>
    <row r="398" spans="1:13" x14ac:dyDescent="0.15">
      <c r="A398" s="12">
        <v>29</v>
      </c>
      <c r="B398" s="10" t="s">
        <v>160</v>
      </c>
      <c r="C398" s="10" t="s">
        <v>1228</v>
      </c>
      <c r="D398" s="10">
        <v>29</v>
      </c>
      <c r="E398" s="10">
        <v>15</v>
      </c>
      <c r="F398" s="10">
        <v>17</v>
      </c>
      <c r="G398" s="10">
        <v>24</v>
      </c>
      <c r="H398" s="12"/>
      <c r="I398" s="22"/>
      <c r="J398" s="22"/>
      <c r="K398" s="22"/>
      <c r="L398" s="22"/>
      <c r="M398" s="23"/>
    </row>
    <row r="399" spans="1:13" x14ac:dyDescent="0.15">
      <c r="A399" s="12">
        <v>29</v>
      </c>
      <c r="B399" s="10" t="s">
        <v>1427</v>
      </c>
      <c r="C399" s="10" t="s">
        <v>1236</v>
      </c>
      <c r="D399" s="10">
        <v>29</v>
      </c>
      <c r="E399" s="10">
        <v>30</v>
      </c>
      <c r="F399" s="10">
        <v>17</v>
      </c>
      <c r="G399" s="10">
        <v>4</v>
      </c>
      <c r="H399" s="12"/>
      <c r="I399" s="22"/>
      <c r="J399" s="22"/>
      <c r="K399" s="22"/>
      <c r="L399" s="22"/>
      <c r="M399" s="23"/>
    </row>
    <row r="400" spans="1:13" x14ac:dyDescent="0.15">
      <c r="A400" s="12">
        <v>29</v>
      </c>
      <c r="B400" s="10" t="s">
        <v>171</v>
      </c>
      <c r="C400" s="10" t="s">
        <v>1240</v>
      </c>
      <c r="D400" s="10">
        <v>29</v>
      </c>
      <c r="E400" s="10">
        <v>30</v>
      </c>
      <c r="F400" s="10">
        <v>28</v>
      </c>
      <c r="G400" s="10">
        <v>18</v>
      </c>
      <c r="H400" s="12"/>
      <c r="I400" s="22"/>
      <c r="J400" s="22"/>
      <c r="K400" s="22"/>
      <c r="L400" s="22"/>
      <c r="M400" s="23"/>
    </row>
    <row r="401" spans="1:13" x14ac:dyDescent="0.15">
      <c r="A401" s="12">
        <v>29</v>
      </c>
      <c r="B401" s="10" t="s">
        <v>36</v>
      </c>
      <c r="C401" s="10" t="s">
        <v>1234</v>
      </c>
      <c r="D401" s="10">
        <v>29</v>
      </c>
      <c r="E401" s="10">
        <v>11</v>
      </c>
      <c r="F401" s="10">
        <v>12</v>
      </c>
      <c r="G401" s="10">
        <v>18</v>
      </c>
      <c r="H401" s="12"/>
      <c r="I401" s="22"/>
      <c r="J401" s="22"/>
      <c r="K401" s="22"/>
      <c r="L401" s="22"/>
      <c r="M401" s="23"/>
    </row>
    <row r="402" spans="1:13" x14ac:dyDescent="0.15">
      <c r="A402" s="12">
        <v>29</v>
      </c>
      <c r="B402" s="10" t="s">
        <v>199</v>
      </c>
      <c r="C402" s="10" t="s">
        <v>1236</v>
      </c>
      <c r="D402" s="10">
        <v>30</v>
      </c>
      <c r="E402" s="10">
        <v>29</v>
      </c>
      <c r="F402" s="10">
        <v>20</v>
      </c>
      <c r="G402" s="10">
        <v>15</v>
      </c>
      <c r="H402" s="12"/>
      <c r="I402" s="22"/>
      <c r="J402" s="22"/>
      <c r="K402" s="22"/>
      <c r="L402" s="22"/>
      <c r="M402" s="23"/>
    </row>
    <row r="403" spans="1:13" x14ac:dyDescent="0.15">
      <c r="A403" s="12">
        <v>29</v>
      </c>
      <c r="B403" s="10" t="s">
        <v>1255</v>
      </c>
      <c r="C403" s="10" t="s">
        <v>1239</v>
      </c>
      <c r="D403" s="10">
        <v>29</v>
      </c>
      <c r="E403" s="10">
        <v>15</v>
      </c>
      <c r="F403" s="10">
        <v>30</v>
      </c>
      <c r="G403" s="10">
        <v>18</v>
      </c>
      <c r="H403" s="12"/>
      <c r="I403" s="22"/>
      <c r="J403" s="22"/>
      <c r="K403" s="22"/>
      <c r="L403" s="22"/>
      <c r="M403" s="23"/>
    </row>
    <row r="404" spans="1:13" x14ac:dyDescent="0.15">
      <c r="A404" s="12">
        <v>29</v>
      </c>
      <c r="B404" s="10" t="s">
        <v>1260</v>
      </c>
      <c r="C404" s="10" t="s">
        <v>1224</v>
      </c>
      <c r="D404" s="10">
        <v>25</v>
      </c>
      <c r="E404" s="10">
        <v>29</v>
      </c>
      <c r="F404" s="10">
        <v>30</v>
      </c>
      <c r="G404" s="10">
        <v>16</v>
      </c>
      <c r="H404" s="12"/>
      <c r="I404" s="22"/>
      <c r="J404" s="22"/>
      <c r="K404" s="22"/>
      <c r="L404" s="22"/>
      <c r="M404" s="23"/>
    </row>
    <row r="405" spans="1:13" x14ac:dyDescent="0.15">
      <c r="A405" s="12">
        <v>29</v>
      </c>
      <c r="B405" s="10" t="s">
        <v>1264</v>
      </c>
      <c r="C405" s="10" t="s">
        <v>1241</v>
      </c>
      <c r="D405" s="10">
        <v>29</v>
      </c>
      <c r="E405" s="10">
        <v>30</v>
      </c>
      <c r="F405" s="10">
        <v>12</v>
      </c>
      <c r="G405" s="10">
        <v>18</v>
      </c>
      <c r="H405" s="12"/>
      <c r="I405" s="22"/>
      <c r="J405" s="22"/>
      <c r="K405" s="22"/>
      <c r="L405" s="22"/>
      <c r="M405" s="23"/>
    </row>
    <row r="406" spans="1:13" x14ac:dyDescent="0.15">
      <c r="A406" s="12">
        <v>29</v>
      </c>
      <c r="B406" s="10" t="s">
        <v>1265</v>
      </c>
      <c r="C406" s="10" t="s">
        <v>1228</v>
      </c>
      <c r="D406" s="10">
        <v>25</v>
      </c>
      <c r="E406" s="10">
        <v>30</v>
      </c>
      <c r="F406" s="10">
        <v>27</v>
      </c>
      <c r="G406" s="10">
        <v>29</v>
      </c>
      <c r="H406" s="12"/>
      <c r="I406" s="22"/>
      <c r="J406" s="22"/>
      <c r="K406" s="22"/>
      <c r="L406" s="22"/>
      <c r="M406" s="23"/>
    </row>
    <row r="407" spans="1:13" x14ac:dyDescent="0.15">
      <c r="A407" s="12">
        <v>29</v>
      </c>
      <c r="B407" s="10" t="s">
        <v>1276</v>
      </c>
      <c r="C407" s="10" t="s">
        <v>1224</v>
      </c>
      <c r="D407" s="10">
        <v>27</v>
      </c>
      <c r="E407" s="10">
        <v>30</v>
      </c>
      <c r="F407" s="10">
        <v>29</v>
      </c>
      <c r="G407" s="10">
        <v>15</v>
      </c>
      <c r="H407" s="12"/>
      <c r="I407" s="22"/>
      <c r="J407" s="22"/>
      <c r="K407" s="22"/>
      <c r="L407" s="22"/>
      <c r="M407" s="23"/>
    </row>
    <row r="408" spans="1:13" x14ac:dyDescent="0.15">
      <c r="A408" s="12">
        <v>29</v>
      </c>
      <c r="B408" s="10" t="s">
        <v>1278</v>
      </c>
      <c r="C408" s="10" t="s">
        <v>1238</v>
      </c>
      <c r="D408" s="10">
        <v>27</v>
      </c>
      <c r="E408" s="10">
        <v>29</v>
      </c>
      <c r="F408" s="10">
        <v>30</v>
      </c>
      <c r="G408" s="10">
        <v>19</v>
      </c>
      <c r="H408" s="12"/>
      <c r="I408" s="22"/>
      <c r="J408" s="22"/>
      <c r="K408" s="22"/>
      <c r="L408" s="22"/>
      <c r="M408" s="23"/>
    </row>
    <row r="409" spans="1:13" x14ac:dyDescent="0.15">
      <c r="A409" s="12">
        <v>29</v>
      </c>
      <c r="B409" s="10" t="s">
        <v>1279</v>
      </c>
      <c r="C409" s="10" t="s">
        <v>1231</v>
      </c>
      <c r="D409" s="10">
        <v>15</v>
      </c>
      <c r="E409" s="10">
        <v>9</v>
      </c>
      <c r="F409" s="10">
        <v>30</v>
      </c>
      <c r="G409" s="10">
        <v>29</v>
      </c>
      <c r="H409" s="12"/>
      <c r="I409" s="22"/>
      <c r="J409" s="22"/>
      <c r="K409" s="22"/>
      <c r="L409" s="22"/>
      <c r="M409" s="23"/>
    </row>
    <row r="410" spans="1:13" x14ac:dyDescent="0.15">
      <c r="A410" s="12">
        <v>29</v>
      </c>
      <c r="B410" s="10" t="s">
        <v>1290</v>
      </c>
      <c r="C410" s="10" t="s">
        <v>1236</v>
      </c>
      <c r="D410" s="10">
        <v>29</v>
      </c>
      <c r="E410" s="10">
        <v>30</v>
      </c>
      <c r="F410" s="10">
        <v>6</v>
      </c>
      <c r="G410" s="10">
        <v>16</v>
      </c>
      <c r="H410" s="12"/>
      <c r="I410" s="22"/>
      <c r="J410" s="22"/>
      <c r="K410" s="22"/>
      <c r="L410" s="22"/>
      <c r="M410" s="23"/>
    </row>
    <row r="411" spans="1:13" x14ac:dyDescent="0.15">
      <c r="A411" s="12">
        <v>29</v>
      </c>
      <c r="B411" s="10" t="s">
        <v>1293</v>
      </c>
      <c r="C411" s="10" t="s">
        <v>1221</v>
      </c>
      <c r="D411" s="10">
        <v>29</v>
      </c>
      <c r="E411" s="10">
        <v>15</v>
      </c>
      <c r="F411" s="10">
        <v>30</v>
      </c>
      <c r="G411" s="10">
        <v>27</v>
      </c>
      <c r="H411" s="12"/>
      <c r="I411" s="22"/>
      <c r="J411" s="22"/>
      <c r="K411" s="22"/>
      <c r="L411" s="22"/>
      <c r="M411" s="23"/>
    </row>
    <row r="412" spans="1:13" x14ac:dyDescent="0.15">
      <c r="A412" s="12">
        <v>29</v>
      </c>
      <c r="B412" s="10" t="s">
        <v>1335</v>
      </c>
      <c r="C412" s="10" t="s">
        <v>1230</v>
      </c>
      <c r="D412" s="10">
        <v>30</v>
      </c>
      <c r="E412" s="10">
        <v>29</v>
      </c>
      <c r="F412" s="10">
        <v>20</v>
      </c>
      <c r="G412" s="10">
        <v>1</v>
      </c>
      <c r="H412" s="12"/>
      <c r="I412" s="22"/>
      <c r="J412" s="22"/>
      <c r="K412" s="22"/>
      <c r="L412" s="22"/>
      <c r="M412" s="23"/>
    </row>
    <row r="413" spans="1:13" x14ac:dyDescent="0.15">
      <c r="A413" s="12">
        <v>29</v>
      </c>
      <c r="B413" s="10" t="s">
        <v>1298</v>
      </c>
      <c r="C413" s="10" t="s">
        <v>1241</v>
      </c>
      <c r="D413" s="10">
        <v>25</v>
      </c>
      <c r="E413" s="10">
        <v>26</v>
      </c>
      <c r="F413" s="10">
        <v>27</v>
      </c>
      <c r="G413" s="10">
        <v>29</v>
      </c>
      <c r="H413" s="12"/>
      <c r="I413" s="22"/>
      <c r="J413" s="22"/>
      <c r="K413" s="22"/>
      <c r="L413" s="22"/>
      <c r="M413" s="23"/>
    </row>
    <row r="414" spans="1:13" x14ac:dyDescent="0.15">
      <c r="A414" s="12">
        <v>29</v>
      </c>
      <c r="B414" s="10" t="s">
        <v>1299</v>
      </c>
      <c r="C414" s="10" t="s">
        <v>1233</v>
      </c>
      <c r="D414" s="10">
        <v>27</v>
      </c>
      <c r="E414" s="10">
        <v>25</v>
      </c>
      <c r="F414" s="10">
        <v>30</v>
      </c>
      <c r="G414" s="10">
        <v>29</v>
      </c>
      <c r="H414" s="12"/>
      <c r="I414" s="22"/>
      <c r="J414" s="22"/>
      <c r="K414" s="22"/>
      <c r="L414" s="22"/>
      <c r="M414" s="23"/>
    </row>
    <row r="415" spans="1:13" x14ac:dyDescent="0.15">
      <c r="A415" s="12">
        <v>29</v>
      </c>
      <c r="B415" s="10" t="s">
        <v>1311</v>
      </c>
      <c r="C415" s="10" t="s">
        <v>1241</v>
      </c>
      <c r="D415" s="10">
        <v>15</v>
      </c>
      <c r="E415" s="10">
        <v>27</v>
      </c>
      <c r="F415" s="10">
        <v>29</v>
      </c>
      <c r="G415" s="10">
        <v>24</v>
      </c>
      <c r="H415" s="12"/>
      <c r="I415" s="22"/>
      <c r="J415" s="22"/>
      <c r="K415" s="22"/>
      <c r="L415" s="22"/>
      <c r="M415" s="23"/>
    </row>
    <row r="416" spans="1:13" x14ac:dyDescent="0.15">
      <c r="A416" s="12">
        <v>29</v>
      </c>
      <c r="B416" s="10" t="s">
        <v>1312</v>
      </c>
      <c r="C416" s="10" t="s">
        <v>1221</v>
      </c>
      <c r="D416" s="10">
        <v>30</v>
      </c>
      <c r="E416" s="10">
        <v>27</v>
      </c>
      <c r="F416" s="10">
        <v>25</v>
      </c>
      <c r="G416" s="10">
        <v>29</v>
      </c>
      <c r="H416" s="12"/>
      <c r="I416" s="22"/>
      <c r="J416" s="22"/>
      <c r="K416" s="22"/>
      <c r="L416" s="22"/>
      <c r="M416" s="23"/>
    </row>
    <row r="417" spans="1:13" x14ac:dyDescent="0.15">
      <c r="A417" s="12">
        <v>29</v>
      </c>
      <c r="B417" s="10" t="s">
        <v>1315</v>
      </c>
      <c r="C417" s="10" t="s">
        <v>1220</v>
      </c>
      <c r="D417" s="10">
        <v>30</v>
      </c>
      <c r="E417" s="10">
        <v>29</v>
      </c>
      <c r="F417" s="10">
        <v>19</v>
      </c>
      <c r="G417" s="10">
        <v>15</v>
      </c>
      <c r="H417" s="12"/>
      <c r="I417" s="22"/>
      <c r="J417" s="22"/>
      <c r="K417" s="22"/>
      <c r="L417" s="22"/>
      <c r="M417" s="23"/>
    </row>
    <row r="418" spans="1:13" x14ac:dyDescent="0.15">
      <c r="A418" s="12">
        <v>29</v>
      </c>
      <c r="B418" s="10" t="s">
        <v>1320</v>
      </c>
      <c r="C418" s="10" t="s">
        <v>1221</v>
      </c>
      <c r="D418" s="10">
        <v>29</v>
      </c>
      <c r="E418" s="10">
        <v>30</v>
      </c>
      <c r="F418" s="10">
        <v>1</v>
      </c>
      <c r="G418" s="10">
        <v>2</v>
      </c>
      <c r="H418" s="12"/>
      <c r="I418" s="22"/>
      <c r="J418" s="22"/>
      <c r="K418" s="22"/>
      <c r="L418" s="22"/>
      <c r="M418" s="23"/>
    </row>
    <row r="419" spans="1:13" x14ac:dyDescent="0.15">
      <c r="A419" s="12">
        <v>29</v>
      </c>
      <c r="B419" s="10" t="s">
        <v>1458</v>
      </c>
      <c r="C419" s="10" t="s">
        <v>1231</v>
      </c>
      <c r="D419" s="10">
        <v>25</v>
      </c>
      <c r="E419" s="10">
        <v>26</v>
      </c>
      <c r="F419" s="10">
        <v>30</v>
      </c>
      <c r="G419" s="10">
        <v>29</v>
      </c>
      <c r="H419" s="12"/>
      <c r="I419" s="22"/>
      <c r="J419" s="22"/>
      <c r="K419" s="22"/>
      <c r="L419" s="22"/>
      <c r="M419" s="23"/>
    </row>
    <row r="420" spans="1:13" x14ac:dyDescent="0.15">
      <c r="A420" s="12">
        <v>29</v>
      </c>
      <c r="B420" s="10" t="s">
        <v>1397</v>
      </c>
      <c r="C420" s="10" t="s">
        <v>1241</v>
      </c>
      <c r="D420" s="10">
        <v>29</v>
      </c>
      <c r="E420" s="10">
        <v>30</v>
      </c>
      <c r="F420" s="10">
        <v>12</v>
      </c>
      <c r="G420" s="10">
        <v>9</v>
      </c>
      <c r="H420" s="12"/>
      <c r="I420" s="22"/>
      <c r="J420" s="22"/>
      <c r="K420" s="22"/>
      <c r="L420" s="22"/>
      <c r="M420" s="23"/>
    </row>
    <row r="421" spans="1:13" x14ac:dyDescent="0.15">
      <c r="A421" s="12">
        <v>29</v>
      </c>
      <c r="B421" s="10" t="s">
        <v>1349</v>
      </c>
      <c r="C421" s="10" t="s">
        <v>1226</v>
      </c>
      <c r="D421" s="10">
        <v>25</v>
      </c>
      <c r="E421" s="10">
        <v>30</v>
      </c>
      <c r="F421" s="10">
        <v>29</v>
      </c>
      <c r="G421" s="10">
        <v>28</v>
      </c>
      <c r="H421" s="12"/>
      <c r="I421" s="22"/>
      <c r="J421" s="22"/>
      <c r="K421" s="22"/>
      <c r="L421" s="22"/>
      <c r="M421" s="23"/>
    </row>
    <row r="422" spans="1:13" x14ac:dyDescent="0.15">
      <c r="A422" s="12">
        <v>29</v>
      </c>
      <c r="B422" s="10" t="s">
        <v>1370</v>
      </c>
      <c r="C422" s="10" t="s">
        <v>1241</v>
      </c>
      <c r="D422" s="10">
        <v>25</v>
      </c>
      <c r="E422" s="10">
        <v>26</v>
      </c>
      <c r="F422" s="10">
        <v>15</v>
      </c>
      <c r="G422" s="10">
        <v>29</v>
      </c>
      <c r="H422" s="12"/>
      <c r="I422" s="22"/>
      <c r="J422" s="22"/>
      <c r="K422" s="22"/>
      <c r="L422" s="22"/>
      <c r="M422" s="23"/>
    </row>
    <row r="423" spans="1:13" x14ac:dyDescent="0.15">
      <c r="A423" s="12">
        <v>29</v>
      </c>
      <c r="B423" s="10" t="s">
        <v>1378</v>
      </c>
      <c r="C423" s="10" t="s">
        <v>1234</v>
      </c>
      <c r="D423" s="10">
        <v>29</v>
      </c>
      <c r="E423" s="10">
        <v>30</v>
      </c>
      <c r="F423" s="10">
        <v>6</v>
      </c>
      <c r="G423" s="10">
        <v>16</v>
      </c>
      <c r="H423" s="12"/>
      <c r="I423" s="22"/>
      <c r="J423" s="22"/>
      <c r="K423" s="22"/>
      <c r="L423" s="22"/>
      <c r="M423" s="23"/>
    </row>
    <row r="424" spans="1:13" x14ac:dyDescent="0.15">
      <c r="A424" s="12">
        <v>29</v>
      </c>
      <c r="B424" s="10" t="s">
        <v>1379</v>
      </c>
      <c r="C424" s="10" t="s">
        <v>1225</v>
      </c>
      <c r="D424" s="10">
        <v>25</v>
      </c>
      <c r="E424" s="10">
        <v>30</v>
      </c>
      <c r="F424" s="10">
        <v>29</v>
      </c>
      <c r="G424" s="10">
        <v>15</v>
      </c>
      <c r="H424" s="12"/>
      <c r="I424" s="22"/>
      <c r="J424" s="22"/>
      <c r="K424" s="22"/>
      <c r="L424" s="22"/>
      <c r="M424" s="23"/>
    </row>
    <row r="425" spans="1:13" x14ac:dyDescent="0.15">
      <c r="A425" s="10">
        <v>26</v>
      </c>
      <c r="B425" s="10" t="s">
        <v>168</v>
      </c>
      <c r="C425" s="10" t="s">
        <v>1229</v>
      </c>
      <c r="D425" s="10">
        <v>25</v>
      </c>
      <c r="E425" s="10">
        <v>26</v>
      </c>
      <c r="F425" s="10">
        <v>30</v>
      </c>
      <c r="G425" s="10">
        <v>29</v>
      </c>
      <c r="H425" s="12"/>
      <c r="I425" s="22"/>
      <c r="J425" s="22"/>
      <c r="K425" s="22"/>
      <c r="L425" s="22"/>
      <c r="M425" s="23"/>
    </row>
    <row r="426" spans="1:13" x14ac:dyDescent="0.15">
      <c r="A426" s="12">
        <v>26</v>
      </c>
      <c r="B426" s="10" t="s">
        <v>206</v>
      </c>
      <c r="C426" s="10" t="s">
        <v>1243</v>
      </c>
      <c r="D426" s="10">
        <v>25</v>
      </c>
      <c r="E426" s="10">
        <v>26</v>
      </c>
      <c r="F426" s="10">
        <v>30</v>
      </c>
      <c r="G426" s="10">
        <v>29</v>
      </c>
      <c r="H426" s="12"/>
      <c r="I426" s="22"/>
      <c r="J426" s="22"/>
      <c r="K426" s="22"/>
      <c r="L426" s="22"/>
      <c r="M426" s="23"/>
    </row>
    <row r="427" spans="1:13" x14ac:dyDescent="0.15">
      <c r="A427" s="12">
        <v>26</v>
      </c>
      <c r="B427" s="10" t="s">
        <v>220</v>
      </c>
      <c r="C427" s="10" t="s">
        <v>1220</v>
      </c>
      <c r="D427" s="10">
        <v>26</v>
      </c>
      <c r="E427" s="10">
        <v>25</v>
      </c>
      <c r="F427" s="10">
        <v>27</v>
      </c>
      <c r="G427" s="10">
        <v>30</v>
      </c>
      <c r="H427" s="12"/>
      <c r="I427" s="22"/>
      <c r="J427" s="22"/>
      <c r="K427" s="22"/>
      <c r="L427" s="22"/>
      <c r="M427" s="23"/>
    </row>
    <row r="428" spans="1:13" x14ac:dyDescent="0.15">
      <c r="A428" s="12">
        <v>26</v>
      </c>
      <c r="B428" s="10" t="s">
        <v>194</v>
      </c>
      <c r="C428" s="10" t="s">
        <v>1244</v>
      </c>
      <c r="D428" s="10">
        <v>26</v>
      </c>
      <c r="E428" s="10">
        <v>30</v>
      </c>
      <c r="F428" s="10">
        <v>16</v>
      </c>
      <c r="G428" s="10">
        <v>5</v>
      </c>
      <c r="H428" s="12"/>
      <c r="I428" s="22"/>
      <c r="J428" s="22"/>
      <c r="K428" s="22"/>
      <c r="L428" s="22"/>
      <c r="M428" s="23"/>
    </row>
    <row r="429" spans="1:13" x14ac:dyDescent="0.15">
      <c r="A429" s="12">
        <v>26</v>
      </c>
      <c r="B429" s="10" t="s">
        <v>35</v>
      </c>
      <c r="C429" s="10" t="s">
        <v>1241</v>
      </c>
      <c r="D429" s="10">
        <v>25</v>
      </c>
      <c r="E429" s="10">
        <v>26</v>
      </c>
      <c r="F429" s="10">
        <v>3</v>
      </c>
      <c r="G429" s="10">
        <v>15</v>
      </c>
      <c r="H429" s="12"/>
      <c r="I429" s="22"/>
      <c r="J429" s="22"/>
      <c r="K429" s="22"/>
      <c r="L429" s="22"/>
      <c r="M429" s="23"/>
    </row>
    <row r="430" spans="1:13" x14ac:dyDescent="0.15">
      <c r="A430" s="12">
        <v>26</v>
      </c>
      <c r="B430" s="10" t="s">
        <v>238</v>
      </c>
      <c r="C430" s="10" t="s">
        <v>1240</v>
      </c>
      <c r="D430" s="10">
        <v>25</v>
      </c>
      <c r="E430" s="10">
        <v>26</v>
      </c>
      <c r="F430" s="10">
        <v>24</v>
      </c>
      <c r="G430" s="10">
        <v>27</v>
      </c>
      <c r="H430" s="12"/>
      <c r="I430" s="22"/>
      <c r="J430" s="22"/>
      <c r="K430" s="22"/>
      <c r="L430" s="22"/>
      <c r="M430" s="23"/>
    </row>
    <row r="431" spans="1:13" x14ac:dyDescent="0.15">
      <c r="A431" s="12">
        <v>26</v>
      </c>
      <c r="B431" s="10" t="s">
        <v>55</v>
      </c>
      <c r="C431" s="10" t="s">
        <v>1240</v>
      </c>
      <c r="D431" s="10">
        <v>25</v>
      </c>
      <c r="E431" s="10">
        <v>26</v>
      </c>
      <c r="F431" s="10">
        <v>24</v>
      </c>
      <c r="G431" s="10">
        <v>27</v>
      </c>
      <c r="H431" s="12"/>
      <c r="I431" s="22"/>
      <c r="J431" s="22"/>
      <c r="K431" s="22"/>
      <c r="L431" s="22"/>
      <c r="M431" s="23"/>
    </row>
    <row r="432" spans="1:13" x14ac:dyDescent="0.15">
      <c r="A432" s="12">
        <v>26</v>
      </c>
      <c r="B432" s="10" t="s">
        <v>37</v>
      </c>
      <c r="C432" s="10" t="s">
        <v>1243</v>
      </c>
      <c r="D432" s="10">
        <v>25</v>
      </c>
      <c r="E432" s="10">
        <v>26</v>
      </c>
      <c r="F432" s="10">
        <v>30</v>
      </c>
      <c r="G432" s="10">
        <v>29</v>
      </c>
      <c r="H432" s="12"/>
      <c r="I432" s="22"/>
      <c r="J432" s="22"/>
      <c r="K432" s="22"/>
      <c r="L432" s="22"/>
      <c r="M432" s="23"/>
    </row>
    <row r="433" spans="1:13" x14ac:dyDescent="0.15">
      <c r="A433" s="12">
        <v>26</v>
      </c>
      <c r="B433" s="10" t="s">
        <v>83</v>
      </c>
      <c r="C433" s="10" t="s">
        <v>1237</v>
      </c>
      <c r="D433" s="10">
        <v>26</v>
      </c>
      <c r="E433" s="10">
        <v>25</v>
      </c>
      <c r="F433" s="10">
        <v>27</v>
      </c>
      <c r="G433" s="10">
        <v>30</v>
      </c>
      <c r="H433" s="12"/>
      <c r="I433" s="22"/>
      <c r="J433" s="22"/>
      <c r="K433" s="22"/>
      <c r="L433" s="22"/>
      <c r="M433" s="23"/>
    </row>
    <row r="434" spans="1:13" x14ac:dyDescent="0.15">
      <c r="A434" s="12">
        <v>26</v>
      </c>
      <c r="B434" s="10" t="s">
        <v>110</v>
      </c>
      <c r="C434" s="10" t="s">
        <v>1241</v>
      </c>
      <c r="D434" s="10">
        <v>25</v>
      </c>
      <c r="E434" s="10">
        <v>26</v>
      </c>
      <c r="F434" s="10">
        <v>30</v>
      </c>
      <c r="G434" s="10">
        <v>29</v>
      </c>
      <c r="H434" s="12"/>
      <c r="I434" s="22"/>
      <c r="J434" s="22"/>
      <c r="K434" s="22"/>
      <c r="L434" s="22"/>
      <c r="M434" s="23"/>
    </row>
    <row r="435" spans="1:13" x14ac:dyDescent="0.15">
      <c r="A435" s="12">
        <v>26</v>
      </c>
      <c r="B435" s="10" t="s">
        <v>135</v>
      </c>
      <c r="C435" s="10" t="s">
        <v>1239</v>
      </c>
      <c r="D435" s="10">
        <v>26</v>
      </c>
      <c r="E435" s="10">
        <v>9</v>
      </c>
      <c r="F435" s="10">
        <v>29</v>
      </c>
      <c r="G435" s="10">
        <v>30</v>
      </c>
      <c r="H435" s="12"/>
      <c r="I435" s="22"/>
      <c r="J435" s="22"/>
      <c r="K435" s="22"/>
      <c r="L435" s="22"/>
      <c r="M435" s="23"/>
    </row>
    <row r="436" spans="1:13" x14ac:dyDescent="0.15">
      <c r="A436" s="12">
        <v>26</v>
      </c>
      <c r="B436" s="10" t="s">
        <v>1282</v>
      </c>
      <c r="C436" s="10" t="s">
        <v>1221</v>
      </c>
      <c r="D436" s="10">
        <v>26</v>
      </c>
      <c r="E436" s="10">
        <v>24</v>
      </c>
      <c r="F436" s="10">
        <v>30</v>
      </c>
      <c r="G436" s="10">
        <v>27</v>
      </c>
      <c r="H436" s="12"/>
      <c r="I436" s="22"/>
      <c r="J436" s="22"/>
      <c r="K436" s="22"/>
      <c r="L436" s="22"/>
      <c r="M436" s="23"/>
    </row>
    <row r="437" spans="1:13" x14ac:dyDescent="0.15">
      <c r="A437" s="12">
        <v>26</v>
      </c>
      <c r="B437" s="10" t="s">
        <v>1450</v>
      </c>
      <c r="C437" s="10" t="s">
        <v>1238</v>
      </c>
      <c r="D437" s="10">
        <v>25</v>
      </c>
      <c r="E437" s="10">
        <v>26</v>
      </c>
      <c r="F437" s="10">
        <v>24</v>
      </c>
      <c r="G437" s="10">
        <v>30</v>
      </c>
      <c r="H437" s="12"/>
      <c r="I437" s="22"/>
      <c r="J437" s="22"/>
      <c r="K437" s="22"/>
      <c r="L437" s="22"/>
      <c r="M437" s="23"/>
    </row>
    <row r="438" spans="1:13" x14ac:dyDescent="0.15">
      <c r="A438" s="12">
        <v>26</v>
      </c>
      <c r="B438" s="10" t="s">
        <v>1453</v>
      </c>
      <c r="C438" s="10" t="s">
        <v>1242</v>
      </c>
      <c r="D438" s="10">
        <v>25</v>
      </c>
      <c r="E438" s="10">
        <v>26</v>
      </c>
      <c r="F438" s="10">
        <v>27</v>
      </c>
      <c r="G438" s="10">
        <v>28</v>
      </c>
      <c r="H438" s="12"/>
      <c r="I438" s="22"/>
      <c r="J438" s="22"/>
      <c r="K438" s="22"/>
      <c r="L438" s="22"/>
      <c r="M438" s="23"/>
    </row>
    <row r="439" spans="1:13" x14ac:dyDescent="0.15">
      <c r="A439" s="12">
        <v>26</v>
      </c>
      <c r="B439" s="10" t="s">
        <v>1323</v>
      </c>
      <c r="C439" s="10" t="s">
        <v>1223</v>
      </c>
      <c r="D439" s="10">
        <v>25</v>
      </c>
      <c r="E439" s="10">
        <v>30</v>
      </c>
      <c r="F439" s="10">
        <v>26</v>
      </c>
      <c r="G439" s="10">
        <v>28</v>
      </c>
      <c r="H439" s="12"/>
      <c r="I439" s="22"/>
      <c r="J439" s="22"/>
      <c r="K439" s="22"/>
      <c r="L439" s="22"/>
      <c r="M439" s="23"/>
    </row>
    <row r="440" spans="1:13" x14ac:dyDescent="0.15">
      <c r="A440" s="14" t="s">
        <v>1384</v>
      </c>
      <c r="B440" s="14" t="s">
        <v>1250</v>
      </c>
      <c r="C440" s="14" t="s">
        <v>1251</v>
      </c>
      <c r="D440" s="14" t="s">
        <v>1250</v>
      </c>
      <c r="E440" s="14" t="s">
        <v>1250</v>
      </c>
      <c r="F440" s="14" t="s">
        <v>1250</v>
      </c>
      <c r="G440" s="14" t="s">
        <v>1250</v>
      </c>
      <c r="H440" s="24"/>
      <c r="I440" s="25"/>
      <c r="J440" s="25"/>
      <c r="K440" s="25"/>
      <c r="L440" s="25"/>
      <c r="M440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1A1D0-46D0-6044-8FE3-011939062088}">
  <dimension ref="A3:C440"/>
  <sheetViews>
    <sheetView workbookViewId="0">
      <selection activeCell="K32" sqref="K32"/>
    </sheetView>
  </sheetViews>
  <sheetFormatPr baseColWidth="10" defaultRowHeight="13" x14ac:dyDescent="0.15"/>
  <cols>
    <col min="1" max="1" width="35.1640625" bestFit="1" customWidth="1"/>
    <col min="2" max="2" width="33" bestFit="1" customWidth="1"/>
    <col min="3" max="3" width="9.6640625" bestFit="1" customWidth="1"/>
    <col min="4" max="10" width="2.1640625" bestFit="1" customWidth="1"/>
    <col min="11" max="23" width="3.1640625" bestFit="1" customWidth="1"/>
    <col min="24" max="25" width="5.6640625" bestFit="1" customWidth="1"/>
    <col min="26" max="26" width="11.5" bestFit="1" customWidth="1"/>
    <col min="27" max="28" width="4.5" bestFit="1" customWidth="1"/>
    <col min="29" max="29" width="5" bestFit="1" customWidth="1"/>
    <col min="30" max="30" width="5.6640625" bestFit="1" customWidth="1"/>
    <col min="31" max="31" width="11.5" bestFit="1" customWidth="1"/>
  </cols>
  <sheetData>
    <row r="3" spans="1:3" x14ac:dyDescent="0.15">
      <c r="A3" s="27" t="s">
        <v>14</v>
      </c>
      <c r="B3" s="27" t="s">
        <v>3</v>
      </c>
      <c r="C3" s="27" t="s">
        <v>5</v>
      </c>
    </row>
    <row r="4" spans="1:3" x14ac:dyDescent="0.15">
      <c r="A4" t="s">
        <v>1220</v>
      </c>
      <c r="B4" s="20" t="s">
        <v>247</v>
      </c>
      <c r="C4">
        <v>30</v>
      </c>
    </row>
    <row r="5" spans="1:3" x14ac:dyDescent="0.15">
      <c r="B5" s="20" t="s">
        <v>1401</v>
      </c>
      <c r="C5">
        <v>24</v>
      </c>
    </row>
    <row r="6" spans="1:3" x14ac:dyDescent="0.15">
      <c r="B6" s="20" t="s">
        <v>77</v>
      </c>
      <c r="C6">
        <v>4</v>
      </c>
    </row>
    <row r="7" spans="1:3" x14ac:dyDescent="0.15">
      <c r="B7" s="20" t="s">
        <v>105</v>
      </c>
      <c r="C7">
        <v>18</v>
      </c>
    </row>
    <row r="8" spans="1:3" x14ac:dyDescent="0.15">
      <c r="B8" s="20" t="s">
        <v>220</v>
      </c>
      <c r="C8">
        <v>24</v>
      </c>
    </row>
    <row r="9" spans="1:3" x14ac:dyDescent="0.15">
      <c r="B9" s="20" t="s">
        <v>148</v>
      </c>
      <c r="C9">
        <v>29</v>
      </c>
    </row>
    <row r="10" spans="1:3" x14ac:dyDescent="0.15">
      <c r="B10" s="20" t="s">
        <v>29</v>
      </c>
      <c r="C10">
        <v>20</v>
      </c>
    </row>
    <row r="11" spans="1:3" x14ac:dyDescent="0.15">
      <c r="B11" s="20" t="s">
        <v>100</v>
      </c>
      <c r="C11">
        <v>25</v>
      </c>
    </row>
    <row r="12" spans="1:3" x14ac:dyDescent="0.15">
      <c r="B12" s="20" t="s">
        <v>24</v>
      </c>
      <c r="C12">
        <v>12</v>
      </c>
    </row>
    <row r="13" spans="1:3" x14ac:dyDescent="0.15">
      <c r="B13" s="20" t="s">
        <v>152</v>
      </c>
      <c r="C13">
        <v>4</v>
      </c>
    </row>
    <row r="14" spans="1:3" x14ac:dyDescent="0.15">
      <c r="B14" s="20" t="s">
        <v>205</v>
      </c>
      <c r="C14">
        <v>16</v>
      </c>
    </row>
    <row r="15" spans="1:3" x14ac:dyDescent="0.15">
      <c r="B15" s="20" t="s">
        <v>1334</v>
      </c>
      <c r="C15">
        <v>29</v>
      </c>
    </row>
    <row r="16" spans="1:3" x14ac:dyDescent="0.15">
      <c r="B16" s="20" t="s">
        <v>1306</v>
      </c>
      <c r="C16">
        <v>24</v>
      </c>
    </row>
    <row r="17" spans="1:3" x14ac:dyDescent="0.15">
      <c r="B17" s="20" t="s">
        <v>1315</v>
      </c>
      <c r="C17">
        <v>24</v>
      </c>
    </row>
    <row r="18" spans="1:3" x14ac:dyDescent="0.15">
      <c r="B18" s="20" t="s">
        <v>1327</v>
      </c>
      <c r="C18">
        <v>3</v>
      </c>
    </row>
    <row r="19" spans="1:3" x14ac:dyDescent="0.15">
      <c r="B19" s="20" t="s">
        <v>1328</v>
      </c>
      <c r="C19">
        <v>30</v>
      </c>
    </row>
    <row r="20" spans="1:3" x14ac:dyDescent="0.15">
      <c r="A20" t="s">
        <v>1221</v>
      </c>
      <c r="B20" s="20" t="s">
        <v>98</v>
      </c>
      <c r="C20">
        <v>1</v>
      </c>
    </row>
    <row r="21" spans="1:3" x14ac:dyDescent="0.15">
      <c r="B21" s="20" t="s">
        <v>1258</v>
      </c>
      <c r="C21">
        <v>18</v>
      </c>
    </row>
    <row r="22" spans="1:3" x14ac:dyDescent="0.15">
      <c r="B22" s="20" t="s">
        <v>1263</v>
      </c>
      <c r="C22">
        <v>30</v>
      </c>
    </row>
    <row r="23" spans="1:3" x14ac:dyDescent="0.15">
      <c r="B23" s="20" t="s">
        <v>1269</v>
      </c>
      <c r="C23">
        <v>24</v>
      </c>
    </row>
    <row r="24" spans="1:3" x14ac:dyDescent="0.15">
      <c r="B24" s="20" t="s">
        <v>1280</v>
      </c>
      <c r="C24">
        <v>5</v>
      </c>
    </row>
    <row r="25" spans="1:3" x14ac:dyDescent="0.15">
      <c r="B25" s="20" t="s">
        <v>1282</v>
      </c>
      <c r="C25">
        <v>5</v>
      </c>
    </row>
    <row r="26" spans="1:3" x14ac:dyDescent="0.15">
      <c r="B26" s="20" t="s">
        <v>1284</v>
      </c>
      <c r="C26">
        <v>3</v>
      </c>
    </row>
    <row r="27" spans="1:3" x14ac:dyDescent="0.15">
      <c r="B27" s="20" t="s">
        <v>1286</v>
      </c>
      <c r="C27">
        <v>24</v>
      </c>
    </row>
    <row r="28" spans="1:3" x14ac:dyDescent="0.15">
      <c r="B28" s="20" t="s">
        <v>1293</v>
      </c>
      <c r="C28">
        <v>4</v>
      </c>
    </row>
    <row r="29" spans="1:3" x14ac:dyDescent="0.15">
      <c r="B29" s="20" t="s">
        <v>1295</v>
      </c>
      <c r="C29">
        <v>26</v>
      </c>
    </row>
    <row r="30" spans="1:3" x14ac:dyDescent="0.15">
      <c r="B30" s="20" t="s">
        <v>1296</v>
      </c>
      <c r="C30">
        <v>28</v>
      </c>
    </row>
    <row r="31" spans="1:3" x14ac:dyDescent="0.15">
      <c r="B31" s="20" t="s">
        <v>1300</v>
      </c>
      <c r="C31">
        <v>23</v>
      </c>
    </row>
    <row r="32" spans="1:3" x14ac:dyDescent="0.15">
      <c r="B32" s="20" t="s">
        <v>1312</v>
      </c>
      <c r="C32">
        <v>29</v>
      </c>
    </row>
    <row r="33" spans="1:3" x14ac:dyDescent="0.15">
      <c r="B33" s="20" t="s">
        <v>1320</v>
      </c>
      <c r="C33">
        <v>29</v>
      </c>
    </row>
    <row r="34" spans="1:3" x14ac:dyDescent="0.15">
      <c r="A34" t="s">
        <v>1222</v>
      </c>
      <c r="B34" s="20" t="s">
        <v>162</v>
      </c>
      <c r="C34">
        <v>29</v>
      </c>
    </row>
    <row r="35" spans="1:3" x14ac:dyDescent="0.15">
      <c r="B35" s="20" t="s">
        <v>161</v>
      </c>
      <c r="C35">
        <v>12</v>
      </c>
    </row>
    <row r="36" spans="1:3" x14ac:dyDescent="0.15">
      <c r="B36" s="20" t="s">
        <v>224</v>
      </c>
      <c r="C36">
        <v>30</v>
      </c>
    </row>
    <row r="37" spans="1:3" x14ac:dyDescent="0.15">
      <c r="B37" s="20" t="s">
        <v>71</v>
      </c>
      <c r="C37">
        <v>29</v>
      </c>
    </row>
    <row r="38" spans="1:3" x14ac:dyDescent="0.15">
      <c r="B38" s="20" t="s">
        <v>157</v>
      </c>
      <c r="C38">
        <v>6</v>
      </c>
    </row>
    <row r="39" spans="1:3" x14ac:dyDescent="0.15">
      <c r="B39" s="20" t="s">
        <v>1348</v>
      </c>
      <c r="C39">
        <v>15</v>
      </c>
    </row>
    <row r="40" spans="1:3" x14ac:dyDescent="0.15">
      <c r="B40" s="20" t="s">
        <v>34</v>
      </c>
      <c r="C40">
        <v>29</v>
      </c>
    </row>
    <row r="41" spans="1:3" x14ac:dyDescent="0.15">
      <c r="B41" s="20" t="s">
        <v>38</v>
      </c>
      <c r="C41">
        <v>24</v>
      </c>
    </row>
    <row r="42" spans="1:3" x14ac:dyDescent="0.15">
      <c r="B42" s="20" t="s">
        <v>111</v>
      </c>
      <c r="C42">
        <v>20</v>
      </c>
    </row>
    <row r="43" spans="1:3" x14ac:dyDescent="0.15">
      <c r="B43" s="20" t="s">
        <v>1431</v>
      </c>
      <c r="C43">
        <v>10</v>
      </c>
    </row>
    <row r="44" spans="1:3" x14ac:dyDescent="0.15">
      <c r="B44" s="20" t="s">
        <v>1377</v>
      </c>
      <c r="C44">
        <v>17</v>
      </c>
    </row>
    <row r="45" spans="1:3" x14ac:dyDescent="0.15">
      <c r="B45" s="20" t="s">
        <v>1341</v>
      </c>
      <c r="C45">
        <v>27</v>
      </c>
    </row>
    <row r="46" spans="1:3" x14ac:dyDescent="0.15">
      <c r="A46" t="s">
        <v>1223</v>
      </c>
      <c r="B46" s="20" t="s">
        <v>1389</v>
      </c>
      <c r="C46">
        <v>24</v>
      </c>
    </row>
    <row r="47" spans="1:3" x14ac:dyDescent="0.15">
      <c r="B47" s="20" t="s">
        <v>158</v>
      </c>
      <c r="C47">
        <v>24</v>
      </c>
    </row>
    <row r="48" spans="1:3" x14ac:dyDescent="0.15">
      <c r="B48" s="20" t="s">
        <v>1390</v>
      </c>
      <c r="C48">
        <v>16</v>
      </c>
    </row>
    <row r="49" spans="2:3" x14ac:dyDescent="0.15">
      <c r="B49" s="20" t="s">
        <v>177</v>
      </c>
      <c r="C49">
        <v>22</v>
      </c>
    </row>
    <row r="50" spans="2:3" x14ac:dyDescent="0.15">
      <c r="B50" s="20" t="s">
        <v>87</v>
      </c>
      <c r="C50">
        <v>23</v>
      </c>
    </row>
    <row r="51" spans="2:3" x14ac:dyDescent="0.15">
      <c r="B51" s="20" t="s">
        <v>32</v>
      </c>
      <c r="C51">
        <v>23</v>
      </c>
    </row>
    <row r="52" spans="2:3" x14ac:dyDescent="0.15">
      <c r="B52" s="20" t="s">
        <v>1411</v>
      </c>
      <c r="C52">
        <v>25</v>
      </c>
    </row>
    <row r="53" spans="2:3" x14ac:dyDescent="0.15">
      <c r="B53" s="20" t="s">
        <v>49</v>
      </c>
      <c r="C53">
        <v>14</v>
      </c>
    </row>
    <row r="54" spans="2:3" x14ac:dyDescent="0.15">
      <c r="B54" s="20" t="s">
        <v>64</v>
      </c>
      <c r="C54">
        <v>29</v>
      </c>
    </row>
    <row r="55" spans="2:3" x14ac:dyDescent="0.15">
      <c r="B55" s="20" t="s">
        <v>1438</v>
      </c>
      <c r="C55">
        <v>3</v>
      </c>
    </row>
    <row r="56" spans="2:3" x14ac:dyDescent="0.15">
      <c r="B56" s="20" t="s">
        <v>1413</v>
      </c>
      <c r="C56">
        <v>15</v>
      </c>
    </row>
    <row r="57" spans="2:3" x14ac:dyDescent="0.15">
      <c r="B57" s="20" t="s">
        <v>1297</v>
      </c>
      <c r="C57">
        <v>29</v>
      </c>
    </row>
    <row r="58" spans="2:3" x14ac:dyDescent="0.15">
      <c r="B58" s="20" t="s">
        <v>1367</v>
      </c>
      <c r="C58">
        <v>30</v>
      </c>
    </row>
    <row r="59" spans="2:3" x14ac:dyDescent="0.15">
      <c r="B59" s="20" t="s">
        <v>1323</v>
      </c>
      <c r="C59" t="s">
        <v>257</v>
      </c>
    </row>
    <row r="60" spans="2:3" x14ac:dyDescent="0.15">
      <c r="B60" s="20" t="s">
        <v>1376</v>
      </c>
      <c r="C60">
        <v>4</v>
      </c>
    </row>
    <row r="61" spans="2:3" x14ac:dyDescent="0.15">
      <c r="B61" s="20" t="s">
        <v>1346</v>
      </c>
      <c r="C61">
        <v>21</v>
      </c>
    </row>
    <row r="62" spans="2:3" x14ac:dyDescent="0.15">
      <c r="B62" s="20" t="s">
        <v>1464</v>
      </c>
      <c r="C62">
        <v>11</v>
      </c>
    </row>
    <row r="63" spans="2:3" x14ac:dyDescent="0.15">
      <c r="B63" s="20" t="s">
        <v>1412</v>
      </c>
      <c r="C63">
        <v>3</v>
      </c>
    </row>
    <row r="64" spans="2:3" x14ac:dyDescent="0.15">
      <c r="B64" s="20" t="s">
        <v>1466</v>
      </c>
      <c r="C64">
        <v>24</v>
      </c>
    </row>
    <row r="65" spans="1:3" x14ac:dyDescent="0.15">
      <c r="A65" t="s">
        <v>1224</v>
      </c>
      <c r="B65" s="20" t="s">
        <v>173</v>
      </c>
      <c r="C65">
        <v>24</v>
      </c>
    </row>
    <row r="66" spans="1:3" x14ac:dyDescent="0.15">
      <c r="B66" s="20" t="s">
        <v>1403</v>
      </c>
      <c r="C66">
        <v>17</v>
      </c>
    </row>
    <row r="67" spans="1:3" x14ac:dyDescent="0.15">
      <c r="B67" s="20" t="s">
        <v>176</v>
      </c>
      <c r="C67" t="s">
        <v>257</v>
      </c>
    </row>
    <row r="68" spans="1:3" x14ac:dyDescent="0.15">
      <c r="B68" s="20" t="s">
        <v>93</v>
      </c>
      <c r="C68">
        <v>9</v>
      </c>
    </row>
    <row r="69" spans="1:3" x14ac:dyDescent="0.15">
      <c r="B69" s="20" t="s">
        <v>192</v>
      </c>
      <c r="C69">
        <v>29</v>
      </c>
    </row>
    <row r="70" spans="1:3" x14ac:dyDescent="0.15">
      <c r="B70" s="20" t="s">
        <v>68</v>
      </c>
      <c r="C70">
        <v>11</v>
      </c>
    </row>
    <row r="71" spans="1:3" x14ac:dyDescent="0.15">
      <c r="B71" s="20" t="s">
        <v>1463</v>
      </c>
      <c r="C71">
        <v>10</v>
      </c>
    </row>
    <row r="72" spans="1:3" x14ac:dyDescent="0.15">
      <c r="B72" s="20" t="s">
        <v>27</v>
      </c>
      <c r="C72">
        <v>23</v>
      </c>
    </row>
    <row r="73" spans="1:3" x14ac:dyDescent="0.15">
      <c r="B73" s="20" t="s">
        <v>200</v>
      </c>
      <c r="C73">
        <v>3</v>
      </c>
    </row>
    <row r="74" spans="1:3" x14ac:dyDescent="0.15">
      <c r="B74" s="20" t="s">
        <v>1257</v>
      </c>
      <c r="C74">
        <v>17</v>
      </c>
    </row>
    <row r="75" spans="1:3" x14ac:dyDescent="0.15">
      <c r="B75" s="20" t="s">
        <v>1260</v>
      </c>
      <c r="C75">
        <v>3</v>
      </c>
    </row>
    <row r="76" spans="1:3" x14ac:dyDescent="0.15">
      <c r="B76" s="20" t="s">
        <v>1415</v>
      </c>
      <c r="C76">
        <v>13</v>
      </c>
    </row>
    <row r="77" spans="1:3" x14ac:dyDescent="0.15">
      <c r="B77" s="20" t="s">
        <v>1410</v>
      </c>
      <c r="C77">
        <v>29</v>
      </c>
    </row>
    <row r="78" spans="1:3" x14ac:dyDescent="0.15">
      <c r="B78" s="20" t="s">
        <v>1276</v>
      </c>
      <c r="C78">
        <v>26</v>
      </c>
    </row>
    <row r="79" spans="1:3" x14ac:dyDescent="0.15">
      <c r="B79" s="20" t="s">
        <v>1430</v>
      </c>
      <c r="C79">
        <v>16</v>
      </c>
    </row>
    <row r="80" spans="1:3" x14ac:dyDescent="0.15">
      <c r="B80" s="20" t="s">
        <v>1285</v>
      </c>
      <c r="C80">
        <v>30</v>
      </c>
    </row>
    <row r="81" spans="1:3" x14ac:dyDescent="0.15">
      <c r="B81" s="20" t="s">
        <v>1302</v>
      </c>
      <c r="C81" t="s">
        <v>257</v>
      </c>
    </row>
    <row r="82" spans="1:3" x14ac:dyDescent="0.15">
      <c r="B82" s="20" t="s">
        <v>1316</v>
      </c>
      <c r="C82">
        <v>11</v>
      </c>
    </row>
    <row r="83" spans="1:3" x14ac:dyDescent="0.15">
      <c r="A83" t="s">
        <v>1225</v>
      </c>
      <c r="B83" s="20" t="s">
        <v>164</v>
      </c>
      <c r="C83">
        <v>29</v>
      </c>
    </row>
    <row r="84" spans="1:3" x14ac:dyDescent="0.15">
      <c r="B84" s="20" t="s">
        <v>140</v>
      </c>
      <c r="C84">
        <v>30</v>
      </c>
    </row>
    <row r="85" spans="1:3" x14ac:dyDescent="0.15">
      <c r="B85" s="20" t="s">
        <v>1381</v>
      </c>
      <c r="C85">
        <v>25</v>
      </c>
    </row>
    <row r="86" spans="1:3" x14ac:dyDescent="0.15">
      <c r="B86" s="20" t="s">
        <v>153</v>
      </c>
      <c r="C86">
        <v>29</v>
      </c>
    </row>
    <row r="87" spans="1:3" x14ac:dyDescent="0.15">
      <c r="B87" s="20" t="s">
        <v>170</v>
      </c>
      <c r="C87">
        <v>25</v>
      </c>
    </row>
    <row r="88" spans="1:3" x14ac:dyDescent="0.15">
      <c r="B88" s="20" t="s">
        <v>1318</v>
      </c>
      <c r="C88">
        <v>15</v>
      </c>
    </row>
    <row r="89" spans="1:3" x14ac:dyDescent="0.15">
      <c r="B89" s="20" t="s">
        <v>69</v>
      </c>
      <c r="C89">
        <v>29</v>
      </c>
    </row>
    <row r="90" spans="1:3" x14ac:dyDescent="0.15">
      <c r="B90" s="20" t="s">
        <v>136</v>
      </c>
      <c r="C90">
        <v>15</v>
      </c>
    </row>
    <row r="91" spans="1:3" x14ac:dyDescent="0.15">
      <c r="B91" s="20" t="s">
        <v>1467</v>
      </c>
      <c r="C91">
        <v>21</v>
      </c>
    </row>
    <row r="92" spans="1:3" x14ac:dyDescent="0.15">
      <c r="B92" s="20" t="s">
        <v>250</v>
      </c>
      <c r="C92">
        <v>29</v>
      </c>
    </row>
    <row r="93" spans="1:3" x14ac:dyDescent="0.15">
      <c r="B93" s="20" t="s">
        <v>1432</v>
      </c>
      <c r="C93">
        <v>13</v>
      </c>
    </row>
    <row r="94" spans="1:3" x14ac:dyDescent="0.15">
      <c r="B94" s="20" t="s">
        <v>1404</v>
      </c>
      <c r="C94">
        <v>17</v>
      </c>
    </row>
    <row r="95" spans="1:3" x14ac:dyDescent="0.15">
      <c r="B95" s="20" t="s">
        <v>1281</v>
      </c>
      <c r="C95">
        <v>15</v>
      </c>
    </row>
    <row r="96" spans="1:3" x14ac:dyDescent="0.15">
      <c r="B96" s="20" t="s">
        <v>1402</v>
      </c>
      <c r="C96">
        <v>21</v>
      </c>
    </row>
    <row r="97" spans="1:3" x14ac:dyDescent="0.15">
      <c r="B97" s="20" t="s">
        <v>1414</v>
      </c>
      <c r="C97">
        <v>18</v>
      </c>
    </row>
    <row r="98" spans="1:3" x14ac:dyDescent="0.15">
      <c r="B98" s="20" t="s">
        <v>1379</v>
      </c>
      <c r="C98">
        <v>25</v>
      </c>
    </row>
    <row r="99" spans="1:3" x14ac:dyDescent="0.15">
      <c r="B99" s="20" t="s">
        <v>1347</v>
      </c>
      <c r="C99">
        <v>12</v>
      </c>
    </row>
    <row r="100" spans="1:3" x14ac:dyDescent="0.15">
      <c r="A100" t="s">
        <v>1226</v>
      </c>
      <c r="B100" s="20" t="s">
        <v>154</v>
      </c>
      <c r="C100">
        <v>16</v>
      </c>
    </row>
    <row r="101" spans="1:3" x14ac:dyDescent="0.15">
      <c r="B101" s="20" t="s">
        <v>1437</v>
      </c>
      <c r="C101">
        <v>13</v>
      </c>
    </row>
    <row r="102" spans="1:3" x14ac:dyDescent="0.15">
      <c r="B102" s="20" t="s">
        <v>1455</v>
      </c>
      <c r="C102" t="s">
        <v>257</v>
      </c>
    </row>
    <row r="103" spans="1:3" x14ac:dyDescent="0.15">
      <c r="B103" s="20" t="s">
        <v>1465</v>
      </c>
      <c r="C103">
        <v>20</v>
      </c>
    </row>
    <row r="104" spans="1:3" x14ac:dyDescent="0.15">
      <c r="B104" s="20" t="s">
        <v>1342</v>
      </c>
      <c r="C104">
        <v>26</v>
      </c>
    </row>
    <row r="105" spans="1:3" x14ac:dyDescent="0.15">
      <c r="B105" s="20" t="s">
        <v>1366</v>
      </c>
      <c r="C105">
        <v>9</v>
      </c>
    </row>
    <row r="106" spans="1:3" x14ac:dyDescent="0.15">
      <c r="B106" s="20" t="s">
        <v>1349</v>
      </c>
      <c r="C106">
        <v>22</v>
      </c>
    </row>
    <row r="107" spans="1:3" x14ac:dyDescent="0.15">
      <c r="B107" s="20" t="s">
        <v>1456</v>
      </c>
      <c r="C107">
        <v>29</v>
      </c>
    </row>
    <row r="108" spans="1:3" x14ac:dyDescent="0.15">
      <c r="A108" t="s">
        <v>1228</v>
      </c>
      <c r="B108" s="20" t="s">
        <v>46</v>
      </c>
      <c r="C108">
        <v>4</v>
      </c>
    </row>
    <row r="109" spans="1:3" x14ac:dyDescent="0.15">
      <c r="B109" s="20" t="s">
        <v>149</v>
      </c>
      <c r="C109">
        <v>14</v>
      </c>
    </row>
    <row r="110" spans="1:3" x14ac:dyDescent="0.15">
      <c r="B110" s="20" t="s">
        <v>59</v>
      </c>
      <c r="C110">
        <v>14</v>
      </c>
    </row>
    <row r="111" spans="1:3" x14ac:dyDescent="0.15">
      <c r="B111" s="20" t="s">
        <v>143</v>
      </c>
      <c r="C111">
        <v>12</v>
      </c>
    </row>
    <row r="112" spans="1:3" x14ac:dyDescent="0.15">
      <c r="B112" s="20" t="s">
        <v>211</v>
      </c>
      <c r="C112">
        <v>15</v>
      </c>
    </row>
    <row r="113" spans="1:3" x14ac:dyDescent="0.15">
      <c r="B113" s="20" t="s">
        <v>20</v>
      </c>
      <c r="C113">
        <v>12</v>
      </c>
    </row>
    <row r="114" spans="1:3" x14ac:dyDescent="0.15">
      <c r="B114" s="20" t="s">
        <v>82</v>
      </c>
      <c r="C114">
        <v>9</v>
      </c>
    </row>
    <row r="115" spans="1:3" x14ac:dyDescent="0.15">
      <c r="B115" s="20" t="s">
        <v>219</v>
      </c>
      <c r="C115">
        <v>21</v>
      </c>
    </row>
    <row r="116" spans="1:3" x14ac:dyDescent="0.15">
      <c r="B116" s="20" t="s">
        <v>160</v>
      </c>
      <c r="C116">
        <v>27</v>
      </c>
    </row>
    <row r="117" spans="1:3" x14ac:dyDescent="0.15">
      <c r="B117" s="20" t="s">
        <v>1265</v>
      </c>
      <c r="C117">
        <v>18</v>
      </c>
    </row>
    <row r="118" spans="1:3" x14ac:dyDescent="0.15">
      <c r="B118" s="20" t="s">
        <v>1340</v>
      </c>
      <c r="C118">
        <v>9</v>
      </c>
    </row>
    <row r="119" spans="1:3" x14ac:dyDescent="0.15">
      <c r="B119" s="20" t="s">
        <v>1288</v>
      </c>
      <c r="C119">
        <v>30</v>
      </c>
    </row>
    <row r="120" spans="1:3" x14ac:dyDescent="0.15">
      <c r="B120" s="20" t="s">
        <v>1469</v>
      </c>
      <c r="C120">
        <v>5</v>
      </c>
    </row>
    <row r="121" spans="1:3" x14ac:dyDescent="0.15">
      <c r="B121" s="20" t="s">
        <v>1325</v>
      </c>
      <c r="C121">
        <v>30</v>
      </c>
    </row>
    <row r="122" spans="1:3" x14ac:dyDescent="0.15">
      <c r="B122" s="20" t="s">
        <v>1326</v>
      </c>
      <c r="C122">
        <v>2</v>
      </c>
    </row>
    <row r="123" spans="1:3" x14ac:dyDescent="0.15">
      <c r="B123" s="20" t="s">
        <v>1345</v>
      </c>
      <c r="C123">
        <v>24</v>
      </c>
    </row>
    <row r="124" spans="1:3" x14ac:dyDescent="0.15">
      <c r="B124" s="20" t="s">
        <v>1330</v>
      </c>
      <c r="C124">
        <v>25</v>
      </c>
    </row>
    <row r="125" spans="1:3" x14ac:dyDescent="0.15">
      <c r="B125" s="20" t="s">
        <v>1439</v>
      </c>
      <c r="C125">
        <v>27</v>
      </c>
    </row>
    <row r="126" spans="1:3" x14ac:dyDescent="0.15">
      <c r="A126" t="s">
        <v>1227</v>
      </c>
      <c r="B126" s="20" t="s">
        <v>207</v>
      </c>
      <c r="C126">
        <v>6</v>
      </c>
    </row>
    <row r="127" spans="1:3" x14ac:dyDescent="0.15">
      <c r="B127" s="20" t="s">
        <v>133</v>
      </c>
      <c r="C127">
        <v>26</v>
      </c>
    </row>
    <row r="128" spans="1:3" x14ac:dyDescent="0.15">
      <c r="B128" s="20" t="s">
        <v>42</v>
      </c>
      <c r="C128">
        <v>4</v>
      </c>
    </row>
    <row r="129" spans="1:3" x14ac:dyDescent="0.15">
      <c r="B129" s="20" t="s">
        <v>1417</v>
      </c>
      <c r="C129">
        <v>11</v>
      </c>
    </row>
    <row r="130" spans="1:3" x14ac:dyDescent="0.15">
      <c r="B130" s="20" t="s">
        <v>195</v>
      </c>
      <c r="C130">
        <v>5</v>
      </c>
    </row>
    <row r="131" spans="1:3" x14ac:dyDescent="0.15">
      <c r="B131" s="20" t="s">
        <v>85</v>
      </c>
      <c r="C131">
        <v>29</v>
      </c>
    </row>
    <row r="132" spans="1:3" x14ac:dyDescent="0.15">
      <c r="B132" s="20" t="s">
        <v>84</v>
      </c>
      <c r="C132" t="s">
        <v>257</v>
      </c>
    </row>
    <row r="133" spans="1:3" x14ac:dyDescent="0.15">
      <c r="B133" s="20" t="s">
        <v>60</v>
      </c>
      <c r="C133">
        <v>3</v>
      </c>
    </row>
    <row r="134" spans="1:3" x14ac:dyDescent="0.15">
      <c r="B134" s="20" t="s">
        <v>62</v>
      </c>
      <c r="C134">
        <v>16</v>
      </c>
    </row>
    <row r="135" spans="1:3" x14ac:dyDescent="0.15">
      <c r="B135" s="20" t="s">
        <v>1266</v>
      </c>
      <c r="C135">
        <v>5</v>
      </c>
    </row>
    <row r="136" spans="1:3" x14ac:dyDescent="0.15">
      <c r="B136" s="20" t="s">
        <v>1268</v>
      </c>
      <c r="C136">
        <v>29</v>
      </c>
    </row>
    <row r="137" spans="1:3" x14ac:dyDescent="0.15">
      <c r="B137" s="20" t="s">
        <v>1422</v>
      </c>
      <c r="C137">
        <v>24</v>
      </c>
    </row>
    <row r="138" spans="1:3" x14ac:dyDescent="0.15">
      <c r="B138" s="20" t="s">
        <v>1339</v>
      </c>
      <c r="C138">
        <v>1</v>
      </c>
    </row>
    <row r="139" spans="1:3" x14ac:dyDescent="0.15">
      <c r="B139" s="20" t="s">
        <v>1371</v>
      </c>
      <c r="C139">
        <v>29</v>
      </c>
    </row>
    <row r="140" spans="1:3" x14ac:dyDescent="0.15">
      <c r="A140" t="s">
        <v>1229</v>
      </c>
      <c r="B140" s="20" t="s">
        <v>104</v>
      </c>
      <c r="C140">
        <v>30</v>
      </c>
    </row>
    <row r="141" spans="1:3" x14ac:dyDescent="0.15">
      <c r="B141" s="20" t="s">
        <v>1443</v>
      </c>
      <c r="C141">
        <v>29</v>
      </c>
    </row>
    <row r="142" spans="1:3" x14ac:dyDescent="0.15">
      <c r="B142" s="20" t="s">
        <v>168</v>
      </c>
      <c r="C142">
        <v>18</v>
      </c>
    </row>
    <row r="143" spans="1:3" x14ac:dyDescent="0.15">
      <c r="B143" s="20" t="s">
        <v>91</v>
      </c>
      <c r="C143">
        <v>24</v>
      </c>
    </row>
    <row r="144" spans="1:3" x14ac:dyDescent="0.15">
      <c r="B144" s="20" t="s">
        <v>1447</v>
      </c>
      <c r="C144" t="s">
        <v>257</v>
      </c>
    </row>
    <row r="145" spans="1:3" x14ac:dyDescent="0.15">
      <c r="B145" s="20" t="s">
        <v>226</v>
      </c>
      <c r="C145">
        <v>20</v>
      </c>
    </row>
    <row r="146" spans="1:3" x14ac:dyDescent="0.15">
      <c r="B146" s="20" t="s">
        <v>137</v>
      </c>
      <c r="C146">
        <v>11</v>
      </c>
    </row>
    <row r="147" spans="1:3" x14ac:dyDescent="0.15">
      <c r="B147" s="20" t="s">
        <v>225</v>
      </c>
      <c r="C147">
        <v>25</v>
      </c>
    </row>
    <row r="148" spans="1:3" x14ac:dyDescent="0.15">
      <c r="B148" s="20" t="s">
        <v>233</v>
      </c>
      <c r="C148">
        <v>9</v>
      </c>
    </row>
    <row r="149" spans="1:3" x14ac:dyDescent="0.15">
      <c r="B149" s="20" t="s">
        <v>254</v>
      </c>
      <c r="C149">
        <v>9</v>
      </c>
    </row>
    <row r="150" spans="1:3" x14ac:dyDescent="0.15">
      <c r="B150" s="20" t="s">
        <v>1332</v>
      </c>
      <c r="C150">
        <v>13</v>
      </c>
    </row>
    <row r="151" spans="1:3" x14ac:dyDescent="0.15">
      <c r="B151" s="20" t="s">
        <v>39</v>
      </c>
      <c r="C151">
        <v>30</v>
      </c>
    </row>
    <row r="152" spans="1:3" x14ac:dyDescent="0.15">
      <c r="B152" s="20" t="s">
        <v>1256</v>
      </c>
      <c r="C152">
        <v>21</v>
      </c>
    </row>
    <row r="153" spans="1:3" x14ac:dyDescent="0.15">
      <c r="B153" s="20" t="s">
        <v>1287</v>
      </c>
      <c r="C153">
        <v>10</v>
      </c>
    </row>
    <row r="154" spans="1:3" x14ac:dyDescent="0.15">
      <c r="B154" s="20" t="s">
        <v>1305</v>
      </c>
      <c r="C154">
        <v>9</v>
      </c>
    </row>
    <row r="155" spans="1:3" x14ac:dyDescent="0.15">
      <c r="B155" s="20" t="s">
        <v>1337</v>
      </c>
      <c r="C155">
        <v>10</v>
      </c>
    </row>
    <row r="156" spans="1:3" x14ac:dyDescent="0.15">
      <c r="B156" s="20" t="s">
        <v>1374</v>
      </c>
      <c r="C156">
        <v>16</v>
      </c>
    </row>
    <row r="157" spans="1:3" x14ac:dyDescent="0.15">
      <c r="A157" t="s">
        <v>1230</v>
      </c>
      <c r="B157" s="20" t="s">
        <v>236</v>
      </c>
      <c r="C157">
        <v>18</v>
      </c>
    </row>
    <row r="158" spans="1:3" x14ac:dyDescent="0.15">
      <c r="B158" s="20" t="s">
        <v>186</v>
      </c>
      <c r="C158" t="s">
        <v>257</v>
      </c>
    </row>
    <row r="159" spans="1:3" x14ac:dyDescent="0.15">
      <c r="B159" s="20" t="s">
        <v>251</v>
      </c>
      <c r="C159">
        <v>15</v>
      </c>
    </row>
    <row r="160" spans="1:3" x14ac:dyDescent="0.15">
      <c r="B160" s="20" t="s">
        <v>103</v>
      </c>
      <c r="C160">
        <v>29</v>
      </c>
    </row>
    <row r="161" spans="1:3" x14ac:dyDescent="0.15">
      <c r="B161" s="20" t="s">
        <v>40</v>
      </c>
      <c r="C161">
        <v>25</v>
      </c>
    </row>
    <row r="162" spans="1:3" x14ac:dyDescent="0.15">
      <c r="B162" s="20" t="s">
        <v>166</v>
      </c>
      <c r="C162">
        <v>30</v>
      </c>
    </row>
    <row r="163" spans="1:3" x14ac:dyDescent="0.15">
      <c r="B163" s="20" t="s">
        <v>131</v>
      </c>
      <c r="C163">
        <v>28</v>
      </c>
    </row>
    <row r="164" spans="1:3" x14ac:dyDescent="0.15">
      <c r="B164" s="20" t="s">
        <v>253</v>
      </c>
      <c r="C164">
        <v>24</v>
      </c>
    </row>
    <row r="165" spans="1:3" x14ac:dyDescent="0.15">
      <c r="B165" s="20" t="s">
        <v>1461</v>
      </c>
      <c r="C165">
        <v>4</v>
      </c>
    </row>
    <row r="166" spans="1:3" x14ac:dyDescent="0.15">
      <c r="B166" s="20" t="s">
        <v>1462</v>
      </c>
      <c r="C166">
        <v>29</v>
      </c>
    </row>
    <row r="167" spans="1:3" x14ac:dyDescent="0.15">
      <c r="B167" s="20" t="s">
        <v>151</v>
      </c>
      <c r="C167">
        <v>15</v>
      </c>
    </row>
    <row r="168" spans="1:3" x14ac:dyDescent="0.15">
      <c r="B168" s="20" t="s">
        <v>1471</v>
      </c>
      <c r="C168">
        <v>22</v>
      </c>
    </row>
    <row r="169" spans="1:3" x14ac:dyDescent="0.15">
      <c r="B169" s="20" t="s">
        <v>217</v>
      </c>
      <c r="C169">
        <v>25</v>
      </c>
    </row>
    <row r="170" spans="1:3" x14ac:dyDescent="0.15">
      <c r="B170" s="20" t="s">
        <v>128</v>
      </c>
      <c r="C170">
        <v>3</v>
      </c>
    </row>
    <row r="171" spans="1:3" x14ac:dyDescent="0.15">
      <c r="B171" s="20" t="s">
        <v>127</v>
      </c>
      <c r="C171">
        <v>17</v>
      </c>
    </row>
    <row r="172" spans="1:3" x14ac:dyDescent="0.15">
      <c r="B172" s="20" t="s">
        <v>1335</v>
      </c>
      <c r="C172">
        <v>24</v>
      </c>
    </row>
    <row r="173" spans="1:3" x14ac:dyDescent="0.15">
      <c r="B173" s="20" t="s">
        <v>1309</v>
      </c>
      <c r="C173">
        <v>15</v>
      </c>
    </row>
    <row r="174" spans="1:3" x14ac:dyDescent="0.15">
      <c r="A174" t="s">
        <v>1231</v>
      </c>
      <c r="B174" s="20" t="s">
        <v>73</v>
      </c>
      <c r="C174" t="s">
        <v>257</v>
      </c>
    </row>
    <row r="175" spans="1:3" x14ac:dyDescent="0.15">
      <c r="B175" s="20" t="s">
        <v>188</v>
      </c>
      <c r="C175">
        <v>17</v>
      </c>
    </row>
    <row r="176" spans="1:3" x14ac:dyDescent="0.15">
      <c r="B176" s="20" t="s">
        <v>248</v>
      </c>
      <c r="C176">
        <v>10</v>
      </c>
    </row>
    <row r="177" spans="1:3" x14ac:dyDescent="0.15">
      <c r="B177" s="20" t="s">
        <v>94</v>
      </c>
      <c r="C177">
        <v>15</v>
      </c>
    </row>
    <row r="178" spans="1:3" x14ac:dyDescent="0.15">
      <c r="B178" s="20" t="s">
        <v>124</v>
      </c>
      <c r="C178">
        <v>29</v>
      </c>
    </row>
    <row r="179" spans="1:3" x14ac:dyDescent="0.15">
      <c r="B179" s="20" t="s">
        <v>172</v>
      </c>
      <c r="C179">
        <v>29</v>
      </c>
    </row>
    <row r="180" spans="1:3" x14ac:dyDescent="0.15">
      <c r="B180" s="20" t="s">
        <v>41</v>
      </c>
      <c r="C180">
        <v>12</v>
      </c>
    </row>
    <row r="181" spans="1:3" x14ac:dyDescent="0.15">
      <c r="B181" s="20" t="s">
        <v>74</v>
      </c>
      <c r="C181">
        <v>2</v>
      </c>
    </row>
    <row r="182" spans="1:3" x14ac:dyDescent="0.15">
      <c r="B182" s="20" t="s">
        <v>1271</v>
      </c>
      <c r="C182">
        <v>29</v>
      </c>
    </row>
    <row r="183" spans="1:3" x14ac:dyDescent="0.15">
      <c r="B183" s="20" t="s">
        <v>1272</v>
      </c>
      <c r="C183">
        <v>17</v>
      </c>
    </row>
    <row r="184" spans="1:3" x14ac:dyDescent="0.15">
      <c r="B184" s="20" t="s">
        <v>1336</v>
      </c>
      <c r="C184">
        <v>30</v>
      </c>
    </row>
    <row r="185" spans="1:3" x14ac:dyDescent="0.15">
      <c r="B185" s="20" t="s">
        <v>1279</v>
      </c>
      <c r="C185">
        <v>30</v>
      </c>
    </row>
    <row r="186" spans="1:3" x14ac:dyDescent="0.15">
      <c r="B186" s="20" t="s">
        <v>1435</v>
      </c>
      <c r="C186">
        <v>30</v>
      </c>
    </row>
    <row r="187" spans="1:3" x14ac:dyDescent="0.15">
      <c r="B187" s="20" t="s">
        <v>1458</v>
      </c>
      <c r="C187">
        <v>15</v>
      </c>
    </row>
    <row r="188" spans="1:3" x14ac:dyDescent="0.15">
      <c r="B188" s="20" t="s">
        <v>1409</v>
      </c>
      <c r="C188">
        <v>12</v>
      </c>
    </row>
    <row r="189" spans="1:3" x14ac:dyDescent="0.15">
      <c r="A189" t="s">
        <v>1232</v>
      </c>
      <c r="B189" s="20" t="s">
        <v>1428</v>
      </c>
      <c r="C189">
        <v>20</v>
      </c>
    </row>
    <row r="190" spans="1:3" x14ac:dyDescent="0.15">
      <c r="B190" s="20" t="s">
        <v>209</v>
      </c>
      <c r="C190">
        <v>23</v>
      </c>
    </row>
    <row r="191" spans="1:3" x14ac:dyDescent="0.15">
      <c r="B191" s="20" t="s">
        <v>196</v>
      </c>
      <c r="C191">
        <v>29</v>
      </c>
    </row>
    <row r="192" spans="1:3" x14ac:dyDescent="0.15">
      <c r="B192" s="20" t="s">
        <v>1408</v>
      </c>
      <c r="C192">
        <v>6</v>
      </c>
    </row>
    <row r="193" spans="2:3" x14ac:dyDescent="0.15">
      <c r="B193" s="20" t="s">
        <v>1444</v>
      </c>
      <c r="C193">
        <v>29</v>
      </c>
    </row>
    <row r="194" spans="2:3" x14ac:dyDescent="0.15">
      <c r="B194" s="20" t="s">
        <v>130</v>
      </c>
      <c r="C194">
        <v>29</v>
      </c>
    </row>
    <row r="195" spans="2:3" x14ac:dyDescent="0.15">
      <c r="B195" s="20" t="s">
        <v>1372</v>
      </c>
      <c r="C195">
        <v>29</v>
      </c>
    </row>
    <row r="196" spans="2:3" x14ac:dyDescent="0.15">
      <c r="B196" s="20" t="s">
        <v>95</v>
      </c>
      <c r="C196">
        <v>23</v>
      </c>
    </row>
    <row r="197" spans="2:3" x14ac:dyDescent="0.15">
      <c r="B197" s="20" t="s">
        <v>1418</v>
      </c>
      <c r="C197">
        <v>24</v>
      </c>
    </row>
    <row r="198" spans="2:3" x14ac:dyDescent="0.15">
      <c r="B198" s="20" t="s">
        <v>1434</v>
      </c>
      <c r="C198">
        <v>9</v>
      </c>
    </row>
    <row r="199" spans="2:3" x14ac:dyDescent="0.15">
      <c r="B199" s="20" t="s">
        <v>47</v>
      </c>
      <c r="C199">
        <v>17</v>
      </c>
    </row>
    <row r="200" spans="2:3" x14ac:dyDescent="0.15">
      <c r="B200" s="20" t="s">
        <v>232</v>
      </c>
      <c r="C200">
        <v>12</v>
      </c>
    </row>
    <row r="201" spans="2:3" x14ac:dyDescent="0.15">
      <c r="B201" s="20" t="s">
        <v>167</v>
      </c>
      <c r="C201">
        <v>29</v>
      </c>
    </row>
    <row r="202" spans="2:3" x14ac:dyDescent="0.15">
      <c r="B202" s="20" t="s">
        <v>115</v>
      </c>
      <c r="C202">
        <v>4</v>
      </c>
    </row>
    <row r="203" spans="2:3" x14ac:dyDescent="0.15">
      <c r="B203" s="20" t="s">
        <v>1472</v>
      </c>
      <c r="C203" t="s">
        <v>257</v>
      </c>
    </row>
    <row r="204" spans="2:3" x14ac:dyDescent="0.15">
      <c r="B204" s="20" t="s">
        <v>1259</v>
      </c>
      <c r="C204">
        <v>20</v>
      </c>
    </row>
    <row r="205" spans="2:3" x14ac:dyDescent="0.15">
      <c r="B205" s="20" t="s">
        <v>1441</v>
      </c>
      <c r="C205">
        <v>23</v>
      </c>
    </row>
    <row r="206" spans="2:3" x14ac:dyDescent="0.15">
      <c r="B206" s="20" t="s">
        <v>1308</v>
      </c>
      <c r="C206">
        <v>24</v>
      </c>
    </row>
    <row r="207" spans="2:3" x14ac:dyDescent="0.15">
      <c r="B207" s="20" t="s">
        <v>1324</v>
      </c>
      <c r="C207">
        <v>16</v>
      </c>
    </row>
    <row r="208" spans="2:3" x14ac:dyDescent="0.15">
      <c r="B208" s="20" t="s">
        <v>1426</v>
      </c>
      <c r="C208">
        <v>2</v>
      </c>
    </row>
    <row r="209" spans="1:3" x14ac:dyDescent="0.15">
      <c r="A209" t="s">
        <v>1233</v>
      </c>
      <c r="B209" s="20" t="s">
        <v>1429</v>
      </c>
      <c r="C209">
        <v>7</v>
      </c>
    </row>
    <row r="210" spans="1:3" x14ac:dyDescent="0.15">
      <c r="B210" s="20" t="s">
        <v>243</v>
      </c>
      <c r="C210">
        <v>30</v>
      </c>
    </row>
    <row r="211" spans="1:3" x14ac:dyDescent="0.15">
      <c r="B211" s="20" t="s">
        <v>17</v>
      </c>
      <c r="C211">
        <v>18</v>
      </c>
    </row>
    <row r="212" spans="1:3" x14ac:dyDescent="0.15">
      <c r="B212" s="20" t="s">
        <v>1380</v>
      </c>
      <c r="C212">
        <v>20</v>
      </c>
    </row>
    <row r="213" spans="1:3" x14ac:dyDescent="0.15">
      <c r="B213" s="20" t="s">
        <v>1459</v>
      </c>
      <c r="C213">
        <v>20</v>
      </c>
    </row>
    <row r="214" spans="1:3" x14ac:dyDescent="0.15">
      <c r="B214" s="20" t="s">
        <v>28</v>
      </c>
      <c r="C214">
        <v>16</v>
      </c>
    </row>
    <row r="215" spans="1:3" x14ac:dyDescent="0.15">
      <c r="B215" s="20" t="s">
        <v>1468</v>
      </c>
      <c r="C215">
        <v>15</v>
      </c>
    </row>
    <row r="216" spans="1:3" x14ac:dyDescent="0.15">
      <c r="B216" s="20" t="s">
        <v>1419</v>
      </c>
      <c r="C216">
        <v>15</v>
      </c>
    </row>
    <row r="217" spans="1:3" x14ac:dyDescent="0.15">
      <c r="B217" s="20" t="s">
        <v>107</v>
      </c>
      <c r="C217">
        <v>12</v>
      </c>
    </row>
    <row r="218" spans="1:3" x14ac:dyDescent="0.15">
      <c r="B218" s="20" t="s">
        <v>23</v>
      </c>
      <c r="C218">
        <v>30</v>
      </c>
    </row>
    <row r="219" spans="1:3" x14ac:dyDescent="0.15">
      <c r="B219" s="20" t="s">
        <v>101</v>
      </c>
      <c r="C219">
        <v>29</v>
      </c>
    </row>
    <row r="220" spans="1:3" x14ac:dyDescent="0.15">
      <c r="B220" s="20" t="s">
        <v>1423</v>
      </c>
      <c r="C220">
        <v>4</v>
      </c>
    </row>
    <row r="221" spans="1:3" x14ac:dyDescent="0.15">
      <c r="B221" s="20" t="s">
        <v>78</v>
      </c>
      <c r="C221">
        <v>10</v>
      </c>
    </row>
    <row r="222" spans="1:3" x14ac:dyDescent="0.15">
      <c r="B222" s="20" t="s">
        <v>1299</v>
      </c>
      <c r="C222">
        <v>29</v>
      </c>
    </row>
    <row r="223" spans="1:3" x14ac:dyDescent="0.15">
      <c r="B223" s="20" t="s">
        <v>1313</v>
      </c>
      <c r="C223">
        <v>29</v>
      </c>
    </row>
    <row r="224" spans="1:3" x14ac:dyDescent="0.15">
      <c r="B224" s="20" t="s">
        <v>1436</v>
      </c>
      <c r="C224">
        <v>24</v>
      </c>
    </row>
    <row r="225" spans="1:3" x14ac:dyDescent="0.15">
      <c r="B225" s="20" t="s">
        <v>1446</v>
      </c>
      <c r="C225">
        <v>29</v>
      </c>
    </row>
    <row r="226" spans="1:3" x14ac:dyDescent="0.15">
      <c r="A226" t="s">
        <v>1234</v>
      </c>
      <c r="B226" s="20" t="s">
        <v>56</v>
      </c>
      <c r="C226">
        <v>3</v>
      </c>
    </row>
    <row r="227" spans="1:3" x14ac:dyDescent="0.15">
      <c r="B227" s="20" t="s">
        <v>1406</v>
      </c>
      <c r="C227">
        <v>9</v>
      </c>
    </row>
    <row r="228" spans="1:3" x14ac:dyDescent="0.15">
      <c r="B228" s="20" t="s">
        <v>108</v>
      </c>
      <c r="C228">
        <v>29</v>
      </c>
    </row>
    <row r="229" spans="1:3" x14ac:dyDescent="0.15">
      <c r="B229" s="20" t="s">
        <v>70</v>
      </c>
      <c r="C229">
        <v>13</v>
      </c>
    </row>
    <row r="230" spans="1:3" x14ac:dyDescent="0.15">
      <c r="B230" s="20" t="s">
        <v>178</v>
      </c>
      <c r="C230">
        <v>23</v>
      </c>
    </row>
    <row r="231" spans="1:3" x14ac:dyDescent="0.15">
      <c r="B231" s="20" t="s">
        <v>102</v>
      </c>
      <c r="C231">
        <v>12</v>
      </c>
    </row>
    <row r="232" spans="1:3" x14ac:dyDescent="0.15">
      <c r="B232" s="20" t="s">
        <v>72</v>
      </c>
      <c r="C232">
        <v>5</v>
      </c>
    </row>
    <row r="233" spans="1:3" x14ac:dyDescent="0.15">
      <c r="B233" s="20" t="s">
        <v>36</v>
      </c>
      <c r="C233">
        <v>30</v>
      </c>
    </row>
    <row r="234" spans="1:3" x14ac:dyDescent="0.15">
      <c r="B234" s="20" t="s">
        <v>1425</v>
      </c>
      <c r="C234">
        <v>6</v>
      </c>
    </row>
    <row r="235" spans="1:3" x14ac:dyDescent="0.15">
      <c r="B235" s="20" t="s">
        <v>1289</v>
      </c>
      <c r="C235">
        <v>4</v>
      </c>
    </row>
    <row r="236" spans="1:3" x14ac:dyDescent="0.15">
      <c r="B236" s="20" t="s">
        <v>1294</v>
      </c>
      <c r="C236">
        <v>8</v>
      </c>
    </row>
    <row r="237" spans="1:3" x14ac:dyDescent="0.15">
      <c r="B237" s="20" t="s">
        <v>1375</v>
      </c>
      <c r="C237">
        <v>20</v>
      </c>
    </row>
    <row r="238" spans="1:3" x14ac:dyDescent="0.15">
      <c r="B238" s="20" t="s">
        <v>1319</v>
      </c>
      <c r="C238">
        <v>26</v>
      </c>
    </row>
    <row r="239" spans="1:3" x14ac:dyDescent="0.15">
      <c r="B239" s="20" t="s">
        <v>1378</v>
      </c>
      <c r="C239">
        <v>18</v>
      </c>
    </row>
    <row r="240" spans="1:3" x14ac:dyDescent="0.15">
      <c r="B240" s="20" t="s">
        <v>1391</v>
      </c>
      <c r="C240">
        <v>29</v>
      </c>
    </row>
    <row r="241" spans="1:3" x14ac:dyDescent="0.15">
      <c r="A241" t="s">
        <v>1235</v>
      </c>
      <c r="B241" s="20" t="s">
        <v>163</v>
      </c>
      <c r="C241">
        <v>27</v>
      </c>
    </row>
    <row r="242" spans="1:3" x14ac:dyDescent="0.15">
      <c r="B242" s="20" t="s">
        <v>99</v>
      </c>
      <c r="C242">
        <v>5</v>
      </c>
    </row>
    <row r="243" spans="1:3" x14ac:dyDescent="0.15">
      <c r="B243" s="20" t="s">
        <v>216</v>
      </c>
      <c r="C243">
        <v>20</v>
      </c>
    </row>
    <row r="244" spans="1:3" x14ac:dyDescent="0.15">
      <c r="B244" s="20" t="s">
        <v>96</v>
      </c>
      <c r="C244">
        <v>24</v>
      </c>
    </row>
    <row r="245" spans="1:3" x14ac:dyDescent="0.15">
      <c r="B245" s="20" t="s">
        <v>1445</v>
      </c>
      <c r="C245">
        <v>22</v>
      </c>
    </row>
    <row r="246" spans="1:3" x14ac:dyDescent="0.15">
      <c r="B246" s="20" t="s">
        <v>58</v>
      </c>
      <c r="C246">
        <v>22</v>
      </c>
    </row>
    <row r="247" spans="1:3" x14ac:dyDescent="0.15">
      <c r="B247" s="20" t="s">
        <v>1460</v>
      </c>
      <c r="C247">
        <v>29</v>
      </c>
    </row>
    <row r="248" spans="1:3" x14ac:dyDescent="0.15">
      <c r="B248" s="20" t="s">
        <v>256</v>
      </c>
      <c r="C248">
        <v>4</v>
      </c>
    </row>
    <row r="249" spans="1:3" x14ac:dyDescent="0.15">
      <c r="B249" s="20" t="s">
        <v>1424</v>
      </c>
      <c r="C249">
        <v>4</v>
      </c>
    </row>
    <row r="250" spans="1:3" x14ac:dyDescent="0.15">
      <c r="B250" s="20" t="s">
        <v>191</v>
      </c>
      <c r="C250">
        <v>15</v>
      </c>
    </row>
    <row r="251" spans="1:3" x14ac:dyDescent="0.15">
      <c r="B251" s="20" t="s">
        <v>61</v>
      </c>
      <c r="C251">
        <v>20</v>
      </c>
    </row>
    <row r="252" spans="1:3" x14ac:dyDescent="0.15">
      <c r="B252" s="20" t="s">
        <v>222</v>
      </c>
      <c r="C252">
        <v>26</v>
      </c>
    </row>
    <row r="253" spans="1:3" x14ac:dyDescent="0.15">
      <c r="B253" s="20" t="s">
        <v>1433</v>
      </c>
      <c r="C253">
        <v>17</v>
      </c>
    </row>
    <row r="254" spans="1:3" x14ac:dyDescent="0.15">
      <c r="B254" s="20" t="s">
        <v>1416</v>
      </c>
      <c r="C254">
        <v>22</v>
      </c>
    </row>
    <row r="255" spans="1:3" x14ac:dyDescent="0.15">
      <c r="B255" s="20" t="s">
        <v>1310</v>
      </c>
      <c r="C255" t="s">
        <v>257</v>
      </c>
    </row>
    <row r="256" spans="1:3" x14ac:dyDescent="0.15">
      <c r="B256" s="20" t="s">
        <v>1442</v>
      </c>
      <c r="C256">
        <v>30</v>
      </c>
    </row>
    <row r="257" spans="1:3" x14ac:dyDescent="0.15">
      <c r="A257" t="s">
        <v>1236</v>
      </c>
      <c r="B257" s="20" t="s">
        <v>147</v>
      </c>
      <c r="C257">
        <v>21</v>
      </c>
    </row>
    <row r="258" spans="1:3" x14ac:dyDescent="0.15">
      <c r="B258" s="20" t="s">
        <v>1405</v>
      </c>
      <c r="C258">
        <v>29</v>
      </c>
    </row>
    <row r="259" spans="1:3" x14ac:dyDescent="0.15">
      <c r="B259" s="20" t="s">
        <v>1407</v>
      </c>
      <c r="C259">
        <v>26</v>
      </c>
    </row>
    <row r="260" spans="1:3" x14ac:dyDescent="0.15">
      <c r="B260" s="20" t="s">
        <v>235</v>
      </c>
      <c r="C260" t="s">
        <v>257</v>
      </c>
    </row>
    <row r="261" spans="1:3" x14ac:dyDescent="0.15">
      <c r="B261" s="20" t="s">
        <v>208</v>
      </c>
      <c r="C261">
        <v>29</v>
      </c>
    </row>
    <row r="262" spans="1:3" x14ac:dyDescent="0.15">
      <c r="B262" s="20" t="s">
        <v>43</v>
      </c>
      <c r="C262">
        <v>17</v>
      </c>
    </row>
    <row r="263" spans="1:3" x14ac:dyDescent="0.15">
      <c r="B263" s="20" t="s">
        <v>1470</v>
      </c>
      <c r="C263">
        <v>16</v>
      </c>
    </row>
    <row r="264" spans="1:3" x14ac:dyDescent="0.15">
      <c r="B264" s="20" t="s">
        <v>210</v>
      </c>
      <c r="C264">
        <v>3</v>
      </c>
    </row>
    <row r="265" spans="1:3" x14ac:dyDescent="0.15">
      <c r="B265" s="20" t="s">
        <v>63</v>
      </c>
      <c r="C265">
        <v>29</v>
      </c>
    </row>
    <row r="266" spans="1:3" x14ac:dyDescent="0.15">
      <c r="B266" s="20" t="s">
        <v>1427</v>
      </c>
      <c r="C266">
        <v>27</v>
      </c>
    </row>
    <row r="267" spans="1:3" x14ac:dyDescent="0.15">
      <c r="B267" s="20" t="s">
        <v>199</v>
      </c>
      <c r="C267" t="s">
        <v>257</v>
      </c>
    </row>
    <row r="268" spans="1:3" x14ac:dyDescent="0.15">
      <c r="B268" s="20" t="s">
        <v>1273</v>
      </c>
      <c r="C268">
        <v>25</v>
      </c>
    </row>
    <row r="269" spans="1:3" x14ac:dyDescent="0.15">
      <c r="B269" s="20" t="s">
        <v>1290</v>
      </c>
      <c r="C269">
        <v>26</v>
      </c>
    </row>
    <row r="270" spans="1:3" x14ac:dyDescent="0.15">
      <c r="B270" s="20" t="s">
        <v>1420</v>
      </c>
      <c r="C270">
        <v>24</v>
      </c>
    </row>
    <row r="271" spans="1:3" x14ac:dyDescent="0.15">
      <c r="B271" s="20" t="s">
        <v>1421</v>
      </c>
      <c r="C271">
        <v>29</v>
      </c>
    </row>
    <row r="272" spans="1:3" x14ac:dyDescent="0.15">
      <c r="B272" s="20" t="s">
        <v>1440</v>
      </c>
      <c r="C272">
        <v>22</v>
      </c>
    </row>
    <row r="273" spans="1:3" x14ac:dyDescent="0.15">
      <c r="B273" s="20" t="s">
        <v>1369</v>
      </c>
      <c r="C273">
        <v>29</v>
      </c>
    </row>
    <row r="274" spans="1:3" x14ac:dyDescent="0.15">
      <c r="A274" t="s">
        <v>1237</v>
      </c>
      <c r="B274" s="20" t="s">
        <v>118</v>
      </c>
      <c r="C274">
        <v>23</v>
      </c>
    </row>
    <row r="275" spans="1:3" x14ac:dyDescent="0.15">
      <c r="B275" s="20" t="s">
        <v>169</v>
      </c>
      <c r="C275">
        <v>11</v>
      </c>
    </row>
    <row r="276" spans="1:3" x14ac:dyDescent="0.15">
      <c r="B276" s="20" t="s">
        <v>1451</v>
      </c>
      <c r="C276">
        <v>11</v>
      </c>
    </row>
    <row r="277" spans="1:3" x14ac:dyDescent="0.15">
      <c r="B277" s="20" t="s">
        <v>150</v>
      </c>
      <c r="C277">
        <v>13</v>
      </c>
    </row>
    <row r="278" spans="1:3" x14ac:dyDescent="0.15">
      <c r="B278" s="20" t="s">
        <v>123</v>
      </c>
      <c r="C278">
        <v>22</v>
      </c>
    </row>
    <row r="279" spans="1:3" x14ac:dyDescent="0.15">
      <c r="B279" s="20" t="s">
        <v>80</v>
      </c>
      <c r="C279">
        <v>15</v>
      </c>
    </row>
    <row r="280" spans="1:3" x14ac:dyDescent="0.15">
      <c r="B280" s="20" t="s">
        <v>203</v>
      </c>
      <c r="C280">
        <v>30</v>
      </c>
    </row>
    <row r="281" spans="1:3" x14ac:dyDescent="0.15">
      <c r="B281" s="20" t="s">
        <v>25</v>
      </c>
      <c r="C281">
        <v>1</v>
      </c>
    </row>
    <row r="282" spans="1:3" x14ac:dyDescent="0.15">
      <c r="B282" s="20" t="s">
        <v>79</v>
      </c>
      <c r="C282">
        <v>6</v>
      </c>
    </row>
    <row r="283" spans="1:3" x14ac:dyDescent="0.15">
      <c r="B283" s="20" t="s">
        <v>129</v>
      </c>
      <c r="C283">
        <v>5</v>
      </c>
    </row>
    <row r="284" spans="1:3" x14ac:dyDescent="0.15">
      <c r="B284" s="20" t="s">
        <v>174</v>
      </c>
      <c r="C284">
        <v>23</v>
      </c>
    </row>
    <row r="285" spans="1:3" x14ac:dyDescent="0.15">
      <c r="B285" s="20" t="s">
        <v>228</v>
      </c>
      <c r="C285">
        <v>29</v>
      </c>
    </row>
    <row r="286" spans="1:3" x14ac:dyDescent="0.15">
      <c r="B286" s="20" t="s">
        <v>1400</v>
      </c>
      <c r="C286">
        <v>22</v>
      </c>
    </row>
    <row r="287" spans="1:3" x14ac:dyDescent="0.15">
      <c r="B287" s="20" t="s">
        <v>183</v>
      </c>
      <c r="C287" t="s">
        <v>257</v>
      </c>
    </row>
    <row r="288" spans="1:3" x14ac:dyDescent="0.15">
      <c r="B288" s="20" t="s">
        <v>83</v>
      </c>
      <c r="C288">
        <v>16</v>
      </c>
    </row>
    <row r="289" spans="1:3" x14ac:dyDescent="0.15">
      <c r="B289" s="20" t="s">
        <v>88</v>
      </c>
      <c r="C289">
        <v>30</v>
      </c>
    </row>
    <row r="290" spans="1:3" x14ac:dyDescent="0.15">
      <c r="B290" s="20" t="s">
        <v>218</v>
      </c>
      <c r="C290">
        <v>27</v>
      </c>
    </row>
    <row r="291" spans="1:3" x14ac:dyDescent="0.15">
      <c r="B291" s="20" t="s">
        <v>1262</v>
      </c>
      <c r="C291">
        <v>25</v>
      </c>
    </row>
    <row r="292" spans="1:3" x14ac:dyDescent="0.15">
      <c r="B292" s="20" t="s">
        <v>1317</v>
      </c>
      <c r="C292" t="s">
        <v>257</v>
      </c>
    </row>
    <row r="293" spans="1:3" x14ac:dyDescent="0.15">
      <c r="B293" s="20" t="s">
        <v>1393</v>
      </c>
      <c r="C293">
        <v>11</v>
      </c>
    </row>
    <row r="294" spans="1:3" x14ac:dyDescent="0.15">
      <c r="A294" t="s">
        <v>1238</v>
      </c>
      <c r="B294" s="20" t="s">
        <v>252</v>
      </c>
      <c r="C294">
        <v>26</v>
      </c>
    </row>
    <row r="295" spans="1:3" x14ac:dyDescent="0.15">
      <c r="B295" s="20" t="s">
        <v>22</v>
      </c>
      <c r="C295">
        <v>18</v>
      </c>
    </row>
    <row r="296" spans="1:3" x14ac:dyDescent="0.15">
      <c r="B296" s="20" t="s">
        <v>92</v>
      </c>
      <c r="C296">
        <v>14</v>
      </c>
    </row>
    <row r="297" spans="1:3" x14ac:dyDescent="0.15">
      <c r="B297" s="20" t="s">
        <v>193</v>
      </c>
      <c r="C297">
        <v>25</v>
      </c>
    </row>
    <row r="298" spans="1:3" x14ac:dyDescent="0.15">
      <c r="B298" s="20" t="s">
        <v>1394</v>
      </c>
      <c r="C298" t="s">
        <v>257</v>
      </c>
    </row>
    <row r="299" spans="1:3" x14ac:dyDescent="0.15">
      <c r="B299" s="20" t="s">
        <v>241</v>
      </c>
      <c r="C299">
        <v>29</v>
      </c>
    </row>
    <row r="300" spans="1:3" x14ac:dyDescent="0.15">
      <c r="B300" s="20" t="s">
        <v>18</v>
      </c>
      <c r="C300">
        <v>9</v>
      </c>
    </row>
    <row r="301" spans="1:3" x14ac:dyDescent="0.15">
      <c r="B301" s="20" t="s">
        <v>1452</v>
      </c>
      <c r="C301">
        <v>28</v>
      </c>
    </row>
    <row r="302" spans="1:3" x14ac:dyDescent="0.15">
      <c r="B302" s="20" t="s">
        <v>190</v>
      </c>
      <c r="C302">
        <v>29</v>
      </c>
    </row>
    <row r="303" spans="1:3" x14ac:dyDescent="0.15">
      <c r="B303" s="20" t="s">
        <v>230</v>
      </c>
      <c r="C303">
        <v>29</v>
      </c>
    </row>
    <row r="304" spans="1:3" x14ac:dyDescent="0.15">
      <c r="B304" s="20" t="s">
        <v>1344</v>
      </c>
      <c r="C304">
        <v>29</v>
      </c>
    </row>
    <row r="305" spans="1:3" x14ac:dyDescent="0.15">
      <c r="B305" s="20" t="s">
        <v>114</v>
      </c>
      <c r="C305">
        <v>29</v>
      </c>
    </row>
    <row r="306" spans="1:3" x14ac:dyDescent="0.15">
      <c r="B306" s="20" t="s">
        <v>1274</v>
      </c>
      <c r="C306">
        <v>10</v>
      </c>
    </row>
    <row r="307" spans="1:3" x14ac:dyDescent="0.15">
      <c r="B307" s="20" t="s">
        <v>1275</v>
      </c>
      <c r="C307">
        <v>24</v>
      </c>
    </row>
    <row r="308" spans="1:3" x14ac:dyDescent="0.15">
      <c r="B308" s="20" t="s">
        <v>1278</v>
      </c>
      <c r="C308">
        <v>16</v>
      </c>
    </row>
    <row r="309" spans="1:3" x14ac:dyDescent="0.15">
      <c r="B309" s="20" t="s">
        <v>1450</v>
      </c>
      <c r="C309">
        <v>26</v>
      </c>
    </row>
    <row r="310" spans="1:3" x14ac:dyDescent="0.15">
      <c r="A310" t="s">
        <v>1239</v>
      </c>
      <c r="B310" s="20" t="s">
        <v>90</v>
      </c>
      <c r="C310">
        <v>23</v>
      </c>
    </row>
    <row r="311" spans="1:3" x14ac:dyDescent="0.15">
      <c r="B311" s="20" t="s">
        <v>31</v>
      </c>
      <c r="C311">
        <v>8</v>
      </c>
    </row>
    <row r="312" spans="1:3" x14ac:dyDescent="0.15">
      <c r="B312" s="20" t="s">
        <v>132</v>
      </c>
      <c r="C312">
        <v>9</v>
      </c>
    </row>
    <row r="313" spans="1:3" x14ac:dyDescent="0.15">
      <c r="B313" s="20" t="s">
        <v>57</v>
      </c>
      <c r="C313" t="s">
        <v>257</v>
      </c>
    </row>
    <row r="314" spans="1:3" x14ac:dyDescent="0.15">
      <c r="B314" s="20" t="s">
        <v>237</v>
      </c>
      <c r="C314">
        <v>29</v>
      </c>
    </row>
    <row r="315" spans="1:3" x14ac:dyDescent="0.15">
      <c r="B315" s="20" t="s">
        <v>223</v>
      </c>
      <c r="C315">
        <v>30</v>
      </c>
    </row>
    <row r="316" spans="1:3" x14ac:dyDescent="0.15">
      <c r="B316" s="20" t="s">
        <v>139</v>
      </c>
      <c r="C316">
        <v>15</v>
      </c>
    </row>
    <row r="317" spans="1:3" x14ac:dyDescent="0.15">
      <c r="B317" s="20" t="s">
        <v>117</v>
      </c>
      <c r="C317">
        <v>16</v>
      </c>
    </row>
    <row r="318" spans="1:3" x14ac:dyDescent="0.15">
      <c r="B318" s="20" t="s">
        <v>144</v>
      </c>
      <c r="C318">
        <v>7</v>
      </c>
    </row>
    <row r="319" spans="1:3" x14ac:dyDescent="0.15">
      <c r="B319" s="20" t="s">
        <v>1373</v>
      </c>
      <c r="C319">
        <v>25</v>
      </c>
    </row>
    <row r="320" spans="1:3" x14ac:dyDescent="0.15">
      <c r="B320" s="20" t="s">
        <v>66</v>
      </c>
      <c r="C320">
        <v>27</v>
      </c>
    </row>
    <row r="321" spans="1:3" x14ac:dyDescent="0.15">
      <c r="B321" s="20" t="s">
        <v>106</v>
      </c>
      <c r="C321">
        <v>27</v>
      </c>
    </row>
    <row r="322" spans="1:3" x14ac:dyDescent="0.15">
      <c r="B322" s="20" t="s">
        <v>135</v>
      </c>
      <c r="C322" t="s">
        <v>257</v>
      </c>
    </row>
    <row r="323" spans="1:3" x14ac:dyDescent="0.15">
      <c r="B323" s="20" t="s">
        <v>1255</v>
      </c>
      <c r="C323">
        <v>27</v>
      </c>
    </row>
    <row r="324" spans="1:3" x14ac:dyDescent="0.15">
      <c r="B324" s="20" t="s">
        <v>1277</v>
      </c>
      <c r="C324">
        <v>30</v>
      </c>
    </row>
    <row r="325" spans="1:3" x14ac:dyDescent="0.15">
      <c r="B325" s="20" t="s">
        <v>1398</v>
      </c>
      <c r="C325">
        <v>26</v>
      </c>
    </row>
    <row r="326" spans="1:3" x14ac:dyDescent="0.15">
      <c r="A326" t="s">
        <v>1240</v>
      </c>
      <c r="B326" s="20" t="s">
        <v>1454</v>
      </c>
      <c r="C326">
        <v>30</v>
      </c>
    </row>
    <row r="327" spans="1:3" x14ac:dyDescent="0.15">
      <c r="B327" s="20" t="s">
        <v>189</v>
      </c>
      <c r="C327">
        <v>22</v>
      </c>
    </row>
    <row r="328" spans="1:3" x14ac:dyDescent="0.15">
      <c r="B328" s="20" t="s">
        <v>116</v>
      </c>
      <c r="C328">
        <v>3</v>
      </c>
    </row>
    <row r="329" spans="1:3" x14ac:dyDescent="0.15">
      <c r="B329" s="20" t="s">
        <v>26</v>
      </c>
      <c r="C329">
        <v>10</v>
      </c>
    </row>
    <row r="330" spans="1:3" x14ac:dyDescent="0.15">
      <c r="B330" s="20" t="s">
        <v>179</v>
      </c>
      <c r="C330" t="s">
        <v>257</v>
      </c>
    </row>
    <row r="331" spans="1:3" x14ac:dyDescent="0.15">
      <c r="B331" s="20" t="s">
        <v>184</v>
      </c>
      <c r="C331">
        <v>16</v>
      </c>
    </row>
    <row r="332" spans="1:3" x14ac:dyDescent="0.15">
      <c r="B332" s="20" t="s">
        <v>238</v>
      </c>
      <c r="C332">
        <v>15</v>
      </c>
    </row>
    <row r="333" spans="1:3" x14ac:dyDescent="0.15">
      <c r="B333" s="20" t="s">
        <v>55</v>
      </c>
      <c r="C333" t="s">
        <v>257</v>
      </c>
    </row>
    <row r="334" spans="1:3" x14ac:dyDescent="0.15">
      <c r="B334" s="20" t="s">
        <v>1399</v>
      </c>
      <c r="C334">
        <v>5</v>
      </c>
    </row>
    <row r="335" spans="1:3" x14ac:dyDescent="0.15">
      <c r="B335" s="20" t="s">
        <v>201</v>
      </c>
      <c r="C335">
        <v>11</v>
      </c>
    </row>
    <row r="336" spans="1:3" x14ac:dyDescent="0.15">
      <c r="B336" s="20" t="s">
        <v>165</v>
      </c>
      <c r="C336">
        <v>14</v>
      </c>
    </row>
    <row r="337" spans="1:3" x14ac:dyDescent="0.15">
      <c r="B337" s="20" t="s">
        <v>86</v>
      </c>
      <c r="C337">
        <v>23</v>
      </c>
    </row>
    <row r="338" spans="1:3" x14ac:dyDescent="0.15">
      <c r="B338" s="20" t="s">
        <v>171</v>
      </c>
      <c r="C338">
        <v>27</v>
      </c>
    </row>
    <row r="339" spans="1:3" x14ac:dyDescent="0.15">
      <c r="B339" s="20" t="s">
        <v>1267</v>
      </c>
      <c r="C339">
        <v>16</v>
      </c>
    </row>
    <row r="340" spans="1:3" x14ac:dyDescent="0.15">
      <c r="B340" s="20" t="s">
        <v>1270</v>
      </c>
      <c r="C340">
        <v>25</v>
      </c>
    </row>
    <row r="341" spans="1:3" x14ac:dyDescent="0.15">
      <c r="B341" s="20" t="s">
        <v>1301</v>
      </c>
      <c r="C341">
        <v>9</v>
      </c>
    </row>
    <row r="342" spans="1:3" x14ac:dyDescent="0.15">
      <c r="B342" s="20" t="s">
        <v>1304</v>
      </c>
      <c r="C342">
        <v>5</v>
      </c>
    </row>
    <row r="343" spans="1:3" x14ac:dyDescent="0.15">
      <c r="B343" s="20" t="s">
        <v>1368</v>
      </c>
      <c r="C343">
        <v>29</v>
      </c>
    </row>
    <row r="344" spans="1:3" x14ac:dyDescent="0.15">
      <c r="A344" t="s">
        <v>1241</v>
      </c>
      <c r="B344" s="20" t="s">
        <v>121</v>
      </c>
      <c r="C344">
        <v>25</v>
      </c>
    </row>
    <row r="345" spans="1:3" x14ac:dyDescent="0.15">
      <c r="B345" s="20" t="s">
        <v>1392</v>
      </c>
      <c r="C345">
        <v>23</v>
      </c>
    </row>
    <row r="346" spans="1:3" x14ac:dyDescent="0.15">
      <c r="B346" s="20" t="s">
        <v>145</v>
      </c>
      <c r="C346">
        <v>21</v>
      </c>
    </row>
    <row r="347" spans="1:3" x14ac:dyDescent="0.15">
      <c r="B347" s="20" t="s">
        <v>122</v>
      </c>
      <c r="C347">
        <v>11</v>
      </c>
    </row>
    <row r="348" spans="1:3" x14ac:dyDescent="0.15">
      <c r="B348" s="20" t="s">
        <v>35</v>
      </c>
      <c r="C348">
        <v>15</v>
      </c>
    </row>
    <row r="349" spans="1:3" x14ac:dyDescent="0.15">
      <c r="B349" s="20" t="s">
        <v>45</v>
      </c>
      <c r="C349">
        <v>6</v>
      </c>
    </row>
    <row r="350" spans="1:3" x14ac:dyDescent="0.15">
      <c r="B350" s="20" t="s">
        <v>204</v>
      </c>
      <c r="C350" t="s">
        <v>257</v>
      </c>
    </row>
    <row r="351" spans="1:3" x14ac:dyDescent="0.15">
      <c r="B351" s="20" t="s">
        <v>126</v>
      </c>
      <c r="C351">
        <v>30</v>
      </c>
    </row>
    <row r="352" spans="1:3" x14ac:dyDescent="0.15">
      <c r="B352" s="20" t="s">
        <v>110</v>
      </c>
      <c r="C352">
        <v>22</v>
      </c>
    </row>
    <row r="353" spans="1:3" x14ac:dyDescent="0.15">
      <c r="B353" s="20" t="s">
        <v>1343</v>
      </c>
      <c r="C353">
        <v>14</v>
      </c>
    </row>
    <row r="354" spans="1:3" x14ac:dyDescent="0.15">
      <c r="B354" s="20" t="s">
        <v>1264</v>
      </c>
      <c r="C354">
        <v>26</v>
      </c>
    </row>
    <row r="355" spans="1:3" x14ac:dyDescent="0.15">
      <c r="B355" s="20" t="s">
        <v>1298</v>
      </c>
      <c r="C355">
        <v>17</v>
      </c>
    </row>
    <row r="356" spans="1:3" x14ac:dyDescent="0.15">
      <c r="B356" s="20" t="s">
        <v>1311</v>
      </c>
      <c r="C356" t="s">
        <v>257</v>
      </c>
    </row>
    <row r="357" spans="1:3" x14ac:dyDescent="0.15">
      <c r="B357" s="20" t="s">
        <v>1321</v>
      </c>
      <c r="C357">
        <v>11</v>
      </c>
    </row>
    <row r="358" spans="1:3" x14ac:dyDescent="0.15">
      <c r="B358" s="20" t="s">
        <v>1370</v>
      </c>
      <c r="C358">
        <v>27</v>
      </c>
    </row>
    <row r="359" spans="1:3" x14ac:dyDescent="0.15">
      <c r="B359" s="20" t="s">
        <v>1397</v>
      </c>
      <c r="C359">
        <v>17</v>
      </c>
    </row>
    <row r="360" spans="1:3" x14ac:dyDescent="0.15">
      <c r="A360" t="s">
        <v>1242</v>
      </c>
      <c r="B360" s="20" t="s">
        <v>221</v>
      </c>
      <c r="C360">
        <v>28</v>
      </c>
    </row>
    <row r="361" spans="1:3" x14ac:dyDescent="0.15">
      <c r="B361" s="20" t="s">
        <v>244</v>
      </c>
      <c r="C361">
        <v>24</v>
      </c>
    </row>
    <row r="362" spans="1:3" x14ac:dyDescent="0.15">
      <c r="B362" s="20" t="s">
        <v>1395</v>
      </c>
      <c r="C362">
        <v>29</v>
      </c>
    </row>
    <row r="363" spans="1:3" x14ac:dyDescent="0.15">
      <c r="B363" s="20" t="s">
        <v>30</v>
      </c>
      <c r="C363">
        <v>10</v>
      </c>
    </row>
    <row r="364" spans="1:3" x14ac:dyDescent="0.15">
      <c r="B364" s="20" t="s">
        <v>1338</v>
      </c>
      <c r="C364">
        <v>25</v>
      </c>
    </row>
    <row r="365" spans="1:3" x14ac:dyDescent="0.15">
      <c r="B365" s="20" t="s">
        <v>50</v>
      </c>
      <c r="C365">
        <v>3</v>
      </c>
    </row>
    <row r="366" spans="1:3" x14ac:dyDescent="0.15">
      <c r="B366" s="20" t="s">
        <v>113</v>
      </c>
      <c r="C366">
        <v>3</v>
      </c>
    </row>
    <row r="367" spans="1:3" x14ac:dyDescent="0.15">
      <c r="B367" s="20" t="s">
        <v>246</v>
      </c>
      <c r="C367" t="s">
        <v>257</v>
      </c>
    </row>
    <row r="368" spans="1:3" x14ac:dyDescent="0.15">
      <c r="B368" s="20" t="s">
        <v>141</v>
      </c>
      <c r="C368">
        <v>17</v>
      </c>
    </row>
    <row r="369" spans="1:3" x14ac:dyDescent="0.15">
      <c r="B369" s="20" t="s">
        <v>187</v>
      </c>
      <c r="C369">
        <v>12</v>
      </c>
    </row>
    <row r="370" spans="1:3" x14ac:dyDescent="0.15">
      <c r="B370" s="20" t="s">
        <v>185</v>
      </c>
      <c r="C370">
        <v>25</v>
      </c>
    </row>
    <row r="371" spans="1:3" x14ac:dyDescent="0.15">
      <c r="B371" s="20" t="s">
        <v>202</v>
      </c>
      <c r="C371">
        <v>29</v>
      </c>
    </row>
    <row r="372" spans="1:3" x14ac:dyDescent="0.15">
      <c r="B372" s="20" t="s">
        <v>156</v>
      </c>
      <c r="C372">
        <v>4</v>
      </c>
    </row>
    <row r="373" spans="1:3" x14ac:dyDescent="0.15">
      <c r="B373" s="20" t="s">
        <v>120</v>
      </c>
      <c r="C373" t="s">
        <v>257</v>
      </c>
    </row>
    <row r="374" spans="1:3" x14ac:dyDescent="0.15">
      <c r="B374" s="20" t="s">
        <v>134</v>
      </c>
      <c r="C374">
        <v>29</v>
      </c>
    </row>
    <row r="375" spans="1:3" x14ac:dyDescent="0.15">
      <c r="B375" s="20" t="s">
        <v>53</v>
      </c>
      <c r="C375">
        <v>4</v>
      </c>
    </row>
    <row r="376" spans="1:3" x14ac:dyDescent="0.15">
      <c r="B376" s="20" t="s">
        <v>245</v>
      </c>
      <c r="C376">
        <v>13</v>
      </c>
    </row>
    <row r="377" spans="1:3" x14ac:dyDescent="0.15">
      <c r="B377" s="20" t="s">
        <v>1453</v>
      </c>
      <c r="C377">
        <v>30</v>
      </c>
    </row>
    <row r="378" spans="1:3" x14ac:dyDescent="0.15">
      <c r="A378" t="s">
        <v>1243</v>
      </c>
      <c r="B378" s="20" t="s">
        <v>138</v>
      </c>
      <c r="C378" t="s">
        <v>257</v>
      </c>
    </row>
    <row r="379" spans="1:3" x14ac:dyDescent="0.15">
      <c r="B379" s="20" t="s">
        <v>51</v>
      </c>
      <c r="C379" t="s">
        <v>257</v>
      </c>
    </row>
    <row r="380" spans="1:3" x14ac:dyDescent="0.15">
      <c r="B380" s="20" t="s">
        <v>242</v>
      </c>
      <c r="C380">
        <v>10</v>
      </c>
    </row>
    <row r="381" spans="1:3" x14ac:dyDescent="0.15">
      <c r="B381" s="20" t="s">
        <v>206</v>
      </c>
      <c r="C381">
        <v>26</v>
      </c>
    </row>
    <row r="382" spans="1:3" x14ac:dyDescent="0.15">
      <c r="B382" s="20" t="s">
        <v>159</v>
      </c>
      <c r="C382">
        <v>15</v>
      </c>
    </row>
    <row r="383" spans="1:3" x14ac:dyDescent="0.15">
      <c r="B383" s="20" t="s">
        <v>109</v>
      </c>
      <c r="C383">
        <v>25</v>
      </c>
    </row>
    <row r="384" spans="1:3" x14ac:dyDescent="0.15">
      <c r="B384" s="20" t="s">
        <v>239</v>
      </c>
      <c r="C384">
        <v>21</v>
      </c>
    </row>
    <row r="385" spans="1:3" x14ac:dyDescent="0.15">
      <c r="B385" s="20" t="s">
        <v>213</v>
      </c>
      <c r="C385">
        <v>25</v>
      </c>
    </row>
    <row r="386" spans="1:3" x14ac:dyDescent="0.15">
      <c r="B386" s="20" t="s">
        <v>229</v>
      </c>
      <c r="C386">
        <v>24</v>
      </c>
    </row>
    <row r="387" spans="1:3" x14ac:dyDescent="0.15">
      <c r="B387" s="20" t="s">
        <v>119</v>
      </c>
      <c r="C387">
        <v>29</v>
      </c>
    </row>
    <row r="388" spans="1:3" x14ac:dyDescent="0.15">
      <c r="B388" s="20" t="s">
        <v>146</v>
      </c>
      <c r="C388">
        <v>30</v>
      </c>
    </row>
    <row r="389" spans="1:3" x14ac:dyDescent="0.15">
      <c r="B389" s="20" t="s">
        <v>37</v>
      </c>
      <c r="C389">
        <v>9</v>
      </c>
    </row>
    <row r="390" spans="1:3" x14ac:dyDescent="0.15">
      <c r="B390" s="20" t="s">
        <v>234</v>
      </c>
      <c r="C390">
        <v>1</v>
      </c>
    </row>
    <row r="391" spans="1:3" x14ac:dyDescent="0.15">
      <c r="B391" s="20" t="s">
        <v>180</v>
      </c>
      <c r="C391">
        <v>27</v>
      </c>
    </row>
    <row r="392" spans="1:3" x14ac:dyDescent="0.15">
      <c r="B392" s="20" t="s">
        <v>1261</v>
      </c>
      <c r="C392">
        <v>15</v>
      </c>
    </row>
    <row r="393" spans="1:3" x14ac:dyDescent="0.15">
      <c r="B393" s="20" t="s">
        <v>1291</v>
      </c>
      <c r="C393">
        <v>27</v>
      </c>
    </row>
    <row r="394" spans="1:3" x14ac:dyDescent="0.15">
      <c r="B394" s="20" t="s">
        <v>1292</v>
      </c>
      <c r="C394">
        <v>26</v>
      </c>
    </row>
    <row r="395" spans="1:3" x14ac:dyDescent="0.15">
      <c r="B395" s="20" t="s">
        <v>1322</v>
      </c>
      <c r="C395">
        <v>15</v>
      </c>
    </row>
    <row r="396" spans="1:3" x14ac:dyDescent="0.15">
      <c r="A396" t="s">
        <v>1244</v>
      </c>
      <c r="B396" s="20" t="s">
        <v>76</v>
      </c>
      <c r="C396">
        <v>23</v>
      </c>
    </row>
    <row r="397" spans="1:3" x14ac:dyDescent="0.15">
      <c r="B397" s="20" t="s">
        <v>231</v>
      </c>
      <c r="C397">
        <v>22</v>
      </c>
    </row>
    <row r="398" spans="1:3" x14ac:dyDescent="0.15">
      <c r="B398" s="20" t="s">
        <v>142</v>
      </c>
      <c r="C398">
        <v>25</v>
      </c>
    </row>
    <row r="399" spans="1:3" x14ac:dyDescent="0.15">
      <c r="B399" s="20" t="s">
        <v>155</v>
      </c>
      <c r="C399">
        <v>15</v>
      </c>
    </row>
    <row r="400" spans="1:3" x14ac:dyDescent="0.15">
      <c r="B400" s="20" t="s">
        <v>125</v>
      </c>
      <c r="C400">
        <v>30</v>
      </c>
    </row>
    <row r="401" spans="1:3" x14ac:dyDescent="0.15">
      <c r="B401" s="20" t="s">
        <v>215</v>
      </c>
      <c r="C401">
        <v>20</v>
      </c>
    </row>
    <row r="402" spans="1:3" x14ac:dyDescent="0.15">
      <c r="B402" s="20" t="s">
        <v>197</v>
      </c>
      <c r="C402">
        <v>29</v>
      </c>
    </row>
    <row r="403" spans="1:3" x14ac:dyDescent="0.15">
      <c r="B403" s="20" t="s">
        <v>19</v>
      </c>
      <c r="C403">
        <v>30</v>
      </c>
    </row>
    <row r="404" spans="1:3" x14ac:dyDescent="0.15">
      <c r="B404" s="20" t="s">
        <v>194</v>
      </c>
      <c r="C404">
        <v>29</v>
      </c>
    </row>
    <row r="405" spans="1:3" x14ac:dyDescent="0.15">
      <c r="B405" s="20" t="s">
        <v>33</v>
      </c>
      <c r="C405" t="s">
        <v>257</v>
      </c>
    </row>
    <row r="406" spans="1:3" x14ac:dyDescent="0.15">
      <c r="B406" s="20" t="s">
        <v>16</v>
      </c>
      <c r="C406">
        <v>25</v>
      </c>
    </row>
    <row r="407" spans="1:3" x14ac:dyDescent="0.15">
      <c r="B407" s="20" t="s">
        <v>175</v>
      </c>
      <c r="C407">
        <v>4</v>
      </c>
    </row>
    <row r="408" spans="1:3" x14ac:dyDescent="0.15">
      <c r="B408" s="20" t="s">
        <v>67</v>
      </c>
      <c r="C408">
        <v>21</v>
      </c>
    </row>
    <row r="409" spans="1:3" x14ac:dyDescent="0.15">
      <c r="B409" s="20" t="s">
        <v>198</v>
      </c>
      <c r="C409">
        <v>30</v>
      </c>
    </row>
    <row r="410" spans="1:3" x14ac:dyDescent="0.15">
      <c r="B410" s="20" t="s">
        <v>52</v>
      </c>
      <c r="C410">
        <v>3</v>
      </c>
    </row>
    <row r="411" spans="1:3" x14ac:dyDescent="0.15">
      <c r="B411" s="20" t="s">
        <v>227</v>
      </c>
      <c r="C411" t="s">
        <v>257</v>
      </c>
    </row>
    <row r="412" spans="1:3" x14ac:dyDescent="0.15">
      <c r="B412" s="20" t="s">
        <v>54</v>
      </c>
      <c r="C412">
        <v>21</v>
      </c>
    </row>
    <row r="413" spans="1:3" x14ac:dyDescent="0.15">
      <c r="B413" s="20" t="s">
        <v>212</v>
      </c>
      <c r="C413">
        <v>29</v>
      </c>
    </row>
    <row r="414" spans="1:3" x14ac:dyDescent="0.15">
      <c r="B414" s="20" t="s">
        <v>1283</v>
      </c>
      <c r="C414">
        <v>28</v>
      </c>
    </row>
    <row r="415" spans="1:3" x14ac:dyDescent="0.15">
      <c r="B415" s="20" t="s">
        <v>1314</v>
      </c>
      <c r="C415">
        <v>27</v>
      </c>
    </row>
    <row r="416" spans="1:3" x14ac:dyDescent="0.15">
      <c r="A416" t="s">
        <v>1245</v>
      </c>
      <c r="B416" s="20" t="s">
        <v>89</v>
      </c>
      <c r="C416">
        <v>3</v>
      </c>
    </row>
    <row r="417" spans="1:3" x14ac:dyDescent="0.15">
      <c r="B417" s="20" t="s">
        <v>97</v>
      </c>
      <c r="C417">
        <v>15</v>
      </c>
    </row>
    <row r="418" spans="1:3" x14ac:dyDescent="0.15">
      <c r="B418" s="20" t="s">
        <v>255</v>
      </c>
      <c r="C418">
        <v>16</v>
      </c>
    </row>
    <row r="419" spans="1:3" x14ac:dyDescent="0.15">
      <c r="B419" s="20" t="s">
        <v>182</v>
      </c>
      <c r="C419">
        <v>15</v>
      </c>
    </row>
    <row r="420" spans="1:3" x14ac:dyDescent="0.15">
      <c r="B420" s="20" t="s">
        <v>1448</v>
      </c>
      <c r="C420">
        <v>29</v>
      </c>
    </row>
    <row r="421" spans="1:3" x14ac:dyDescent="0.15">
      <c r="B421" s="20" t="s">
        <v>181</v>
      </c>
      <c r="C421">
        <v>25</v>
      </c>
    </row>
    <row r="422" spans="1:3" x14ac:dyDescent="0.15">
      <c r="B422" s="20" t="s">
        <v>1449</v>
      </c>
      <c r="C422">
        <v>26</v>
      </c>
    </row>
    <row r="423" spans="1:3" x14ac:dyDescent="0.15">
      <c r="B423" s="20" t="s">
        <v>21</v>
      </c>
      <c r="C423">
        <v>23</v>
      </c>
    </row>
    <row r="424" spans="1:3" x14ac:dyDescent="0.15">
      <c r="B424" s="20" t="s">
        <v>65</v>
      </c>
      <c r="C424">
        <v>29</v>
      </c>
    </row>
    <row r="425" spans="1:3" x14ac:dyDescent="0.15">
      <c r="B425" s="20" t="s">
        <v>249</v>
      </c>
      <c r="C425">
        <v>18</v>
      </c>
    </row>
    <row r="426" spans="1:3" x14ac:dyDescent="0.15">
      <c r="B426" s="20" t="s">
        <v>1303</v>
      </c>
      <c r="C426">
        <v>8</v>
      </c>
    </row>
    <row r="427" spans="1:3" x14ac:dyDescent="0.15">
      <c r="A427" t="s">
        <v>1246</v>
      </c>
      <c r="B427" s="20" t="s">
        <v>1333</v>
      </c>
      <c r="C427">
        <v>12</v>
      </c>
    </row>
    <row r="428" spans="1:3" x14ac:dyDescent="0.15">
      <c r="B428" s="20" t="s">
        <v>75</v>
      </c>
      <c r="C428">
        <v>9</v>
      </c>
    </row>
    <row r="429" spans="1:3" x14ac:dyDescent="0.15">
      <c r="B429" s="20" t="s">
        <v>48</v>
      </c>
      <c r="C429">
        <v>21</v>
      </c>
    </row>
    <row r="430" spans="1:3" x14ac:dyDescent="0.15">
      <c r="B430" s="20" t="s">
        <v>112</v>
      </c>
      <c r="C430">
        <v>15</v>
      </c>
    </row>
    <row r="431" spans="1:3" x14ac:dyDescent="0.15">
      <c r="B431" s="20" t="s">
        <v>44</v>
      </c>
      <c r="C431">
        <v>12</v>
      </c>
    </row>
    <row r="432" spans="1:3" x14ac:dyDescent="0.15">
      <c r="B432" s="20" t="s">
        <v>240</v>
      </c>
      <c r="C432">
        <v>29</v>
      </c>
    </row>
    <row r="433" spans="1:3" x14ac:dyDescent="0.15">
      <c r="B433" s="20" t="s">
        <v>1331</v>
      </c>
      <c r="C433">
        <v>22</v>
      </c>
    </row>
    <row r="434" spans="1:3" x14ac:dyDescent="0.15">
      <c r="B434" s="20" t="s">
        <v>214</v>
      </c>
      <c r="C434" t="s">
        <v>257</v>
      </c>
    </row>
    <row r="435" spans="1:3" x14ac:dyDescent="0.15">
      <c r="B435" s="20" t="s">
        <v>81</v>
      </c>
      <c r="C435">
        <v>5</v>
      </c>
    </row>
    <row r="436" spans="1:3" x14ac:dyDescent="0.15">
      <c r="B436" s="20" t="s">
        <v>1307</v>
      </c>
      <c r="C436">
        <v>9</v>
      </c>
    </row>
    <row r="437" spans="1:3" x14ac:dyDescent="0.15">
      <c r="A437" t="s">
        <v>1251</v>
      </c>
      <c r="B437" s="20" t="s">
        <v>1250</v>
      </c>
      <c r="C437" t="s">
        <v>1384</v>
      </c>
    </row>
    <row r="438" spans="1:3" x14ac:dyDescent="0.15">
      <c r="B438" s="20" t="s">
        <v>1396</v>
      </c>
      <c r="C438">
        <v>21</v>
      </c>
    </row>
    <row r="439" spans="1:3" x14ac:dyDescent="0.15">
      <c r="B439" s="20" t="s">
        <v>1457</v>
      </c>
      <c r="C439">
        <v>10</v>
      </c>
    </row>
    <row r="440" spans="1:3" x14ac:dyDescent="0.15">
      <c r="A440" t="s">
        <v>1250</v>
      </c>
      <c r="B440" s="20" t="s">
        <v>1250</v>
      </c>
      <c r="C440" t="s">
        <v>1250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BC785-47A6-7044-AEDF-C4AB3662FE0D}">
  <dimension ref="A1:E612"/>
  <sheetViews>
    <sheetView workbookViewId="0">
      <selection activeCell="H24" sqref="H24"/>
    </sheetView>
  </sheetViews>
  <sheetFormatPr baseColWidth="10" defaultRowHeight="13" x14ac:dyDescent="0.15"/>
  <cols>
    <col min="2" max="2" width="14.6640625" style="18" customWidth="1"/>
    <col min="3" max="3" width="23.1640625" style="18" customWidth="1"/>
    <col min="4" max="4" width="33.6640625" bestFit="1" customWidth="1"/>
    <col min="5" max="5" width="25.5" style="18" customWidth="1"/>
  </cols>
  <sheetData>
    <row r="1" spans="1:5" x14ac:dyDescent="0.15">
      <c r="A1" s="9"/>
      <c r="B1" s="19" t="s">
        <v>1247</v>
      </c>
      <c r="C1" s="19" t="s">
        <v>3</v>
      </c>
      <c r="D1" s="20" t="s">
        <v>1248</v>
      </c>
      <c r="E1" s="19" t="s">
        <v>14</v>
      </c>
    </row>
    <row r="2" spans="1:5" x14ac:dyDescent="0.15">
      <c r="B2" s="18" t="s">
        <v>258</v>
      </c>
      <c r="C2" s="18" t="s">
        <v>714</v>
      </c>
      <c r="D2" s="18" t="str">
        <f>_xlfn.CONCAT(C2," ",B2)</f>
        <v>Al Jebanwi Roukaya</v>
      </c>
      <c r="E2" s="18" t="s">
        <v>1220</v>
      </c>
    </row>
    <row r="3" spans="1:5" x14ac:dyDescent="0.15">
      <c r="B3" s="18" t="s">
        <v>259</v>
      </c>
      <c r="C3" s="18" t="s">
        <v>715</v>
      </c>
      <c r="D3" s="18" t="str">
        <f t="shared" ref="D3:D66" si="0">_xlfn.CONCAT(C3," ",B3)</f>
        <v>Baccouche Ayoub</v>
      </c>
      <c r="E3" s="18" t="s">
        <v>1220</v>
      </c>
    </row>
    <row r="4" spans="1:5" x14ac:dyDescent="0.15">
      <c r="B4" s="18" t="s">
        <v>260</v>
      </c>
      <c r="C4" s="18" t="s">
        <v>716</v>
      </c>
      <c r="D4" s="18" t="str">
        <f t="shared" si="0"/>
        <v>Bah Saliou</v>
      </c>
      <c r="E4" s="18" t="s">
        <v>1220</v>
      </c>
    </row>
    <row r="5" spans="1:5" x14ac:dyDescent="0.15">
      <c r="B5" s="18" t="s">
        <v>261</v>
      </c>
      <c r="C5" s="18" t="s">
        <v>717</v>
      </c>
      <c r="D5" s="18" t="str">
        <f t="shared" si="0"/>
        <v>Boudhan Dounia</v>
      </c>
      <c r="E5" s="18" t="s">
        <v>1220</v>
      </c>
    </row>
    <row r="6" spans="1:5" x14ac:dyDescent="0.15">
      <c r="B6" s="18" t="s">
        <v>262</v>
      </c>
      <c r="C6" s="18" t="s">
        <v>718</v>
      </c>
      <c r="D6" s="18" t="str">
        <f t="shared" si="0"/>
        <v>Bougrine Aymen</v>
      </c>
      <c r="E6" s="18" t="s">
        <v>1220</v>
      </c>
    </row>
    <row r="7" spans="1:5" x14ac:dyDescent="0.15">
      <c r="B7" s="18" t="s">
        <v>263</v>
      </c>
      <c r="C7" s="18" t="s">
        <v>719</v>
      </c>
      <c r="D7" s="18" t="str">
        <f t="shared" si="0"/>
        <v>El Benaïssi Hajar</v>
      </c>
      <c r="E7" s="18" t="s">
        <v>1220</v>
      </c>
    </row>
    <row r="8" spans="1:5" x14ac:dyDescent="0.15">
      <c r="B8" s="18" t="s">
        <v>264</v>
      </c>
      <c r="C8" s="18" t="s">
        <v>720</v>
      </c>
      <c r="D8" s="18" t="str">
        <f t="shared" si="0"/>
        <v>El Moughafir Younes</v>
      </c>
      <c r="E8" s="18" t="s">
        <v>1220</v>
      </c>
    </row>
    <row r="9" spans="1:5" x14ac:dyDescent="0.15">
      <c r="B9" s="18" t="s">
        <v>265</v>
      </c>
      <c r="C9" s="18" t="s">
        <v>721</v>
      </c>
      <c r="D9" s="18" t="str">
        <f t="shared" si="0"/>
        <v>Erghioui Sami</v>
      </c>
      <c r="E9" s="18" t="s">
        <v>1220</v>
      </c>
    </row>
    <row r="10" spans="1:5" x14ac:dyDescent="0.15">
      <c r="B10" s="18" t="s">
        <v>266</v>
      </c>
      <c r="C10" s="18" t="s">
        <v>722</v>
      </c>
      <c r="D10" s="18" t="str">
        <f t="shared" si="0"/>
        <v>Errami Sofiane</v>
      </c>
      <c r="E10" s="18" t="s">
        <v>1220</v>
      </c>
    </row>
    <row r="11" spans="1:5" x14ac:dyDescent="0.15">
      <c r="B11" s="18" t="s">
        <v>267</v>
      </c>
      <c r="C11" s="18" t="s">
        <v>723</v>
      </c>
      <c r="D11" s="18" t="str">
        <f t="shared" si="0"/>
        <v>Irakiza Audry</v>
      </c>
      <c r="E11" s="18" t="s">
        <v>1220</v>
      </c>
    </row>
    <row r="12" spans="1:5" x14ac:dyDescent="0.15">
      <c r="B12" s="18" t="s">
        <v>268</v>
      </c>
      <c r="C12" s="18" t="s">
        <v>724</v>
      </c>
      <c r="D12" s="18" t="str">
        <f t="shared" si="0"/>
        <v>Kastit Manal</v>
      </c>
      <c r="E12" s="18" t="s">
        <v>1220</v>
      </c>
    </row>
    <row r="13" spans="1:5" x14ac:dyDescent="0.15">
      <c r="B13" s="18" t="s">
        <v>269</v>
      </c>
      <c r="C13" s="18" t="s">
        <v>1359</v>
      </c>
      <c r="D13" s="18" t="str">
        <f t="shared" si="0"/>
        <v>Kherchouch Ismael</v>
      </c>
      <c r="E13" s="18" t="s">
        <v>1220</v>
      </c>
    </row>
    <row r="14" spans="1:5" x14ac:dyDescent="0.15">
      <c r="B14" s="18" t="s">
        <v>270</v>
      </c>
      <c r="C14" s="18" t="s">
        <v>725</v>
      </c>
      <c r="D14" s="18" t="str">
        <f t="shared" si="0"/>
        <v>Lebrun Gabriel</v>
      </c>
      <c r="E14" s="18" t="s">
        <v>1220</v>
      </c>
    </row>
    <row r="15" spans="1:5" x14ac:dyDescent="0.15">
      <c r="B15" s="18" t="s">
        <v>271</v>
      </c>
      <c r="C15" s="18" t="s">
        <v>726</v>
      </c>
      <c r="D15" s="18" t="str">
        <f t="shared" si="0"/>
        <v>Mahuwa Wamona Noemie</v>
      </c>
      <c r="E15" s="18" t="s">
        <v>1220</v>
      </c>
    </row>
    <row r="16" spans="1:5" x14ac:dyDescent="0.15">
      <c r="B16" s="18" t="s">
        <v>272</v>
      </c>
      <c r="C16" s="18" t="s">
        <v>727</v>
      </c>
      <c r="D16" s="18" t="str">
        <f t="shared" si="0"/>
        <v>Mikami-Nafayebi Ambre</v>
      </c>
      <c r="E16" s="18" t="s">
        <v>1220</v>
      </c>
    </row>
    <row r="17" spans="2:5" x14ac:dyDescent="0.15">
      <c r="B17" s="18" t="s">
        <v>273</v>
      </c>
      <c r="C17" s="18" t="s">
        <v>728</v>
      </c>
      <c r="D17" s="18" t="str">
        <f t="shared" si="0"/>
        <v>Mirzai Abul</v>
      </c>
      <c r="E17" s="18" t="s">
        <v>1220</v>
      </c>
    </row>
    <row r="18" spans="2:5" x14ac:dyDescent="0.15">
      <c r="B18" s="18" t="s">
        <v>274</v>
      </c>
      <c r="C18" s="18" t="s">
        <v>729</v>
      </c>
      <c r="D18" s="18" t="str">
        <f t="shared" si="0"/>
        <v>Mourou Ilyas</v>
      </c>
      <c r="E18" s="18" t="s">
        <v>1220</v>
      </c>
    </row>
    <row r="19" spans="2:5" x14ac:dyDescent="0.15">
      <c r="B19" s="18" t="s">
        <v>275</v>
      </c>
      <c r="C19" s="18" t="s">
        <v>730</v>
      </c>
      <c r="D19" s="18" t="str">
        <f t="shared" si="0"/>
        <v>Ngassa Lyne</v>
      </c>
      <c r="E19" s="18" t="s">
        <v>1220</v>
      </c>
    </row>
    <row r="20" spans="2:5" x14ac:dyDescent="0.15">
      <c r="B20" s="18" t="s">
        <v>276</v>
      </c>
      <c r="C20" s="18" t="s">
        <v>731</v>
      </c>
      <c r="D20" s="18" t="str">
        <f t="shared" si="0"/>
        <v>Ngathuessi Manuel</v>
      </c>
      <c r="E20" s="18" t="s">
        <v>1220</v>
      </c>
    </row>
    <row r="21" spans="2:5" x14ac:dyDescent="0.15">
      <c r="B21" s="18" t="s">
        <v>277</v>
      </c>
      <c r="C21" s="18" t="s">
        <v>732</v>
      </c>
      <c r="D21" s="18" t="str">
        <f t="shared" si="0"/>
        <v>Tamhiret Aymane</v>
      </c>
      <c r="E21" s="18" t="s">
        <v>1220</v>
      </c>
    </row>
    <row r="22" spans="2:5" x14ac:dyDescent="0.15">
      <c r="B22" s="18" t="s">
        <v>278</v>
      </c>
      <c r="C22" s="18" t="s">
        <v>733</v>
      </c>
      <c r="D22" s="18" t="str">
        <f t="shared" si="0"/>
        <v>Teleaga Andrea</v>
      </c>
      <c r="E22" s="18" t="s">
        <v>1220</v>
      </c>
    </row>
    <row r="23" spans="2:5" x14ac:dyDescent="0.15">
      <c r="B23" s="18" t="s">
        <v>279</v>
      </c>
      <c r="C23" s="18" t="s">
        <v>734</v>
      </c>
      <c r="D23" s="18" t="str">
        <f t="shared" si="0"/>
        <v>Yamani Mohamed</v>
      </c>
      <c r="E23" s="18" t="s">
        <v>1220</v>
      </c>
    </row>
    <row r="24" spans="2:5" x14ac:dyDescent="0.15">
      <c r="B24" s="18" t="s">
        <v>280</v>
      </c>
      <c r="C24" s="18" t="s">
        <v>735</v>
      </c>
      <c r="D24" s="18" t="str">
        <f t="shared" si="0"/>
        <v>Zarhoni Lina</v>
      </c>
      <c r="E24" s="18" t="s">
        <v>1220</v>
      </c>
    </row>
    <row r="25" spans="2:5" x14ac:dyDescent="0.15">
      <c r="B25" s="18" t="s">
        <v>281</v>
      </c>
      <c r="C25" s="18" t="s">
        <v>736</v>
      </c>
      <c r="D25" s="18" t="str">
        <f t="shared" si="0"/>
        <v>Zlaiji Haitam</v>
      </c>
      <c r="E25" s="18" t="s">
        <v>1220</v>
      </c>
    </row>
    <row r="26" spans="2:5" x14ac:dyDescent="0.15">
      <c r="B26" s="18" t="s">
        <v>259</v>
      </c>
      <c r="C26" s="18" t="s">
        <v>737</v>
      </c>
      <c r="D26" s="18" t="str">
        <f t="shared" si="0"/>
        <v>Abdelkhalak Ayoub</v>
      </c>
      <c r="E26" s="18" t="s">
        <v>1221</v>
      </c>
    </row>
    <row r="27" spans="2:5" x14ac:dyDescent="0.15">
      <c r="B27" s="18" t="s">
        <v>282</v>
      </c>
      <c r="C27" s="18" t="s">
        <v>738</v>
      </c>
      <c r="D27" s="18" t="str">
        <f t="shared" si="0"/>
        <v>Adomayakpor Karla</v>
      </c>
      <c r="E27" s="18" t="s">
        <v>1221</v>
      </c>
    </row>
    <row r="28" spans="2:5" x14ac:dyDescent="0.15">
      <c r="B28" s="18" t="s">
        <v>283</v>
      </c>
      <c r="C28" s="18" t="s">
        <v>739</v>
      </c>
      <c r="D28" s="18" t="str">
        <f t="shared" si="0"/>
        <v>Al Jamili Adam</v>
      </c>
      <c r="E28" s="18" t="s">
        <v>1221</v>
      </c>
    </row>
    <row r="29" spans="2:5" x14ac:dyDescent="0.15">
      <c r="B29" s="18" t="s">
        <v>284</v>
      </c>
      <c r="C29" s="18" t="s">
        <v>740</v>
      </c>
      <c r="D29" s="18" t="str">
        <f t="shared" si="0"/>
        <v>Almeida Fagundes de Lima Anna Luiza</v>
      </c>
      <c r="E29" s="18" t="s">
        <v>1221</v>
      </c>
    </row>
    <row r="30" spans="2:5" x14ac:dyDescent="0.15">
      <c r="B30" s="18" t="s">
        <v>285</v>
      </c>
      <c r="C30" s="18" t="s">
        <v>741</v>
      </c>
      <c r="D30" s="18" t="str">
        <f t="shared" si="0"/>
        <v>Amri Ines</v>
      </c>
      <c r="E30" s="18" t="s">
        <v>1221</v>
      </c>
    </row>
    <row r="31" spans="2:5" x14ac:dyDescent="0.15">
      <c r="B31" s="18" t="s">
        <v>286</v>
      </c>
      <c r="C31" s="18" t="s">
        <v>715</v>
      </c>
      <c r="D31" s="18" t="str">
        <f t="shared" si="0"/>
        <v>Baccouche Arij</v>
      </c>
      <c r="E31" s="18" t="s">
        <v>1221</v>
      </c>
    </row>
    <row r="32" spans="2:5" x14ac:dyDescent="0.15">
      <c r="B32" s="18" t="s">
        <v>270</v>
      </c>
      <c r="C32" s="18" t="s">
        <v>742</v>
      </c>
      <c r="D32" s="18" t="str">
        <f t="shared" si="0"/>
        <v>Badjoko Aradjabu Gabriel</v>
      </c>
      <c r="E32" s="18" t="s">
        <v>1221</v>
      </c>
    </row>
    <row r="33" spans="2:5" x14ac:dyDescent="0.15">
      <c r="B33" s="18" t="s">
        <v>287</v>
      </c>
      <c r="C33" s="18" t="s">
        <v>716</v>
      </c>
      <c r="D33" s="18" t="str">
        <f t="shared" si="0"/>
        <v>Bah Mamadou-Djan</v>
      </c>
      <c r="E33" s="18" t="s">
        <v>1221</v>
      </c>
    </row>
    <row r="34" spans="2:5" x14ac:dyDescent="0.15">
      <c r="B34" s="18" t="s">
        <v>288</v>
      </c>
      <c r="C34" s="18" t="s">
        <v>743</v>
      </c>
      <c r="D34" s="18" t="str">
        <f t="shared" si="0"/>
        <v>Batis Sarah</v>
      </c>
      <c r="E34" s="18" t="s">
        <v>1221</v>
      </c>
    </row>
    <row r="35" spans="2:5" x14ac:dyDescent="0.15">
      <c r="B35" s="18" t="s">
        <v>289</v>
      </c>
      <c r="C35" s="18" t="s">
        <v>744</v>
      </c>
      <c r="D35" s="18" t="str">
        <f t="shared" si="0"/>
        <v>Benali Bassma</v>
      </c>
      <c r="E35" s="18" t="s">
        <v>1221</v>
      </c>
    </row>
    <row r="36" spans="2:5" x14ac:dyDescent="0.15">
      <c r="B36" s="18" t="s">
        <v>290</v>
      </c>
      <c r="C36" s="18" t="s">
        <v>745</v>
      </c>
      <c r="D36" s="18" t="str">
        <f t="shared" si="0"/>
        <v>Benhadine Ryad</v>
      </c>
      <c r="E36" s="18" t="s">
        <v>1221</v>
      </c>
    </row>
    <row r="37" spans="2:5" x14ac:dyDescent="0.15">
      <c r="B37" s="18" t="s">
        <v>283</v>
      </c>
      <c r="C37" s="18" t="s">
        <v>746</v>
      </c>
      <c r="D37" s="18" t="str">
        <f t="shared" si="0"/>
        <v>Benkaddour Adam</v>
      </c>
      <c r="E37" s="18" t="s">
        <v>1221</v>
      </c>
    </row>
    <row r="38" spans="2:5" x14ac:dyDescent="0.15">
      <c r="B38" s="18" t="s">
        <v>291</v>
      </c>
      <c r="C38" s="18" t="s">
        <v>747</v>
      </c>
      <c r="D38" s="18" t="str">
        <f t="shared" si="0"/>
        <v>Boghaba Zayed</v>
      </c>
      <c r="E38" s="18" t="s">
        <v>1221</v>
      </c>
    </row>
    <row r="39" spans="2:5" x14ac:dyDescent="0.15">
      <c r="B39" s="18" t="s">
        <v>280</v>
      </c>
      <c r="C39" s="18" t="s">
        <v>748</v>
      </c>
      <c r="D39" s="18" t="str">
        <f t="shared" si="0"/>
        <v>Boujemaaoui Lina</v>
      </c>
      <c r="E39" s="18" t="s">
        <v>1221</v>
      </c>
    </row>
    <row r="40" spans="2:5" x14ac:dyDescent="0.15">
      <c r="B40" s="18" t="s">
        <v>292</v>
      </c>
      <c r="C40" s="18" t="s">
        <v>749</v>
      </c>
      <c r="D40" s="18" t="str">
        <f t="shared" si="0"/>
        <v>Declève Celia</v>
      </c>
      <c r="E40" s="18" t="s">
        <v>1221</v>
      </c>
    </row>
    <row r="41" spans="2:5" x14ac:dyDescent="0.15">
      <c r="B41" s="18" t="s">
        <v>293</v>
      </c>
      <c r="C41" s="18" t="s">
        <v>750</v>
      </c>
      <c r="D41" s="18" t="str">
        <f t="shared" si="0"/>
        <v>Himi Ayman</v>
      </c>
      <c r="E41" s="18" t="s">
        <v>1221</v>
      </c>
    </row>
    <row r="42" spans="2:5" x14ac:dyDescent="0.15">
      <c r="B42" s="18" t="s">
        <v>294</v>
      </c>
      <c r="C42" s="18" t="s">
        <v>751</v>
      </c>
      <c r="D42" s="18" t="str">
        <f t="shared" si="0"/>
        <v>Maffogou Oceane</v>
      </c>
      <c r="E42" s="18" t="s">
        <v>1221</v>
      </c>
    </row>
    <row r="43" spans="2:5" x14ac:dyDescent="0.15">
      <c r="B43" s="18" t="s">
        <v>295</v>
      </c>
      <c r="C43" s="18" t="s">
        <v>752</v>
      </c>
      <c r="D43" s="18" t="str">
        <f t="shared" si="0"/>
        <v>Nyebha Evelyne</v>
      </c>
      <c r="E43" s="18" t="s">
        <v>1221</v>
      </c>
    </row>
    <row r="44" spans="2:5" x14ac:dyDescent="0.15">
      <c r="B44" s="18" t="s">
        <v>265</v>
      </c>
      <c r="C44" s="18" t="s">
        <v>753</v>
      </c>
      <c r="D44" s="18" t="str">
        <f t="shared" si="0"/>
        <v>Shahab Sami</v>
      </c>
      <c r="E44" s="18" t="s">
        <v>1221</v>
      </c>
    </row>
    <row r="45" spans="2:5" x14ac:dyDescent="0.15">
      <c r="B45" s="18" t="s">
        <v>296</v>
      </c>
      <c r="C45" s="18" t="s">
        <v>754</v>
      </c>
      <c r="D45" s="18" t="str">
        <f t="shared" si="0"/>
        <v>Tshitefu Théodore</v>
      </c>
      <c r="E45" s="18" t="s">
        <v>1221</v>
      </c>
    </row>
    <row r="46" spans="2:5" x14ac:dyDescent="0.15">
      <c r="B46" s="18" t="s">
        <v>297</v>
      </c>
      <c r="C46" s="18" t="s">
        <v>755</v>
      </c>
      <c r="D46" s="18" t="str">
        <f t="shared" si="0"/>
        <v>Zaidi Harone</v>
      </c>
      <c r="E46" s="18" t="s">
        <v>1221</v>
      </c>
    </row>
    <row r="47" spans="2:5" x14ac:dyDescent="0.15">
      <c r="B47" s="18" t="s">
        <v>298</v>
      </c>
      <c r="C47" s="18" t="s">
        <v>756</v>
      </c>
      <c r="D47" s="18" t="str">
        <f t="shared" si="0"/>
        <v>Zemmouri Reda</v>
      </c>
      <c r="E47" s="18" t="s">
        <v>1221</v>
      </c>
    </row>
    <row r="48" spans="2:5" x14ac:dyDescent="0.15">
      <c r="B48" s="18" t="s">
        <v>299</v>
      </c>
      <c r="C48" s="18" t="s">
        <v>607</v>
      </c>
      <c r="D48" s="18" t="str">
        <f t="shared" si="0"/>
        <v>Ahmad Tanzeel</v>
      </c>
      <c r="E48" s="18" t="s">
        <v>1222</v>
      </c>
    </row>
    <row r="49" spans="2:5" x14ac:dyDescent="0.15">
      <c r="B49" s="18" t="s">
        <v>300</v>
      </c>
      <c r="C49" s="18" t="s">
        <v>757</v>
      </c>
      <c r="D49" s="18" t="str">
        <f t="shared" si="0"/>
        <v>Assouik Rania</v>
      </c>
      <c r="E49" s="18" t="s">
        <v>1222</v>
      </c>
    </row>
    <row r="50" spans="2:5" x14ac:dyDescent="0.15">
      <c r="B50" s="18" t="s">
        <v>301</v>
      </c>
      <c r="C50" s="18" t="s">
        <v>716</v>
      </c>
      <c r="D50" s="18" t="str">
        <f t="shared" si="0"/>
        <v>Bah Abdoulaye</v>
      </c>
      <c r="E50" s="18" t="s">
        <v>1222</v>
      </c>
    </row>
    <row r="51" spans="2:5" x14ac:dyDescent="0.15">
      <c r="B51" s="18" t="s">
        <v>302</v>
      </c>
      <c r="C51" s="18" t="s">
        <v>758</v>
      </c>
      <c r="D51" s="18" t="str">
        <f t="shared" si="0"/>
        <v>Bejera Dumitru</v>
      </c>
      <c r="E51" s="18" t="s">
        <v>1222</v>
      </c>
    </row>
    <row r="52" spans="2:5" x14ac:dyDescent="0.15">
      <c r="B52" s="18" t="s">
        <v>303</v>
      </c>
      <c r="C52" s="18" t="s">
        <v>759</v>
      </c>
      <c r="D52" s="18" t="str">
        <f t="shared" si="0"/>
        <v>Bouchahr Shaynez</v>
      </c>
      <c r="E52" s="18" t="s">
        <v>1222</v>
      </c>
    </row>
    <row r="53" spans="2:5" x14ac:dyDescent="0.15">
      <c r="B53" s="18" t="s">
        <v>304</v>
      </c>
      <c r="C53" s="18" t="s">
        <v>760</v>
      </c>
      <c r="D53" s="18" t="str">
        <f t="shared" si="0"/>
        <v>Bouzit Mohamed-Amine</v>
      </c>
      <c r="E53" s="18" t="s">
        <v>1222</v>
      </c>
    </row>
    <row r="54" spans="2:5" x14ac:dyDescent="0.15">
      <c r="B54" s="18" t="s">
        <v>305</v>
      </c>
      <c r="C54" s="18" t="s">
        <v>761</v>
      </c>
      <c r="D54" s="18" t="str">
        <f t="shared" si="0"/>
        <v>Burlacu Andreea-Elena</v>
      </c>
      <c r="E54" s="18" t="s">
        <v>1222</v>
      </c>
    </row>
    <row r="55" spans="2:5" x14ac:dyDescent="0.15">
      <c r="B55" s="18" t="s">
        <v>306</v>
      </c>
      <c r="C55" s="18" t="s">
        <v>762</v>
      </c>
      <c r="D55" s="18" t="str">
        <f t="shared" si="0"/>
        <v>Carvalho Moura Raissa</v>
      </c>
      <c r="E55" s="18" t="s">
        <v>1222</v>
      </c>
    </row>
    <row r="56" spans="2:5" x14ac:dyDescent="0.15">
      <c r="B56" s="18" t="s">
        <v>307</v>
      </c>
      <c r="C56" s="18" t="s">
        <v>763</v>
      </c>
      <c r="D56" s="18" t="str">
        <f t="shared" si="0"/>
        <v>El Gharbi Dina</v>
      </c>
      <c r="E56" s="18" t="s">
        <v>1222</v>
      </c>
    </row>
    <row r="57" spans="2:5" x14ac:dyDescent="0.15">
      <c r="B57" s="18" t="s">
        <v>308</v>
      </c>
      <c r="C57" s="18" t="s">
        <v>764</v>
      </c>
      <c r="D57" s="18" t="str">
        <f t="shared" si="0"/>
        <v>El Gourchi Youssef</v>
      </c>
      <c r="E57" s="18" t="s">
        <v>1222</v>
      </c>
    </row>
    <row r="58" spans="2:5" x14ac:dyDescent="0.15">
      <c r="B58" s="18" t="s">
        <v>309</v>
      </c>
      <c r="C58" s="18" t="s">
        <v>765</v>
      </c>
      <c r="D58" s="18" t="str">
        <f t="shared" si="0"/>
        <v>Fardounni Selma</v>
      </c>
      <c r="E58" s="18" t="s">
        <v>1222</v>
      </c>
    </row>
    <row r="59" spans="2:5" x14ac:dyDescent="0.15">
      <c r="B59" s="18" t="s">
        <v>310</v>
      </c>
      <c r="C59" s="18" t="s">
        <v>766</v>
      </c>
      <c r="D59" s="18" t="str">
        <f t="shared" si="0"/>
        <v>Fereaoun Hoda</v>
      </c>
      <c r="E59" s="18" t="s">
        <v>1222</v>
      </c>
    </row>
    <row r="60" spans="2:5" x14ac:dyDescent="0.15">
      <c r="B60" s="18" t="s">
        <v>311</v>
      </c>
      <c r="C60" s="18" t="s">
        <v>767</v>
      </c>
      <c r="D60" s="18" t="str">
        <f t="shared" si="0"/>
        <v>Freijeh Abdalrahman</v>
      </c>
      <c r="E60" s="18" t="s">
        <v>1222</v>
      </c>
    </row>
    <row r="61" spans="2:5" x14ac:dyDescent="0.15">
      <c r="B61" s="18" t="s">
        <v>312</v>
      </c>
      <c r="C61" s="18" t="s">
        <v>768</v>
      </c>
      <c r="D61" s="18" t="str">
        <f t="shared" si="0"/>
        <v>Fudulache Andra Lidia</v>
      </c>
      <c r="E61" s="18" t="s">
        <v>1222</v>
      </c>
    </row>
    <row r="62" spans="2:5" x14ac:dyDescent="0.15">
      <c r="B62" s="18" t="s">
        <v>313</v>
      </c>
      <c r="C62" s="18" t="s">
        <v>769</v>
      </c>
      <c r="D62" s="18" t="str">
        <f t="shared" si="0"/>
        <v>Jones Samuel</v>
      </c>
      <c r="E62" s="18" t="s">
        <v>1222</v>
      </c>
    </row>
    <row r="63" spans="2:5" x14ac:dyDescent="0.15">
      <c r="B63" s="18" t="s">
        <v>314</v>
      </c>
      <c r="C63" s="18" t="s">
        <v>770</v>
      </c>
      <c r="D63" s="18" t="str">
        <f t="shared" si="0"/>
        <v>Kadiri Amine</v>
      </c>
      <c r="E63" s="18" t="s">
        <v>1222</v>
      </c>
    </row>
    <row r="64" spans="2:5" x14ac:dyDescent="0.15">
      <c r="B64" s="18" t="s">
        <v>315</v>
      </c>
      <c r="C64" s="18" t="s">
        <v>771</v>
      </c>
      <c r="D64" s="18" t="str">
        <f t="shared" si="0"/>
        <v>Martins Dos Santos Lukas</v>
      </c>
      <c r="E64" s="18" t="s">
        <v>1222</v>
      </c>
    </row>
    <row r="65" spans="2:5" x14ac:dyDescent="0.15">
      <c r="B65" s="18" t="s">
        <v>316</v>
      </c>
      <c r="C65" s="18" t="s">
        <v>772</v>
      </c>
      <c r="D65" s="18" t="str">
        <f t="shared" si="0"/>
        <v>Missioui Yassine</v>
      </c>
      <c r="E65" s="18" t="s">
        <v>1222</v>
      </c>
    </row>
    <row r="66" spans="2:5" x14ac:dyDescent="0.15">
      <c r="B66" s="18" t="s">
        <v>317</v>
      </c>
      <c r="C66" s="18" t="s">
        <v>773</v>
      </c>
      <c r="D66" s="18" t="str">
        <f t="shared" si="0"/>
        <v>Ouechak Wissam</v>
      </c>
      <c r="E66" s="18" t="s">
        <v>1222</v>
      </c>
    </row>
    <row r="67" spans="2:5" x14ac:dyDescent="0.15">
      <c r="B67" s="18" t="s">
        <v>318</v>
      </c>
      <c r="C67" s="18" t="s">
        <v>774</v>
      </c>
      <c r="D67" s="18" t="str">
        <f t="shared" ref="D67:D132" si="1">_xlfn.CONCAT(C67," ",B67)</f>
        <v>Ramadan Maram</v>
      </c>
      <c r="E67" s="18" t="s">
        <v>1222</v>
      </c>
    </row>
    <row r="68" spans="2:5" x14ac:dyDescent="0.15">
      <c r="B68" s="18" t="s">
        <v>319</v>
      </c>
      <c r="C68" s="18" t="s">
        <v>775</v>
      </c>
      <c r="D68" s="18" t="str">
        <f t="shared" si="1"/>
        <v>Tahir Saeed Umaima</v>
      </c>
      <c r="E68" s="18" t="s">
        <v>1222</v>
      </c>
    </row>
    <row r="69" spans="2:5" x14ac:dyDescent="0.15">
      <c r="B69" s="18" t="s">
        <v>320</v>
      </c>
      <c r="C69" s="18" t="s">
        <v>776</v>
      </c>
      <c r="D69" s="18" t="str">
        <f t="shared" si="1"/>
        <v>Touil Imran</v>
      </c>
      <c r="E69" s="18" t="s">
        <v>1222</v>
      </c>
    </row>
    <row r="70" spans="2:5" x14ac:dyDescent="0.15">
      <c r="B70" s="18" t="s">
        <v>321</v>
      </c>
      <c r="C70" s="18" t="s">
        <v>777</v>
      </c>
      <c r="D70" s="18" t="str">
        <f t="shared" si="1"/>
        <v>Bachiri Chaimae</v>
      </c>
      <c r="E70" s="18" t="s">
        <v>1223</v>
      </c>
    </row>
    <row r="71" spans="2:5" x14ac:dyDescent="0.15">
      <c r="B71" s="18" t="s">
        <v>263</v>
      </c>
      <c r="C71" s="18" t="s">
        <v>778</v>
      </c>
      <c r="D71" s="18" t="str">
        <f t="shared" si="1"/>
        <v>Belgada Hajar</v>
      </c>
      <c r="E71" s="18" t="s">
        <v>1223</v>
      </c>
    </row>
    <row r="72" spans="2:5" x14ac:dyDescent="0.15">
      <c r="B72" s="18" t="s">
        <v>322</v>
      </c>
      <c r="C72" s="18" t="s">
        <v>779</v>
      </c>
      <c r="D72" s="18" t="str">
        <f t="shared" si="1"/>
        <v>Benfatah Jad</v>
      </c>
      <c r="E72" s="18" t="s">
        <v>1223</v>
      </c>
    </row>
    <row r="73" spans="2:5" x14ac:dyDescent="0.15">
      <c r="B73" s="18" t="s">
        <v>323</v>
      </c>
      <c r="C73" s="18" t="s">
        <v>780</v>
      </c>
      <c r="D73" s="18" t="str">
        <f t="shared" si="1"/>
        <v>Bertrand Thilyan</v>
      </c>
      <c r="E73" s="18" t="s">
        <v>1223</v>
      </c>
    </row>
    <row r="74" spans="2:5" x14ac:dyDescent="0.15">
      <c r="B74" s="18" t="s">
        <v>324</v>
      </c>
      <c r="C74" s="18" t="s">
        <v>781</v>
      </c>
      <c r="D74" s="18" t="str">
        <f t="shared" si="1"/>
        <v>Cuvelier Lucas</v>
      </c>
      <c r="E74" s="18" t="s">
        <v>1223</v>
      </c>
    </row>
    <row r="75" spans="2:5" x14ac:dyDescent="0.15">
      <c r="B75" s="18" t="s">
        <v>325</v>
      </c>
      <c r="C75" s="18" t="s">
        <v>782</v>
      </c>
      <c r="D75" s="18" t="str">
        <f t="shared" si="1"/>
        <v>Dehas Soraya</v>
      </c>
      <c r="E75" s="18" t="s">
        <v>1223</v>
      </c>
    </row>
    <row r="76" spans="2:5" x14ac:dyDescent="0.15">
      <c r="B76" s="18" t="s">
        <v>279</v>
      </c>
      <c r="C76" s="18" t="s">
        <v>783</v>
      </c>
      <c r="D76" s="18" t="str">
        <f t="shared" si="1"/>
        <v>El Ghouassi Mohamed</v>
      </c>
      <c r="E76" s="18" t="s">
        <v>1223</v>
      </c>
    </row>
    <row r="77" spans="2:5" x14ac:dyDescent="0.15">
      <c r="B77" s="18" t="s">
        <v>326</v>
      </c>
      <c r="C77" s="18" t="s">
        <v>784</v>
      </c>
      <c r="D77" s="18" t="str">
        <f t="shared" si="1"/>
        <v>Elosrouti Ramos Ishaq</v>
      </c>
      <c r="E77" s="18" t="s">
        <v>1223</v>
      </c>
    </row>
    <row r="78" spans="2:5" x14ac:dyDescent="0.15">
      <c r="B78" s="18" t="s">
        <v>327</v>
      </c>
      <c r="C78" s="18" t="s">
        <v>785</v>
      </c>
      <c r="D78" s="18" t="str">
        <f t="shared" si="1"/>
        <v>Farag Ali</v>
      </c>
      <c r="E78" s="18" t="s">
        <v>1223</v>
      </c>
    </row>
    <row r="79" spans="2:5" x14ac:dyDescent="0.15">
      <c r="B79" s="18" t="s">
        <v>328</v>
      </c>
      <c r="C79" s="18" t="s">
        <v>786</v>
      </c>
      <c r="D79" s="18" t="str">
        <f t="shared" si="1"/>
        <v>Ghazal Hussein</v>
      </c>
      <c r="E79" s="18" t="s">
        <v>1223</v>
      </c>
    </row>
    <row r="80" spans="2:5" x14ac:dyDescent="0.15">
      <c r="B80" s="18" t="s">
        <v>329</v>
      </c>
      <c r="C80" s="18" t="s">
        <v>787</v>
      </c>
      <c r="D80" s="18" t="str">
        <f t="shared" si="1"/>
        <v>Halal Lamia</v>
      </c>
      <c r="E80" s="18" t="s">
        <v>1223</v>
      </c>
    </row>
    <row r="81" spans="2:5" x14ac:dyDescent="0.15">
      <c r="B81" s="18" t="s">
        <v>330</v>
      </c>
      <c r="C81" s="18" t="s">
        <v>788</v>
      </c>
      <c r="D81" s="18" t="str">
        <f t="shared" si="1"/>
        <v>Hamdaoui Othman</v>
      </c>
      <c r="E81" s="18" t="s">
        <v>1223</v>
      </c>
    </row>
    <row r="82" spans="2:5" x14ac:dyDescent="0.15">
      <c r="B82" s="18" t="s">
        <v>331</v>
      </c>
      <c r="C82" s="18" t="s">
        <v>789</v>
      </c>
      <c r="D82" s="18" t="str">
        <f t="shared" si="1"/>
        <v>Kir Seyma</v>
      </c>
      <c r="E82" s="18" t="s">
        <v>1223</v>
      </c>
    </row>
    <row r="83" spans="2:5" x14ac:dyDescent="0.15">
      <c r="B83" s="18" t="s">
        <v>332</v>
      </c>
      <c r="C83" s="18" t="s">
        <v>790</v>
      </c>
      <c r="D83" s="18" t="str">
        <f t="shared" si="1"/>
        <v>M'Saouri Romaysa</v>
      </c>
      <c r="E83" s="18" t="s">
        <v>1223</v>
      </c>
    </row>
    <row r="84" spans="2:5" x14ac:dyDescent="0.15">
      <c r="B84" s="18" t="s">
        <v>314</v>
      </c>
      <c r="C84" s="18" t="s">
        <v>1386</v>
      </c>
      <c r="D84" s="18" t="str">
        <f t="shared" si="1"/>
        <v>Mataich Amine</v>
      </c>
      <c r="E84" s="18" t="s">
        <v>1223</v>
      </c>
    </row>
    <row r="85" spans="2:5" x14ac:dyDescent="0.15">
      <c r="B85" s="18" t="s">
        <v>333</v>
      </c>
      <c r="C85" s="18" t="s">
        <v>791</v>
      </c>
      <c r="D85" s="18" t="str">
        <f t="shared" si="1"/>
        <v>Mazouz Walid</v>
      </c>
      <c r="E85" s="18" t="s">
        <v>1223</v>
      </c>
    </row>
    <row r="86" spans="2:5" x14ac:dyDescent="0.15">
      <c r="B86" s="18" t="s">
        <v>334</v>
      </c>
      <c r="C86" s="18" t="s">
        <v>792</v>
      </c>
      <c r="D86" s="18" t="str">
        <f t="shared" si="1"/>
        <v>Molough Houdayfa</v>
      </c>
      <c r="E86" s="18" t="s">
        <v>1223</v>
      </c>
    </row>
    <row r="87" spans="2:5" x14ac:dyDescent="0.15">
      <c r="B87" s="18" t="s">
        <v>335</v>
      </c>
      <c r="C87" s="18" t="s">
        <v>793</v>
      </c>
      <c r="D87" s="18" t="str">
        <f t="shared" si="1"/>
        <v>Mulakilwa Mwanga-Bwanamuzuri Sophie-Peniel</v>
      </c>
      <c r="E87" s="18" t="s">
        <v>1223</v>
      </c>
    </row>
    <row r="88" spans="2:5" x14ac:dyDescent="0.15">
      <c r="B88" s="18" t="s">
        <v>1360</v>
      </c>
      <c r="C88" s="18" t="s">
        <v>1361</v>
      </c>
      <c r="D88" s="18" t="str">
        <f t="shared" si="1"/>
        <v>Olariu Elvira</v>
      </c>
      <c r="E88" s="18" t="s">
        <v>1223</v>
      </c>
    </row>
    <row r="89" spans="2:5" x14ac:dyDescent="0.15">
      <c r="B89" s="18" t="s">
        <v>336</v>
      </c>
      <c r="C89" s="18" t="s">
        <v>794</v>
      </c>
      <c r="D89" s="18" t="str">
        <f t="shared" si="1"/>
        <v>Oudrhiri Tasnime</v>
      </c>
      <c r="E89" s="18" t="s">
        <v>1223</v>
      </c>
    </row>
    <row r="90" spans="2:5" x14ac:dyDescent="0.15">
      <c r="B90" s="18" t="s">
        <v>337</v>
      </c>
      <c r="C90" s="18" t="s">
        <v>795</v>
      </c>
      <c r="D90" s="18" t="str">
        <f t="shared" si="1"/>
        <v>Rahji Wiam</v>
      </c>
      <c r="E90" s="18" t="s">
        <v>1223</v>
      </c>
    </row>
    <row r="91" spans="2:5" x14ac:dyDescent="0.15">
      <c r="B91" s="18" t="s">
        <v>338</v>
      </c>
      <c r="C91" s="18" t="s">
        <v>796</v>
      </c>
      <c r="D91" s="18" t="str">
        <f t="shared" si="1"/>
        <v>Rbie Inès</v>
      </c>
      <c r="E91" s="18" t="s">
        <v>1223</v>
      </c>
    </row>
    <row r="92" spans="2:5" x14ac:dyDescent="0.15">
      <c r="B92" s="18" t="s">
        <v>339</v>
      </c>
      <c r="C92" s="18" t="s">
        <v>797</v>
      </c>
      <c r="D92" s="18" t="str">
        <f t="shared" si="1"/>
        <v>Silla Yuego Nathan Djoukouf</v>
      </c>
      <c r="E92" s="18" t="s">
        <v>1223</v>
      </c>
    </row>
    <row r="93" spans="2:5" x14ac:dyDescent="0.15">
      <c r="B93" s="18" t="s">
        <v>340</v>
      </c>
      <c r="C93" s="18" t="s">
        <v>798</v>
      </c>
      <c r="D93" s="18" t="str">
        <f t="shared" si="1"/>
        <v>Beraftah Hamza</v>
      </c>
      <c r="E93" s="18" t="s">
        <v>1224</v>
      </c>
    </row>
    <row r="94" spans="2:5" x14ac:dyDescent="0.15">
      <c r="B94" s="18" t="s">
        <v>314</v>
      </c>
      <c r="C94" s="18" t="s">
        <v>748</v>
      </c>
      <c r="D94" s="18" t="str">
        <f t="shared" si="1"/>
        <v>Boujemaaoui Amine</v>
      </c>
      <c r="E94" s="18" t="s">
        <v>1224</v>
      </c>
    </row>
    <row r="95" spans="2:5" x14ac:dyDescent="0.15">
      <c r="B95" s="18" t="s">
        <v>341</v>
      </c>
      <c r="C95" s="18" t="s">
        <v>760</v>
      </c>
      <c r="D95" s="18" t="str">
        <f t="shared" si="1"/>
        <v>Bouzit Mariam</v>
      </c>
      <c r="E95" s="18" t="s">
        <v>1224</v>
      </c>
    </row>
    <row r="96" spans="2:5" x14ac:dyDescent="0.15">
      <c r="B96" s="18" t="s">
        <v>342</v>
      </c>
      <c r="C96" s="18" t="s">
        <v>799</v>
      </c>
      <c r="D96" s="18" t="str">
        <f t="shared" si="1"/>
        <v>Djabout Aïcha</v>
      </c>
      <c r="E96" s="18" t="s">
        <v>1224</v>
      </c>
    </row>
    <row r="97" spans="2:5" x14ac:dyDescent="0.15">
      <c r="B97" s="18" t="s">
        <v>343</v>
      </c>
      <c r="C97" s="18" t="s">
        <v>800</v>
      </c>
      <c r="D97" s="18" t="str">
        <f t="shared" si="1"/>
        <v>El Ahrache Khalil</v>
      </c>
      <c r="E97" s="18" t="s">
        <v>1224</v>
      </c>
    </row>
    <row r="98" spans="2:5" x14ac:dyDescent="0.15">
      <c r="B98" s="18" t="s">
        <v>344</v>
      </c>
      <c r="C98" s="18" t="s">
        <v>801</v>
      </c>
      <c r="D98" s="18" t="str">
        <f t="shared" si="1"/>
        <v>El Haddouchi Malak</v>
      </c>
      <c r="E98" s="18" t="s">
        <v>1224</v>
      </c>
    </row>
    <row r="99" spans="2:5" x14ac:dyDescent="0.15">
      <c r="B99" s="18" t="s">
        <v>345</v>
      </c>
      <c r="C99" s="18" t="s">
        <v>802</v>
      </c>
      <c r="D99" s="18" t="str">
        <f t="shared" si="1"/>
        <v>Enama Enyegue Elroï</v>
      </c>
      <c r="E99" s="18" t="s">
        <v>1224</v>
      </c>
    </row>
    <row r="100" spans="2:5" x14ac:dyDescent="0.15">
      <c r="B100" s="18" t="s">
        <v>346</v>
      </c>
      <c r="C100" s="18" t="s">
        <v>803</v>
      </c>
      <c r="D100" s="18" t="str">
        <f t="shared" si="1"/>
        <v>Hachti Bernane Bilal</v>
      </c>
      <c r="E100" s="18" t="s">
        <v>1224</v>
      </c>
    </row>
    <row r="101" spans="2:5" x14ac:dyDescent="0.15">
      <c r="B101" s="18" t="s">
        <v>347</v>
      </c>
      <c r="C101" s="18" t="s">
        <v>804</v>
      </c>
      <c r="D101" s="18" t="str">
        <f t="shared" si="1"/>
        <v>Halidou Mossi Abdoul-Karim</v>
      </c>
      <c r="E101" s="18" t="s">
        <v>1224</v>
      </c>
    </row>
    <row r="102" spans="2:5" x14ac:dyDescent="0.15">
      <c r="B102" s="18" t="s">
        <v>348</v>
      </c>
      <c r="C102" s="18" t="s">
        <v>805</v>
      </c>
      <c r="D102" s="18" t="str">
        <f t="shared" si="1"/>
        <v>Hamidou Malika</v>
      </c>
      <c r="E102" s="18" t="s">
        <v>1224</v>
      </c>
    </row>
    <row r="103" spans="2:5" x14ac:dyDescent="0.15">
      <c r="B103" s="18" t="s">
        <v>349</v>
      </c>
      <c r="C103" s="18" t="s">
        <v>806</v>
      </c>
      <c r="D103" s="18" t="str">
        <f t="shared" si="1"/>
        <v>Hoxha Antonela Ana</v>
      </c>
      <c r="E103" s="18" t="s">
        <v>1224</v>
      </c>
    </row>
    <row r="104" spans="2:5" x14ac:dyDescent="0.15">
      <c r="B104" s="18" t="s">
        <v>350</v>
      </c>
      <c r="C104" s="18" t="s">
        <v>807</v>
      </c>
      <c r="D104" s="18" t="str">
        <f t="shared" si="1"/>
        <v>Kerrami Réda</v>
      </c>
      <c r="E104" s="18" t="s">
        <v>1224</v>
      </c>
    </row>
    <row r="105" spans="2:5" x14ac:dyDescent="0.15">
      <c r="B105" s="18" t="s">
        <v>351</v>
      </c>
      <c r="C105" s="18" t="s">
        <v>808</v>
      </c>
      <c r="D105" s="18" t="str">
        <f t="shared" si="1"/>
        <v>Khadira Ben Kaddour Sabrine</v>
      </c>
      <c r="E105" s="18" t="s">
        <v>1224</v>
      </c>
    </row>
    <row r="106" spans="2:5" x14ac:dyDescent="0.15">
      <c r="B106" s="18" t="s">
        <v>352</v>
      </c>
      <c r="C106" s="18" t="s">
        <v>809</v>
      </c>
      <c r="D106" s="18" t="str">
        <f t="shared" si="1"/>
        <v>Lamsani Omar</v>
      </c>
      <c r="E106" s="18" t="s">
        <v>1224</v>
      </c>
    </row>
    <row r="107" spans="2:5" x14ac:dyDescent="0.15">
      <c r="B107" s="18" t="s">
        <v>283</v>
      </c>
      <c r="C107" s="18" t="s">
        <v>810</v>
      </c>
      <c r="D107" s="18" t="str">
        <f t="shared" si="1"/>
        <v>Loukil Adam</v>
      </c>
      <c r="E107" s="18" t="s">
        <v>1224</v>
      </c>
    </row>
    <row r="108" spans="2:5" x14ac:dyDescent="0.15">
      <c r="B108" s="18" t="s">
        <v>353</v>
      </c>
      <c r="C108" s="18" t="s">
        <v>811</v>
      </c>
      <c r="D108" s="18" t="str">
        <f t="shared" si="1"/>
        <v>Maghrioue Yassin</v>
      </c>
      <c r="E108" s="18" t="s">
        <v>1224</v>
      </c>
    </row>
    <row r="109" spans="2:5" x14ac:dyDescent="0.15">
      <c r="B109" s="18" t="s">
        <v>354</v>
      </c>
      <c r="C109" s="18" t="s">
        <v>812</v>
      </c>
      <c r="D109" s="18" t="str">
        <f t="shared" si="1"/>
        <v>Mansaré Sitan</v>
      </c>
      <c r="E109" s="18" t="s">
        <v>1224</v>
      </c>
    </row>
    <row r="110" spans="2:5" x14ac:dyDescent="0.15">
      <c r="B110" s="18" t="s">
        <v>355</v>
      </c>
      <c r="C110" s="18" t="s">
        <v>813</v>
      </c>
      <c r="D110" s="18" t="str">
        <f t="shared" si="1"/>
        <v>Mulaj Florent</v>
      </c>
      <c r="E110" s="18" t="s">
        <v>1224</v>
      </c>
    </row>
    <row r="111" spans="2:5" x14ac:dyDescent="0.15">
      <c r="B111" s="18" t="s">
        <v>356</v>
      </c>
      <c r="C111" s="18" t="s">
        <v>814</v>
      </c>
      <c r="D111" s="18" t="str">
        <f t="shared" si="1"/>
        <v>Mutoni Tania</v>
      </c>
      <c r="E111" s="18" t="s">
        <v>1224</v>
      </c>
    </row>
    <row r="112" spans="2:5" x14ac:dyDescent="0.15">
      <c r="B112" s="18" t="s">
        <v>357</v>
      </c>
      <c r="C112" s="18" t="s">
        <v>815</v>
      </c>
      <c r="D112" s="18" t="str">
        <f t="shared" si="1"/>
        <v>Mvibudulu Matondo Luca</v>
      </c>
      <c r="E112" s="18" t="s">
        <v>1224</v>
      </c>
    </row>
    <row r="113" spans="2:5" x14ac:dyDescent="0.15">
      <c r="B113" s="18" t="s">
        <v>358</v>
      </c>
      <c r="C113" s="18" t="s">
        <v>816</v>
      </c>
      <c r="D113" s="18" t="str">
        <f t="shared" si="1"/>
        <v>Ouali Hafsa</v>
      </c>
      <c r="E113" s="18" t="s">
        <v>1224</v>
      </c>
    </row>
    <row r="114" spans="2:5" x14ac:dyDescent="0.15">
      <c r="B114" s="18" t="s">
        <v>359</v>
      </c>
      <c r="C114" s="18" t="s">
        <v>817</v>
      </c>
      <c r="D114" s="18" t="str">
        <f t="shared" si="1"/>
        <v>Saouti Mehdi</v>
      </c>
      <c r="E114" s="18" t="s">
        <v>1224</v>
      </c>
    </row>
    <row r="115" spans="2:5" x14ac:dyDescent="0.15">
      <c r="B115" s="18" t="s">
        <v>288</v>
      </c>
      <c r="C115" s="18" t="s">
        <v>818</v>
      </c>
      <c r="D115" s="18" t="str">
        <f t="shared" si="1"/>
        <v>Taheri Sarah</v>
      </c>
      <c r="E115" s="18" t="s">
        <v>1224</v>
      </c>
    </row>
    <row r="116" spans="2:5" x14ac:dyDescent="0.15">
      <c r="B116" s="18" t="s">
        <v>360</v>
      </c>
      <c r="C116" s="18" t="s">
        <v>819</v>
      </c>
      <c r="D116" s="18" t="str">
        <f t="shared" si="1"/>
        <v>Tazeddine Akram</v>
      </c>
      <c r="E116" s="18" t="s">
        <v>1224</v>
      </c>
    </row>
    <row r="117" spans="2:5" x14ac:dyDescent="0.15">
      <c r="B117" s="18" t="s">
        <v>361</v>
      </c>
      <c r="C117" s="18" t="s">
        <v>820</v>
      </c>
      <c r="D117" s="18" t="str">
        <f t="shared" si="1"/>
        <v>Zaalouki Safa</v>
      </c>
      <c r="E117" s="18" t="s">
        <v>1224</v>
      </c>
    </row>
    <row r="118" spans="2:5" x14ac:dyDescent="0.15">
      <c r="B118" s="18" t="s">
        <v>362</v>
      </c>
      <c r="C118" s="18" t="s">
        <v>821</v>
      </c>
      <c r="D118" s="18" t="str">
        <f t="shared" si="1"/>
        <v>Ajouaou Siham</v>
      </c>
      <c r="E118" s="18" t="s">
        <v>1225</v>
      </c>
    </row>
    <row r="119" spans="2:5" x14ac:dyDescent="0.15">
      <c r="B119" s="18" t="s">
        <v>363</v>
      </c>
      <c r="C119" s="18" t="s">
        <v>822</v>
      </c>
      <c r="D119" s="18" t="str">
        <f t="shared" si="1"/>
        <v>Atanasov Borislav</v>
      </c>
      <c r="E119" s="18" t="s">
        <v>1225</v>
      </c>
    </row>
    <row r="120" spans="2:5" x14ac:dyDescent="0.15">
      <c r="B120" s="18" t="s">
        <v>364</v>
      </c>
      <c r="C120" s="18" t="s">
        <v>716</v>
      </c>
      <c r="D120" s="18" t="str">
        <f t="shared" si="1"/>
        <v>Bah Mamadou</v>
      </c>
      <c r="E120" s="18" t="s">
        <v>1225</v>
      </c>
    </row>
    <row r="121" spans="2:5" x14ac:dyDescent="0.15">
      <c r="B121" s="18" t="s">
        <v>683</v>
      </c>
      <c r="C121" s="18" t="s">
        <v>1388</v>
      </c>
      <c r="D121" s="18" t="str">
        <f t="shared" si="1"/>
        <v>Benhadi Salma</v>
      </c>
      <c r="E121" s="18" t="s">
        <v>1225</v>
      </c>
    </row>
    <row r="122" spans="2:5" x14ac:dyDescent="0.15">
      <c r="B122" s="18" t="s">
        <v>365</v>
      </c>
      <c r="C122" s="18" t="s">
        <v>823</v>
      </c>
      <c r="D122" s="18" t="str">
        <f t="shared" si="1"/>
        <v>Benlarbi Sara</v>
      </c>
      <c r="E122" s="18" t="s">
        <v>1225</v>
      </c>
    </row>
    <row r="123" spans="2:5" x14ac:dyDescent="0.15">
      <c r="B123" s="18" t="s">
        <v>304</v>
      </c>
      <c r="C123" s="18" t="s">
        <v>824</v>
      </c>
      <c r="D123" s="18" t="str">
        <f t="shared" si="1"/>
        <v>Boulerhcha Mohamed-Amine</v>
      </c>
      <c r="E123" s="18" t="s">
        <v>1225</v>
      </c>
    </row>
    <row r="124" spans="2:5" x14ac:dyDescent="0.15">
      <c r="B124" s="18" t="s">
        <v>366</v>
      </c>
      <c r="C124" s="18" t="s">
        <v>825</v>
      </c>
      <c r="D124" s="18" t="str">
        <f t="shared" si="1"/>
        <v>Bourguignon Nathan</v>
      </c>
      <c r="E124" s="18" t="s">
        <v>1225</v>
      </c>
    </row>
    <row r="125" spans="2:5" x14ac:dyDescent="0.15">
      <c r="B125" s="18" t="s">
        <v>314</v>
      </c>
      <c r="C125" s="18" t="s">
        <v>826</v>
      </c>
      <c r="D125" s="18" t="str">
        <f t="shared" si="1"/>
        <v>El Hajioui Amine</v>
      </c>
      <c r="E125" s="18" t="s">
        <v>1225</v>
      </c>
    </row>
    <row r="126" spans="2:5" x14ac:dyDescent="0.15">
      <c r="B126" s="18" t="s">
        <v>367</v>
      </c>
      <c r="C126" s="18" t="s">
        <v>827</v>
      </c>
      <c r="D126" s="18" t="str">
        <f t="shared" si="1"/>
        <v>Hama Hamidou Rakiatou</v>
      </c>
      <c r="E126" s="18" t="s">
        <v>1225</v>
      </c>
    </row>
    <row r="127" spans="2:5" x14ac:dyDescent="0.15">
      <c r="B127" s="18" t="s">
        <v>368</v>
      </c>
      <c r="C127" s="18" t="s">
        <v>828</v>
      </c>
      <c r="D127" s="18" t="str">
        <f t="shared" si="1"/>
        <v>Hnihan Ahmed Nadir</v>
      </c>
      <c r="E127" s="18" t="s">
        <v>1225</v>
      </c>
    </row>
    <row r="128" spans="2:5" x14ac:dyDescent="0.15">
      <c r="B128" s="18" t="s">
        <v>329</v>
      </c>
      <c r="C128" s="18" t="s">
        <v>829</v>
      </c>
      <c r="D128" s="18" t="str">
        <f t="shared" si="1"/>
        <v>Iabkriman Lamia</v>
      </c>
      <c r="E128" s="18" t="s">
        <v>1225</v>
      </c>
    </row>
    <row r="129" spans="2:5" x14ac:dyDescent="0.15">
      <c r="B129" s="18" t="s">
        <v>369</v>
      </c>
      <c r="C129" s="18" t="s">
        <v>830</v>
      </c>
      <c r="D129" s="18" t="str">
        <f t="shared" si="1"/>
        <v>Iya Mpia Odette</v>
      </c>
      <c r="E129" s="18" t="s">
        <v>1225</v>
      </c>
    </row>
    <row r="130" spans="2:5" x14ac:dyDescent="0.15">
      <c r="B130" s="18" t="s">
        <v>370</v>
      </c>
      <c r="C130" s="18" t="s">
        <v>831</v>
      </c>
      <c r="D130" s="18" t="str">
        <f t="shared" si="1"/>
        <v>Johnson Nelly</v>
      </c>
      <c r="E130" s="18" t="s">
        <v>1225</v>
      </c>
    </row>
    <row r="131" spans="2:5" x14ac:dyDescent="0.15">
      <c r="B131" s="18" t="s">
        <v>371</v>
      </c>
      <c r="C131" s="18" t="s">
        <v>832</v>
      </c>
      <c r="D131" s="18" t="str">
        <f t="shared" si="1"/>
        <v>Kenzaoui Darine</v>
      </c>
      <c r="E131" s="18" t="s">
        <v>1225</v>
      </c>
    </row>
    <row r="132" spans="2:5" x14ac:dyDescent="0.15">
      <c r="B132" s="18" t="s">
        <v>372</v>
      </c>
      <c r="C132" s="18" t="s">
        <v>833</v>
      </c>
      <c r="D132" s="18" t="str">
        <f t="shared" si="1"/>
        <v>Likimba Moïse</v>
      </c>
      <c r="E132" s="18" t="s">
        <v>1225</v>
      </c>
    </row>
    <row r="133" spans="2:5" x14ac:dyDescent="0.15">
      <c r="B133" s="18" t="s">
        <v>373</v>
      </c>
      <c r="C133" s="18" t="s">
        <v>834</v>
      </c>
      <c r="D133" s="18" t="str">
        <f t="shared" ref="D133:D198" si="2">_xlfn.CONCAT(C133," ",B133)</f>
        <v>Maimouni Rayhan</v>
      </c>
      <c r="E133" s="18" t="s">
        <v>1225</v>
      </c>
    </row>
    <row r="134" spans="2:5" x14ac:dyDescent="0.15">
      <c r="B134" s="18" t="s">
        <v>374</v>
      </c>
      <c r="C134" s="18" t="s">
        <v>835</v>
      </c>
      <c r="D134" s="18" t="str">
        <f t="shared" si="2"/>
        <v>McDaniel Terrance Brian</v>
      </c>
      <c r="E134" s="18" t="s">
        <v>1225</v>
      </c>
    </row>
    <row r="135" spans="2:5" x14ac:dyDescent="0.15">
      <c r="B135" s="18" t="s">
        <v>375</v>
      </c>
      <c r="C135" s="18" t="s">
        <v>836</v>
      </c>
      <c r="D135" s="18" t="str">
        <f t="shared" si="2"/>
        <v>MIAFO Manuela</v>
      </c>
      <c r="E135" s="18" t="s">
        <v>1225</v>
      </c>
    </row>
    <row r="136" spans="2:5" x14ac:dyDescent="0.15">
      <c r="B136" s="18" t="s">
        <v>376</v>
      </c>
      <c r="C136" s="18" t="s">
        <v>400</v>
      </c>
      <c r="D136" s="18" t="str">
        <f t="shared" si="2"/>
        <v>Mohammed Imane</v>
      </c>
      <c r="E136" s="18" t="s">
        <v>1225</v>
      </c>
    </row>
    <row r="137" spans="2:5" x14ac:dyDescent="0.15">
      <c r="B137" s="18" t="s">
        <v>377</v>
      </c>
      <c r="C137" s="18" t="s">
        <v>837</v>
      </c>
      <c r="D137" s="18" t="str">
        <f t="shared" si="2"/>
        <v>Moisei Daria Stefania</v>
      </c>
      <c r="E137" s="18" t="s">
        <v>1225</v>
      </c>
    </row>
    <row r="138" spans="2:5" x14ac:dyDescent="0.15">
      <c r="B138" s="18" t="s">
        <v>378</v>
      </c>
      <c r="C138" s="18" t="s">
        <v>838</v>
      </c>
      <c r="D138" s="18" t="str">
        <f t="shared" si="2"/>
        <v>Ouriaghli Adame</v>
      </c>
      <c r="E138" s="18" t="s">
        <v>1225</v>
      </c>
    </row>
    <row r="139" spans="2:5" x14ac:dyDescent="0.15">
      <c r="B139" s="18" t="s">
        <v>379</v>
      </c>
      <c r="C139" s="18" t="s">
        <v>839</v>
      </c>
      <c r="D139" s="18" t="str">
        <f t="shared" si="2"/>
        <v>Owusua Claira</v>
      </c>
      <c r="E139" s="18" t="s">
        <v>1225</v>
      </c>
    </row>
    <row r="140" spans="2:5" x14ac:dyDescent="0.15">
      <c r="B140" s="18" t="s">
        <v>380</v>
      </c>
      <c r="C140" s="18" t="s">
        <v>840</v>
      </c>
      <c r="D140" s="18" t="str">
        <f t="shared" si="2"/>
        <v>Soulimani Ismail</v>
      </c>
      <c r="E140" s="18" t="s">
        <v>1225</v>
      </c>
    </row>
    <row r="141" spans="2:5" x14ac:dyDescent="0.15">
      <c r="B141" s="18" t="s">
        <v>381</v>
      </c>
      <c r="C141" s="18" t="s">
        <v>841</v>
      </c>
      <c r="D141" s="18" t="str">
        <f t="shared" si="2"/>
        <v>Thaimi Lejayne</v>
      </c>
      <c r="E141" s="18" t="s">
        <v>1225</v>
      </c>
    </row>
    <row r="142" spans="2:5" x14ac:dyDescent="0.15">
      <c r="B142" s="18" t="s">
        <v>382</v>
      </c>
      <c r="C142" s="18" t="s">
        <v>842</v>
      </c>
      <c r="D142" s="18" t="str">
        <f t="shared" si="2"/>
        <v>Wu Sichen</v>
      </c>
      <c r="E142" s="18" t="s">
        <v>1225</v>
      </c>
    </row>
    <row r="143" spans="2:5" x14ac:dyDescent="0.15">
      <c r="B143" s="18" t="s">
        <v>376</v>
      </c>
      <c r="C143" s="18" t="s">
        <v>843</v>
      </c>
      <c r="D143" s="18" t="str">
        <f t="shared" si="2"/>
        <v>Adamou Imane</v>
      </c>
      <c r="E143" s="18" t="s">
        <v>1226</v>
      </c>
    </row>
    <row r="144" spans="2:5" x14ac:dyDescent="0.15">
      <c r="B144" s="18" t="s">
        <v>1364</v>
      </c>
      <c r="C144" s="18" t="s">
        <v>1365</v>
      </c>
      <c r="D144" s="18" t="str">
        <f t="shared" si="2"/>
        <v>Kheder Alramadan</v>
      </c>
      <c r="E144" s="18" t="s">
        <v>1226</v>
      </c>
    </row>
    <row r="145" spans="2:5" x14ac:dyDescent="0.15">
      <c r="B145" s="18" t="s">
        <v>383</v>
      </c>
      <c r="C145" s="18" t="s">
        <v>844</v>
      </c>
      <c r="D145" s="18" t="str">
        <f t="shared" si="2"/>
        <v>Barry Houlaimatou</v>
      </c>
      <c r="E145" s="18" t="s">
        <v>1226</v>
      </c>
    </row>
    <row r="146" spans="2:5" x14ac:dyDescent="0.15">
      <c r="B146" s="18" t="s">
        <v>384</v>
      </c>
      <c r="C146" s="18" t="s">
        <v>845</v>
      </c>
      <c r="D146" s="18" t="str">
        <f t="shared" si="2"/>
        <v>Da Costa Carvalho Gil</v>
      </c>
      <c r="E146" s="18" t="s">
        <v>1226</v>
      </c>
    </row>
    <row r="147" spans="2:5" x14ac:dyDescent="0.15">
      <c r="B147" s="18" t="s">
        <v>385</v>
      </c>
      <c r="C147" s="18" t="s">
        <v>846</v>
      </c>
      <c r="D147" s="18" t="str">
        <f t="shared" si="2"/>
        <v>Essanoussi Achraf</v>
      </c>
      <c r="E147" s="18" t="s">
        <v>1226</v>
      </c>
    </row>
    <row r="148" spans="2:5" x14ac:dyDescent="0.15">
      <c r="B148" s="18" t="s">
        <v>386</v>
      </c>
      <c r="C148" s="18" t="s">
        <v>847</v>
      </c>
      <c r="D148" s="18" t="str">
        <f t="shared" si="2"/>
        <v>Hung Pham Khanh</v>
      </c>
      <c r="E148" s="18" t="s">
        <v>1226</v>
      </c>
    </row>
    <row r="149" spans="2:5" x14ac:dyDescent="0.15">
      <c r="B149" s="18" t="s">
        <v>387</v>
      </c>
      <c r="C149" s="18" t="s">
        <v>1387</v>
      </c>
      <c r="D149" s="18" t="str">
        <f t="shared" si="2"/>
        <v>Olenga Balengola Goodness</v>
      </c>
      <c r="E149" s="18" t="s">
        <v>1226</v>
      </c>
    </row>
    <row r="150" spans="2:5" x14ac:dyDescent="0.15">
      <c r="B150" s="18" t="s">
        <v>388</v>
      </c>
      <c r="C150" s="18" t="s">
        <v>848</v>
      </c>
      <c r="D150" s="18" t="str">
        <f t="shared" si="2"/>
        <v>Saïssay Yassir</v>
      </c>
      <c r="E150" s="18" t="s">
        <v>1226</v>
      </c>
    </row>
    <row r="151" spans="2:5" x14ac:dyDescent="0.15">
      <c r="B151" s="18" t="s">
        <v>298</v>
      </c>
      <c r="C151" s="18" t="s">
        <v>849</v>
      </c>
      <c r="D151" s="18" t="str">
        <f t="shared" si="2"/>
        <v>Senhaji Reda</v>
      </c>
      <c r="E151" s="18" t="s">
        <v>1226</v>
      </c>
    </row>
    <row r="152" spans="2:5" x14ac:dyDescent="0.15">
      <c r="B152" s="18" t="s">
        <v>389</v>
      </c>
      <c r="C152" s="18" t="s">
        <v>850</v>
      </c>
      <c r="D152" s="18" t="str">
        <f t="shared" si="2"/>
        <v>El Amrani Nidal</v>
      </c>
      <c r="E152" s="18" t="s">
        <v>1226</v>
      </c>
    </row>
    <row r="153" spans="2:5" x14ac:dyDescent="0.15">
      <c r="B153" s="18" t="s">
        <v>390</v>
      </c>
      <c r="C153" s="18" t="s">
        <v>851</v>
      </c>
      <c r="D153" s="18" t="str">
        <f t="shared" si="2"/>
        <v>Talhaoui Zohra</v>
      </c>
      <c r="E153" s="18" t="s">
        <v>1226</v>
      </c>
    </row>
    <row r="154" spans="2:5" x14ac:dyDescent="0.15">
      <c r="B154" s="18" t="s">
        <v>1358</v>
      </c>
      <c r="C154" s="18" t="s">
        <v>1357</v>
      </c>
      <c r="D154" s="18" t="str">
        <f t="shared" si="2"/>
        <v>Kitata Christivie</v>
      </c>
      <c r="E154" s="18" t="s">
        <v>1226</v>
      </c>
    </row>
    <row r="155" spans="2:5" x14ac:dyDescent="0.15">
      <c r="B155" s="18" t="s">
        <v>259</v>
      </c>
      <c r="C155" s="18" t="s">
        <v>852</v>
      </c>
      <c r="D155" s="18" t="str">
        <f t="shared" si="2"/>
        <v>Bosollati Ayoub</v>
      </c>
      <c r="E155" s="18" t="s">
        <v>1227</v>
      </c>
    </row>
    <row r="156" spans="2:5" x14ac:dyDescent="0.15">
      <c r="B156" s="18" t="s">
        <v>341</v>
      </c>
      <c r="C156" s="18" t="s">
        <v>853</v>
      </c>
      <c r="D156" s="18" t="str">
        <f t="shared" si="2"/>
        <v>El Guennouni Mariam</v>
      </c>
      <c r="E156" s="18" t="s">
        <v>1227</v>
      </c>
    </row>
    <row r="157" spans="2:5" x14ac:dyDescent="0.15">
      <c r="B157" s="18" t="s">
        <v>391</v>
      </c>
      <c r="C157" s="18" t="s">
        <v>854</v>
      </c>
      <c r="D157" s="18" t="str">
        <f t="shared" si="2"/>
        <v>Goffin Hugo</v>
      </c>
      <c r="E157" s="18" t="s">
        <v>1227</v>
      </c>
    </row>
    <row r="158" spans="2:5" x14ac:dyDescent="0.15">
      <c r="B158" s="18" t="s">
        <v>392</v>
      </c>
      <c r="C158" s="18" t="s">
        <v>855</v>
      </c>
      <c r="D158" s="18" t="str">
        <f t="shared" si="2"/>
        <v>Gohy Alice</v>
      </c>
      <c r="E158" s="18" t="s">
        <v>1227</v>
      </c>
    </row>
    <row r="159" spans="2:5" x14ac:dyDescent="0.15">
      <c r="B159" s="18" t="s">
        <v>393</v>
      </c>
      <c r="C159" s="18" t="s">
        <v>856</v>
      </c>
      <c r="D159" s="18" t="str">
        <f t="shared" si="2"/>
        <v>Hicham Soufiane</v>
      </c>
      <c r="E159" s="18" t="s">
        <v>1227</v>
      </c>
    </row>
    <row r="160" spans="2:5" x14ac:dyDescent="0.15">
      <c r="B160" s="18" t="s">
        <v>394</v>
      </c>
      <c r="C160" s="18" t="s">
        <v>857</v>
      </c>
      <c r="D160" s="18" t="str">
        <f t="shared" si="2"/>
        <v>Hariz Narjisse</v>
      </c>
      <c r="E160" s="18" t="s">
        <v>1227</v>
      </c>
    </row>
    <row r="161" spans="2:5" x14ac:dyDescent="0.15">
      <c r="B161" s="18" t="s">
        <v>1329</v>
      </c>
      <c r="C161" s="18" t="s">
        <v>858</v>
      </c>
      <c r="D161" s="18" t="str">
        <f t="shared" si="2"/>
        <v>Lufuankenda-Tekadiomona Josué</v>
      </c>
      <c r="E161" s="18" t="s">
        <v>1227</v>
      </c>
    </row>
    <row r="162" spans="2:5" x14ac:dyDescent="0.15">
      <c r="B162" s="18" t="s">
        <v>316</v>
      </c>
      <c r="C162" s="18" t="s">
        <v>859</v>
      </c>
      <c r="D162" s="18" t="str">
        <f t="shared" si="2"/>
        <v>Marrou Yassine</v>
      </c>
      <c r="E162" s="18" t="s">
        <v>1227</v>
      </c>
    </row>
    <row r="163" spans="2:5" x14ac:dyDescent="0.15">
      <c r="B163" s="18" t="s">
        <v>395</v>
      </c>
      <c r="C163" s="18" t="s">
        <v>860</v>
      </c>
      <c r="D163" s="18" t="str">
        <f t="shared" si="2"/>
        <v>N'Gonian Yvan</v>
      </c>
      <c r="E163" s="18" t="s">
        <v>1227</v>
      </c>
    </row>
    <row r="164" spans="2:5" x14ac:dyDescent="0.15">
      <c r="B164" s="18" t="s">
        <v>396</v>
      </c>
      <c r="C164" s="18" t="s">
        <v>861</v>
      </c>
      <c r="D164" s="18" t="str">
        <f t="shared" si="2"/>
        <v>Nagy Ulpiano Rafael</v>
      </c>
      <c r="E164" s="18" t="s">
        <v>1227</v>
      </c>
    </row>
    <row r="165" spans="2:5" x14ac:dyDescent="0.15">
      <c r="B165" s="18" t="s">
        <v>397</v>
      </c>
      <c r="C165" s="18" t="s">
        <v>862</v>
      </c>
      <c r="D165" s="18" t="str">
        <f t="shared" si="2"/>
        <v>Abdellati Abdelrahim</v>
      </c>
      <c r="E165" s="18" t="s">
        <v>1227</v>
      </c>
    </row>
    <row r="166" spans="2:5" x14ac:dyDescent="0.15">
      <c r="B166" s="18" t="s">
        <v>398</v>
      </c>
      <c r="C166" s="18" t="s">
        <v>863</v>
      </c>
      <c r="D166" s="18" t="str">
        <f t="shared" si="2"/>
        <v>Ait Youssef Maria</v>
      </c>
      <c r="E166" s="18" t="s">
        <v>1227</v>
      </c>
    </row>
    <row r="167" spans="2:5" x14ac:dyDescent="0.15">
      <c r="B167" s="18" t="s">
        <v>283</v>
      </c>
      <c r="C167" s="18" t="s">
        <v>864</v>
      </c>
      <c r="D167" s="18" t="str">
        <f t="shared" si="2"/>
        <v>Akdim Adam</v>
      </c>
      <c r="E167" s="18" t="s">
        <v>1227</v>
      </c>
    </row>
    <row r="168" spans="2:5" x14ac:dyDescent="0.15">
      <c r="B168" s="18" t="s">
        <v>399</v>
      </c>
      <c r="C168" s="18" t="s">
        <v>757</v>
      </c>
      <c r="D168" s="18" t="str">
        <f t="shared" si="2"/>
        <v>Assouik Nawfel</v>
      </c>
      <c r="E168" s="18" t="s">
        <v>1227</v>
      </c>
    </row>
    <row r="169" spans="2:5" x14ac:dyDescent="0.15">
      <c r="B169" s="18" t="s">
        <v>400</v>
      </c>
      <c r="C169" s="18" t="s">
        <v>865</v>
      </c>
      <c r="D169" s="18" t="str">
        <f t="shared" si="2"/>
        <v>Badda Mohammed</v>
      </c>
      <c r="E169" s="18" t="s">
        <v>1227</v>
      </c>
    </row>
    <row r="170" spans="2:5" x14ac:dyDescent="0.15">
      <c r="B170" s="18" t="s">
        <v>401</v>
      </c>
      <c r="C170" s="18" t="s">
        <v>866</v>
      </c>
      <c r="D170" s="18" t="str">
        <f t="shared" si="2"/>
        <v>Balan Rares-Stefan</v>
      </c>
      <c r="E170" s="18" t="s">
        <v>1227</v>
      </c>
    </row>
    <row r="171" spans="2:5" x14ac:dyDescent="0.15">
      <c r="B171" s="18" t="s">
        <v>402</v>
      </c>
      <c r="C171" s="18" t="s">
        <v>867</v>
      </c>
      <c r="D171" s="18" t="str">
        <f t="shared" si="2"/>
        <v>Diallo Mohamadou</v>
      </c>
      <c r="E171" s="18" t="s">
        <v>1227</v>
      </c>
    </row>
    <row r="172" spans="2:5" x14ac:dyDescent="0.15">
      <c r="B172" s="18" t="s">
        <v>285</v>
      </c>
      <c r="C172" s="18" t="s">
        <v>868</v>
      </c>
      <c r="D172" s="18" t="str">
        <f t="shared" si="2"/>
        <v>Idrissi Azami Ines</v>
      </c>
      <c r="E172" s="18" t="s">
        <v>1227</v>
      </c>
    </row>
    <row r="173" spans="2:5" x14ac:dyDescent="0.15">
      <c r="B173" s="18" t="s">
        <v>403</v>
      </c>
      <c r="C173" s="18" t="s">
        <v>869</v>
      </c>
      <c r="D173" s="18" t="str">
        <f t="shared" si="2"/>
        <v>Mitrovic Vera</v>
      </c>
      <c r="E173" s="18" t="s">
        <v>1227</v>
      </c>
    </row>
    <row r="174" spans="2:5" x14ac:dyDescent="0.15">
      <c r="B174" s="18" t="s">
        <v>404</v>
      </c>
      <c r="C174" s="18" t="s">
        <v>870</v>
      </c>
      <c r="D174" s="18" t="str">
        <f t="shared" si="2"/>
        <v>Sefsaoui Souhaib</v>
      </c>
      <c r="E174" s="18" t="s">
        <v>1227</v>
      </c>
    </row>
    <row r="175" spans="2:5" x14ac:dyDescent="0.15">
      <c r="B175" s="18" t="s">
        <v>405</v>
      </c>
      <c r="C175" s="18" t="s">
        <v>871</v>
      </c>
      <c r="D175" s="18" t="str">
        <f t="shared" si="2"/>
        <v>Soumaoro Madoley</v>
      </c>
      <c r="E175" s="18" t="s">
        <v>1227</v>
      </c>
    </row>
    <row r="176" spans="2:5" x14ac:dyDescent="0.15">
      <c r="B176" s="18" t="s">
        <v>406</v>
      </c>
      <c r="C176" s="18" t="s">
        <v>872</v>
      </c>
      <c r="D176" s="18" t="str">
        <f t="shared" si="2"/>
        <v>Vaccaro Lilya</v>
      </c>
      <c r="E176" s="18" t="s">
        <v>1227</v>
      </c>
    </row>
    <row r="177" spans="2:5" x14ac:dyDescent="0.15">
      <c r="B177" s="18" t="s">
        <v>407</v>
      </c>
      <c r="C177" s="18" t="s">
        <v>873</v>
      </c>
      <c r="D177" s="18" t="str">
        <f t="shared" si="2"/>
        <v>Zadroga Olivia</v>
      </c>
      <c r="E177" s="18" t="s">
        <v>1227</v>
      </c>
    </row>
    <row r="178" spans="2:5" x14ac:dyDescent="0.15">
      <c r="B178" s="18" t="s">
        <v>408</v>
      </c>
      <c r="C178" s="18" t="s">
        <v>862</v>
      </c>
      <c r="D178" s="18" t="str">
        <f t="shared" si="2"/>
        <v>Abdellati Abdessamad</v>
      </c>
      <c r="E178" s="18" t="s">
        <v>1228</v>
      </c>
    </row>
    <row r="179" spans="2:5" x14ac:dyDescent="0.15">
      <c r="B179" s="18" t="s">
        <v>320</v>
      </c>
      <c r="C179" s="18" t="s">
        <v>874</v>
      </c>
      <c r="D179" s="18" t="str">
        <f t="shared" si="2"/>
        <v>Abdessadak Imran</v>
      </c>
      <c r="E179" s="18" t="s">
        <v>1228</v>
      </c>
    </row>
    <row r="180" spans="2:5" x14ac:dyDescent="0.15">
      <c r="B180" s="18" t="s">
        <v>280</v>
      </c>
      <c r="C180" s="18" t="s">
        <v>875</v>
      </c>
      <c r="D180" s="18" t="str">
        <f t="shared" si="2"/>
        <v>Amrani Lina</v>
      </c>
      <c r="E180" s="18" t="s">
        <v>1228</v>
      </c>
    </row>
    <row r="181" spans="2:5" x14ac:dyDescent="0.15">
      <c r="B181" s="18" t="s">
        <v>409</v>
      </c>
      <c r="C181" s="18" t="s">
        <v>876</v>
      </c>
      <c r="D181" s="18" t="str">
        <f t="shared" si="2"/>
        <v>Aroub Youcef</v>
      </c>
      <c r="E181" s="18" t="s">
        <v>1228</v>
      </c>
    </row>
    <row r="182" spans="2:5" x14ac:dyDescent="0.15">
      <c r="B182" s="18" t="s">
        <v>410</v>
      </c>
      <c r="C182" s="18" t="s">
        <v>877</v>
      </c>
      <c r="D182" s="18" t="str">
        <f t="shared" si="2"/>
        <v>Azzouz Chelbat Firas</v>
      </c>
      <c r="E182" s="18" t="s">
        <v>1228</v>
      </c>
    </row>
    <row r="183" spans="2:5" x14ac:dyDescent="0.15">
      <c r="B183" s="18" t="s">
        <v>411</v>
      </c>
      <c r="C183" s="18" t="s">
        <v>743</v>
      </c>
      <c r="D183" s="18" t="str">
        <f t="shared" si="2"/>
        <v>Batis Elisabeth</v>
      </c>
      <c r="E183" s="18" t="s">
        <v>1228</v>
      </c>
    </row>
    <row r="184" spans="2:5" x14ac:dyDescent="0.15">
      <c r="B184" s="18" t="s">
        <v>412</v>
      </c>
      <c r="C184" s="18" t="s">
        <v>878</v>
      </c>
      <c r="D184" s="18" t="str">
        <f t="shared" si="2"/>
        <v>Belhaj Zakaria</v>
      </c>
      <c r="E184" s="18" t="s">
        <v>1228</v>
      </c>
    </row>
    <row r="185" spans="2:5" x14ac:dyDescent="0.15">
      <c r="B185" s="18" t="s">
        <v>413</v>
      </c>
      <c r="C185" s="18" t="s">
        <v>879</v>
      </c>
      <c r="D185" s="18" t="str">
        <f t="shared" si="2"/>
        <v>Boualam Abderahman</v>
      </c>
      <c r="E185" s="18" t="s">
        <v>1228</v>
      </c>
    </row>
    <row r="186" spans="2:5" x14ac:dyDescent="0.15">
      <c r="B186" s="18" t="s">
        <v>414</v>
      </c>
      <c r="C186" s="18" t="s">
        <v>880</v>
      </c>
      <c r="D186" s="18" t="str">
        <f t="shared" si="2"/>
        <v>De Boeck Tyffany</v>
      </c>
      <c r="E186" s="18" t="s">
        <v>1228</v>
      </c>
    </row>
    <row r="187" spans="2:5" x14ac:dyDescent="0.15">
      <c r="B187" s="18" t="s">
        <v>415</v>
      </c>
      <c r="C187" s="18" t="s">
        <v>867</v>
      </c>
      <c r="D187" s="18" t="str">
        <f t="shared" si="2"/>
        <v>Diallo Djenabou</v>
      </c>
      <c r="E187" s="18" t="s">
        <v>1228</v>
      </c>
    </row>
    <row r="188" spans="2:5" x14ac:dyDescent="0.15">
      <c r="B188" s="18" t="s">
        <v>364</v>
      </c>
      <c r="C188" s="18" t="s">
        <v>867</v>
      </c>
      <c r="D188" s="18" t="str">
        <f t="shared" si="2"/>
        <v>Diallo Mamadou</v>
      </c>
      <c r="E188" s="18" t="s">
        <v>1228</v>
      </c>
    </row>
    <row r="189" spans="2:5" x14ac:dyDescent="0.15">
      <c r="B189" s="18" t="s">
        <v>416</v>
      </c>
      <c r="C189" s="18" t="s">
        <v>881</v>
      </c>
      <c r="D189" s="18" t="str">
        <f t="shared" si="2"/>
        <v>Dulnoan Emiko</v>
      </c>
      <c r="E189" s="18" t="s">
        <v>1228</v>
      </c>
    </row>
    <row r="190" spans="2:5" x14ac:dyDescent="0.15">
      <c r="B190" s="18" t="s">
        <v>417</v>
      </c>
      <c r="C190" s="18" t="s">
        <v>882</v>
      </c>
      <c r="D190" s="18" t="str">
        <f t="shared" si="2"/>
        <v>Hammi Marouane</v>
      </c>
      <c r="E190" s="18" t="s">
        <v>1228</v>
      </c>
    </row>
    <row r="191" spans="2:5" x14ac:dyDescent="0.15">
      <c r="B191" s="18" t="s">
        <v>278</v>
      </c>
      <c r="C191" s="18" t="s">
        <v>883</v>
      </c>
      <c r="D191" s="18" t="str">
        <f t="shared" si="2"/>
        <v>Jacho Comasisin Andrea</v>
      </c>
      <c r="E191" s="18" t="s">
        <v>1228</v>
      </c>
    </row>
    <row r="192" spans="2:5" x14ac:dyDescent="0.15">
      <c r="B192" s="18" t="s">
        <v>418</v>
      </c>
      <c r="C192" s="18" t="s">
        <v>884</v>
      </c>
      <c r="D192" s="18" t="str">
        <f t="shared" si="2"/>
        <v>Kadi Haroun</v>
      </c>
      <c r="E192" s="18" t="s">
        <v>1228</v>
      </c>
    </row>
    <row r="193" spans="2:5" x14ac:dyDescent="0.15">
      <c r="B193" s="18" t="s">
        <v>419</v>
      </c>
      <c r="C193" s="18" t="s">
        <v>885</v>
      </c>
      <c r="D193" s="18" t="str">
        <f t="shared" si="2"/>
        <v>Katako Omeonga Bryan</v>
      </c>
      <c r="E193" s="18" t="s">
        <v>1228</v>
      </c>
    </row>
    <row r="194" spans="2:5" x14ac:dyDescent="0.15">
      <c r="B194" s="18" t="s">
        <v>365</v>
      </c>
      <c r="C194" s="18" t="s">
        <v>886</v>
      </c>
      <c r="D194" s="18" t="str">
        <f t="shared" si="2"/>
        <v>Lachgar Sara</v>
      </c>
      <c r="E194" s="18" t="s">
        <v>1228</v>
      </c>
    </row>
    <row r="195" spans="2:5" x14ac:dyDescent="0.15">
      <c r="B195" s="18" t="s">
        <v>285</v>
      </c>
      <c r="C195" s="18" t="s">
        <v>887</v>
      </c>
      <c r="D195" s="18" t="str">
        <f t="shared" si="2"/>
        <v>Mokhles Ines</v>
      </c>
      <c r="E195" s="18" t="s">
        <v>1228</v>
      </c>
    </row>
    <row r="196" spans="2:5" x14ac:dyDescent="0.15">
      <c r="B196" s="18" t="s">
        <v>420</v>
      </c>
      <c r="C196" s="18" t="s">
        <v>888</v>
      </c>
      <c r="D196" s="18" t="str">
        <f t="shared" si="2"/>
        <v>Nzwinayo Sesonga Sacha</v>
      </c>
      <c r="E196" s="18" t="s">
        <v>1228</v>
      </c>
    </row>
    <row r="197" spans="2:5" x14ac:dyDescent="0.15">
      <c r="B197" s="18" t="s">
        <v>421</v>
      </c>
      <c r="C197" s="18" t="s">
        <v>889</v>
      </c>
      <c r="D197" s="18" t="str">
        <f t="shared" si="2"/>
        <v>Shaikh Ahmed Mahmoud</v>
      </c>
      <c r="E197" s="18" t="s">
        <v>1228</v>
      </c>
    </row>
    <row r="198" spans="2:5" x14ac:dyDescent="0.15">
      <c r="B198" s="18" t="s">
        <v>365</v>
      </c>
      <c r="C198" s="18" t="s">
        <v>890</v>
      </c>
      <c r="D198" s="18" t="str">
        <f t="shared" si="2"/>
        <v>Temsamani Sara</v>
      </c>
      <c r="E198" s="18" t="s">
        <v>1228</v>
      </c>
    </row>
    <row r="199" spans="2:5" x14ac:dyDescent="0.15">
      <c r="B199" s="18" t="s">
        <v>280</v>
      </c>
      <c r="C199" s="18" t="s">
        <v>891</v>
      </c>
      <c r="D199" s="18" t="str">
        <f t="shared" ref="D199:D262" si="3">_xlfn.CONCAT(C199," ",B199)</f>
        <v>Toutut Lina</v>
      </c>
      <c r="E199" s="18" t="s">
        <v>1228</v>
      </c>
    </row>
    <row r="200" spans="2:5" x14ac:dyDescent="0.15">
      <c r="B200" s="18" t="s">
        <v>422</v>
      </c>
      <c r="C200" s="18" t="s">
        <v>892</v>
      </c>
      <c r="D200" s="18" t="str">
        <f t="shared" si="3"/>
        <v>Amkhar Kayla</v>
      </c>
      <c r="E200" s="18" t="s">
        <v>1229</v>
      </c>
    </row>
    <row r="201" spans="2:5" x14ac:dyDescent="0.15">
      <c r="B201" s="18" t="s">
        <v>327</v>
      </c>
      <c r="C201" s="18" t="s">
        <v>743</v>
      </c>
      <c r="D201" s="18" t="str">
        <f t="shared" si="3"/>
        <v>Batis Ali</v>
      </c>
      <c r="E201" s="18" t="s">
        <v>1229</v>
      </c>
    </row>
    <row r="202" spans="2:5" x14ac:dyDescent="0.15">
      <c r="B202" s="18" t="s">
        <v>423</v>
      </c>
      <c r="C202" s="18" t="s">
        <v>893</v>
      </c>
      <c r="D202" s="18" t="str">
        <f t="shared" si="3"/>
        <v>Charloteaux Corail</v>
      </c>
      <c r="E202" s="18" t="s">
        <v>1229</v>
      </c>
    </row>
    <row r="203" spans="2:5" x14ac:dyDescent="0.15">
      <c r="B203" s="18" t="s">
        <v>412</v>
      </c>
      <c r="C203" s="18" t="s">
        <v>894</v>
      </c>
      <c r="D203" s="18" t="str">
        <f t="shared" si="3"/>
        <v>Cheikh Zakaria</v>
      </c>
      <c r="E203" s="18" t="s">
        <v>1229</v>
      </c>
    </row>
    <row r="204" spans="2:5" x14ac:dyDescent="0.15">
      <c r="B204" s="18" t="s">
        <v>424</v>
      </c>
      <c r="C204" s="18" t="s">
        <v>895</v>
      </c>
      <c r="D204" s="18" t="str">
        <f t="shared" si="3"/>
        <v>Chen Leo</v>
      </c>
      <c r="E204" s="18" t="s">
        <v>1229</v>
      </c>
    </row>
    <row r="205" spans="2:5" x14ac:dyDescent="0.15">
      <c r="B205" s="18" t="s">
        <v>425</v>
      </c>
      <c r="C205" s="18" t="s">
        <v>896</v>
      </c>
      <c r="D205" s="18" t="str">
        <f t="shared" si="3"/>
        <v>Daish - Belay Maxim</v>
      </c>
      <c r="E205" s="18" t="s">
        <v>1229</v>
      </c>
    </row>
    <row r="206" spans="2:5" x14ac:dyDescent="0.15">
      <c r="B206" s="18" t="s">
        <v>426</v>
      </c>
      <c r="C206" s="18" t="s">
        <v>897</v>
      </c>
      <c r="D206" s="18" t="str">
        <f t="shared" si="3"/>
        <v>Dubois Jeanne</v>
      </c>
      <c r="E206" s="18" t="s">
        <v>1229</v>
      </c>
    </row>
    <row r="207" spans="2:5" x14ac:dyDescent="0.15">
      <c r="B207" s="18" t="s">
        <v>333</v>
      </c>
      <c r="C207" s="18" t="s">
        <v>850</v>
      </c>
      <c r="D207" s="18" t="str">
        <f t="shared" si="3"/>
        <v>El Amrani Walid</v>
      </c>
      <c r="E207" s="18" t="s">
        <v>1229</v>
      </c>
    </row>
    <row r="208" spans="2:5" x14ac:dyDescent="0.15">
      <c r="B208" s="18" t="s">
        <v>427</v>
      </c>
      <c r="C208" s="18" t="s">
        <v>898</v>
      </c>
      <c r="D208" s="18" t="str">
        <f t="shared" si="3"/>
        <v>El Filali Hiba</v>
      </c>
      <c r="E208" s="18" t="s">
        <v>1229</v>
      </c>
    </row>
    <row r="209" spans="2:5" x14ac:dyDescent="0.15">
      <c r="B209" s="18" t="s">
        <v>428</v>
      </c>
      <c r="C209" s="18" t="s">
        <v>899</v>
      </c>
      <c r="D209" s="18" t="str">
        <f t="shared" si="3"/>
        <v>El Harraoui Sanae</v>
      </c>
      <c r="E209" s="18" t="s">
        <v>1229</v>
      </c>
    </row>
    <row r="210" spans="2:5" x14ac:dyDescent="0.15">
      <c r="B210" s="18" t="s">
        <v>429</v>
      </c>
      <c r="C210" s="18" t="s">
        <v>900</v>
      </c>
      <c r="D210" s="18" t="str">
        <f t="shared" si="3"/>
        <v>Espinosa Sandoval David</v>
      </c>
      <c r="E210" s="18" t="s">
        <v>1229</v>
      </c>
    </row>
    <row r="211" spans="2:5" x14ac:dyDescent="0.15">
      <c r="B211" s="18" t="s">
        <v>430</v>
      </c>
      <c r="C211" s="18" t="s">
        <v>901</v>
      </c>
      <c r="D211" s="18" t="str">
        <f t="shared" si="3"/>
        <v>Halhoul Korchi Ilias</v>
      </c>
      <c r="E211" s="18" t="s">
        <v>1229</v>
      </c>
    </row>
    <row r="212" spans="2:5" x14ac:dyDescent="0.15">
      <c r="B212" s="18" t="s">
        <v>431</v>
      </c>
      <c r="C212" s="18" t="s">
        <v>902</v>
      </c>
      <c r="D212" s="18" t="str">
        <f t="shared" si="3"/>
        <v>Kanza Rigoberthe</v>
      </c>
      <c r="E212" s="18" t="s">
        <v>1229</v>
      </c>
    </row>
    <row r="213" spans="2:5" x14ac:dyDescent="0.15">
      <c r="B213" s="18" t="s">
        <v>432</v>
      </c>
      <c r="C213" s="18" t="s">
        <v>903</v>
      </c>
      <c r="D213" s="18" t="str">
        <f t="shared" si="3"/>
        <v>Lam Christian François M</v>
      </c>
      <c r="E213" s="18" t="s">
        <v>1229</v>
      </c>
    </row>
    <row r="214" spans="2:5" x14ac:dyDescent="0.15">
      <c r="B214" s="18" t="s">
        <v>433</v>
      </c>
      <c r="C214" s="18" t="s">
        <v>904</v>
      </c>
      <c r="D214" s="18" t="str">
        <f t="shared" si="3"/>
        <v>Lima Ribeiro Caio Menezes</v>
      </c>
      <c r="E214" s="18" t="s">
        <v>1229</v>
      </c>
    </row>
    <row r="215" spans="2:5" x14ac:dyDescent="0.15">
      <c r="B215" s="18" t="s">
        <v>434</v>
      </c>
      <c r="C215" s="18" t="s">
        <v>905</v>
      </c>
      <c r="D215" s="18" t="str">
        <f t="shared" si="3"/>
        <v>Matongo Sakellya</v>
      </c>
      <c r="E215" s="18" t="s">
        <v>1229</v>
      </c>
    </row>
    <row r="216" spans="2:5" x14ac:dyDescent="0.15">
      <c r="B216" s="18" t="s">
        <v>435</v>
      </c>
      <c r="C216" s="18" t="s">
        <v>906</v>
      </c>
      <c r="D216" s="18" t="str">
        <f t="shared" si="3"/>
        <v>Mpundu Lara</v>
      </c>
      <c r="E216" s="18" t="s">
        <v>1229</v>
      </c>
    </row>
    <row r="217" spans="2:5" x14ac:dyDescent="0.15">
      <c r="B217" s="18" t="s">
        <v>436</v>
      </c>
      <c r="C217" s="18" t="s">
        <v>907</v>
      </c>
      <c r="D217" s="18" t="str">
        <f t="shared" si="3"/>
        <v>Mutuza Kisanga Nouna</v>
      </c>
      <c r="E217" s="18" t="s">
        <v>1229</v>
      </c>
    </row>
    <row r="218" spans="2:5" x14ac:dyDescent="0.15">
      <c r="B218" s="18" t="s">
        <v>437</v>
      </c>
      <c r="C218" s="18" t="s">
        <v>908</v>
      </c>
      <c r="D218" s="18" t="str">
        <f t="shared" si="3"/>
        <v>Naouli Nadir</v>
      </c>
      <c r="E218" s="18" t="s">
        <v>1229</v>
      </c>
    </row>
    <row r="219" spans="2:5" x14ac:dyDescent="0.15">
      <c r="B219" s="18" t="s">
        <v>438</v>
      </c>
      <c r="C219" s="18" t="s">
        <v>909</v>
      </c>
      <c r="D219" s="18" t="str">
        <f t="shared" si="3"/>
        <v>Tafranti Marwane</v>
      </c>
      <c r="E219" s="18" t="s">
        <v>1229</v>
      </c>
    </row>
    <row r="220" spans="2:5" x14ac:dyDescent="0.15">
      <c r="B220" s="18" t="s">
        <v>439</v>
      </c>
      <c r="C220" s="18" t="s">
        <v>910</v>
      </c>
      <c r="D220" s="18" t="str">
        <f t="shared" si="3"/>
        <v>Troch Joaquin Townes</v>
      </c>
      <c r="E220" s="18" t="s">
        <v>1229</v>
      </c>
    </row>
    <row r="221" spans="2:5" x14ac:dyDescent="0.15">
      <c r="B221" s="18" t="s">
        <v>440</v>
      </c>
      <c r="C221" s="18" t="s">
        <v>911</v>
      </c>
      <c r="D221" s="18" t="str">
        <f t="shared" si="3"/>
        <v>Zaher Mohamad</v>
      </c>
      <c r="E221" s="18" t="s">
        <v>1229</v>
      </c>
    </row>
    <row r="222" spans="2:5" x14ac:dyDescent="0.15">
      <c r="B222" s="18" t="s">
        <v>441</v>
      </c>
      <c r="C222" s="18" t="s">
        <v>912</v>
      </c>
      <c r="D222" s="18" t="str">
        <f t="shared" si="3"/>
        <v>Zerrouki Soukaina</v>
      </c>
      <c r="E222" s="18" t="s">
        <v>1229</v>
      </c>
    </row>
    <row r="223" spans="2:5" x14ac:dyDescent="0.15">
      <c r="B223" s="18" t="s">
        <v>442</v>
      </c>
      <c r="C223" s="18" t="s">
        <v>844</v>
      </c>
      <c r="D223" s="18" t="str">
        <f t="shared" si="3"/>
        <v>Barry Aissatou</v>
      </c>
      <c r="E223" s="18" t="s">
        <v>1230</v>
      </c>
    </row>
    <row r="224" spans="2:5" x14ac:dyDescent="0.15">
      <c r="B224" s="18" t="s">
        <v>443</v>
      </c>
      <c r="C224" s="18" t="s">
        <v>913</v>
      </c>
      <c r="D224" s="18" t="str">
        <f t="shared" si="3"/>
        <v>Crol William</v>
      </c>
      <c r="E224" s="18" t="s">
        <v>1230</v>
      </c>
    </row>
    <row r="225" spans="2:5" x14ac:dyDescent="0.15">
      <c r="B225" s="18" t="s">
        <v>444</v>
      </c>
      <c r="C225" s="18" t="s">
        <v>729</v>
      </c>
      <c r="D225" s="18" t="str">
        <f t="shared" si="3"/>
        <v>Mourou Walî</v>
      </c>
      <c r="E225" s="18" t="s">
        <v>1230</v>
      </c>
    </row>
    <row r="226" spans="2:5" x14ac:dyDescent="0.15">
      <c r="B226" s="18" t="s">
        <v>445</v>
      </c>
      <c r="C226" s="18" t="s">
        <v>914</v>
      </c>
      <c r="D226" s="18" t="str">
        <f t="shared" si="3"/>
        <v>Tshileo Muepo Esdras</v>
      </c>
      <c r="E226" s="18" t="s">
        <v>1230</v>
      </c>
    </row>
    <row r="227" spans="2:5" x14ac:dyDescent="0.15">
      <c r="B227" s="18" t="s">
        <v>446</v>
      </c>
      <c r="C227" s="18" t="s">
        <v>915</v>
      </c>
      <c r="D227" s="18" t="str">
        <f t="shared" si="3"/>
        <v>Yayla Ribery</v>
      </c>
      <c r="E227" s="18" t="s">
        <v>1230</v>
      </c>
    </row>
    <row r="228" spans="2:5" x14ac:dyDescent="0.15">
      <c r="B228" s="18" t="s">
        <v>447</v>
      </c>
      <c r="C228" s="18" t="s">
        <v>916</v>
      </c>
      <c r="D228" s="18" t="str">
        <f t="shared" si="3"/>
        <v>Ben Fatah Ghita</v>
      </c>
      <c r="E228" s="18" t="s">
        <v>1230</v>
      </c>
    </row>
    <row r="229" spans="2:5" x14ac:dyDescent="0.15">
      <c r="B229" s="18" t="s">
        <v>440</v>
      </c>
      <c r="C229" s="18" t="s">
        <v>917</v>
      </c>
      <c r="D229" s="18" t="str">
        <f t="shared" si="3"/>
        <v>Dakik Mohamad</v>
      </c>
      <c r="E229" s="18" t="s">
        <v>1230</v>
      </c>
    </row>
    <row r="230" spans="2:5" x14ac:dyDescent="0.15">
      <c r="B230" s="18" t="s">
        <v>448</v>
      </c>
      <c r="C230" s="18" t="s">
        <v>918</v>
      </c>
      <c r="D230" s="18" t="str">
        <f t="shared" si="3"/>
        <v>El Mokaddem Maïssa</v>
      </c>
      <c r="E230" s="18" t="s">
        <v>1230</v>
      </c>
    </row>
    <row r="231" spans="2:5" x14ac:dyDescent="0.15">
      <c r="B231" s="18" t="s">
        <v>400</v>
      </c>
      <c r="C231" s="18" t="s">
        <v>767</v>
      </c>
      <c r="D231" s="18" t="str">
        <f t="shared" si="3"/>
        <v>Freijeh Mohammed</v>
      </c>
      <c r="E231" s="18" t="s">
        <v>1230</v>
      </c>
    </row>
    <row r="232" spans="2:5" x14ac:dyDescent="0.15">
      <c r="B232" s="18" t="s">
        <v>277</v>
      </c>
      <c r="C232" s="18" t="s">
        <v>919</v>
      </c>
      <c r="D232" s="18" t="str">
        <f t="shared" si="3"/>
        <v>Louaki Aymane</v>
      </c>
      <c r="E232" s="18" t="s">
        <v>1230</v>
      </c>
    </row>
    <row r="233" spans="2:5" x14ac:dyDescent="0.15">
      <c r="B233" s="18" t="s">
        <v>327</v>
      </c>
      <c r="C233" s="18" t="s">
        <v>920</v>
      </c>
      <c r="D233" s="18" t="str">
        <f t="shared" si="3"/>
        <v>Targui Sarhan Ali</v>
      </c>
      <c r="E233" s="18" t="s">
        <v>1230</v>
      </c>
    </row>
    <row r="234" spans="2:5" x14ac:dyDescent="0.15">
      <c r="B234" s="18" t="s">
        <v>365</v>
      </c>
      <c r="C234" s="18" t="s">
        <v>921</v>
      </c>
      <c r="D234" s="18" t="str">
        <f t="shared" si="3"/>
        <v>Debboun Hachad Sara</v>
      </c>
      <c r="E234" s="18" t="s">
        <v>1230</v>
      </c>
    </row>
    <row r="235" spans="2:5" x14ac:dyDescent="0.15">
      <c r="B235" s="18" t="s">
        <v>344</v>
      </c>
      <c r="C235" s="18" t="s">
        <v>922</v>
      </c>
      <c r="D235" s="18" t="str">
        <f t="shared" si="3"/>
        <v>El Bourini Malak</v>
      </c>
      <c r="E235" s="18" t="s">
        <v>1230</v>
      </c>
    </row>
    <row r="236" spans="2:5" x14ac:dyDescent="0.15">
      <c r="B236" s="18" t="s">
        <v>449</v>
      </c>
      <c r="C236" s="18" t="s">
        <v>923</v>
      </c>
      <c r="D236" s="18" t="str">
        <f t="shared" si="3"/>
        <v>Hamani Aicha</v>
      </c>
      <c r="E236" s="18" t="s">
        <v>1230</v>
      </c>
    </row>
    <row r="237" spans="2:5" x14ac:dyDescent="0.15">
      <c r="B237" s="18" t="s">
        <v>338</v>
      </c>
      <c r="C237" s="18" t="s">
        <v>924</v>
      </c>
      <c r="D237" s="18" t="str">
        <f t="shared" si="3"/>
        <v>Ouadrassi Jelili Inès</v>
      </c>
      <c r="E237" s="18" t="s">
        <v>1230</v>
      </c>
    </row>
    <row r="238" spans="2:5" x14ac:dyDescent="0.15">
      <c r="B238" s="18" t="s">
        <v>450</v>
      </c>
      <c r="C238" s="18" t="s">
        <v>925</v>
      </c>
      <c r="D238" s="18" t="str">
        <f t="shared" si="3"/>
        <v>Oya Fati Lamienne</v>
      </c>
      <c r="E238" s="18" t="s">
        <v>1230</v>
      </c>
    </row>
    <row r="239" spans="2:5" x14ac:dyDescent="0.15">
      <c r="B239" s="18" t="s">
        <v>316</v>
      </c>
      <c r="C239" s="18" t="s">
        <v>926</v>
      </c>
      <c r="D239" s="18" t="str">
        <f t="shared" si="3"/>
        <v>Azehaf Yassine</v>
      </c>
      <c r="E239" s="18" t="s">
        <v>1230</v>
      </c>
    </row>
    <row r="240" spans="2:5" x14ac:dyDescent="0.15">
      <c r="B240" s="18" t="s">
        <v>451</v>
      </c>
      <c r="C240" s="18" t="s">
        <v>744</v>
      </c>
      <c r="D240" s="18" t="str">
        <f t="shared" si="3"/>
        <v>Benali Yazid</v>
      </c>
      <c r="E240" s="18" t="s">
        <v>1230</v>
      </c>
    </row>
    <row r="241" spans="2:5" x14ac:dyDescent="0.15">
      <c r="B241" s="18" t="s">
        <v>452</v>
      </c>
      <c r="C241" s="18" t="s">
        <v>927</v>
      </c>
      <c r="D241" s="18" t="str">
        <f t="shared" si="3"/>
        <v>Boubouh Sayfeddine</v>
      </c>
      <c r="E241" s="18" t="s">
        <v>1230</v>
      </c>
    </row>
    <row r="242" spans="2:5" x14ac:dyDescent="0.15">
      <c r="B242" s="18" t="s">
        <v>453</v>
      </c>
      <c r="C242" s="18" t="s">
        <v>928</v>
      </c>
      <c r="D242" s="18" t="str">
        <f t="shared" si="3"/>
        <v>Fall Anta</v>
      </c>
      <c r="E242" s="18" t="s">
        <v>1230</v>
      </c>
    </row>
    <row r="243" spans="2:5" x14ac:dyDescent="0.15">
      <c r="B243" s="18" t="s">
        <v>314</v>
      </c>
      <c r="C243" s="18" t="s">
        <v>929</v>
      </c>
      <c r="D243" s="18" t="str">
        <f t="shared" si="3"/>
        <v>Hallis Amine</v>
      </c>
      <c r="E243" s="18" t="s">
        <v>1230</v>
      </c>
    </row>
    <row r="244" spans="2:5" x14ac:dyDescent="0.15">
      <c r="B244" s="18" t="s">
        <v>454</v>
      </c>
      <c r="C244" s="18" t="s">
        <v>930</v>
      </c>
      <c r="D244" s="18" t="str">
        <f t="shared" si="3"/>
        <v>Jaber Rais Wassim</v>
      </c>
      <c r="E244" s="18" t="s">
        <v>1230</v>
      </c>
    </row>
    <row r="245" spans="2:5" x14ac:dyDescent="0.15">
      <c r="B245" s="18" t="s">
        <v>455</v>
      </c>
      <c r="C245" s="18" t="s">
        <v>931</v>
      </c>
      <c r="D245" s="18" t="str">
        <f t="shared" si="3"/>
        <v>Kharbachi Safia</v>
      </c>
      <c r="E245" s="18" t="s">
        <v>1230</v>
      </c>
    </row>
    <row r="246" spans="2:5" x14ac:dyDescent="0.15">
      <c r="B246" s="18" t="s">
        <v>456</v>
      </c>
      <c r="C246" s="18" t="s">
        <v>932</v>
      </c>
      <c r="D246" s="18" t="str">
        <f t="shared" si="3"/>
        <v>El Fehmi Maysam</v>
      </c>
      <c r="E246" s="18" t="s">
        <v>1231</v>
      </c>
    </row>
    <row r="247" spans="2:5" x14ac:dyDescent="0.15">
      <c r="B247" s="18" t="s">
        <v>419</v>
      </c>
      <c r="C247" s="18" t="s">
        <v>933</v>
      </c>
      <c r="D247" s="18" t="str">
        <f t="shared" si="3"/>
        <v>Fernandes Madeira Bryan</v>
      </c>
      <c r="E247" s="18" t="s">
        <v>1231</v>
      </c>
    </row>
    <row r="248" spans="2:5" x14ac:dyDescent="0.15">
      <c r="B248" s="18" t="s">
        <v>457</v>
      </c>
      <c r="C248" s="18" t="s">
        <v>934</v>
      </c>
      <c r="D248" s="18" t="str">
        <f t="shared" si="3"/>
        <v>Karemano Casey</v>
      </c>
      <c r="E248" s="18" t="s">
        <v>1231</v>
      </c>
    </row>
    <row r="249" spans="2:5" x14ac:dyDescent="0.15">
      <c r="B249" s="18" t="s">
        <v>458</v>
      </c>
      <c r="C249" s="18" t="s">
        <v>935</v>
      </c>
      <c r="D249" s="18" t="str">
        <f t="shared" si="3"/>
        <v>Katako Omba Sorhaya</v>
      </c>
      <c r="E249" s="18" t="s">
        <v>1231</v>
      </c>
    </row>
    <row r="250" spans="2:5" x14ac:dyDescent="0.15">
      <c r="B250" s="18" t="s">
        <v>459</v>
      </c>
      <c r="C250" s="18" t="s">
        <v>936</v>
      </c>
      <c r="D250" s="18" t="str">
        <f t="shared" si="3"/>
        <v>Mc Daniel Kenzo</v>
      </c>
      <c r="E250" s="18" t="s">
        <v>1231</v>
      </c>
    </row>
    <row r="251" spans="2:5" x14ac:dyDescent="0.15">
      <c r="B251" s="18" t="s">
        <v>398</v>
      </c>
      <c r="C251" s="18" t="s">
        <v>937</v>
      </c>
      <c r="D251" s="18" t="str">
        <f t="shared" si="3"/>
        <v>Almeida Fagundes De Lima Maria</v>
      </c>
      <c r="E251" s="18" t="s">
        <v>1231</v>
      </c>
    </row>
    <row r="252" spans="2:5" x14ac:dyDescent="0.15">
      <c r="B252" s="18" t="s">
        <v>460</v>
      </c>
      <c r="C252" s="18" t="s">
        <v>938</v>
      </c>
      <c r="D252" s="18" t="str">
        <f t="shared" si="3"/>
        <v>Bakhat Habibi Danya</v>
      </c>
      <c r="E252" s="18" t="s">
        <v>1231</v>
      </c>
    </row>
    <row r="253" spans="2:5" x14ac:dyDescent="0.15">
      <c r="B253" s="18" t="s">
        <v>327</v>
      </c>
      <c r="C253" s="18" t="s">
        <v>939</v>
      </c>
      <c r="D253" s="18" t="str">
        <f t="shared" si="3"/>
        <v>Gürcam Ali</v>
      </c>
      <c r="E253" s="18" t="s">
        <v>1231</v>
      </c>
    </row>
    <row r="254" spans="2:5" x14ac:dyDescent="0.15">
      <c r="B254" s="18" t="s">
        <v>461</v>
      </c>
      <c r="C254" s="18" t="s">
        <v>940</v>
      </c>
      <c r="D254" s="18" t="str">
        <f t="shared" si="3"/>
        <v>Qafas Halhoul Noha</v>
      </c>
      <c r="E254" s="18" t="s">
        <v>1231</v>
      </c>
    </row>
    <row r="255" spans="2:5" x14ac:dyDescent="0.15">
      <c r="B255" s="18" t="s">
        <v>1356</v>
      </c>
      <c r="C255" s="18" t="s">
        <v>941</v>
      </c>
      <c r="D255" s="18" t="str">
        <f t="shared" si="3"/>
        <v>Zouaghi Mohamed-Ali</v>
      </c>
      <c r="E255" s="18" t="s">
        <v>1231</v>
      </c>
    </row>
    <row r="256" spans="2:5" x14ac:dyDescent="0.15">
      <c r="B256" s="18" t="s">
        <v>462</v>
      </c>
      <c r="C256" s="18" t="s">
        <v>942</v>
      </c>
      <c r="D256" s="18" t="str">
        <f t="shared" si="3"/>
        <v>Agyeman Joanna</v>
      </c>
      <c r="E256" s="18" t="s">
        <v>1231</v>
      </c>
    </row>
    <row r="257" spans="2:5" x14ac:dyDescent="0.15">
      <c r="B257" s="18" t="s">
        <v>463</v>
      </c>
      <c r="C257" s="18" t="s">
        <v>943</v>
      </c>
      <c r="D257" s="18" t="str">
        <f t="shared" si="3"/>
        <v>Barri Mariama</v>
      </c>
      <c r="E257" s="18" t="s">
        <v>1231</v>
      </c>
    </row>
    <row r="258" spans="2:5" x14ac:dyDescent="0.15">
      <c r="B258" s="18" t="s">
        <v>464</v>
      </c>
      <c r="C258" s="18" t="s">
        <v>944</v>
      </c>
      <c r="D258" s="18" t="str">
        <f t="shared" si="3"/>
        <v>Sanchez Roelants-Du-Vivier Aisha</v>
      </c>
      <c r="E258" s="18" t="s">
        <v>1231</v>
      </c>
    </row>
    <row r="259" spans="2:5" x14ac:dyDescent="0.15">
      <c r="B259" s="18" t="s">
        <v>341</v>
      </c>
      <c r="C259" s="18" t="s">
        <v>945</v>
      </c>
      <c r="D259" s="18" t="str">
        <f t="shared" si="3"/>
        <v>Alfahel Mariam</v>
      </c>
      <c r="E259" s="18" t="s">
        <v>1231</v>
      </c>
    </row>
    <row r="260" spans="2:5" x14ac:dyDescent="0.15">
      <c r="B260" s="18" t="s">
        <v>465</v>
      </c>
      <c r="C260" s="18" t="s">
        <v>946</v>
      </c>
      <c r="D260" s="18" t="str">
        <f t="shared" si="3"/>
        <v>Bialek Jakub</v>
      </c>
      <c r="E260" s="18" t="s">
        <v>1231</v>
      </c>
    </row>
    <row r="261" spans="2:5" x14ac:dyDescent="0.15">
      <c r="B261" s="18" t="s">
        <v>1363</v>
      </c>
      <c r="C261" s="18" t="s">
        <v>947</v>
      </c>
      <c r="D261" s="18" t="str">
        <f t="shared" si="3"/>
        <v>Danane Mohamed-Yassine</v>
      </c>
      <c r="E261" s="18" t="s">
        <v>1231</v>
      </c>
    </row>
    <row r="262" spans="2:5" x14ac:dyDescent="0.15">
      <c r="B262" s="18" t="s">
        <v>466</v>
      </c>
      <c r="C262" s="18" t="s">
        <v>948</v>
      </c>
      <c r="D262" s="18" t="str">
        <f t="shared" si="3"/>
        <v>Haddid Mohamed Amine</v>
      </c>
      <c r="E262" s="18" t="s">
        <v>1231</v>
      </c>
    </row>
    <row r="263" spans="2:5" x14ac:dyDescent="0.15">
      <c r="B263" s="18" t="s">
        <v>314</v>
      </c>
      <c r="C263" s="18" t="s">
        <v>949</v>
      </c>
      <c r="D263" s="18" t="str">
        <f t="shared" ref="D263:D326" si="4">_xlfn.CONCAT(C263," ",B263)</f>
        <v>Laamrani Dahia Amine</v>
      </c>
      <c r="E263" s="18" t="s">
        <v>1231</v>
      </c>
    </row>
    <row r="264" spans="2:5" x14ac:dyDescent="0.15">
      <c r="B264" s="18" t="s">
        <v>467</v>
      </c>
      <c r="C264" s="18" t="s">
        <v>813</v>
      </c>
      <c r="D264" s="18" t="str">
        <f t="shared" si="4"/>
        <v>Mulaj Ilir</v>
      </c>
      <c r="E264" s="18" t="s">
        <v>1231</v>
      </c>
    </row>
    <row r="265" spans="2:5" x14ac:dyDescent="0.15">
      <c r="B265" s="18" t="s">
        <v>468</v>
      </c>
      <c r="C265" s="18" t="s">
        <v>950</v>
      </c>
      <c r="D265" s="18" t="str">
        <f t="shared" si="4"/>
        <v>Orzepowski Sebastian</v>
      </c>
      <c r="E265" s="18" t="s">
        <v>1231</v>
      </c>
    </row>
    <row r="266" spans="2:5" x14ac:dyDescent="0.15">
      <c r="B266" s="18" t="s">
        <v>279</v>
      </c>
      <c r="C266" s="18" t="s">
        <v>951</v>
      </c>
      <c r="D266" s="18" t="str">
        <f t="shared" si="4"/>
        <v>Queddar Amechkou Mohamed</v>
      </c>
      <c r="E266" s="18" t="s">
        <v>1231</v>
      </c>
    </row>
    <row r="267" spans="2:5" x14ac:dyDescent="0.15">
      <c r="B267" s="18" t="s">
        <v>469</v>
      </c>
      <c r="C267" s="18" t="s">
        <v>952</v>
      </c>
      <c r="D267" s="18" t="str">
        <f t="shared" si="4"/>
        <v>Sabri Waïl</v>
      </c>
      <c r="E267" s="18" t="s">
        <v>1231</v>
      </c>
    </row>
    <row r="268" spans="2:5" x14ac:dyDescent="0.15">
      <c r="B268" s="18" t="s">
        <v>470</v>
      </c>
      <c r="C268" s="18" t="s">
        <v>953</v>
      </c>
      <c r="D268" s="18" t="str">
        <f t="shared" si="4"/>
        <v>Sow Safiatou</v>
      </c>
      <c r="E268" s="18" t="s">
        <v>1231</v>
      </c>
    </row>
    <row r="269" spans="2:5" x14ac:dyDescent="0.15">
      <c r="B269" s="18" t="s">
        <v>471</v>
      </c>
      <c r="C269" s="18" t="s">
        <v>954</v>
      </c>
      <c r="D269" s="18" t="str">
        <f t="shared" si="4"/>
        <v>Boubad Hassan</v>
      </c>
      <c r="E269" s="18" t="s">
        <v>1232</v>
      </c>
    </row>
    <row r="270" spans="2:5" x14ac:dyDescent="0.15">
      <c r="B270" s="18" t="s">
        <v>269</v>
      </c>
      <c r="C270" s="18" t="s">
        <v>955</v>
      </c>
      <c r="D270" s="18" t="str">
        <f t="shared" si="4"/>
        <v>Chatioui El Hamoudani Ismael</v>
      </c>
      <c r="E270" s="18" t="s">
        <v>1232</v>
      </c>
    </row>
    <row r="271" spans="2:5" x14ac:dyDescent="0.15">
      <c r="B271" s="18" t="s">
        <v>472</v>
      </c>
      <c r="C271" s="18" t="s">
        <v>956</v>
      </c>
      <c r="D271" s="18" t="str">
        <f t="shared" si="4"/>
        <v>Dimos Apostolos</v>
      </c>
      <c r="E271" s="18" t="s">
        <v>1232</v>
      </c>
    </row>
    <row r="272" spans="2:5" x14ac:dyDescent="0.15">
      <c r="B272" s="18" t="s">
        <v>473</v>
      </c>
      <c r="C272" s="18" t="s">
        <v>957</v>
      </c>
      <c r="D272" s="18" t="str">
        <f t="shared" si="4"/>
        <v>Lusembula Seleman Yossa Helena</v>
      </c>
      <c r="E272" s="18" t="s">
        <v>1232</v>
      </c>
    </row>
    <row r="273" spans="2:5" x14ac:dyDescent="0.15">
      <c r="B273" s="18" t="s">
        <v>474</v>
      </c>
      <c r="C273" s="18" t="s">
        <v>958</v>
      </c>
      <c r="D273" s="18" t="str">
        <f t="shared" si="4"/>
        <v>Ndjoli Lenny</v>
      </c>
      <c r="E273" s="18" t="s">
        <v>1232</v>
      </c>
    </row>
    <row r="274" spans="2:5" x14ac:dyDescent="0.15">
      <c r="B274" s="18" t="s">
        <v>399</v>
      </c>
      <c r="C274" s="18" t="s">
        <v>959</v>
      </c>
      <c r="D274" s="18" t="str">
        <f t="shared" si="4"/>
        <v>Aknaf Nawfel</v>
      </c>
      <c r="E274" s="18" t="s">
        <v>1232</v>
      </c>
    </row>
    <row r="275" spans="2:5" x14ac:dyDescent="0.15">
      <c r="B275" s="18" t="s">
        <v>475</v>
      </c>
      <c r="C275" s="18" t="s">
        <v>960</v>
      </c>
      <c r="D275" s="18" t="str">
        <f t="shared" si="4"/>
        <v>Antofie Nicolae</v>
      </c>
      <c r="E275" s="18" t="s">
        <v>1232</v>
      </c>
    </row>
    <row r="276" spans="2:5" x14ac:dyDescent="0.15">
      <c r="B276" s="18" t="s">
        <v>259</v>
      </c>
      <c r="C276" s="18" t="s">
        <v>961</v>
      </c>
      <c r="D276" s="18" t="str">
        <f t="shared" si="4"/>
        <v>Bouhafna Ayoub</v>
      </c>
      <c r="E276" s="18" t="s">
        <v>1232</v>
      </c>
    </row>
    <row r="277" spans="2:5" x14ac:dyDescent="0.15">
      <c r="B277" s="18" t="s">
        <v>476</v>
      </c>
      <c r="C277" s="18" t="s">
        <v>962</v>
      </c>
      <c r="D277" s="18" t="str">
        <f t="shared" si="4"/>
        <v>Brisbois Léandri</v>
      </c>
      <c r="E277" s="18" t="s">
        <v>1232</v>
      </c>
    </row>
    <row r="278" spans="2:5" x14ac:dyDescent="0.15">
      <c r="B278" s="18" t="s">
        <v>477</v>
      </c>
      <c r="C278" s="18" t="s">
        <v>963</v>
      </c>
      <c r="D278" s="18" t="str">
        <f t="shared" si="4"/>
        <v>El Ayadi Majda</v>
      </c>
      <c r="E278" s="18" t="s">
        <v>1232</v>
      </c>
    </row>
    <row r="279" spans="2:5" x14ac:dyDescent="0.15">
      <c r="B279" s="18" t="s">
        <v>478</v>
      </c>
      <c r="C279" s="18" t="s">
        <v>964</v>
      </c>
      <c r="D279" s="18" t="str">
        <f t="shared" si="4"/>
        <v>Mertens Naïla</v>
      </c>
      <c r="E279" s="18" t="s">
        <v>1232</v>
      </c>
    </row>
    <row r="280" spans="2:5" x14ac:dyDescent="0.15">
      <c r="B280" s="18" t="s">
        <v>479</v>
      </c>
      <c r="C280" s="18" t="s">
        <v>965</v>
      </c>
      <c r="D280" s="18" t="str">
        <f t="shared" si="4"/>
        <v>Miculas Gabriel Ionut</v>
      </c>
      <c r="E280" s="18" t="s">
        <v>1232</v>
      </c>
    </row>
    <row r="281" spans="2:5" x14ac:dyDescent="0.15">
      <c r="B281" s="18" t="s">
        <v>480</v>
      </c>
      <c r="C281" s="18" t="s">
        <v>966</v>
      </c>
      <c r="D281" s="18" t="str">
        <f t="shared" si="4"/>
        <v>Ngendahayo R P Noé</v>
      </c>
      <c r="E281" s="18" t="s">
        <v>1232</v>
      </c>
    </row>
    <row r="282" spans="2:5" x14ac:dyDescent="0.15">
      <c r="B282" s="18" t="s">
        <v>481</v>
      </c>
      <c r="C282" s="18" t="s">
        <v>967</v>
      </c>
      <c r="D282" s="18" t="str">
        <f t="shared" si="4"/>
        <v>Mikani Liyolo Ambromy</v>
      </c>
      <c r="E282" s="18" t="s">
        <v>1232</v>
      </c>
    </row>
    <row r="283" spans="2:5" x14ac:dyDescent="0.15">
      <c r="B283" s="18" t="s">
        <v>482</v>
      </c>
      <c r="C283" s="18" t="s">
        <v>968</v>
      </c>
      <c r="D283" s="18" t="str">
        <f t="shared" si="4"/>
        <v>Nsiku Ngombo Yoaddan</v>
      </c>
      <c r="E283" s="18" t="s">
        <v>1232</v>
      </c>
    </row>
    <row r="284" spans="2:5" x14ac:dyDescent="0.15">
      <c r="B284" s="18" t="s">
        <v>483</v>
      </c>
      <c r="C284" s="18" t="s">
        <v>969</v>
      </c>
      <c r="D284" s="18" t="str">
        <f t="shared" si="4"/>
        <v>Ruyenzi Samia</v>
      </c>
      <c r="E284" s="18" t="s">
        <v>1232</v>
      </c>
    </row>
    <row r="285" spans="2:5" x14ac:dyDescent="0.15">
      <c r="B285" s="18" t="s">
        <v>484</v>
      </c>
      <c r="C285" s="18" t="s">
        <v>970</v>
      </c>
      <c r="D285" s="18" t="str">
        <f t="shared" si="4"/>
        <v>Ben Mehdi Safae</v>
      </c>
      <c r="E285" s="18" t="s">
        <v>1232</v>
      </c>
    </row>
    <row r="286" spans="2:5" x14ac:dyDescent="0.15">
      <c r="B286" s="18" t="s">
        <v>485</v>
      </c>
      <c r="C286" s="18" t="s">
        <v>971</v>
      </c>
      <c r="D286" s="18" t="str">
        <f t="shared" si="4"/>
        <v>Charki Nihal</v>
      </c>
      <c r="E286" s="18" t="s">
        <v>1232</v>
      </c>
    </row>
    <row r="287" spans="2:5" x14ac:dyDescent="0.15">
      <c r="B287" s="18" t="s">
        <v>486</v>
      </c>
      <c r="C287" s="18" t="s">
        <v>972</v>
      </c>
      <c r="D287" s="18" t="str">
        <f t="shared" si="4"/>
        <v>Janczewska Natasza</v>
      </c>
      <c r="E287" s="18" t="s">
        <v>1232</v>
      </c>
    </row>
    <row r="288" spans="2:5" x14ac:dyDescent="0.15">
      <c r="B288" s="18" t="s">
        <v>487</v>
      </c>
      <c r="C288" s="18" t="s">
        <v>973</v>
      </c>
      <c r="D288" s="18" t="str">
        <f t="shared" si="4"/>
        <v>Khottour Nassim</v>
      </c>
      <c r="E288" s="18" t="s">
        <v>1232</v>
      </c>
    </row>
    <row r="289" spans="2:5" x14ac:dyDescent="0.15">
      <c r="B289" s="18" t="s">
        <v>488</v>
      </c>
      <c r="C289" s="18" t="s">
        <v>974</v>
      </c>
      <c r="D289" s="18" t="str">
        <f t="shared" si="4"/>
        <v>Manzenza Wa Kikeba Enosch</v>
      </c>
      <c r="E289" s="18" t="s">
        <v>1232</v>
      </c>
    </row>
    <row r="290" spans="2:5" x14ac:dyDescent="0.15">
      <c r="B290" s="18" t="s">
        <v>489</v>
      </c>
      <c r="C290" s="18" t="s">
        <v>975</v>
      </c>
      <c r="D290" s="18" t="str">
        <f t="shared" si="4"/>
        <v>Postaru Ryana</v>
      </c>
      <c r="E290" s="18" t="s">
        <v>1232</v>
      </c>
    </row>
    <row r="291" spans="2:5" x14ac:dyDescent="0.15">
      <c r="B291" s="18" t="s">
        <v>490</v>
      </c>
      <c r="C291" s="18" t="s">
        <v>976</v>
      </c>
      <c r="D291" s="18" t="str">
        <f t="shared" si="4"/>
        <v>Sankour-Mezouri Ftouh Rayan</v>
      </c>
      <c r="E291" s="18" t="s">
        <v>1232</v>
      </c>
    </row>
    <row r="292" spans="2:5" x14ac:dyDescent="0.15">
      <c r="B292" s="18" t="s">
        <v>334</v>
      </c>
      <c r="C292" s="18" t="s">
        <v>977</v>
      </c>
      <c r="D292" s="18" t="str">
        <f t="shared" si="4"/>
        <v>Alabdaoui Houdayfa</v>
      </c>
      <c r="E292" s="18" t="s">
        <v>1233</v>
      </c>
    </row>
    <row r="293" spans="2:5" x14ac:dyDescent="0.15">
      <c r="B293" s="18" t="s">
        <v>491</v>
      </c>
      <c r="C293" s="18" t="s">
        <v>978</v>
      </c>
      <c r="D293" s="18" t="str">
        <f t="shared" si="4"/>
        <v>Blanchard Stefan Bunze</v>
      </c>
      <c r="E293" s="18" t="s">
        <v>1233</v>
      </c>
    </row>
    <row r="294" spans="2:5" x14ac:dyDescent="0.15">
      <c r="B294" s="18" t="s">
        <v>492</v>
      </c>
      <c r="C294" s="18" t="s">
        <v>979</v>
      </c>
      <c r="D294" s="18" t="str">
        <f t="shared" si="4"/>
        <v>Kaba Ibrahima</v>
      </c>
      <c r="E294" s="18" t="s">
        <v>1233</v>
      </c>
    </row>
    <row r="295" spans="2:5" x14ac:dyDescent="0.15">
      <c r="B295" s="18" t="s">
        <v>493</v>
      </c>
      <c r="C295" s="18" t="s">
        <v>833</v>
      </c>
      <c r="D295" s="18" t="str">
        <f t="shared" si="4"/>
        <v>Likimba Daniella</v>
      </c>
      <c r="E295" s="18" t="s">
        <v>1233</v>
      </c>
    </row>
    <row r="296" spans="2:5" x14ac:dyDescent="0.15">
      <c r="B296" s="18" t="s">
        <v>494</v>
      </c>
      <c r="C296" s="18" t="s">
        <v>980</v>
      </c>
      <c r="D296" s="18" t="str">
        <f t="shared" si="4"/>
        <v>Ntumba Ntengu Gaëlle</v>
      </c>
      <c r="E296" s="18" t="s">
        <v>1233</v>
      </c>
    </row>
    <row r="297" spans="2:5" x14ac:dyDescent="0.15">
      <c r="B297" s="18" t="s">
        <v>308</v>
      </c>
      <c r="C297" s="18" t="s">
        <v>981</v>
      </c>
      <c r="D297" s="18" t="str">
        <f t="shared" si="4"/>
        <v>Sedira Youssef</v>
      </c>
      <c r="E297" s="18" t="s">
        <v>1233</v>
      </c>
    </row>
    <row r="298" spans="2:5" x14ac:dyDescent="0.15">
      <c r="B298" s="18" t="s">
        <v>495</v>
      </c>
      <c r="C298" s="18" t="s">
        <v>982</v>
      </c>
      <c r="D298" s="18" t="str">
        <f t="shared" si="4"/>
        <v>Albu Andréi</v>
      </c>
      <c r="E298" s="18" t="s">
        <v>1233</v>
      </c>
    </row>
    <row r="299" spans="2:5" x14ac:dyDescent="0.15">
      <c r="B299" s="18" t="s">
        <v>496</v>
      </c>
      <c r="C299" s="18" t="s">
        <v>983</v>
      </c>
      <c r="D299" s="18" t="str">
        <f t="shared" si="4"/>
        <v>El Abdouni Yanis</v>
      </c>
      <c r="E299" s="18" t="s">
        <v>1233</v>
      </c>
    </row>
    <row r="300" spans="2:5" x14ac:dyDescent="0.15">
      <c r="B300" s="18" t="s">
        <v>497</v>
      </c>
      <c r="C300" s="18" t="s">
        <v>984</v>
      </c>
      <c r="D300" s="18" t="str">
        <f t="shared" si="4"/>
        <v>Hadj Oujennaou Samy</v>
      </c>
      <c r="E300" s="18" t="s">
        <v>1233</v>
      </c>
    </row>
    <row r="301" spans="2:5" x14ac:dyDescent="0.15">
      <c r="B301" s="18" t="s">
        <v>498</v>
      </c>
      <c r="C301" s="18" t="s">
        <v>985</v>
      </c>
      <c r="D301" s="18" t="str">
        <f t="shared" si="4"/>
        <v>Kone Daïla</v>
      </c>
      <c r="E301" s="18" t="s">
        <v>1233</v>
      </c>
    </row>
    <row r="302" spans="2:5" x14ac:dyDescent="0.15">
      <c r="B302" s="18" t="s">
        <v>463</v>
      </c>
      <c r="C302" s="18" t="s">
        <v>986</v>
      </c>
      <c r="D302" s="18" t="str">
        <f t="shared" si="4"/>
        <v>Balde Mariama</v>
      </c>
      <c r="E302" s="18" t="s">
        <v>1233</v>
      </c>
    </row>
    <row r="303" spans="2:5" x14ac:dyDescent="0.15">
      <c r="B303" s="18" t="s">
        <v>365</v>
      </c>
      <c r="C303" s="18" t="s">
        <v>987</v>
      </c>
      <c r="D303" s="18" t="str">
        <f t="shared" si="4"/>
        <v>Bendaira Sara</v>
      </c>
      <c r="E303" s="18" t="s">
        <v>1233</v>
      </c>
    </row>
    <row r="304" spans="2:5" x14ac:dyDescent="0.15">
      <c r="B304" s="18" t="s">
        <v>499</v>
      </c>
      <c r="C304" s="18" t="s">
        <v>988</v>
      </c>
      <c r="D304" s="18" t="str">
        <f t="shared" si="4"/>
        <v>Mathieu-Daudé Tomek-Olivier</v>
      </c>
      <c r="E304" s="18" t="s">
        <v>1233</v>
      </c>
    </row>
    <row r="305" spans="2:5" x14ac:dyDescent="0.15">
      <c r="B305" s="18" t="s">
        <v>308</v>
      </c>
      <c r="C305" s="18" t="s">
        <v>989</v>
      </c>
      <c r="D305" s="18" t="str">
        <f t="shared" si="4"/>
        <v>Mouhtadi Youssef</v>
      </c>
      <c r="E305" s="18" t="s">
        <v>1233</v>
      </c>
    </row>
    <row r="306" spans="2:5" x14ac:dyDescent="0.15">
      <c r="B306" s="18" t="s">
        <v>500</v>
      </c>
      <c r="C306" s="18" t="s">
        <v>990</v>
      </c>
      <c r="D306" s="18" t="str">
        <f t="shared" si="4"/>
        <v>Benkassem Yasmine</v>
      </c>
      <c r="E306" s="18" t="s">
        <v>1233</v>
      </c>
    </row>
    <row r="307" spans="2:5" x14ac:dyDescent="0.15">
      <c r="B307" s="18" t="s">
        <v>501</v>
      </c>
      <c r="C307" s="18" t="s">
        <v>991</v>
      </c>
      <c r="D307" s="18" t="str">
        <f t="shared" si="4"/>
        <v>Cannistra Lorenzo</v>
      </c>
      <c r="E307" s="18" t="s">
        <v>1233</v>
      </c>
    </row>
    <row r="308" spans="2:5" x14ac:dyDescent="0.15">
      <c r="B308" s="18" t="s">
        <v>502</v>
      </c>
      <c r="C308" s="18" t="s">
        <v>992</v>
      </c>
      <c r="D308" s="18" t="str">
        <f t="shared" si="4"/>
        <v>Darkwah Caleb</v>
      </c>
      <c r="E308" s="18" t="s">
        <v>1233</v>
      </c>
    </row>
    <row r="309" spans="2:5" x14ac:dyDescent="0.15">
      <c r="B309" s="18" t="s">
        <v>503</v>
      </c>
      <c r="C309" s="18" t="s">
        <v>867</v>
      </c>
      <c r="D309" s="18" t="str">
        <f t="shared" si="4"/>
        <v>Diallo Elhadj Kalako</v>
      </c>
      <c r="E309" s="18" t="s">
        <v>1233</v>
      </c>
    </row>
    <row r="310" spans="2:5" x14ac:dyDescent="0.15">
      <c r="B310" s="18" t="s">
        <v>504</v>
      </c>
      <c r="C310" s="18" t="s">
        <v>993</v>
      </c>
      <c r="D310" s="18" t="str">
        <f t="shared" si="4"/>
        <v>Ennassir Dawoud</v>
      </c>
      <c r="E310" s="18" t="s">
        <v>1233</v>
      </c>
    </row>
    <row r="311" spans="2:5" x14ac:dyDescent="0.15">
      <c r="B311" s="18" t="s">
        <v>505</v>
      </c>
      <c r="C311" s="18" t="s">
        <v>994</v>
      </c>
      <c r="D311" s="18" t="str">
        <f t="shared" si="4"/>
        <v>Kabba Aminata</v>
      </c>
      <c r="E311" s="18" t="s">
        <v>1233</v>
      </c>
    </row>
    <row r="312" spans="2:5" x14ac:dyDescent="0.15">
      <c r="B312" s="18" t="s">
        <v>309</v>
      </c>
      <c r="C312" s="18" t="s">
        <v>995</v>
      </c>
      <c r="D312" s="18" t="str">
        <f t="shared" si="4"/>
        <v>Mechbal Selma</v>
      </c>
      <c r="E312" s="18" t="s">
        <v>1233</v>
      </c>
    </row>
    <row r="313" spans="2:5" x14ac:dyDescent="0.15">
      <c r="B313" s="18" t="s">
        <v>308</v>
      </c>
      <c r="C313" s="18" t="s">
        <v>996</v>
      </c>
      <c r="D313" s="18" t="str">
        <f t="shared" si="4"/>
        <v>Mounir El Madani Youssef</v>
      </c>
      <c r="E313" s="18" t="s">
        <v>1233</v>
      </c>
    </row>
    <row r="314" spans="2:5" x14ac:dyDescent="0.15">
      <c r="B314" s="18" t="s">
        <v>506</v>
      </c>
      <c r="C314" s="18" t="s">
        <v>997</v>
      </c>
      <c r="D314" s="18" t="str">
        <f t="shared" si="4"/>
        <v>Neagu Irina Beatrice</v>
      </c>
      <c r="E314" s="18" t="s">
        <v>1233</v>
      </c>
    </row>
    <row r="315" spans="2:5" x14ac:dyDescent="0.15">
      <c r="B315" s="18" t="s">
        <v>352</v>
      </c>
      <c r="C315" s="18" t="s">
        <v>998</v>
      </c>
      <c r="D315" s="18" t="str">
        <f t="shared" si="4"/>
        <v>Sahim Omar</v>
      </c>
      <c r="E315" s="18" t="s">
        <v>1233</v>
      </c>
    </row>
    <row r="316" spans="2:5" x14ac:dyDescent="0.15">
      <c r="B316" s="18" t="s">
        <v>359</v>
      </c>
      <c r="C316" s="18" t="s">
        <v>864</v>
      </c>
      <c r="D316" s="18" t="str">
        <f t="shared" si="4"/>
        <v>Akdim Mehdi</v>
      </c>
      <c r="E316" s="18" t="s">
        <v>1234</v>
      </c>
    </row>
    <row r="317" spans="2:5" x14ac:dyDescent="0.15">
      <c r="B317" s="18" t="s">
        <v>507</v>
      </c>
      <c r="C317" s="18" t="s">
        <v>999</v>
      </c>
      <c r="D317" s="18" t="str">
        <f t="shared" si="4"/>
        <v>Benbaki Amir</v>
      </c>
      <c r="E317" s="18" t="s">
        <v>1234</v>
      </c>
    </row>
    <row r="318" spans="2:5" x14ac:dyDescent="0.15">
      <c r="B318" s="18" t="s">
        <v>508</v>
      </c>
      <c r="C318" s="18" t="s">
        <v>884</v>
      </c>
      <c r="D318" s="18" t="str">
        <f t="shared" si="4"/>
        <v>Kadi Ayham</v>
      </c>
      <c r="E318" s="18" t="s">
        <v>1234</v>
      </c>
    </row>
    <row r="319" spans="2:5" x14ac:dyDescent="0.15">
      <c r="B319" s="18" t="s">
        <v>509</v>
      </c>
      <c r="C319" s="18" t="s">
        <v>819</v>
      </c>
      <c r="D319" s="18" t="str">
        <f t="shared" si="4"/>
        <v>Tazeddine Niîma</v>
      </c>
      <c r="E319" s="18" t="s">
        <v>1234</v>
      </c>
    </row>
    <row r="320" spans="2:5" x14ac:dyDescent="0.15">
      <c r="B320" s="18" t="s">
        <v>510</v>
      </c>
      <c r="C320" s="18" t="s">
        <v>1000</v>
      </c>
      <c r="D320" s="18" t="str">
        <f t="shared" si="4"/>
        <v>Aoumeur Naima</v>
      </c>
      <c r="E320" s="18" t="s">
        <v>1234</v>
      </c>
    </row>
    <row r="321" spans="2:5" x14ac:dyDescent="0.15">
      <c r="B321" s="18" t="s">
        <v>511</v>
      </c>
      <c r="C321" s="18" t="s">
        <v>1001</v>
      </c>
      <c r="D321" s="18" t="str">
        <f t="shared" si="4"/>
        <v>Barfi Rayana</v>
      </c>
      <c r="E321" s="18" t="s">
        <v>1234</v>
      </c>
    </row>
    <row r="322" spans="2:5" x14ac:dyDescent="0.15">
      <c r="B322" s="18" t="s">
        <v>471</v>
      </c>
      <c r="C322" s="18" t="s">
        <v>1002</v>
      </c>
      <c r="D322" s="18" t="str">
        <f t="shared" si="4"/>
        <v>Chaabane Hassan</v>
      </c>
      <c r="E322" s="18" t="s">
        <v>1234</v>
      </c>
    </row>
    <row r="323" spans="2:5" x14ac:dyDescent="0.15">
      <c r="B323" s="18" t="s">
        <v>512</v>
      </c>
      <c r="C323" s="18" t="s">
        <v>1003</v>
      </c>
      <c r="D323" s="18" t="str">
        <f t="shared" si="4"/>
        <v>Bonsenge Emmanuel</v>
      </c>
      <c r="E323" s="18" t="s">
        <v>1234</v>
      </c>
    </row>
    <row r="324" spans="2:5" x14ac:dyDescent="0.15">
      <c r="B324" s="18" t="s">
        <v>513</v>
      </c>
      <c r="C324" s="18" t="s">
        <v>1004</v>
      </c>
      <c r="D324" s="18" t="str">
        <f t="shared" si="4"/>
        <v>Cisse Ibrahim</v>
      </c>
      <c r="E324" s="18" t="s">
        <v>1234</v>
      </c>
    </row>
    <row r="325" spans="2:5" x14ac:dyDescent="0.15">
      <c r="B325" s="18" t="s">
        <v>514</v>
      </c>
      <c r="C325" s="18" t="s">
        <v>1005</v>
      </c>
      <c r="D325" s="18" t="str">
        <f t="shared" si="4"/>
        <v>Dilu Babaka Cristofer</v>
      </c>
      <c r="E325" s="18" t="s">
        <v>1234</v>
      </c>
    </row>
    <row r="326" spans="2:5" x14ac:dyDescent="0.15">
      <c r="B326" s="18" t="s">
        <v>263</v>
      </c>
      <c r="C326" s="18" t="s">
        <v>1006</v>
      </c>
      <c r="D326" s="18" t="str">
        <f t="shared" si="4"/>
        <v>El Hammouti Hajar</v>
      </c>
      <c r="E326" s="18" t="s">
        <v>1234</v>
      </c>
    </row>
    <row r="327" spans="2:5" x14ac:dyDescent="0.15">
      <c r="B327" s="18" t="s">
        <v>515</v>
      </c>
      <c r="C327" s="18" t="s">
        <v>1007</v>
      </c>
      <c r="D327" s="18" t="str">
        <f t="shared" ref="D327:D391" si="5">_xlfn.CONCAT(C327," ",B327)</f>
        <v>Hitayezu Landry</v>
      </c>
      <c r="E327" s="18" t="s">
        <v>1234</v>
      </c>
    </row>
    <row r="328" spans="2:5" x14ac:dyDescent="0.15">
      <c r="B328" s="18" t="s">
        <v>516</v>
      </c>
      <c r="C328" s="18" t="s">
        <v>1008</v>
      </c>
      <c r="D328" s="18" t="str">
        <f t="shared" si="5"/>
        <v>Khabouss Ilian</v>
      </c>
      <c r="E328" s="18" t="s">
        <v>1234</v>
      </c>
    </row>
    <row r="329" spans="2:5" x14ac:dyDescent="0.15">
      <c r="B329" s="18" t="s">
        <v>517</v>
      </c>
      <c r="C329" s="18" t="s">
        <v>1009</v>
      </c>
      <c r="D329" s="18" t="str">
        <f t="shared" si="5"/>
        <v>Rhzioual Berrada Batoul</v>
      </c>
      <c r="E329" s="18" t="s">
        <v>1234</v>
      </c>
    </row>
    <row r="330" spans="2:5" x14ac:dyDescent="0.15">
      <c r="B330" s="18" t="s">
        <v>518</v>
      </c>
      <c r="C330" s="18" t="s">
        <v>1010</v>
      </c>
      <c r="D330" s="18" t="str">
        <f t="shared" si="5"/>
        <v>Yaakoubi Mahera</v>
      </c>
      <c r="E330" s="18" t="s">
        <v>1234</v>
      </c>
    </row>
    <row r="331" spans="2:5" x14ac:dyDescent="0.15">
      <c r="B331" s="18" t="s">
        <v>397</v>
      </c>
      <c r="C331" s="18" t="s">
        <v>1006</v>
      </c>
      <c r="D331" s="18" t="str">
        <f t="shared" si="5"/>
        <v>El Hammouti Abdelrahim</v>
      </c>
      <c r="E331" s="18" t="s">
        <v>1234</v>
      </c>
    </row>
    <row r="332" spans="2:5" x14ac:dyDescent="0.15">
      <c r="B332" s="18" t="s">
        <v>519</v>
      </c>
      <c r="C332" s="18" t="s">
        <v>1011</v>
      </c>
      <c r="D332" s="18" t="str">
        <f t="shared" si="5"/>
        <v>Akachar Rita</v>
      </c>
      <c r="E332" s="18" t="s">
        <v>1234</v>
      </c>
    </row>
    <row r="333" spans="2:5" x14ac:dyDescent="0.15">
      <c r="B333" s="18" t="s">
        <v>297</v>
      </c>
      <c r="C333" s="18" t="s">
        <v>1012</v>
      </c>
      <c r="D333" s="18" t="str">
        <f t="shared" si="5"/>
        <v>Anbousse Harone</v>
      </c>
      <c r="E333" s="18" t="s">
        <v>1234</v>
      </c>
    </row>
    <row r="334" spans="2:5" x14ac:dyDescent="0.15">
      <c r="B334" s="18" t="s">
        <v>520</v>
      </c>
      <c r="C334" s="18" t="s">
        <v>1013</v>
      </c>
      <c r="D334" s="18" t="str">
        <f t="shared" si="5"/>
        <v>Fraisse Zoé</v>
      </c>
      <c r="E334" s="18" t="s">
        <v>1234</v>
      </c>
    </row>
    <row r="335" spans="2:5" x14ac:dyDescent="0.15">
      <c r="B335" s="18" t="s">
        <v>521</v>
      </c>
      <c r="C335" s="18" t="s">
        <v>1014</v>
      </c>
      <c r="D335" s="18" t="str">
        <f t="shared" si="5"/>
        <v>Gillet Arsène</v>
      </c>
      <c r="E335" s="18" t="s">
        <v>1234</v>
      </c>
    </row>
    <row r="336" spans="2:5" x14ac:dyDescent="0.15">
      <c r="B336" s="18" t="s">
        <v>522</v>
      </c>
      <c r="C336" s="18" t="s">
        <v>1015</v>
      </c>
      <c r="D336" s="18" t="str">
        <f t="shared" si="5"/>
        <v>Laaouini Chédine</v>
      </c>
      <c r="E336" s="18" t="s">
        <v>1234</v>
      </c>
    </row>
    <row r="337" spans="2:5" x14ac:dyDescent="0.15">
      <c r="B337" s="18" t="s">
        <v>259</v>
      </c>
      <c r="C337" s="18" t="s">
        <v>811</v>
      </c>
      <c r="D337" s="18" t="str">
        <f t="shared" si="5"/>
        <v>Maghrioue Ayoub</v>
      </c>
      <c r="E337" s="18" t="s">
        <v>1234</v>
      </c>
    </row>
    <row r="338" spans="2:5" x14ac:dyDescent="0.15">
      <c r="B338" s="18" t="s">
        <v>523</v>
      </c>
      <c r="C338" s="18" t="s">
        <v>1016</v>
      </c>
      <c r="D338" s="18" t="str">
        <f t="shared" si="5"/>
        <v>Monteiro Moraes Dyego</v>
      </c>
      <c r="E338" s="18" t="s">
        <v>1234</v>
      </c>
    </row>
    <row r="339" spans="2:5" x14ac:dyDescent="0.15">
      <c r="B339" s="18" t="s">
        <v>524</v>
      </c>
      <c r="C339" s="18" t="s">
        <v>1017</v>
      </c>
      <c r="D339" s="18" t="str">
        <f t="shared" si="5"/>
        <v>Valette Gina</v>
      </c>
      <c r="E339" s="18" t="s">
        <v>1234</v>
      </c>
    </row>
    <row r="340" spans="2:5" x14ac:dyDescent="0.15">
      <c r="B340" s="18" t="s">
        <v>337</v>
      </c>
      <c r="C340" s="18" t="s">
        <v>1018</v>
      </c>
      <c r="D340" s="18" t="str">
        <f t="shared" si="5"/>
        <v>Bouâzzafen Wiam</v>
      </c>
      <c r="E340" s="18" t="s">
        <v>1235</v>
      </c>
    </row>
    <row r="341" spans="2:5" x14ac:dyDescent="0.15">
      <c r="B341" s="18" t="s">
        <v>525</v>
      </c>
      <c r="C341" s="18" t="s">
        <v>1019</v>
      </c>
      <c r="D341" s="18" t="str">
        <f t="shared" si="5"/>
        <v>El Ydiri Nisrine</v>
      </c>
      <c r="E341" s="18" t="s">
        <v>1235</v>
      </c>
    </row>
    <row r="342" spans="2:5" x14ac:dyDescent="0.15">
      <c r="B342" s="18" t="s">
        <v>526</v>
      </c>
      <c r="C342" s="18" t="s">
        <v>1020</v>
      </c>
      <c r="D342" s="18" t="str">
        <f t="shared" si="5"/>
        <v>Laziqani Nouralzhraa</v>
      </c>
      <c r="E342" s="18" t="s">
        <v>1235</v>
      </c>
    </row>
    <row r="343" spans="2:5" x14ac:dyDescent="0.15">
      <c r="B343" s="18" t="s">
        <v>527</v>
      </c>
      <c r="C343" s="18" t="s">
        <v>1021</v>
      </c>
      <c r="D343" s="18" t="str">
        <f t="shared" si="5"/>
        <v>Silva Barbosa Roberth Wagner</v>
      </c>
      <c r="E343" s="18" t="s">
        <v>1235</v>
      </c>
    </row>
    <row r="344" spans="2:5" x14ac:dyDescent="0.15">
      <c r="B344" s="18" t="s">
        <v>528</v>
      </c>
      <c r="C344" s="18" t="s">
        <v>780</v>
      </c>
      <c r="D344" s="18" t="str">
        <f t="shared" si="5"/>
        <v>Bertrand Thy</v>
      </c>
      <c r="E344" s="18" t="s">
        <v>1235</v>
      </c>
    </row>
    <row r="345" spans="2:5" x14ac:dyDescent="0.15">
      <c r="B345" s="18" t="s">
        <v>529</v>
      </c>
      <c r="C345" s="18" t="s">
        <v>867</v>
      </c>
      <c r="D345" s="18" t="str">
        <f t="shared" si="5"/>
        <v>Diallo Rouguiatou</v>
      </c>
      <c r="E345" s="18" t="s">
        <v>1235</v>
      </c>
    </row>
    <row r="346" spans="2:5" x14ac:dyDescent="0.15">
      <c r="B346" s="18" t="s">
        <v>471</v>
      </c>
      <c r="C346" s="18" t="s">
        <v>1022</v>
      </c>
      <c r="D346" s="18" t="str">
        <f t="shared" si="5"/>
        <v>Abdul Sater Hassan</v>
      </c>
      <c r="E346" s="18" t="s">
        <v>1235</v>
      </c>
    </row>
    <row r="347" spans="2:5" x14ac:dyDescent="0.15">
      <c r="B347" s="18" t="s">
        <v>304</v>
      </c>
      <c r="C347" s="18" t="s">
        <v>1023</v>
      </c>
      <c r="D347" s="18" t="str">
        <f t="shared" si="5"/>
        <v>Boulif Mohamed-Amine</v>
      </c>
      <c r="E347" s="18" t="s">
        <v>1235</v>
      </c>
    </row>
    <row r="348" spans="2:5" x14ac:dyDescent="0.15">
      <c r="B348" s="18" t="s">
        <v>530</v>
      </c>
      <c r="C348" s="18" t="s">
        <v>1024</v>
      </c>
      <c r="D348" s="18" t="str">
        <f t="shared" si="5"/>
        <v>Buhendwa Duniya Toni-David</v>
      </c>
      <c r="E348" s="18" t="s">
        <v>1235</v>
      </c>
    </row>
    <row r="349" spans="2:5" x14ac:dyDescent="0.15">
      <c r="B349" s="18" t="s">
        <v>531</v>
      </c>
      <c r="C349" s="18" t="s">
        <v>1025</v>
      </c>
      <c r="D349" s="18" t="str">
        <f t="shared" si="5"/>
        <v>Czarnogorska Wiktoria</v>
      </c>
      <c r="E349" s="18" t="s">
        <v>1235</v>
      </c>
    </row>
    <row r="350" spans="2:5" x14ac:dyDescent="0.15">
      <c r="B350" s="18" t="s">
        <v>532</v>
      </c>
      <c r="C350" s="18" t="s">
        <v>1026</v>
      </c>
      <c r="D350" s="18" t="str">
        <f t="shared" si="5"/>
        <v>Dobras Raul</v>
      </c>
      <c r="E350" s="18" t="s">
        <v>1235</v>
      </c>
    </row>
    <row r="351" spans="2:5" x14ac:dyDescent="0.15">
      <c r="B351" s="18" t="s">
        <v>393</v>
      </c>
      <c r="C351" s="18" t="s">
        <v>1027</v>
      </c>
      <c r="D351" s="18" t="str">
        <f t="shared" si="5"/>
        <v>Hajjour Soufiane</v>
      </c>
      <c r="E351" s="18" t="s">
        <v>1235</v>
      </c>
    </row>
    <row r="352" spans="2:5" x14ac:dyDescent="0.15">
      <c r="B352" s="18" t="s">
        <v>279</v>
      </c>
      <c r="C352" s="18" t="s">
        <v>1028</v>
      </c>
      <c r="D352" s="18" t="str">
        <f t="shared" si="5"/>
        <v>Hammoud Mohamed</v>
      </c>
      <c r="E352" s="18" t="s">
        <v>1235</v>
      </c>
    </row>
    <row r="353" spans="2:5" x14ac:dyDescent="0.15">
      <c r="B353" s="18" t="s">
        <v>320</v>
      </c>
      <c r="C353" s="18" t="s">
        <v>1029</v>
      </c>
      <c r="D353" s="18" t="str">
        <f t="shared" si="5"/>
        <v>Ouahabi Imran</v>
      </c>
      <c r="E353" s="18" t="s">
        <v>1235</v>
      </c>
    </row>
    <row r="354" spans="2:5" x14ac:dyDescent="0.15">
      <c r="B354" s="18" t="s">
        <v>533</v>
      </c>
      <c r="C354" s="18" t="s">
        <v>1030</v>
      </c>
      <c r="D354" s="18" t="str">
        <f t="shared" si="5"/>
        <v>Rabi Imrane</v>
      </c>
      <c r="E354" s="18" t="s">
        <v>1235</v>
      </c>
    </row>
    <row r="355" spans="2:5" x14ac:dyDescent="0.15">
      <c r="B355" s="18" t="s">
        <v>534</v>
      </c>
      <c r="C355" s="18" t="s">
        <v>1031</v>
      </c>
      <c r="D355" s="18" t="str">
        <f t="shared" si="5"/>
        <v>Smatt Leona</v>
      </c>
      <c r="E355" s="18" t="s">
        <v>1235</v>
      </c>
    </row>
    <row r="356" spans="2:5" x14ac:dyDescent="0.15">
      <c r="B356" s="18" t="s">
        <v>535</v>
      </c>
      <c r="C356" s="18" t="s">
        <v>1032</v>
      </c>
      <c r="D356" s="18" t="str">
        <f t="shared" si="5"/>
        <v>Szerenos Nicole</v>
      </c>
      <c r="E356" s="18" t="s">
        <v>1235</v>
      </c>
    </row>
    <row r="357" spans="2:5" x14ac:dyDescent="0.15">
      <c r="B357" s="18" t="s">
        <v>536</v>
      </c>
      <c r="C357" s="18" t="s">
        <v>867</v>
      </c>
      <c r="D357" s="18" t="str">
        <f t="shared" si="5"/>
        <v>Diallo Amadou</v>
      </c>
      <c r="E357" s="18" t="s">
        <v>1235</v>
      </c>
    </row>
    <row r="358" spans="2:5" x14ac:dyDescent="0.15">
      <c r="B358" s="18" t="s">
        <v>293</v>
      </c>
      <c r="C358" s="18" t="s">
        <v>1033</v>
      </c>
      <c r="D358" s="18" t="str">
        <f t="shared" si="5"/>
        <v>Hamzaoui Ayman</v>
      </c>
      <c r="E358" s="18" t="s">
        <v>1235</v>
      </c>
    </row>
    <row r="359" spans="2:5" x14ac:dyDescent="0.15">
      <c r="B359" s="18" t="s">
        <v>400</v>
      </c>
      <c r="C359" s="18" t="s">
        <v>1034</v>
      </c>
      <c r="D359" s="18" t="str">
        <f t="shared" si="5"/>
        <v>Kassim Mohammed</v>
      </c>
      <c r="E359" s="18" t="s">
        <v>1235</v>
      </c>
    </row>
    <row r="360" spans="2:5" x14ac:dyDescent="0.15">
      <c r="B360" s="18" t="s">
        <v>537</v>
      </c>
      <c r="C360" s="18" t="s">
        <v>398</v>
      </c>
      <c r="D360" s="18" t="str">
        <f t="shared" si="5"/>
        <v>Maria Alexandra</v>
      </c>
      <c r="E360" s="18" t="s">
        <v>1235</v>
      </c>
    </row>
    <row r="361" spans="2:5" x14ac:dyDescent="0.15">
      <c r="B361" s="18" t="s">
        <v>538</v>
      </c>
      <c r="C361" s="18" t="s">
        <v>1035</v>
      </c>
      <c r="D361" s="18" t="str">
        <f t="shared" si="5"/>
        <v>Ouchane Tasnym</v>
      </c>
      <c r="E361" s="18" t="s">
        <v>1235</v>
      </c>
    </row>
    <row r="362" spans="2:5" x14ac:dyDescent="0.15">
      <c r="B362" s="18" t="s">
        <v>280</v>
      </c>
      <c r="C362" s="18" t="s">
        <v>1362</v>
      </c>
      <c r="D362" s="18" t="str">
        <f t="shared" si="5"/>
        <v>Zaoudi Lina</v>
      </c>
      <c r="E362" s="18" t="s">
        <v>1235</v>
      </c>
    </row>
    <row r="363" spans="2:5" x14ac:dyDescent="0.15">
      <c r="B363" s="18" t="s">
        <v>539</v>
      </c>
      <c r="C363" s="18" t="s">
        <v>1036</v>
      </c>
      <c r="D363" s="18" t="str">
        <f t="shared" si="5"/>
        <v>Daif El Gmairi Souhail</v>
      </c>
      <c r="E363" s="18" t="s">
        <v>1236</v>
      </c>
    </row>
    <row r="364" spans="2:5" x14ac:dyDescent="0.15">
      <c r="B364" s="18" t="s">
        <v>540</v>
      </c>
      <c r="C364" s="18" t="s">
        <v>1037</v>
      </c>
      <c r="D364" s="18" t="str">
        <f t="shared" si="5"/>
        <v>Kwizera Sesonga Noah</v>
      </c>
      <c r="E364" s="18" t="s">
        <v>1236</v>
      </c>
    </row>
    <row r="365" spans="2:5" x14ac:dyDescent="0.15">
      <c r="B365" s="18" t="s">
        <v>541</v>
      </c>
      <c r="C365" s="18" t="s">
        <v>1038</v>
      </c>
      <c r="D365" s="18" t="str">
        <f t="shared" si="5"/>
        <v>Lamarti Elazhar Bensalem</v>
      </c>
      <c r="E365" s="18" t="s">
        <v>1236</v>
      </c>
    </row>
    <row r="366" spans="2:5" x14ac:dyDescent="0.15">
      <c r="B366" s="18" t="s">
        <v>542</v>
      </c>
      <c r="C366" s="18" t="s">
        <v>1039</v>
      </c>
      <c r="D366" s="18" t="str">
        <f t="shared" si="5"/>
        <v>Maimuni Rabab</v>
      </c>
      <c r="E366" s="18" t="s">
        <v>1236</v>
      </c>
    </row>
    <row r="367" spans="2:5" x14ac:dyDescent="0.15">
      <c r="B367" s="18" t="s">
        <v>543</v>
      </c>
      <c r="C367" s="18" t="s">
        <v>1040</v>
      </c>
      <c r="D367" s="18" t="str">
        <f t="shared" si="5"/>
        <v>Tchumtchoua Hervé</v>
      </c>
      <c r="E367" s="18" t="s">
        <v>1236</v>
      </c>
    </row>
    <row r="368" spans="2:5" x14ac:dyDescent="0.15">
      <c r="B368" s="18" t="s">
        <v>300</v>
      </c>
      <c r="C368" s="18" t="s">
        <v>1041</v>
      </c>
      <c r="D368" s="18" t="str">
        <f t="shared" si="5"/>
        <v>Ahbibi Rania</v>
      </c>
      <c r="E368" s="18" t="s">
        <v>1236</v>
      </c>
    </row>
    <row r="369" spans="2:5" x14ac:dyDescent="0.15">
      <c r="B369" s="18" t="s">
        <v>500</v>
      </c>
      <c r="C369" s="18" t="s">
        <v>945</v>
      </c>
      <c r="D369" s="18" t="str">
        <f t="shared" si="5"/>
        <v>Alfahel Yasmine</v>
      </c>
      <c r="E369" s="18" t="s">
        <v>1236</v>
      </c>
    </row>
    <row r="370" spans="2:5" x14ac:dyDescent="0.15">
      <c r="B370" s="18" t="s">
        <v>544</v>
      </c>
      <c r="C370" s="18" t="s">
        <v>1042</v>
      </c>
      <c r="D370" s="18" t="str">
        <f t="shared" si="5"/>
        <v>Drogeanu Giancarlo</v>
      </c>
      <c r="E370" s="18" t="s">
        <v>1236</v>
      </c>
    </row>
    <row r="371" spans="2:5" x14ac:dyDescent="0.15">
      <c r="B371" s="18" t="s">
        <v>545</v>
      </c>
      <c r="C371" s="18" t="s">
        <v>1043</v>
      </c>
      <c r="D371" s="18" t="str">
        <f t="shared" si="5"/>
        <v>Bayane Neil</v>
      </c>
      <c r="E371" s="18" t="s">
        <v>1236</v>
      </c>
    </row>
    <row r="372" spans="2:5" x14ac:dyDescent="0.15">
      <c r="B372" s="18" t="s">
        <v>546</v>
      </c>
      <c r="C372" s="18" t="s">
        <v>1044</v>
      </c>
      <c r="D372" s="18" t="str">
        <f t="shared" si="5"/>
        <v>Bouljoub Chaima</v>
      </c>
      <c r="E372" s="18" t="s">
        <v>1236</v>
      </c>
    </row>
    <row r="373" spans="2:5" x14ac:dyDescent="0.15">
      <c r="B373" s="18" t="s">
        <v>547</v>
      </c>
      <c r="C373" s="18" t="s">
        <v>1045</v>
      </c>
      <c r="D373" s="18" t="str">
        <f t="shared" si="5"/>
        <v>Ginju Igor</v>
      </c>
      <c r="E373" s="18" t="s">
        <v>1236</v>
      </c>
    </row>
    <row r="374" spans="2:5" x14ac:dyDescent="0.15">
      <c r="B374" s="18" t="s">
        <v>548</v>
      </c>
      <c r="C374" s="18" t="s">
        <v>1046</v>
      </c>
      <c r="D374" s="18" t="str">
        <f t="shared" si="5"/>
        <v>Moczulski Mateusz</v>
      </c>
      <c r="E374" s="18" t="s">
        <v>1236</v>
      </c>
    </row>
    <row r="375" spans="2:5" x14ac:dyDescent="0.15">
      <c r="B375" s="18" t="s">
        <v>549</v>
      </c>
      <c r="C375" s="18" t="s">
        <v>1047</v>
      </c>
      <c r="D375" s="18" t="str">
        <f t="shared" si="5"/>
        <v>Torres Rivera Johana</v>
      </c>
      <c r="E375" s="18" t="s">
        <v>1236</v>
      </c>
    </row>
    <row r="376" spans="2:5" x14ac:dyDescent="0.15">
      <c r="B376" s="18" t="s">
        <v>550</v>
      </c>
      <c r="C376" s="18" t="s">
        <v>316</v>
      </c>
      <c r="D376" s="18" t="str">
        <f t="shared" si="5"/>
        <v>Yassine Ouiame</v>
      </c>
      <c r="E376" s="18" t="s">
        <v>1236</v>
      </c>
    </row>
    <row r="377" spans="2:5" x14ac:dyDescent="0.15">
      <c r="B377" s="18" t="s">
        <v>341</v>
      </c>
      <c r="C377" s="18" t="s">
        <v>1048</v>
      </c>
      <c r="D377" s="18" t="str">
        <f t="shared" si="5"/>
        <v>Achafchaf Ouasbaa Mariam</v>
      </c>
      <c r="E377" s="18" t="s">
        <v>1236</v>
      </c>
    </row>
    <row r="378" spans="2:5" x14ac:dyDescent="0.15">
      <c r="B378" s="18" t="s">
        <v>551</v>
      </c>
      <c r="C378" s="18" t="s">
        <v>1049</v>
      </c>
      <c r="D378" s="18" t="str">
        <f t="shared" si="5"/>
        <v>Ciausu Darius</v>
      </c>
      <c r="E378" s="18" t="s">
        <v>1236</v>
      </c>
    </row>
    <row r="379" spans="2:5" x14ac:dyDescent="0.15">
      <c r="B379" s="18" t="s">
        <v>552</v>
      </c>
      <c r="C379" s="18" t="s">
        <v>1050</v>
      </c>
      <c r="D379" s="18" t="str">
        <f t="shared" si="5"/>
        <v>Kezimana Naomie</v>
      </c>
      <c r="E379" s="18" t="s">
        <v>1236</v>
      </c>
    </row>
    <row r="380" spans="2:5" x14ac:dyDescent="0.15">
      <c r="B380" s="18" t="s">
        <v>553</v>
      </c>
      <c r="C380" s="18" t="s">
        <v>1051</v>
      </c>
      <c r="D380" s="18" t="str">
        <f t="shared" si="5"/>
        <v>Moutacim Nawal</v>
      </c>
      <c r="E380" s="18" t="s">
        <v>1236</v>
      </c>
    </row>
    <row r="381" spans="2:5" x14ac:dyDescent="0.15">
      <c r="B381" s="18" t="s">
        <v>270</v>
      </c>
      <c r="C381" s="18" t="s">
        <v>1052</v>
      </c>
      <c r="D381" s="18" t="str">
        <f t="shared" si="5"/>
        <v>Bernal Medina Gabriel</v>
      </c>
      <c r="E381" s="18" t="s">
        <v>1236</v>
      </c>
    </row>
    <row r="382" spans="2:5" x14ac:dyDescent="0.15">
      <c r="B382" s="18" t="s">
        <v>263</v>
      </c>
      <c r="C382" s="18" t="s">
        <v>1053</v>
      </c>
      <c r="D382" s="18" t="str">
        <f t="shared" si="5"/>
        <v>Channouf Hajar</v>
      </c>
      <c r="E382" s="18" t="s">
        <v>1236</v>
      </c>
    </row>
    <row r="383" spans="2:5" x14ac:dyDescent="0.15">
      <c r="B383" s="18" t="s">
        <v>554</v>
      </c>
      <c r="C383" s="18" t="s">
        <v>853</v>
      </c>
      <c r="D383" s="18" t="str">
        <f t="shared" si="5"/>
        <v>El Guennouni Soulayman</v>
      </c>
      <c r="E383" s="18" t="s">
        <v>1236</v>
      </c>
    </row>
    <row r="384" spans="2:5" x14ac:dyDescent="0.15">
      <c r="B384" s="18" t="s">
        <v>555</v>
      </c>
      <c r="C384" s="18" t="s">
        <v>1054</v>
      </c>
      <c r="D384" s="18" t="str">
        <f t="shared" si="5"/>
        <v>Erdogan Talha</v>
      </c>
      <c r="E384" s="18" t="s">
        <v>1236</v>
      </c>
    </row>
    <row r="385" spans="2:5" x14ac:dyDescent="0.15">
      <c r="B385" s="18" t="s">
        <v>556</v>
      </c>
      <c r="C385" s="18" t="s">
        <v>1055</v>
      </c>
      <c r="D385" s="18" t="str">
        <f t="shared" si="5"/>
        <v>Gradinaru Mohamad Chrif</v>
      </c>
      <c r="E385" s="18" t="s">
        <v>1236</v>
      </c>
    </row>
    <row r="386" spans="2:5" x14ac:dyDescent="0.15">
      <c r="B386" s="18" t="s">
        <v>557</v>
      </c>
      <c r="C386" s="18" t="s">
        <v>1056</v>
      </c>
      <c r="D386" s="18" t="str">
        <f t="shared" si="5"/>
        <v>de Jong A-Shanty</v>
      </c>
      <c r="E386" s="18" t="s">
        <v>1237</v>
      </c>
    </row>
    <row r="387" spans="2:5" x14ac:dyDescent="0.15">
      <c r="B387" s="18" t="s">
        <v>558</v>
      </c>
      <c r="C387" s="18" t="s">
        <v>1057</v>
      </c>
      <c r="D387" s="18" t="str">
        <f t="shared" si="5"/>
        <v>Masua Lavodrama Bolinga Aurianne</v>
      </c>
      <c r="E387" s="18" t="s">
        <v>1237</v>
      </c>
    </row>
    <row r="388" spans="2:5" x14ac:dyDescent="0.15">
      <c r="B388" s="18" t="s">
        <v>559</v>
      </c>
      <c r="C388" s="18" t="s">
        <v>953</v>
      </c>
      <c r="D388" s="18" t="str">
        <f t="shared" si="5"/>
        <v>Sow Adama</v>
      </c>
      <c r="E388" s="18" t="s">
        <v>1237</v>
      </c>
    </row>
    <row r="389" spans="2:5" x14ac:dyDescent="0.15">
      <c r="B389" s="18" t="s">
        <v>265</v>
      </c>
      <c r="C389" s="18" t="s">
        <v>1058</v>
      </c>
      <c r="D389" s="18" t="str">
        <f t="shared" si="5"/>
        <v>Abdellaoui Sami</v>
      </c>
      <c r="E389" s="18" t="s">
        <v>1237</v>
      </c>
    </row>
    <row r="390" spans="2:5" x14ac:dyDescent="0.15">
      <c r="B390" s="18" t="s">
        <v>560</v>
      </c>
      <c r="C390" s="18" t="s">
        <v>1059</v>
      </c>
      <c r="D390" s="18" t="str">
        <f t="shared" si="5"/>
        <v>Abu-Abas Aya</v>
      </c>
      <c r="E390" s="18" t="s">
        <v>1237</v>
      </c>
    </row>
    <row r="391" spans="2:5" x14ac:dyDescent="0.15">
      <c r="B391" s="18" t="s">
        <v>561</v>
      </c>
      <c r="C391" s="18" t="s">
        <v>742</v>
      </c>
      <c r="D391" s="18" t="str">
        <f t="shared" si="5"/>
        <v>Badjoko Aradjabu Raphaelle</v>
      </c>
      <c r="E391" s="18" t="s">
        <v>1237</v>
      </c>
    </row>
    <row r="392" spans="2:5" x14ac:dyDescent="0.15">
      <c r="B392" s="18" t="s">
        <v>562</v>
      </c>
      <c r="C392" s="18" t="s">
        <v>1060</v>
      </c>
      <c r="D392" s="18" t="str">
        <f t="shared" ref="D392:D455" si="6">_xlfn.CONCAT(C392," ",B392)</f>
        <v>Bebko Dariusz</v>
      </c>
      <c r="E392" s="18" t="s">
        <v>1237</v>
      </c>
    </row>
    <row r="393" spans="2:5" x14ac:dyDescent="0.15">
      <c r="B393" s="18" t="s">
        <v>490</v>
      </c>
      <c r="C393" s="18" t="s">
        <v>1061</v>
      </c>
      <c r="D393" s="18" t="str">
        <f t="shared" si="6"/>
        <v>Bouhnani Rayan</v>
      </c>
      <c r="E393" s="18" t="s">
        <v>1237</v>
      </c>
    </row>
    <row r="394" spans="2:5" x14ac:dyDescent="0.15">
      <c r="B394" s="18" t="s">
        <v>563</v>
      </c>
      <c r="C394" s="18" t="s">
        <v>1062</v>
      </c>
      <c r="D394" s="18" t="str">
        <f t="shared" si="6"/>
        <v>Carvajal Rodriguez Kyara</v>
      </c>
      <c r="E394" s="18" t="s">
        <v>1237</v>
      </c>
    </row>
    <row r="395" spans="2:5" x14ac:dyDescent="0.15">
      <c r="B395" s="18" t="s">
        <v>263</v>
      </c>
      <c r="C395" s="18" t="s">
        <v>1063</v>
      </c>
      <c r="D395" s="18" t="str">
        <f t="shared" si="6"/>
        <v>Dafir Hajar</v>
      </c>
      <c r="E395" s="18" t="s">
        <v>1237</v>
      </c>
    </row>
    <row r="396" spans="2:5" x14ac:dyDescent="0.15">
      <c r="B396" s="18" t="s">
        <v>564</v>
      </c>
      <c r="C396" s="18" t="s">
        <v>1064</v>
      </c>
      <c r="D396" s="18" t="str">
        <f t="shared" si="6"/>
        <v>de León de León Rainiel</v>
      </c>
      <c r="E396" s="18" t="s">
        <v>1237</v>
      </c>
    </row>
    <row r="397" spans="2:5" x14ac:dyDescent="0.15">
      <c r="B397" s="18" t="s">
        <v>565</v>
      </c>
      <c r="C397" s="18" t="s">
        <v>1065</v>
      </c>
      <c r="D397" s="18" t="str">
        <f t="shared" si="6"/>
        <v>Demingongo Litemo Aaron</v>
      </c>
      <c r="E397" s="18" t="s">
        <v>1237</v>
      </c>
    </row>
    <row r="398" spans="2:5" x14ac:dyDescent="0.15">
      <c r="B398" s="18" t="s">
        <v>566</v>
      </c>
      <c r="C398" s="18" t="s">
        <v>722</v>
      </c>
      <c r="D398" s="18" t="str">
        <f t="shared" si="6"/>
        <v>Errami Elyass</v>
      </c>
      <c r="E398" s="18" t="s">
        <v>1237</v>
      </c>
    </row>
    <row r="399" spans="2:5" x14ac:dyDescent="0.15">
      <c r="B399" s="18" t="s">
        <v>567</v>
      </c>
      <c r="C399" s="18" t="s">
        <v>1066</v>
      </c>
      <c r="D399" s="18" t="str">
        <f t="shared" si="6"/>
        <v>Laghmich Wissal</v>
      </c>
      <c r="E399" s="18" t="s">
        <v>1237</v>
      </c>
    </row>
    <row r="400" spans="2:5" x14ac:dyDescent="0.15">
      <c r="B400" s="18" t="s">
        <v>568</v>
      </c>
      <c r="C400" s="18" t="s">
        <v>1067</v>
      </c>
      <c r="D400" s="18" t="str">
        <f t="shared" si="6"/>
        <v>Llanaj Argent</v>
      </c>
      <c r="E400" s="18" t="s">
        <v>1237</v>
      </c>
    </row>
    <row r="401" spans="2:5" x14ac:dyDescent="0.15">
      <c r="B401" s="18" t="s">
        <v>569</v>
      </c>
      <c r="C401" s="18" t="s">
        <v>1068</v>
      </c>
      <c r="D401" s="18" t="str">
        <f t="shared" si="6"/>
        <v>Maindiaux Romy</v>
      </c>
      <c r="E401" s="18" t="s">
        <v>1237</v>
      </c>
    </row>
    <row r="402" spans="2:5" x14ac:dyDescent="0.15">
      <c r="B402" s="18" t="s">
        <v>570</v>
      </c>
      <c r="C402" s="18" t="s">
        <v>1069</v>
      </c>
      <c r="D402" s="18" t="str">
        <f t="shared" si="6"/>
        <v>Mesnani Aharroun Deyae</v>
      </c>
      <c r="E402" s="18" t="s">
        <v>1237</v>
      </c>
    </row>
    <row r="403" spans="2:5" x14ac:dyDescent="0.15">
      <c r="B403" s="18" t="s">
        <v>490</v>
      </c>
      <c r="C403" s="18" t="s">
        <v>1070</v>
      </c>
      <c r="D403" s="18" t="str">
        <f t="shared" si="6"/>
        <v>Mouchafi Rayan</v>
      </c>
      <c r="E403" s="18" t="s">
        <v>1237</v>
      </c>
    </row>
    <row r="404" spans="2:5" x14ac:dyDescent="0.15">
      <c r="B404" s="18" t="s">
        <v>571</v>
      </c>
      <c r="C404" s="18" t="s">
        <v>1071</v>
      </c>
      <c r="D404" s="18" t="str">
        <f t="shared" si="6"/>
        <v>Said Abdo Ali Ilsane</v>
      </c>
      <c r="E404" s="18" t="s">
        <v>1237</v>
      </c>
    </row>
    <row r="405" spans="2:5" x14ac:dyDescent="0.15">
      <c r="B405" s="18" t="s">
        <v>442</v>
      </c>
      <c r="C405" s="18" t="s">
        <v>716</v>
      </c>
      <c r="D405" s="18" t="str">
        <f t="shared" si="6"/>
        <v>Bah Aissatou</v>
      </c>
      <c r="E405" s="18" t="s">
        <v>1237</v>
      </c>
    </row>
    <row r="406" spans="2:5" x14ac:dyDescent="0.15">
      <c r="B406" s="18" t="s">
        <v>572</v>
      </c>
      <c r="C406" s="18" t="s">
        <v>1072</v>
      </c>
      <c r="D406" s="18" t="str">
        <f t="shared" si="6"/>
        <v>Dagadou Noam</v>
      </c>
      <c r="E406" s="18" t="s">
        <v>1237</v>
      </c>
    </row>
    <row r="407" spans="2:5" x14ac:dyDescent="0.15">
      <c r="B407" s="18" t="s">
        <v>573</v>
      </c>
      <c r="C407" s="18" t="s">
        <v>782</v>
      </c>
      <c r="D407" s="18" t="str">
        <f t="shared" si="6"/>
        <v>Dehas Layla</v>
      </c>
      <c r="E407" s="18" t="s">
        <v>1237</v>
      </c>
    </row>
    <row r="408" spans="2:5" x14ac:dyDescent="0.15">
      <c r="B408" s="18" t="s">
        <v>338</v>
      </c>
      <c r="C408" s="18" t="s">
        <v>890</v>
      </c>
      <c r="D408" s="18" t="str">
        <f t="shared" si="6"/>
        <v>Temsamani Inès</v>
      </c>
      <c r="E408" s="18" t="s">
        <v>1237</v>
      </c>
    </row>
    <row r="409" spans="2:5" x14ac:dyDescent="0.15">
      <c r="B409" s="18" t="s">
        <v>574</v>
      </c>
      <c r="C409" s="18" t="s">
        <v>1073</v>
      </c>
      <c r="D409" s="18" t="str">
        <f t="shared" si="6"/>
        <v>Ricci Matteo</v>
      </c>
      <c r="E409" s="18" t="s">
        <v>1237</v>
      </c>
    </row>
    <row r="410" spans="2:5" x14ac:dyDescent="0.15">
      <c r="B410" s="18" t="s">
        <v>575</v>
      </c>
      <c r="C410" s="18" t="s">
        <v>1074</v>
      </c>
      <c r="D410" s="18" t="str">
        <f t="shared" si="6"/>
        <v>Bargach Moussaab</v>
      </c>
      <c r="E410" s="18" t="s">
        <v>1238</v>
      </c>
    </row>
    <row r="411" spans="2:5" x14ac:dyDescent="0.15">
      <c r="B411" s="18" t="s">
        <v>576</v>
      </c>
      <c r="C411" s="18" t="s">
        <v>788</v>
      </c>
      <c r="D411" s="18" t="str">
        <f t="shared" si="6"/>
        <v>Hamdaoui Safwan</v>
      </c>
      <c r="E411" s="18" t="s">
        <v>1238</v>
      </c>
    </row>
    <row r="412" spans="2:5" x14ac:dyDescent="0.15">
      <c r="B412" s="18" t="s">
        <v>577</v>
      </c>
      <c r="C412" s="18" t="s">
        <v>728</v>
      </c>
      <c r="D412" s="18" t="str">
        <f t="shared" si="6"/>
        <v>Mirzai Zahra</v>
      </c>
      <c r="E412" s="18" t="s">
        <v>1238</v>
      </c>
    </row>
    <row r="413" spans="2:5" x14ac:dyDescent="0.15">
      <c r="B413" s="18" t="s">
        <v>578</v>
      </c>
      <c r="C413" s="18" t="s">
        <v>1075</v>
      </c>
      <c r="D413" s="18" t="str">
        <f t="shared" si="6"/>
        <v>Tahiraj Maewenn</v>
      </c>
      <c r="E413" s="18" t="s">
        <v>1238</v>
      </c>
    </row>
    <row r="414" spans="2:5" x14ac:dyDescent="0.15">
      <c r="B414" s="18" t="s">
        <v>579</v>
      </c>
      <c r="C414" s="18" t="s">
        <v>1076</v>
      </c>
      <c r="D414" s="18" t="str">
        <f t="shared" si="6"/>
        <v>Tanouti Sirine</v>
      </c>
      <c r="E414" s="18" t="s">
        <v>1238</v>
      </c>
    </row>
    <row r="415" spans="2:5" x14ac:dyDescent="0.15">
      <c r="B415" s="18" t="s">
        <v>580</v>
      </c>
      <c r="C415" s="18" t="s">
        <v>862</v>
      </c>
      <c r="D415" s="18" t="str">
        <f t="shared" si="6"/>
        <v>Abdellati Sofia</v>
      </c>
      <c r="E415" s="18" t="s">
        <v>1238</v>
      </c>
    </row>
    <row r="416" spans="2:5" x14ac:dyDescent="0.15">
      <c r="B416" s="18" t="s">
        <v>321</v>
      </c>
      <c r="C416" s="18" t="s">
        <v>1077</v>
      </c>
      <c r="D416" s="18" t="str">
        <f t="shared" si="6"/>
        <v>El Asri Chaimae</v>
      </c>
      <c r="E416" s="18" t="s">
        <v>1238</v>
      </c>
    </row>
    <row r="417" spans="2:5" x14ac:dyDescent="0.15">
      <c r="B417" s="18" t="s">
        <v>581</v>
      </c>
      <c r="C417" s="18" t="s">
        <v>1078</v>
      </c>
      <c r="D417" s="18" t="str">
        <f t="shared" si="6"/>
        <v>Ferdaoussi Jibril</v>
      </c>
      <c r="E417" s="18" t="s">
        <v>1238</v>
      </c>
    </row>
    <row r="418" spans="2:5" x14ac:dyDescent="0.15">
      <c r="B418" s="18" t="s">
        <v>582</v>
      </c>
      <c r="C418" s="18" t="s">
        <v>1079</v>
      </c>
      <c r="D418" s="18" t="str">
        <f t="shared" si="6"/>
        <v>Cornil Oumayma</v>
      </c>
      <c r="E418" s="18" t="s">
        <v>1238</v>
      </c>
    </row>
    <row r="419" spans="2:5" x14ac:dyDescent="0.15">
      <c r="B419" s="18" t="s">
        <v>274</v>
      </c>
      <c r="C419" s="18" t="s">
        <v>1080</v>
      </c>
      <c r="D419" s="18" t="str">
        <f t="shared" si="6"/>
        <v>Sakouane Zaghdoud Ilyas</v>
      </c>
      <c r="E419" s="18" t="s">
        <v>1238</v>
      </c>
    </row>
    <row r="420" spans="2:5" x14ac:dyDescent="0.15">
      <c r="B420" s="18" t="s">
        <v>440</v>
      </c>
      <c r="C420" s="18" t="s">
        <v>1081</v>
      </c>
      <c r="D420" s="18" t="str">
        <f t="shared" si="6"/>
        <v>Harmoush Mohamad</v>
      </c>
      <c r="E420" s="18" t="s">
        <v>1238</v>
      </c>
    </row>
    <row r="421" spans="2:5" x14ac:dyDescent="0.15">
      <c r="B421" s="18" t="s">
        <v>583</v>
      </c>
      <c r="C421" s="18" t="s">
        <v>821</v>
      </c>
      <c r="D421" s="18" t="str">
        <f t="shared" si="6"/>
        <v>Ajouaou Iman</v>
      </c>
      <c r="E421" s="18" t="s">
        <v>1238</v>
      </c>
    </row>
    <row r="422" spans="2:5" x14ac:dyDescent="0.15">
      <c r="B422" s="18" t="s">
        <v>584</v>
      </c>
      <c r="C422" s="18" t="s">
        <v>1082</v>
      </c>
      <c r="D422" s="18" t="str">
        <f t="shared" si="6"/>
        <v>Allach Alya</v>
      </c>
      <c r="E422" s="18" t="s">
        <v>1238</v>
      </c>
    </row>
    <row r="423" spans="2:5" x14ac:dyDescent="0.15">
      <c r="B423" s="18" t="s">
        <v>585</v>
      </c>
      <c r="C423" s="18" t="s">
        <v>1083</v>
      </c>
      <c r="D423" s="18" t="str">
        <f t="shared" si="6"/>
        <v>Boukenna Mellina</v>
      </c>
      <c r="E423" s="18" t="s">
        <v>1238</v>
      </c>
    </row>
    <row r="424" spans="2:5" x14ac:dyDescent="0.15">
      <c r="B424" s="18" t="s">
        <v>586</v>
      </c>
      <c r="C424" s="18" t="s">
        <v>1084</v>
      </c>
      <c r="D424" s="18" t="str">
        <f t="shared" si="6"/>
        <v>Capaldi Damiano</v>
      </c>
      <c r="E424" s="18" t="s">
        <v>1238</v>
      </c>
    </row>
    <row r="425" spans="2:5" x14ac:dyDescent="0.15">
      <c r="B425" s="18" t="s">
        <v>587</v>
      </c>
      <c r="C425" s="18" t="s">
        <v>1085</v>
      </c>
      <c r="D425" s="18" t="str">
        <f t="shared" si="6"/>
        <v>De Backer Julien</v>
      </c>
      <c r="E425" s="18" t="s">
        <v>1238</v>
      </c>
    </row>
    <row r="426" spans="2:5" x14ac:dyDescent="0.15">
      <c r="B426" s="18" t="s">
        <v>497</v>
      </c>
      <c r="C426" s="18" t="s">
        <v>1086</v>
      </c>
      <c r="D426" s="18" t="str">
        <f t="shared" si="6"/>
        <v>De Buijst Samy</v>
      </c>
      <c r="E426" s="18" t="s">
        <v>1238</v>
      </c>
    </row>
    <row r="427" spans="2:5" x14ac:dyDescent="0.15">
      <c r="B427" s="18" t="s">
        <v>588</v>
      </c>
      <c r="C427" s="18" t="s">
        <v>1087</v>
      </c>
      <c r="D427" s="18" t="str">
        <f t="shared" si="6"/>
        <v>El Hammouchi Redouan</v>
      </c>
      <c r="E427" s="18" t="s">
        <v>1238</v>
      </c>
    </row>
    <row r="428" spans="2:5" x14ac:dyDescent="0.15">
      <c r="B428" s="18" t="s">
        <v>589</v>
      </c>
      <c r="C428" s="18" t="s">
        <v>1088</v>
      </c>
      <c r="D428" s="18" t="str">
        <f t="shared" si="6"/>
        <v>Giglia Korali</v>
      </c>
      <c r="E428" s="18" t="s">
        <v>1238</v>
      </c>
    </row>
    <row r="429" spans="2:5" x14ac:dyDescent="0.15">
      <c r="B429" s="18" t="s">
        <v>590</v>
      </c>
      <c r="C429" s="18" t="s">
        <v>1089</v>
      </c>
      <c r="D429" s="18" t="str">
        <f t="shared" si="6"/>
        <v>Karolczuk Roxana</v>
      </c>
      <c r="E429" s="18" t="s">
        <v>1238</v>
      </c>
    </row>
    <row r="430" spans="2:5" x14ac:dyDescent="0.15">
      <c r="B430" s="18" t="s">
        <v>591</v>
      </c>
      <c r="C430" s="18" t="s">
        <v>953</v>
      </c>
      <c r="D430" s="18" t="str">
        <f t="shared" si="6"/>
        <v>Sow Oumou</v>
      </c>
      <c r="E430" s="18" t="s">
        <v>1238</v>
      </c>
    </row>
    <row r="431" spans="2:5" x14ac:dyDescent="0.15">
      <c r="B431" s="18" t="s">
        <v>279</v>
      </c>
      <c r="C431" s="18" t="s">
        <v>1090</v>
      </c>
      <c r="D431" s="18" t="str">
        <f t="shared" si="6"/>
        <v>Tebba Mohamed</v>
      </c>
      <c r="E431" s="18" t="s">
        <v>1238</v>
      </c>
    </row>
    <row r="432" spans="2:5" x14ac:dyDescent="0.15">
      <c r="B432" s="18" t="s">
        <v>580</v>
      </c>
      <c r="C432" s="18" t="s">
        <v>1091</v>
      </c>
      <c r="D432" s="18" t="str">
        <f t="shared" si="6"/>
        <v>Garrido Medina Sofia</v>
      </c>
      <c r="E432" s="18" t="s">
        <v>1239</v>
      </c>
    </row>
    <row r="433" spans="2:5" x14ac:dyDescent="0.15">
      <c r="B433" s="18" t="s">
        <v>592</v>
      </c>
      <c r="C433" s="18" t="s">
        <v>1092</v>
      </c>
      <c r="D433" s="18" t="str">
        <f t="shared" si="6"/>
        <v>El Heggach Taysir</v>
      </c>
      <c r="E433" s="18" t="s">
        <v>1239</v>
      </c>
    </row>
    <row r="434" spans="2:5" x14ac:dyDescent="0.15">
      <c r="B434" s="18" t="s">
        <v>593</v>
      </c>
      <c r="C434" s="18" t="s">
        <v>1093</v>
      </c>
      <c r="D434" s="18" t="str">
        <f t="shared" si="6"/>
        <v>Iliku Labor Stella</v>
      </c>
      <c r="E434" s="18" t="s">
        <v>1239</v>
      </c>
    </row>
    <row r="435" spans="2:5" x14ac:dyDescent="0.15">
      <c r="B435" s="18" t="s">
        <v>594</v>
      </c>
      <c r="C435" s="18" t="s">
        <v>1094</v>
      </c>
      <c r="D435" s="18" t="str">
        <f t="shared" si="6"/>
        <v>Masua Lavodrama Okende Ethan</v>
      </c>
      <c r="E435" s="18" t="s">
        <v>1239</v>
      </c>
    </row>
    <row r="436" spans="2:5" x14ac:dyDescent="0.15">
      <c r="B436" s="18" t="s">
        <v>535</v>
      </c>
      <c r="C436" s="18" t="s">
        <v>969</v>
      </c>
      <c r="D436" s="18" t="str">
        <f t="shared" si="6"/>
        <v>Ruyenzi Nicole</v>
      </c>
      <c r="E436" s="18" t="s">
        <v>1239</v>
      </c>
    </row>
    <row r="437" spans="2:5" x14ac:dyDescent="0.15">
      <c r="B437" s="18" t="s">
        <v>595</v>
      </c>
      <c r="C437" s="18" t="s">
        <v>1095</v>
      </c>
      <c r="D437" s="18" t="str">
        <f t="shared" si="6"/>
        <v>Achemlal Adil</v>
      </c>
      <c r="E437" s="18" t="s">
        <v>1239</v>
      </c>
    </row>
    <row r="438" spans="2:5" x14ac:dyDescent="0.15">
      <c r="B438" s="18" t="s">
        <v>463</v>
      </c>
      <c r="C438" s="18" t="s">
        <v>844</v>
      </c>
      <c r="D438" s="18" t="str">
        <f t="shared" si="6"/>
        <v>Barry Mariama</v>
      </c>
      <c r="E438" s="18" t="s">
        <v>1239</v>
      </c>
    </row>
    <row r="439" spans="2:5" x14ac:dyDescent="0.15">
      <c r="B439" s="18" t="s">
        <v>308</v>
      </c>
      <c r="C439" s="18" t="s">
        <v>1096</v>
      </c>
      <c r="D439" s="18" t="str">
        <f t="shared" si="6"/>
        <v>El Bakkouri Youssef</v>
      </c>
      <c r="E439" s="18" t="s">
        <v>1239</v>
      </c>
    </row>
    <row r="440" spans="2:5" x14ac:dyDescent="0.15">
      <c r="B440" s="18" t="s">
        <v>430</v>
      </c>
      <c r="C440" s="18" t="s">
        <v>1097</v>
      </c>
      <c r="D440" s="18" t="str">
        <f t="shared" si="6"/>
        <v>El Mourabiet Ilias</v>
      </c>
      <c r="E440" s="18" t="s">
        <v>1239</v>
      </c>
    </row>
    <row r="441" spans="2:5" x14ac:dyDescent="0.15">
      <c r="B441" s="18" t="s">
        <v>596</v>
      </c>
      <c r="C441" s="18" t="s">
        <v>768</v>
      </c>
      <c r="D441" s="18" t="str">
        <f t="shared" si="6"/>
        <v>Fudulache Debora Oana</v>
      </c>
      <c r="E441" s="18" t="s">
        <v>1239</v>
      </c>
    </row>
    <row r="442" spans="2:5" x14ac:dyDescent="0.15">
      <c r="B442" s="18" t="s">
        <v>597</v>
      </c>
      <c r="C442" s="18" t="s">
        <v>1098</v>
      </c>
      <c r="D442" s="18" t="str">
        <f t="shared" si="6"/>
        <v>Girimana Loane</v>
      </c>
      <c r="E442" s="18" t="s">
        <v>1239</v>
      </c>
    </row>
    <row r="443" spans="2:5" x14ac:dyDescent="0.15">
      <c r="B443" s="18" t="s">
        <v>598</v>
      </c>
      <c r="C443" s="18" t="s">
        <v>828</v>
      </c>
      <c r="D443" s="18" t="str">
        <f t="shared" si="6"/>
        <v>Hnihan Mohamed Yassir</v>
      </c>
      <c r="E443" s="18" t="s">
        <v>1239</v>
      </c>
    </row>
    <row r="444" spans="2:5" x14ac:dyDescent="0.15">
      <c r="B444" s="18" t="s">
        <v>599</v>
      </c>
      <c r="C444" s="18" t="s">
        <v>1099</v>
      </c>
      <c r="D444" s="18" t="str">
        <f t="shared" si="6"/>
        <v>Kimoto Loko Pierre-Gabriel</v>
      </c>
      <c r="E444" s="18" t="s">
        <v>1239</v>
      </c>
    </row>
    <row r="445" spans="2:5" x14ac:dyDescent="0.15">
      <c r="B445" s="18" t="s">
        <v>600</v>
      </c>
      <c r="C445" s="18" t="s">
        <v>1100</v>
      </c>
      <c r="D445" s="18" t="str">
        <f t="shared" si="6"/>
        <v>Mayap Djamila</v>
      </c>
      <c r="E445" s="18" t="s">
        <v>1239</v>
      </c>
    </row>
    <row r="446" spans="2:5" x14ac:dyDescent="0.15">
      <c r="B446" s="18" t="s">
        <v>601</v>
      </c>
      <c r="C446" s="18" t="s">
        <v>965</v>
      </c>
      <c r="D446" s="18" t="str">
        <f t="shared" si="6"/>
        <v>Miculas George</v>
      </c>
      <c r="E446" s="18" t="s">
        <v>1239</v>
      </c>
    </row>
    <row r="447" spans="2:5" x14ac:dyDescent="0.15">
      <c r="B447" s="18" t="s">
        <v>602</v>
      </c>
      <c r="C447" s="18" t="s">
        <v>1101</v>
      </c>
      <c r="D447" s="18" t="str">
        <f t="shared" si="6"/>
        <v>Rami Youssouf</v>
      </c>
      <c r="E447" s="18" t="s">
        <v>1239</v>
      </c>
    </row>
    <row r="448" spans="2:5" x14ac:dyDescent="0.15">
      <c r="B448" s="18" t="s">
        <v>603</v>
      </c>
      <c r="C448" s="18" t="s">
        <v>1102</v>
      </c>
      <c r="D448" s="18" t="str">
        <f t="shared" si="6"/>
        <v>Ruzindana Loïc</v>
      </c>
      <c r="E448" s="18" t="s">
        <v>1239</v>
      </c>
    </row>
    <row r="449" spans="2:5" x14ac:dyDescent="0.15">
      <c r="B449" s="18" t="s">
        <v>604</v>
      </c>
      <c r="C449" s="18" t="s">
        <v>775</v>
      </c>
      <c r="D449" s="18" t="str">
        <f t="shared" si="6"/>
        <v>Tahir Saeed Uzair</v>
      </c>
      <c r="E449" s="18" t="s">
        <v>1239</v>
      </c>
    </row>
    <row r="450" spans="2:5" x14ac:dyDescent="0.15">
      <c r="B450" s="18" t="s">
        <v>605</v>
      </c>
      <c r="C450" s="18" t="s">
        <v>1103</v>
      </c>
      <c r="D450" s="18" t="str">
        <f t="shared" si="6"/>
        <v>Talpalariu Rebeca</v>
      </c>
      <c r="E450" s="18" t="s">
        <v>1239</v>
      </c>
    </row>
    <row r="451" spans="2:5" x14ac:dyDescent="0.15">
      <c r="B451" s="18" t="s">
        <v>376</v>
      </c>
      <c r="C451" s="18" t="s">
        <v>1104</v>
      </c>
      <c r="D451" s="18" t="str">
        <f t="shared" si="6"/>
        <v>Tariki Imane</v>
      </c>
      <c r="E451" s="18" t="s">
        <v>1239</v>
      </c>
    </row>
    <row r="452" spans="2:5" x14ac:dyDescent="0.15">
      <c r="B452" s="18" t="s">
        <v>606</v>
      </c>
      <c r="C452" s="18" t="s">
        <v>1105</v>
      </c>
      <c r="D452" s="18" t="str">
        <f t="shared" si="6"/>
        <v>Drumea Ana</v>
      </c>
      <c r="E452" s="18" t="s">
        <v>1239</v>
      </c>
    </row>
    <row r="453" spans="2:5" x14ac:dyDescent="0.15">
      <c r="B453" s="18" t="s">
        <v>607</v>
      </c>
      <c r="C453" s="18" t="s">
        <v>259</v>
      </c>
      <c r="D453" s="18" t="str">
        <f t="shared" si="6"/>
        <v>Ayoub Ahmad</v>
      </c>
      <c r="E453" s="18" t="s">
        <v>1240</v>
      </c>
    </row>
    <row r="454" spans="2:5" x14ac:dyDescent="0.15">
      <c r="B454" s="18" t="s">
        <v>265</v>
      </c>
      <c r="C454" s="18" t="s">
        <v>823</v>
      </c>
      <c r="D454" s="18" t="str">
        <f t="shared" si="6"/>
        <v>Benlarbi Sami</v>
      </c>
      <c r="E454" s="18" t="s">
        <v>1240</v>
      </c>
    </row>
    <row r="455" spans="2:5" x14ac:dyDescent="0.15">
      <c r="B455" s="18" t="s">
        <v>1385</v>
      </c>
      <c r="C455" s="18" t="s">
        <v>928</v>
      </c>
      <c r="D455" s="18" t="str">
        <f t="shared" si="6"/>
        <v>Fall Alima Ndeye</v>
      </c>
      <c r="E455" s="18" t="s">
        <v>1240</v>
      </c>
    </row>
    <row r="456" spans="2:5" x14ac:dyDescent="0.15">
      <c r="B456" s="18" t="s">
        <v>608</v>
      </c>
      <c r="C456" s="18" t="s">
        <v>1106</v>
      </c>
      <c r="D456" s="18" t="str">
        <f t="shared" ref="D456:D519" si="7">_xlfn.CONCAT(C456," ",B456)</f>
        <v>Fares Théa</v>
      </c>
      <c r="E456" s="18" t="s">
        <v>1240</v>
      </c>
    </row>
    <row r="457" spans="2:5" x14ac:dyDescent="0.15">
      <c r="B457" s="18" t="s">
        <v>609</v>
      </c>
      <c r="C457" s="18" t="s">
        <v>1107</v>
      </c>
      <c r="D457" s="18" t="str">
        <f t="shared" si="7"/>
        <v>Halidou Leyla</v>
      </c>
      <c r="E457" s="18" t="s">
        <v>1240</v>
      </c>
    </row>
    <row r="458" spans="2:5" x14ac:dyDescent="0.15">
      <c r="B458" s="18" t="s">
        <v>610</v>
      </c>
      <c r="C458" s="18" t="s">
        <v>1108</v>
      </c>
      <c r="D458" s="18" t="str">
        <f t="shared" si="7"/>
        <v>Haloui Haddou Firdaous</v>
      </c>
      <c r="E458" s="18" t="s">
        <v>1240</v>
      </c>
    </row>
    <row r="459" spans="2:5" x14ac:dyDescent="0.15">
      <c r="B459" s="18" t="s">
        <v>611</v>
      </c>
      <c r="C459" s="18" t="s">
        <v>1081</v>
      </c>
      <c r="D459" s="18" t="str">
        <f t="shared" si="7"/>
        <v>Harmoush Mohammad</v>
      </c>
      <c r="E459" s="18" t="s">
        <v>1240</v>
      </c>
    </row>
    <row r="460" spans="2:5" x14ac:dyDescent="0.15">
      <c r="B460" s="18" t="s">
        <v>612</v>
      </c>
      <c r="C460" s="18" t="s">
        <v>1109</v>
      </c>
      <c r="D460" s="18" t="str">
        <f t="shared" si="7"/>
        <v>Ibrahimi Insaf</v>
      </c>
      <c r="E460" s="18" t="s">
        <v>1240</v>
      </c>
    </row>
    <row r="461" spans="2:5" x14ac:dyDescent="0.15">
      <c r="B461" s="18" t="s">
        <v>613</v>
      </c>
      <c r="C461" s="18" t="s">
        <v>1110</v>
      </c>
      <c r="D461" s="18" t="str">
        <f t="shared" si="7"/>
        <v>Kebdani Suhayl</v>
      </c>
      <c r="E461" s="18" t="s">
        <v>1240</v>
      </c>
    </row>
    <row r="462" spans="2:5" x14ac:dyDescent="0.15">
      <c r="B462" s="18" t="s">
        <v>614</v>
      </c>
      <c r="C462" s="18" t="s">
        <v>1111</v>
      </c>
      <c r="D462" s="18" t="str">
        <f t="shared" si="7"/>
        <v>Kerbache Abdelkarim</v>
      </c>
      <c r="E462" s="18" t="s">
        <v>1240</v>
      </c>
    </row>
    <row r="463" spans="2:5" x14ac:dyDescent="0.15">
      <c r="B463" s="18" t="s">
        <v>615</v>
      </c>
      <c r="C463" s="18" t="s">
        <v>1112</v>
      </c>
      <c r="D463" s="18" t="str">
        <f t="shared" si="7"/>
        <v>Lawson Anaïs</v>
      </c>
      <c r="E463" s="18" t="s">
        <v>1240</v>
      </c>
    </row>
    <row r="464" spans="2:5" x14ac:dyDescent="0.15">
      <c r="B464" s="18" t="s">
        <v>616</v>
      </c>
      <c r="C464" s="18" t="s">
        <v>810</v>
      </c>
      <c r="D464" s="18" t="str">
        <f t="shared" si="7"/>
        <v>Loukil Doha</v>
      </c>
      <c r="E464" s="18" t="s">
        <v>1240</v>
      </c>
    </row>
    <row r="465" spans="2:5" x14ac:dyDescent="0.15">
      <c r="B465" s="18" t="s">
        <v>617</v>
      </c>
      <c r="C465" s="18" t="s">
        <v>1113</v>
      </c>
      <c r="D465" s="18" t="str">
        <f t="shared" si="7"/>
        <v>Maghoma Salumu Manassé</v>
      </c>
      <c r="E465" s="18" t="s">
        <v>1240</v>
      </c>
    </row>
    <row r="466" spans="2:5" x14ac:dyDescent="0.15">
      <c r="B466" s="18" t="s">
        <v>618</v>
      </c>
      <c r="C466" s="18" t="s">
        <v>1114</v>
      </c>
      <c r="D466" s="18" t="str">
        <f t="shared" si="7"/>
        <v>Muissa Monga Mokosa Noura</v>
      </c>
      <c r="E466" s="18" t="s">
        <v>1240</v>
      </c>
    </row>
    <row r="467" spans="2:5" x14ac:dyDescent="0.15">
      <c r="B467" s="18" t="s">
        <v>619</v>
      </c>
      <c r="C467" s="18" t="s">
        <v>1115</v>
      </c>
      <c r="D467" s="18" t="str">
        <f t="shared" si="7"/>
        <v>Tahirou Issa Sakina</v>
      </c>
      <c r="E467" s="18" t="s">
        <v>1240</v>
      </c>
    </row>
    <row r="468" spans="2:5" x14ac:dyDescent="0.15">
      <c r="B468" s="18" t="s">
        <v>533</v>
      </c>
      <c r="C468" s="18" t="s">
        <v>1116</v>
      </c>
      <c r="D468" s="18" t="str">
        <f t="shared" si="7"/>
        <v>Tahri Imrane</v>
      </c>
      <c r="E468" s="18" t="s">
        <v>1240</v>
      </c>
    </row>
    <row r="469" spans="2:5" x14ac:dyDescent="0.15">
      <c r="B469" s="18" t="s">
        <v>620</v>
      </c>
      <c r="C469" s="18" t="s">
        <v>1117</v>
      </c>
      <c r="D469" s="18" t="str">
        <f t="shared" si="7"/>
        <v>Youzgha Dalil</v>
      </c>
      <c r="E469" s="18" t="s">
        <v>1240</v>
      </c>
    </row>
    <row r="470" spans="2:5" x14ac:dyDescent="0.15">
      <c r="B470" s="18" t="s">
        <v>621</v>
      </c>
      <c r="C470" s="18" t="s">
        <v>1118</v>
      </c>
      <c r="D470" s="18" t="str">
        <f t="shared" si="7"/>
        <v>El Mokadem Daoud</v>
      </c>
      <c r="E470" s="18" t="s">
        <v>1240</v>
      </c>
    </row>
    <row r="471" spans="2:5" x14ac:dyDescent="0.15">
      <c r="B471" s="18" t="s">
        <v>622</v>
      </c>
      <c r="C471" s="18" t="s">
        <v>1119</v>
      </c>
      <c r="D471" s="18" t="str">
        <f t="shared" si="7"/>
        <v>Fontaine Gaizka</v>
      </c>
      <c r="E471" s="18" t="s">
        <v>1240</v>
      </c>
    </row>
    <row r="472" spans="2:5" x14ac:dyDescent="0.15">
      <c r="B472" s="18" t="s">
        <v>623</v>
      </c>
      <c r="C472" s="18" t="s">
        <v>1120</v>
      </c>
      <c r="D472" s="18" t="str">
        <f t="shared" si="7"/>
        <v>Kavaruganda Anna</v>
      </c>
      <c r="E472" s="18" t="s">
        <v>1240</v>
      </c>
    </row>
    <row r="473" spans="2:5" x14ac:dyDescent="0.15">
      <c r="B473" s="18" t="s">
        <v>565</v>
      </c>
      <c r="C473" s="18" t="s">
        <v>1121</v>
      </c>
      <c r="D473" s="18" t="str">
        <f t="shared" si="7"/>
        <v>Vandenbempt Aaron</v>
      </c>
      <c r="E473" s="18" t="s">
        <v>1240</v>
      </c>
    </row>
    <row r="474" spans="2:5" x14ac:dyDescent="0.15">
      <c r="B474" s="18" t="s">
        <v>283</v>
      </c>
      <c r="C474" s="18" t="s">
        <v>1122</v>
      </c>
      <c r="D474" s="18" t="str">
        <f t="shared" si="7"/>
        <v>Calewaert Adam</v>
      </c>
      <c r="E474" s="18" t="s">
        <v>1241</v>
      </c>
    </row>
    <row r="475" spans="2:5" x14ac:dyDescent="0.15">
      <c r="B475" s="18" t="s">
        <v>500</v>
      </c>
      <c r="C475" s="18" t="s">
        <v>808</v>
      </c>
      <c r="D475" s="18" t="str">
        <f t="shared" si="7"/>
        <v>Khadira Ben Kaddour Yasmine</v>
      </c>
      <c r="E475" s="18" t="s">
        <v>1241</v>
      </c>
    </row>
    <row r="476" spans="2:5" x14ac:dyDescent="0.15">
      <c r="B476" s="18" t="s">
        <v>624</v>
      </c>
      <c r="C476" s="18" t="s">
        <v>1123</v>
      </c>
      <c r="D476" s="18" t="str">
        <f t="shared" si="7"/>
        <v>Khandjav Guyen</v>
      </c>
      <c r="E476" s="18" t="s">
        <v>1241</v>
      </c>
    </row>
    <row r="477" spans="2:5" x14ac:dyDescent="0.15">
      <c r="B477" s="18" t="s">
        <v>625</v>
      </c>
      <c r="C477" s="18" t="s">
        <v>1124</v>
      </c>
      <c r="D477" s="18" t="str">
        <f t="shared" si="7"/>
        <v>Maghoma Luvungu Mwange Divine</v>
      </c>
      <c r="E477" s="18" t="s">
        <v>1241</v>
      </c>
    </row>
    <row r="478" spans="2:5" x14ac:dyDescent="0.15">
      <c r="B478" s="18" t="s">
        <v>626</v>
      </c>
      <c r="C478" s="18" t="s">
        <v>1125</v>
      </c>
      <c r="D478" s="18" t="str">
        <f t="shared" si="7"/>
        <v>Badinga Emmanuelle</v>
      </c>
      <c r="E478" s="18" t="s">
        <v>1241</v>
      </c>
    </row>
    <row r="479" spans="2:5" x14ac:dyDescent="0.15">
      <c r="B479" s="18" t="s">
        <v>627</v>
      </c>
      <c r="C479" s="18" t="s">
        <v>1126</v>
      </c>
      <c r="D479" s="18" t="str">
        <f t="shared" si="7"/>
        <v>Europas Melina</v>
      </c>
      <c r="E479" s="18" t="s">
        <v>1241</v>
      </c>
    </row>
    <row r="480" spans="2:5" x14ac:dyDescent="0.15">
      <c r="B480" s="18" t="s">
        <v>628</v>
      </c>
      <c r="C480" s="18" t="s">
        <v>1127</v>
      </c>
      <c r="D480" s="18" t="str">
        <f t="shared" si="7"/>
        <v>El Khattabi Waël</v>
      </c>
      <c r="E480" s="18" t="s">
        <v>1241</v>
      </c>
    </row>
    <row r="481" spans="2:5" x14ac:dyDescent="0.15">
      <c r="B481" s="18" t="s">
        <v>629</v>
      </c>
      <c r="C481" s="18" t="s">
        <v>1027</v>
      </c>
      <c r="D481" s="18" t="str">
        <f t="shared" si="7"/>
        <v>Hajjour Nizar</v>
      </c>
      <c r="E481" s="18" t="s">
        <v>1241</v>
      </c>
    </row>
    <row r="482" spans="2:5" x14ac:dyDescent="0.15">
      <c r="B482" s="18" t="s">
        <v>630</v>
      </c>
      <c r="C482" s="18" t="s">
        <v>1128</v>
      </c>
      <c r="D482" s="18" t="str">
        <f t="shared" si="7"/>
        <v>Kandemir Atilla</v>
      </c>
      <c r="E482" s="18" t="s">
        <v>1241</v>
      </c>
    </row>
    <row r="483" spans="2:5" x14ac:dyDescent="0.15">
      <c r="B483" s="18" t="s">
        <v>631</v>
      </c>
      <c r="C483" s="18" t="s">
        <v>1129</v>
      </c>
      <c r="D483" s="18" t="str">
        <f t="shared" si="7"/>
        <v>Mbah Tankeu Cacharel</v>
      </c>
      <c r="E483" s="18" t="s">
        <v>1241</v>
      </c>
    </row>
    <row r="484" spans="2:5" x14ac:dyDescent="0.15">
      <c r="B484" s="18" t="s">
        <v>632</v>
      </c>
      <c r="C484" s="18" t="s">
        <v>1130</v>
      </c>
      <c r="D484" s="18" t="str">
        <f t="shared" si="7"/>
        <v>Adelou Guidiomm</v>
      </c>
      <c r="E484" s="18" t="s">
        <v>1241</v>
      </c>
    </row>
    <row r="485" spans="2:5" x14ac:dyDescent="0.15">
      <c r="B485" s="18" t="s">
        <v>633</v>
      </c>
      <c r="C485" s="18" t="s">
        <v>1131</v>
      </c>
      <c r="D485" s="18" t="str">
        <f t="shared" si="7"/>
        <v>Ben Kajjou Ikram</v>
      </c>
      <c r="E485" s="18" t="s">
        <v>1241</v>
      </c>
    </row>
    <row r="486" spans="2:5" x14ac:dyDescent="0.15">
      <c r="B486" s="18" t="s">
        <v>634</v>
      </c>
      <c r="C486" s="18" t="s">
        <v>1132</v>
      </c>
      <c r="D486" s="18" t="str">
        <f t="shared" si="7"/>
        <v>Ben Khiara Mayssa</v>
      </c>
      <c r="E486" s="18" t="s">
        <v>1241</v>
      </c>
    </row>
    <row r="487" spans="2:5" x14ac:dyDescent="0.15">
      <c r="B487" s="18" t="s">
        <v>279</v>
      </c>
      <c r="C487" s="18" t="s">
        <v>1133</v>
      </c>
      <c r="D487" s="18" t="str">
        <f t="shared" si="7"/>
        <v>Benazi Mohamed</v>
      </c>
      <c r="E487" s="18" t="s">
        <v>1241</v>
      </c>
    </row>
    <row r="488" spans="2:5" x14ac:dyDescent="0.15">
      <c r="B488" s="18" t="s">
        <v>635</v>
      </c>
      <c r="C488" s="18" t="s">
        <v>1134</v>
      </c>
      <c r="D488" s="18" t="str">
        <f t="shared" si="7"/>
        <v>Bensliman Meriem</v>
      </c>
      <c r="E488" s="18" t="s">
        <v>1241</v>
      </c>
    </row>
    <row r="489" spans="2:5" x14ac:dyDescent="0.15">
      <c r="B489" s="18" t="s">
        <v>636</v>
      </c>
      <c r="C489" s="18" t="s">
        <v>1135</v>
      </c>
      <c r="D489" s="18" t="str">
        <f t="shared" si="7"/>
        <v>Ciriello Tommaso</v>
      </c>
      <c r="E489" s="18" t="s">
        <v>1241</v>
      </c>
    </row>
    <row r="490" spans="2:5" x14ac:dyDescent="0.15">
      <c r="B490" s="18" t="s">
        <v>637</v>
      </c>
      <c r="C490" s="18" t="s">
        <v>867</v>
      </c>
      <c r="D490" s="18" t="str">
        <f t="shared" si="7"/>
        <v>Diallo Idiatou</v>
      </c>
      <c r="E490" s="18" t="s">
        <v>1241</v>
      </c>
    </row>
    <row r="491" spans="2:5" x14ac:dyDescent="0.15">
      <c r="B491" s="18" t="s">
        <v>378</v>
      </c>
      <c r="C491" s="18" t="s">
        <v>1136</v>
      </c>
      <c r="D491" s="18" t="str">
        <f t="shared" si="7"/>
        <v>El ouamari Adame</v>
      </c>
      <c r="E491" s="18" t="s">
        <v>1241</v>
      </c>
    </row>
    <row r="492" spans="2:5" x14ac:dyDescent="0.15">
      <c r="B492" s="18" t="s">
        <v>638</v>
      </c>
      <c r="C492" s="18" t="s">
        <v>831</v>
      </c>
      <c r="D492" s="18" t="str">
        <f t="shared" si="7"/>
        <v>Johnson Joël</v>
      </c>
      <c r="E492" s="18" t="s">
        <v>1241</v>
      </c>
    </row>
    <row r="493" spans="2:5" x14ac:dyDescent="0.15">
      <c r="B493" s="18" t="s">
        <v>442</v>
      </c>
      <c r="C493" s="18" t="s">
        <v>994</v>
      </c>
      <c r="D493" s="18" t="str">
        <f t="shared" si="7"/>
        <v>Kabba Aissatou</v>
      </c>
      <c r="E493" s="18" t="s">
        <v>1241</v>
      </c>
    </row>
    <row r="494" spans="2:5" x14ac:dyDescent="0.15">
      <c r="B494" s="18" t="s">
        <v>325</v>
      </c>
      <c r="C494" s="18" t="s">
        <v>794</v>
      </c>
      <c r="D494" s="18" t="str">
        <f t="shared" si="7"/>
        <v>Oudrhiri Soraya</v>
      </c>
      <c r="E494" s="18" t="s">
        <v>1241</v>
      </c>
    </row>
    <row r="495" spans="2:5" x14ac:dyDescent="0.15">
      <c r="B495" s="18" t="s">
        <v>639</v>
      </c>
      <c r="C495" s="18" t="s">
        <v>1137</v>
      </c>
      <c r="D495" s="18" t="str">
        <f t="shared" si="7"/>
        <v>Riassi Nourelhoda</v>
      </c>
      <c r="E495" s="18" t="s">
        <v>1241</v>
      </c>
    </row>
    <row r="496" spans="2:5" x14ac:dyDescent="0.15">
      <c r="B496" s="18" t="s">
        <v>293</v>
      </c>
      <c r="C496" s="18" t="s">
        <v>1138</v>
      </c>
      <c r="D496" s="18" t="str">
        <f t="shared" si="7"/>
        <v>Talkhoukht Ayman</v>
      </c>
      <c r="E496" s="18" t="s">
        <v>1241</v>
      </c>
    </row>
    <row r="497" spans="2:5" x14ac:dyDescent="0.15">
      <c r="B497" s="18" t="s">
        <v>640</v>
      </c>
      <c r="C497" s="18" t="s">
        <v>1139</v>
      </c>
      <c r="D497" s="18" t="str">
        <f t="shared" si="7"/>
        <v>Theodorou Antonios</v>
      </c>
      <c r="E497" s="18" t="s">
        <v>1241</v>
      </c>
    </row>
    <row r="498" spans="2:5" x14ac:dyDescent="0.15">
      <c r="B498" s="18" t="s">
        <v>641</v>
      </c>
      <c r="C498" s="18" t="s">
        <v>1140</v>
      </c>
      <c r="D498" s="18" t="str">
        <f t="shared" si="7"/>
        <v>Hoang Bao</v>
      </c>
      <c r="E498" s="18" t="s">
        <v>1242</v>
      </c>
    </row>
    <row r="499" spans="2:5" x14ac:dyDescent="0.15">
      <c r="B499" s="18" t="s">
        <v>642</v>
      </c>
      <c r="C499" s="18" t="s">
        <v>1141</v>
      </c>
      <c r="D499" s="18" t="str">
        <f t="shared" si="7"/>
        <v>Kadiroglu Hasan</v>
      </c>
      <c r="E499" s="18" t="s">
        <v>1242</v>
      </c>
    </row>
    <row r="500" spans="2:5" x14ac:dyDescent="0.15">
      <c r="B500" s="18" t="s">
        <v>643</v>
      </c>
      <c r="C500" s="18" t="s">
        <v>1142</v>
      </c>
      <c r="D500" s="18" t="str">
        <f t="shared" si="7"/>
        <v>Matamongosi Losambo Benedict</v>
      </c>
      <c r="E500" s="18" t="s">
        <v>1242</v>
      </c>
    </row>
    <row r="501" spans="2:5" x14ac:dyDescent="0.15">
      <c r="B501" s="18" t="s">
        <v>565</v>
      </c>
      <c r="C501" s="18" t="s">
        <v>1143</v>
      </c>
      <c r="D501" s="18" t="str">
        <f t="shared" si="7"/>
        <v>Tshingambu-Mahungu Aaron</v>
      </c>
      <c r="E501" s="18" t="s">
        <v>1242</v>
      </c>
    </row>
    <row r="502" spans="2:5" x14ac:dyDescent="0.15">
      <c r="B502" s="18" t="s">
        <v>644</v>
      </c>
      <c r="C502" s="18" t="s">
        <v>1144</v>
      </c>
      <c r="D502" s="18" t="str">
        <f t="shared" si="7"/>
        <v>Tshitenge Katshima Eloïse</v>
      </c>
      <c r="E502" s="18" t="s">
        <v>1242</v>
      </c>
    </row>
    <row r="503" spans="2:5" x14ac:dyDescent="0.15">
      <c r="B503" s="18" t="s">
        <v>645</v>
      </c>
      <c r="C503" s="18" t="s">
        <v>1145</v>
      </c>
      <c r="D503" s="18" t="str">
        <f t="shared" si="7"/>
        <v>Wunderle Constantin</v>
      </c>
      <c r="E503" s="18" t="s">
        <v>1242</v>
      </c>
    </row>
    <row r="504" spans="2:5" x14ac:dyDescent="0.15">
      <c r="B504" s="18" t="s">
        <v>629</v>
      </c>
      <c r="C504" s="18" t="s">
        <v>1146</v>
      </c>
      <c r="D504" s="18" t="str">
        <f t="shared" si="7"/>
        <v>Abdelouareth Nizar</v>
      </c>
      <c r="E504" s="18" t="s">
        <v>1242</v>
      </c>
    </row>
    <row r="505" spans="2:5" x14ac:dyDescent="0.15">
      <c r="B505" s="18" t="s">
        <v>279</v>
      </c>
      <c r="C505" s="18" t="s">
        <v>1147</v>
      </c>
      <c r="D505" s="18" t="str">
        <f t="shared" si="7"/>
        <v>Boukroua Mohamed</v>
      </c>
      <c r="E505" s="18" t="s">
        <v>1242</v>
      </c>
    </row>
    <row r="506" spans="2:5" x14ac:dyDescent="0.15">
      <c r="B506" s="18" t="s">
        <v>646</v>
      </c>
      <c r="C506" s="18" t="s">
        <v>1148</v>
      </c>
      <c r="D506" s="18" t="str">
        <f t="shared" si="7"/>
        <v>Dibiani Ahmed</v>
      </c>
      <c r="E506" s="18" t="s">
        <v>1242</v>
      </c>
    </row>
    <row r="507" spans="2:5" x14ac:dyDescent="0.15">
      <c r="B507" s="18" t="s">
        <v>647</v>
      </c>
      <c r="C507" s="18" t="s">
        <v>1149</v>
      </c>
      <c r="D507" s="18" t="str">
        <f t="shared" si="7"/>
        <v>El Jamali Karim</v>
      </c>
      <c r="E507" s="18" t="s">
        <v>1242</v>
      </c>
    </row>
    <row r="508" spans="2:5" x14ac:dyDescent="0.15">
      <c r="B508" s="18" t="s">
        <v>648</v>
      </c>
      <c r="C508" s="18" t="s">
        <v>1150</v>
      </c>
      <c r="D508" s="18" t="str">
        <f t="shared" si="7"/>
        <v>Laghmouchi Ilyass</v>
      </c>
      <c r="E508" s="18" t="s">
        <v>1242</v>
      </c>
    </row>
    <row r="509" spans="2:5" x14ac:dyDescent="0.15">
      <c r="B509" s="18" t="s">
        <v>609</v>
      </c>
      <c r="C509" s="18" t="s">
        <v>1151</v>
      </c>
      <c r="D509" s="18" t="str">
        <f t="shared" si="7"/>
        <v>Mansouri Leyla</v>
      </c>
      <c r="E509" s="18" t="s">
        <v>1242</v>
      </c>
    </row>
    <row r="510" spans="2:5" x14ac:dyDescent="0.15">
      <c r="B510" s="18" t="s">
        <v>649</v>
      </c>
      <c r="C510" s="18" t="s">
        <v>1152</v>
      </c>
      <c r="D510" s="18" t="str">
        <f t="shared" si="7"/>
        <v>Mvulu Kimana Steve</v>
      </c>
      <c r="E510" s="18" t="s">
        <v>1242</v>
      </c>
    </row>
    <row r="511" spans="2:5" x14ac:dyDescent="0.15">
      <c r="B511" s="18" t="s">
        <v>650</v>
      </c>
      <c r="C511" s="18" t="s">
        <v>1153</v>
      </c>
      <c r="D511" s="18" t="str">
        <f t="shared" si="7"/>
        <v>Rochas Dos Santos Arthur</v>
      </c>
      <c r="E511" s="18" t="s">
        <v>1242</v>
      </c>
    </row>
    <row r="512" spans="2:5" x14ac:dyDescent="0.15">
      <c r="B512" s="18" t="s">
        <v>651</v>
      </c>
      <c r="C512" s="18" t="s">
        <v>1154</v>
      </c>
      <c r="D512" s="18" t="str">
        <f t="shared" si="7"/>
        <v>Sebbar Abdeljalil</v>
      </c>
      <c r="E512" s="18" t="s">
        <v>1242</v>
      </c>
    </row>
    <row r="513" spans="2:5" x14ac:dyDescent="0.15">
      <c r="B513" s="18" t="s">
        <v>652</v>
      </c>
      <c r="C513" s="18" t="s">
        <v>1040</v>
      </c>
      <c r="D513" s="18" t="str">
        <f t="shared" si="7"/>
        <v>Tchumtchoua Alexiane</v>
      </c>
      <c r="E513" s="18" t="s">
        <v>1242</v>
      </c>
    </row>
    <row r="514" spans="2:5" x14ac:dyDescent="0.15">
      <c r="B514" s="18" t="s">
        <v>653</v>
      </c>
      <c r="C514" s="18" t="s">
        <v>1155</v>
      </c>
      <c r="D514" s="18" t="str">
        <f t="shared" si="7"/>
        <v>Wafuana Kalamba Sylvain</v>
      </c>
      <c r="E514" s="18" t="s">
        <v>1242</v>
      </c>
    </row>
    <row r="515" spans="2:5" x14ac:dyDescent="0.15">
      <c r="B515" s="18" t="s">
        <v>574</v>
      </c>
      <c r="C515" s="18" t="s">
        <v>1156</v>
      </c>
      <c r="D515" s="18" t="str">
        <f t="shared" si="7"/>
        <v>Zeinoun Matteo</v>
      </c>
      <c r="E515" s="18" t="s">
        <v>1242</v>
      </c>
    </row>
    <row r="516" spans="2:5" x14ac:dyDescent="0.15">
      <c r="B516" s="18" t="s">
        <v>654</v>
      </c>
      <c r="C516" s="18" t="s">
        <v>801</v>
      </c>
      <c r="D516" s="18" t="str">
        <f t="shared" si="7"/>
        <v>El Haddouchi Zaineb</v>
      </c>
      <c r="E516" s="18" t="s">
        <v>1242</v>
      </c>
    </row>
    <row r="517" spans="2:5" x14ac:dyDescent="0.15">
      <c r="B517" s="18" t="s">
        <v>655</v>
      </c>
      <c r="C517" s="18" t="s">
        <v>1157</v>
      </c>
      <c r="D517" s="18" t="str">
        <f t="shared" si="7"/>
        <v>Kabingwa Kya Mutuza Michel</v>
      </c>
      <c r="E517" s="18" t="s">
        <v>1242</v>
      </c>
    </row>
    <row r="518" spans="2:5" x14ac:dyDescent="0.15">
      <c r="B518" s="18" t="s">
        <v>656</v>
      </c>
      <c r="C518" s="18" t="s">
        <v>1158</v>
      </c>
      <c r="D518" s="18" t="str">
        <f t="shared" si="7"/>
        <v>Linganga Kembikise Lesline</v>
      </c>
      <c r="E518" s="18" t="s">
        <v>1242</v>
      </c>
    </row>
    <row r="519" spans="2:5" x14ac:dyDescent="0.15">
      <c r="B519" s="18" t="s">
        <v>300</v>
      </c>
      <c r="C519" s="18" t="s">
        <v>1159</v>
      </c>
      <c r="D519" s="18" t="str">
        <f t="shared" si="7"/>
        <v>Messari Rania</v>
      </c>
      <c r="E519" s="18" t="s">
        <v>1242</v>
      </c>
    </row>
    <row r="520" spans="2:5" x14ac:dyDescent="0.15">
      <c r="B520" s="18" t="s">
        <v>657</v>
      </c>
      <c r="C520" s="18" t="s">
        <v>815</v>
      </c>
      <c r="D520" s="18" t="str">
        <f t="shared" ref="D520:D583" si="8">_xlfn.CONCAT(C520," ",B520)</f>
        <v>Mvibudulu Matondo Cephrone</v>
      </c>
      <c r="E520" s="18" t="s">
        <v>1242</v>
      </c>
    </row>
    <row r="521" spans="2:5" x14ac:dyDescent="0.15">
      <c r="B521" s="18" t="s">
        <v>658</v>
      </c>
      <c r="C521" s="18" t="s">
        <v>980</v>
      </c>
      <c r="D521" s="18" t="str">
        <f t="shared" si="8"/>
        <v>Ntumba Ntengu Jade</v>
      </c>
      <c r="E521" s="18" t="s">
        <v>1242</v>
      </c>
    </row>
    <row r="522" spans="2:5" x14ac:dyDescent="0.15">
      <c r="B522" s="18" t="s">
        <v>330</v>
      </c>
      <c r="C522" s="18" t="s">
        <v>1160</v>
      </c>
      <c r="D522" s="18" t="str">
        <f t="shared" si="8"/>
        <v>El Haddad Othman</v>
      </c>
      <c r="E522" s="18" t="s">
        <v>1243</v>
      </c>
    </row>
    <row r="523" spans="2:5" x14ac:dyDescent="0.15">
      <c r="B523" s="18" t="s">
        <v>263</v>
      </c>
      <c r="C523" s="18" t="s">
        <v>1118</v>
      </c>
      <c r="D523" s="18" t="str">
        <f t="shared" si="8"/>
        <v>El Mokadem Hajar</v>
      </c>
      <c r="E523" s="18" t="s">
        <v>1243</v>
      </c>
    </row>
    <row r="524" spans="2:5" x14ac:dyDescent="0.15">
      <c r="B524" s="18" t="s">
        <v>659</v>
      </c>
      <c r="C524" s="18" t="s">
        <v>1161</v>
      </c>
      <c r="D524" s="18" t="str">
        <f t="shared" si="8"/>
        <v>Karmaoui Zeyneb</v>
      </c>
      <c r="E524" s="18" t="s">
        <v>1243</v>
      </c>
    </row>
    <row r="525" spans="2:5" x14ac:dyDescent="0.15">
      <c r="B525" s="18" t="s">
        <v>660</v>
      </c>
      <c r="C525" s="18" t="s">
        <v>1162</v>
      </c>
      <c r="D525" s="18" t="str">
        <f t="shared" si="8"/>
        <v>Braun Léna</v>
      </c>
      <c r="E525" s="18" t="s">
        <v>1243</v>
      </c>
    </row>
    <row r="526" spans="2:5" x14ac:dyDescent="0.15">
      <c r="B526" s="18" t="s">
        <v>661</v>
      </c>
      <c r="C526" s="18" t="s">
        <v>1163</v>
      </c>
      <c r="D526" s="18" t="str">
        <f t="shared" si="8"/>
        <v>Kabanda Charlotte</v>
      </c>
      <c r="E526" s="18" t="s">
        <v>1243</v>
      </c>
    </row>
    <row r="527" spans="2:5" x14ac:dyDescent="0.15">
      <c r="B527" s="18" t="s">
        <v>662</v>
      </c>
      <c r="C527" s="18" t="s">
        <v>889</v>
      </c>
      <c r="D527" s="18" t="str">
        <f t="shared" si="8"/>
        <v>Shaikh Ahmed Shahd</v>
      </c>
      <c r="E527" s="18" t="s">
        <v>1243</v>
      </c>
    </row>
    <row r="528" spans="2:5" x14ac:dyDescent="0.15">
      <c r="B528" s="18" t="s">
        <v>663</v>
      </c>
      <c r="C528" s="18" t="s">
        <v>1164</v>
      </c>
      <c r="D528" s="18" t="str">
        <f t="shared" si="8"/>
        <v>Al Aroub Loubna</v>
      </c>
      <c r="E528" s="18" t="s">
        <v>1243</v>
      </c>
    </row>
    <row r="529" spans="2:5" x14ac:dyDescent="0.15">
      <c r="B529" s="18" t="s">
        <v>344</v>
      </c>
      <c r="C529" s="18" t="s">
        <v>916</v>
      </c>
      <c r="D529" s="18" t="str">
        <f t="shared" si="8"/>
        <v>Ben Fatah Malak</v>
      </c>
      <c r="E529" s="18" t="s">
        <v>1243</v>
      </c>
    </row>
    <row r="530" spans="2:5" x14ac:dyDescent="0.15">
      <c r="B530" s="18" t="s">
        <v>279</v>
      </c>
      <c r="C530" s="18" t="s">
        <v>1165</v>
      </c>
      <c r="D530" s="18" t="str">
        <f t="shared" si="8"/>
        <v>Bouhjar Mohamed</v>
      </c>
      <c r="E530" s="18" t="s">
        <v>1243</v>
      </c>
    </row>
    <row r="531" spans="2:5" x14ac:dyDescent="0.15">
      <c r="B531" s="18" t="s">
        <v>664</v>
      </c>
      <c r="C531" s="18" t="s">
        <v>824</v>
      </c>
      <c r="D531" s="18" t="str">
        <f t="shared" si="8"/>
        <v>Boulerhcha Zaïneb</v>
      </c>
      <c r="E531" s="18" t="s">
        <v>1243</v>
      </c>
    </row>
    <row r="532" spans="2:5" x14ac:dyDescent="0.15">
      <c r="B532" s="18" t="s">
        <v>560</v>
      </c>
      <c r="C532" s="18" t="s">
        <v>1166</v>
      </c>
      <c r="D532" s="18" t="str">
        <f t="shared" si="8"/>
        <v>El Kahloun Zemmouri Aya</v>
      </c>
      <c r="E532" s="18" t="s">
        <v>1243</v>
      </c>
    </row>
    <row r="533" spans="2:5" x14ac:dyDescent="0.15">
      <c r="B533" s="18" t="s">
        <v>665</v>
      </c>
      <c r="C533" s="18" t="s">
        <v>1167</v>
      </c>
      <c r="D533" s="18" t="str">
        <f t="shared" si="8"/>
        <v>El-lahib Mustafa</v>
      </c>
      <c r="E533" s="18" t="s">
        <v>1243</v>
      </c>
    </row>
    <row r="534" spans="2:5" x14ac:dyDescent="0.15">
      <c r="B534" s="18" t="s">
        <v>666</v>
      </c>
      <c r="C534" s="18" t="s">
        <v>1089</v>
      </c>
      <c r="D534" s="18" t="str">
        <f t="shared" si="8"/>
        <v>Karolczuk Filip</v>
      </c>
      <c r="E534" s="18" t="s">
        <v>1243</v>
      </c>
    </row>
    <row r="535" spans="2:5" x14ac:dyDescent="0.15">
      <c r="B535" s="18" t="s">
        <v>667</v>
      </c>
      <c r="C535" s="18" t="s">
        <v>1110</v>
      </c>
      <c r="D535" s="18" t="str">
        <f t="shared" si="8"/>
        <v>Kebdani Zayd</v>
      </c>
      <c r="E535" s="18" t="s">
        <v>1243</v>
      </c>
    </row>
    <row r="536" spans="2:5" x14ac:dyDescent="0.15">
      <c r="B536" s="18" t="s">
        <v>280</v>
      </c>
      <c r="C536" s="18" t="s">
        <v>808</v>
      </c>
      <c r="D536" s="18" t="str">
        <f t="shared" si="8"/>
        <v>Khadira Ben Kaddour Lina</v>
      </c>
      <c r="E536" s="18" t="s">
        <v>1243</v>
      </c>
    </row>
    <row r="537" spans="2:5" x14ac:dyDescent="0.15">
      <c r="B537" s="18" t="s">
        <v>262</v>
      </c>
      <c r="C537" s="18" t="s">
        <v>1168</v>
      </c>
      <c r="D537" s="18" t="str">
        <f t="shared" si="8"/>
        <v>Kirat Aymen</v>
      </c>
      <c r="E537" s="18" t="s">
        <v>1243</v>
      </c>
    </row>
    <row r="538" spans="2:5" x14ac:dyDescent="0.15">
      <c r="B538" s="18" t="s">
        <v>1249</v>
      </c>
      <c r="C538" s="18" t="s">
        <v>1169</v>
      </c>
      <c r="D538" s="18" t="str">
        <f t="shared" si="8"/>
        <v>Kumnova Trim</v>
      </c>
      <c r="E538" s="18" t="s">
        <v>1243</v>
      </c>
    </row>
    <row r="539" spans="2:5" x14ac:dyDescent="0.15">
      <c r="B539" s="18" t="s">
        <v>668</v>
      </c>
      <c r="C539" s="18" t="s">
        <v>1170</v>
      </c>
      <c r="D539" s="18" t="str">
        <f t="shared" si="8"/>
        <v>Neamt Andrada</v>
      </c>
      <c r="E539" s="18" t="s">
        <v>1243</v>
      </c>
    </row>
    <row r="540" spans="2:5" x14ac:dyDescent="0.15">
      <c r="B540" s="18" t="s">
        <v>669</v>
      </c>
      <c r="C540" s="18" t="s">
        <v>1171</v>
      </c>
      <c r="D540" s="18" t="str">
        <f t="shared" si="8"/>
        <v>Ngeyitala Florise</v>
      </c>
      <c r="E540" s="18" t="s">
        <v>1243</v>
      </c>
    </row>
    <row r="541" spans="2:5" x14ac:dyDescent="0.15">
      <c r="B541" s="18" t="s">
        <v>670</v>
      </c>
      <c r="C541" s="18" t="s">
        <v>1172</v>
      </c>
      <c r="D541" s="18" t="str">
        <f t="shared" si="8"/>
        <v>Nsiku N'Damvu Elishua</v>
      </c>
      <c r="E541" s="18" t="s">
        <v>1243</v>
      </c>
    </row>
    <row r="542" spans="2:5" x14ac:dyDescent="0.15">
      <c r="B542" s="18" t="s">
        <v>671</v>
      </c>
      <c r="C542" s="18" t="s">
        <v>870</v>
      </c>
      <c r="D542" s="18" t="str">
        <f t="shared" si="8"/>
        <v>Sefsaoui Jouhain</v>
      </c>
      <c r="E542" s="18" t="s">
        <v>1243</v>
      </c>
    </row>
    <row r="543" spans="2:5" x14ac:dyDescent="0.15">
      <c r="B543" s="18" t="s">
        <v>672</v>
      </c>
      <c r="C543" s="18" t="s">
        <v>1173</v>
      </c>
      <c r="D543" s="18" t="str">
        <f t="shared" si="8"/>
        <v>Verhoest Alexis</v>
      </c>
      <c r="E543" s="18" t="s">
        <v>1243</v>
      </c>
    </row>
    <row r="544" spans="2:5" x14ac:dyDescent="0.15">
      <c r="B544" s="18" t="s">
        <v>673</v>
      </c>
      <c r="C544" s="18" t="s">
        <v>1174</v>
      </c>
      <c r="D544" s="18" t="str">
        <f t="shared" si="8"/>
        <v>Yusuf Rahma</v>
      </c>
      <c r="E544" s="18" t="s">
        <v>1243</v>
      </c>
    </row>
    <row r="545" spans="2:5" x14ac:dyDescent="0.15">
      <c r="B545" s="18" t="s">
        <v>259</v>
      </c>
      <c r="C545" s="18" t="s">
        <v>1175</v>
      </c>
      <c r="D545" s="18" t="str">
        <f t="shared" si="8"/>
        <v>Bouzamour Ayoub</v>
      </c>
      <c r="E545" s="18" t="s">
        <v>1243</v>
      </c>
    </row>
    <row r="546" spans="2:5" x14ac:dyDescent="0.15">
      <c r="B546" s="18" t="s">
        <v>285</v>
      </c>
      <c r="C546" s="18" t="s">
        <v>811</v>
      </c>
      <c r="D546" s="18" t="str">
        <f t="shared" si="8"/>
        <v>Maghrioue Ines</v>
      </c>
      <c r="E546" s="18" t="s">
        <v>1243</v>
      </c>
    </row>
    <row r="547" spans="2:5" x14ac:dyDescent="0.15">
      <c r="B547" s="18" t="s">
        <v>279</v>
      </c>
      <c r="C547" s="18" t="s">
        <v>741</v>
      </c>
      <c r="D547" s="18" t="str">
        <f t="shared" si="8"/>
        <v>Amri Mohamed</v>
      </c>
      <c r="E547" s="18" t="s">
        <v>1244</v>
      </c>
    </row>
    <row r="548" spans="2:5" x14ac:dyDescent="0.15">
      <c r="B548" s="18" t="s">
        <v>259</v>
      </c>
      <c r="C548" s="18" t="s">
        <v>778</v>
      </c>
      <c r="D548" s="18" t="str">
        <f t="shared" si="8"/>
        <v>Belgada Ayoub</v>
      </c>
      <c r="E548" s="18" t="s">
        <v>1244</v>
      </c>
    </row>
    <row r="549" spans="2:5" x14ac:dyDescent="0.15">
      <c r="B549" s="18" t="s">
        <v>674</v>
      </c>
      <c r="C549" s="18" t="s">
        <v>823</v>
      </c>
      <c r="D549" s="18" t="str">
        <f t="shared" si="8"/>
        <v>Benlarbi Amal</v>
      </c>
      <c r="E549" s="18" t="s">
        <v>1244</v>
      </c>
    </row>
    <row r="550" spans="2:5" x14ac:dyDescent="0.15">
      <c r="B550" s="18" t="s">
        <v>675</v>
      </c>
      <c r="C550" s="18" t="s">
        <v>895</v>
      </c>
      <c r="D550" s="18" t="str">
        <f t="shared" si="8"/>
        <v>Chen Xiao</v>
      </c>
      <c r="E550" s="18" t="s">
        <v>1244</v>
      </c>
    </row>
    <row r="551" spans="2:5" x14ac:dyDescent="0.15">
      <c r="B551" s="18" t="s">
        <v>676</v>
      </c>
      <c r="C551" s="18" t="s">
        <v>1176</v>
      </c>
      <c r="D551" s="18" t="str">
        <f t="shared" si="8"/>
        <v>Dkhissi Naïm</v>
      </c>
      <c r="E551" s="18" t="s">
        <v>1244</v>
      </c>
    </row>
    <row r="552" spans="2:5" x14ac:dyDescent="0.15">
      <c r="B552" s="18" t="s">
        <v>677</v>
      </c>
      <c r="C552" s="18" t="s">
        <v>1177</v>
      </c>
      <c r="D552" s="18" t="str">
        <f t="shared" si="8"/>
        <v>Elkafil Oumaïma</v>
      </c>
      <c r="E552" s="18" t="s">
        <v>1244</v>
      </c>
    </row>
    <row r="553" spans="2:5" x14ac:dyDescent="0.15">
      <c r="B553" s="18" t="s">
        <v>298</v>
      </c>
      <c r="C553" s="18" t="s">
        <v>1178</v>
      </c>
      <c r="D553" s="18" t="str">
        <f t="shared" si="8"/>
        <v>Nouemâni Reda</v>
      </c>
      <c r="E553" s="18" t="s">
        <v>1244</v>
      </c>
    </row>
    <row r="554" spans="2:5" x14ac:dyDescent="0.15">
      <c r="B554" s="18" t="s">
        <v>468</v>
      </c>
      <c r="C554" s="18" t="s">
        <v>1179</v>
      </c>
      <c r="D554" s="18" t="str">
        <f t="shared" si="8"/>
        <v>Radu Sebastian</v>
      </c>
      <c r="E554" s="18" t="s">
        <v>1244</v>
      </c>
    </row>
    <row r="555" spans="2:5" x14ac:dyDescent="0.15">
      <c r="B555" s="18" t="s">
        <v>678</v>
      </c>
      <c r="C555" s="18" t="s">
        <v>1180</v>
      </c>
      <c r="D555" s="18" t="str">
        <f t="shared" si="8"/>
        <v>Verdeyen Tegis</v>
      </c>
      <c r="E555" s="18" t="s">
        <v>1244</v>
      </c>
    </row>
    <row r="556" spans="2:5" x14ac:dyDescent="0.15">
      <c r="B556" s="18" t="s">
        <v>338</v>
      </c>
      <c r="C556" s="18" t="s">
        <v>874</v>
      </c>
      <c r="D556" s="18" t="str">
        <f t="shared" si="8"/>
        <v>Abdessadak Inès</v>
      </c>
      <c r="E556" s="18" t="s">
        <v>1244</v>
      </c>
    </row>
    <row r="557" spans="2:5" x14ac:dyDescent="0.15">
      <c r="B557" s="18" t="s">
        <v>679</v>
      </c>
      <c r="C557" s="18" t="s">
        <v>1181</v>
      </c>
      <c r="D557" s="18" t="str">
        <f t="shared" si="8"/>
        <v>Abo Marie</v>
      </c>
      <c r="E557" s="18" t="s">
        <v>1244</v>
      </c>
    </row>
    <row r="558" spans="2:5" x14ac:dyDescent="0.15">
      <c r="B558" s="18" t="s">
        <v>680</v>
      </c>
      <c r="C558" s="18" t="s">
        <v>738</v>
      </c>
      <c r="D558" s="18" t="str">
        <f t="shared" si="8"/>
        <v>Adomayakpor Lionel</v>
      </c>
      <c r="E558" s="18" t="s">
        <v>1244</v>
      </c>
    </row>
    <row r="559" spans="2:5" x14ac:dyDescent="0.15">
      <c r="B559" s="18" t="s">
        <v>681</v>
      </c>
      <c r="C559" s="18" t="s">
        <v>1182</v>
      </c>
      <c r="D559" s="18" t="str">
        <f t="shared" si="8"/>
        <v>Alberto Costa Gonçalves</v>
      </c>
      <c r="E559" s="18" t="s">
        <v>1244</v>
      </c>
    </row>
    <row r="560" spans="2:5" x14ac:dyDescent="0.15">
      <c r="B560" s="18" t="s">
        <v>682</v>
      </c>
      <c r="C560" s="18" t="s">
        <v>1183</v>
      </c>
      <c r="D560" s="18" t="str">
        <f t="shared" si="8"/>
        <v>Biboussy Marc-Anthony</v>
      </c>
      <c r="E560" s="18" t="s">
        <v>1244</v>
      </c>
    </row>
    <row r="561" spans="2:5" x14ac:dyDescent="0.15">
      <c r="B561" s="18" t="s">
        <v>560</v>
      </c>
      <c r="C561" s="18" t="s">
        <v>1184</v>
      </c>
      <c r="D561" s="18" t="str">
        <f t="shared" si="8"/>
        <v>El Hachioui Aya</v>
      </c>
      <c r="E561" s="18" t="s">
        <v>1244</v>
      </c>
    </row>
    <row r="562" spans="2:5" x14ac:dyDescent="0.15">
      <c r="B562" s="18" t="s">
        <v>263</v>
      </c>
      <c r="C562" s="18" t="s">
        <v>1109</v>
      </c>
      <c r="D562" s="18" t="str">
        <f t="shared" si="8"/>
        <v>Ibrahimi Hajar</v>
      </c>
      <c r="E562" s="18" t="s">
        <v>1244</v>
      </c>
    </row>
    <row r="563" spans="2:5" x14ac:dyDescent="0.15">
      <c r="B563" s="18" t="s">
        <v>683</v>
      </c>
      <c r="C563" s="18" t="s">
        <v>1185</v>
      </c>
      <c r="D563" s="18" t="str">
        <f t="shared" si="8"/>
        <v>Jamai Salma</v>
      </c>
      <c r="E563" s="18" t="s">
        <v>1244</v>
      </c>
    </row>
    <row r="564" spans="2:5" x14ac:dyDescent="0.15">
      <c r="B564" s="18" t="s">
        <v>684</v>
      </c>
      <c r="C564" s="18" t="s">
        <v>1186</v>
      </c>
      <c r="D564" s="18" t="str">
        <f t="shared" si="8"/>
        <v>Karkkonen Assya</v>
      </c>
      <c r="E564" s="18" t="s">
        <v>1244</v>
      </c>
    </row>
    <row r="565" spans="2:5" x14ac:dyDescent="0.15">
      <c r="B565" s="18" t="s">
        <v>685</v>
      </c>
      <c r="C565" s="18" t="s">
        <v>1187</v>
      </c>
      <c r="D565" s="18" t="str">
        <f t="shared" si="8"/>
        <v>Le Gia-Hue</v>
      </c>
      <c r="E565" s="18" t="s">
        <v>1244</v>
      </c>
    </row>
    <row r="566" spans="2:5" x14ac:dyDescent="0.15">
      <c r="B566" s="18" t="s">
        <v>686</v>
      </c>
      <c r="C566" s="18" t="s">
        <v>1188</v>
      </c>
      <c r="D566" s="18" t="str">
        <f t="shared" si="8"/>
        <v>Masua Lavodrama Colette</v>
      </c>
      <c r="E566" s="18" t="s">
        <v>1244</v>
      </c>
    </row>
    <row r="567" spans="2:5" x14ac:dyDescent="0.15">
      <c r="B567" s="18" t="s">
        <v>687</v>
      </c>
      <c r="C567" s="18" t="s">
        <v>1189</v>
      </c>
      <c r="D567" s="18" t="str">
        <f t="shared" si="8"/>
        <v>Ndonse Santa</v>
      </c>
      <c r="E567" s="18" t="s">
        <v>1244</v>
      </c>
    </row>
    <row r="568" spans="2:5" x14ac:dyDescent="0.15">
      <c r="B568" s="18" t="s">
        <v>688</v>
      </c>
      <c r="C568" s="18" t="s">
        <v>1190</v>
      </c>
      <c r="D568" s="18" t="str">
        <f t="shared" si="8"/>
        <v>Nsiku Kisina Uziel</v>
      </c>
      <c r="E568" s="18" t="s">
        <v>1244</v>
      </c>
    </row>
    <row r="569" spans="2:5" x14ac:dyDescent="0.15">
      <c r="B569" s="18" t="s">
        <v>689</v>
      </c>
      <c r="C569" s="18" t="s">
        <v>1191</v>
      </c>
      <c r="D569" s="18" t="str">
        <f t="shared" si="8"/>
        <v>Ouachikh Assbai Monir</v>
      </c>
      <c r="E569" s="18" t="s">
        <v>1244</v>
      </c>
    </row>
    <row r="570" spans="2:5" x14ac:dyDescent="0.15">
      <c r="B570" s="18" t="s">
        <v>690</v>
      </c>
      <c r="C570" s="18" t="s">
        <v>1192</v>
      </c>
      <c r="D570" s="18" t="str">
        <f t="shared" si="8"/>
        <v>Siribie Grace N'Diaye</v>
      </c>
      <c r="E570" s="18" t="s">
        <v>1244</v>
      </c>
    </row>
    <row r="571" spans="2:5" x14ac:dyDescent="0.15">
      <c r="B571" s="18" t="s">
        <v>280</v>
      </c>
      <c r="C571" s="18" t="s">
        <v>1193</v>
      </c>
      <c r="D571" s="18" t="str">
        <f t="shared" si="8"/>
        <v>Ben Haman Lina</v>
      </c>
      <c r="E571" s="18" t="s">
        <v>1245</v>
      </c>
    </row>
    <row r="572" spans="2:5" x14ac:dyDescent="0.15">
      <c r="B572" s="18" t="s">
        <v>691</v>
      </c>
      <c r="C572" s="18" t="s">
        <v>1194</v>
      </c>
      <c r="D572" s="18" t="str">
        <f t="shared" si="8"/>
        <v>El Abdullati Nora</v>
      </c>
      <c r="E572" s="18" t="s">
        <v>1245</v>
      </c>
    </row>
    <row r="573" spans="2:5" x14ac:dyDescent="0.15">
      <c r="B573" s="18" t="s">
        <v>692</v>
      </c>
      <c r="C573" s="18" t="s">
        <v>940</v>
      </c>
      <c r="D573" s="18" t="str">
        <f t="shared" si="8"/>
        <v>Qafas Halhoul Qamar</v>
      </c>
      <c r="E573" s="18" t="s">
        <v>1245</v>
      </c>
    </row>
    <row r="574" spans="2:5" x14ac:dyDescent="0.15">
      <c r="B574" s="18" t="s">
        <v>693</v>
      </c>
      <c r="C574" s="18" t="s">
        <v>1195</v>
      </c>
      <c r="D574" s="18" t="str">
        <f t="shared" si="8"/>
        <v>Ben Kahla Khadija</v>
      </c>
      <c r="E574" s="18" t="s">
        <v>1245</v>
      </c>
    </row>
    <row r="575" spans="2:5" x14ac:dyDescent="0.15">
      <c r="B575" s="18" t="s">
        <v>694</v>
      </c>
      <c r="C575" s="18" t="s">
        <v>1062</v>
      </c>
      <c r="D575" s="18" t="str">
        <f t="shared" si="8"/>
        <v>Carvajal Rodriguez Sonya</v>
      </c>
      <c r="E575" s="18" t="s">
        <v>1245</v>
      </c>
    </row>
    <row r="576" spans="2:5" x14ac:dyDescent="0.15">
      <c r="B576" s="18" t="s">
        <v>695</v>
      </c>
      <c r="C576" s="18" t="s">
        <v>1196</v>
      </c>
      <c r="D576" s="18" t="str">
        <f t="shared" si="8"/>
        <v>N'Dokolo Perle Maeva</v>
      </c>
      <c r="E576" s="18" t="s">
        <v>1245</v>
      </c>
    </row>
    <row r="577" spans="2:5" x14ac:dyDescent="0.15">
      <c r="B577" s="18" t="s">
        <v>696</v>
      </c>
      <c r="C577" s="18" t="s">
        <v>1197</v>
      </c>
      <c r="D577" s="18" t="str">
        <f t="shared" si="8"/>
        <v>Deleglise Lucie</v>
      </c>
      <c r="E577" s="18" t="s">
        <v>1245</v>
      </c>
    </row>
    <row r="578" spans="2:5" x14ac:dyDescent="0.15">
      <c r="B578" s="18" t="s">
        <v>697</v>
      </c>
      <c r="C578" s="18" t="s">
        <v>1198</v>
      </c>
      <c r="D578" s="18" t="str">
        <f t="shared" si="8"/>
        <v>Lebrecht Noémie</v>
      </c>
      <c r="E578" s="18" t="s">
        <v>1245</v>
      </c>
    </row>
    <row r="579" spans="2:5" x14ac:dyDescent="0.15">
      <c r="B579" s="18" t="s">
        <v>698</v>
      </c>
      <c r="C579" s="18" t="s">
        <v>1188</v>
      </c>
      <c r="D579" s="18" t="str">
        <f t="shared" si="8"/>
        <v>Masua Lavodrama Mathilde</v>
      </c>
      <c r="E579" s="18" t="s">
        <v>1245</v>
      </c>
    </row>
    <row r="580" spans="2:5" x14ac:dyDescent="0.15">
      <c r="B580" s="18" t="s">
        <v>435</v>
      </c>
      <c r="C580" s="18" t="s">
        <v>1059</v>
      </c>
      <c r="D580" s="18" t="str">
        <f t="shared" si="8"/>
        <v>Abu-Abas Lara</v>
      </c>
      <c r="E580" s="18" t="s">
        <v>1245</v>
      </c>
    </row>
    <row r="581" spans="2:5" x14ac:dyDescent="0.15">
      <c r="B581" s="18" t="s">
        <v>635</v>
      </c>
      <c r="C581" s="18" t="s">
        <v>1195</v>
      </c>
      <c r="D581" s="18" t="str">
        <f t="shared" si="8"/>
        <v>Ben Kahla Meriem</v>
      </c>
      <c r="E581" s="18" t="s">
        <v>1245</v>
      </c>
    </row>
    <row r="582" spans="2:5" x14ac:dyDescent="0.15">
      <c r="B582" s="18" t="s">
        <v>699</v>
      </c>
      <c r="C582" s="18" t="s">
        <v>1199</v>
      </c>
      <c r="D582" s="18" t="str">
        <f t="shared" si="8"/>
        <v>Achucarro Parra Marco</v>
      </c>
      <c r="E582" s="18" t="s">
        <v>1245</v>
      </c>
    </row>
    <row r="583" spans="2:5" x14ac:dyDescent="0.15">
      <c r="B583" s="18" t="s">
        <v>700</v>
      </c>
      <c r="C583" s="18" t="s">
        <v>1200</v>
      </c>
      <c r="D583" s="18" t="str">
        <f t="shared" si="8"/>
        <v>Bahouane Zaïd</v>
      </c>
      <c r="E583" s="18" t="s">
        <v>1245</v>
      </c>
    </row>
    <row r="584" spans="2:5" x14ac:dyDescent="0.15">
      <c r="B584" s="18" t="s">
        <v>621</v>
      </c>
      <c r="C584" s="18" t="s">
        <v>1201</v>
      </c>
      <c r="D584" s="18" t="str">
        <f t="shared" ref="D584:D612" si="9">_xlfn.CONCAT(C584," ",B584)</f>
        <v>El Osrouti Ramos Daoud</v>
      </c>
      <c r="E584" s="18" t="s">
        <v>1245</v>
      </c>
    </row>
    <row r="585" spans="2:5" x14ac:dyDescent="0.15">
      <c r="B585" s="18" t="s">
        <v>701</v>
      </c>
      <c r="C585" s="18" t="s">
        <v>1202</v>
      </c>
      <c r="D585" s="18" t="str">
        <f t="shared" si="9"/>
        <v>M'Hamdi Fedy</v>
      </c>
      <c r="E585" s="18" t="s">
        <v>1245</v>
      </c>
    </row>
    <row r="586" spans="2:5" x14ac:dyDescent="0.15">
      <c r="B586" s="18" t="s">
        <v>429</v>
      </c>
      <c r="C586" s="18" t="s">
        <v>1203</v>
      </c>
      <c r="D586" s="18" t="str">
        <f t="shared" si="9"/>
        <v>Nyabyenda David</v>
      </c>
      <c r="E586" s="18" t="s">
        <v>1245</v>
      </c>
    </row>
    <row r="587" spans="2:5" x14ac:dyDescent="0.15">
      <c r="B587" s="18" t="s">
        <v>279</v>
      </c>
      <c r="C587" s="18" t="s">
        <v>1137</v>
      </c>
      <c r="D587" s="18" t="str">
        <f t="shared" si="9"/>
        <v>Riassi Mohamed</v>
      </c>
      <c r="E587" s="18" t="s">
        <v>1245</v>
      </c>
    </row>
    <row r="588" spans="2:5" x14ac:dyDescent="0.15">
      <c r="B588" s="18" t="s">
        <v>702</v>
      </c>
      <c r="C588" s="18" t="s">
        <v>1204</v>
      </c>
      <c r="D588" s="18" t="str">
        <f t="shared" si="9"/>
        <v>Diakite Yoann</v>
      </c>
      <c r="E588" s="18" t="s">
        <v>1245</v>
      </c>
    </row>
    <row r="589" spans="2:5" x14ac:dyDescent="0.15">
      <c r="B589" s="18" t="s">
        <v>703</v>
      </c>
      <c r="C589" s="18" t="s">
        <v>1205</v>
      </c>
      <c r="D589" s="18" t="str">
        <f t="shared" si="9"/>
        <v>Alsaho Hossam</v>
      </c>
      <c r="E589" s="18" t="s">
        <v>1245</v>
      </c>
    </row>
    <row r="590" spans="2:5" x14ac:dyDescent="0.15">
      <c r="B590" s="18" t="s">
        <v>376</v>
      </c>
      <c r="C590" s="18" t="s">
        <v>852</v>
      </c>
      <c r="D590" s="18" t="str">
        <f t="shared" si="9"/>
        <v>Bosollati Imane</v>
      </c>
      <c r="E590" s="18" t="s">
        <v>1245</v>
      </c>
    </row>
    <row r="591" spans="2:5" x14ac:dyDescent="0.15">
      <c r="B591" s="18" t="s">
        <v>704</v>
      </c>
      <c r="C591" s="18" t="s">
        <v>1106</v>
      </c>
      <c r="D591" s="18" t="str">
        <f t="shared" si="9"/>
        <v>Fares Clara</v>
      </c>
      <c r="E591" s="18" t="s">
        <v>1245</v>
      </c>
    </row>
    <row r="592" spans="2:5" x14ac:dyDescent="0.15">
      <c r="B592" s="18" t="s">
        <v>705</v>
      </c>
      <c r="C592" s="18" t="s">
        <v>1206</v>
      </c>
      <c r="D592" s="18" t="str">
        <f t="shared" si="9"/>
        <v>Batoum Biba Li-Ming</v>
      </c>
      <c r="E592" s="18" t="s">
        <v>1246</v>
      </c>
    </row>
    <row r="593" spans="2:5" x14ac:dyDescent="0.15">
      <c r="B593" s="18" t="s">
        <v>365</v>
      </c>
      <c r="C593" s="18" t="s">
        <v>1167</v>
      </c>
      <c r="D593" s="18" t="str">
        <f t="shared" si="9"/>
        <v>El-lahib Sara</v>
      </c>
      <c r="E593" s="18" t="s">
        <v>1246</v>
      </c>
    </row>
    <row r="594" spans="2:5" x14ac:dyDescent="0.15">
      <c r="B594" s="18" t="s">
        <v>333</v>
      </c>
      <c r="C594" s="18" t="s">
        <v>1207</v>
      </c>
      <c r="D594" s="18" t="str">
        <f t="shared" si="9"/>
        <v>Gbil Walid</v>
      </c>
      <c r="E594" s="18" t="s">
        <v>1246</v>
      </c>
    </row>
    <row r="595" spans="2:5" x14ac:dyDescent="0.15">
      <c r="B595" s="18" t="s">
        <v>706</v>
      </c>
      <c r="C595" s="18" t="s">
        <v>805</v>
      </c>
      <c r="D595" s="18" t="str">
        <f t="shared" si="9"/>
        <v>Hamidou Samira</v>
      </c>
      <c r="E595" s="18" t="s">
        <v>1246</v>
      </c>
    </row>
    <row r="596" spans="2:5" x14ac:dyDescent="0.15">
      <c r="B596" s="18" t="s">
        <v>455</v>
      </c>
      <c r="C596" s="18" t="s">
        <v>1150</v>
      </c>
      <c r="D596" s="18" t="str">
        <f t="shared" si="9"/>
        <v>Laghmouchi Safia</v>
      </c>
      <c r="E596" s="18" t="s">
        <v>1246</v>
      </c>
    </row>
    <row r="597" spans="2:5" x14ac:dyDescent="0.15">
      <c r="B597" s="18" t="s">
        <v>707</v>
      </c>
      <c r="C597" s="18" t="s">
        <v>1208</v>
      </c>
      <c r="D597" s="18" t="str">
        <f t="shared" si="9"/>
        <v>Maghoma Sango Gloria</v>
      </c>
      <c r="E597" s="18" t="s">
        <v>1246</v>
      </c>
    </row>
    <row r="598" spans="2:5" x14ac:dyDescent="0.15">
      <c r="B598" s="18" t="s">
        <v>309</v>
      </c>
      <c r="C598" s="18" t="s">
        <v>448</v>
      </c>
      <c r="D598" s="18" t="str">
        <f t="shared" si="9"/>
        <v>Maïssa Selma</v>
      </c>
      <c r="E598" s="18" t="s">
        <v>1246</v>
      </c>
    </row>
    <row r="599" spans="2:5" x14ac:dyDescent="0.15">
      <c r="B599" s="18" t="s">
        <v>352</v>
      </c>
      <c r="C599" s="18" t="s">
        <v>1209</v>
      </c>
      <c r="D599" s="18" t="str">
        <f t="shared" si="9"/>
        <v>Ouachi Omar</v>
      </c>
      <c r="E599" s="18" t="s">
        <v>1246</v>
      </c>
    </row>
    <row r="600" spans="2:5" x14ac:dyDescent="0.15">
      <c r="B600" s="18" t="s">
        <v>279</v>
      </c>
      <c r="C600" s="18" t="s">
        <v>862</v>
      </c>
      <c r="D600" s="18" t="str">
        <f t="shared" si="9"/>
        <v>Abdellati Mohamed</v>
      </c>
      <c r="E600" s="18" t="s">
        <v>1246</v>
      </c>
    </row>
    <row r="601" spans="2:5" x14ac:dyDescent="0.15">
      <c r="B601" s="18" t="s">
        <v>708</v>
      </c>
      <c r="C601" s="18" t="s">
        <v>1130</v>
      </c>
      <c r="D601" s="18" t="str">
        <f t="shared" si="9"/>
        <v>Adelou Warris</v>
      </c>
      <c r="E601" s="18" t="s">
        <v>1246</v>
      </c>
    </row>
    <row r="602" spans="2:5" x14ac:dyDescent="0.15">
      <c r="B602" s="18" t="s">
        <v>263</v>
      </c>
      <c r="C602" s="18" t="s">
        <v>1210</v>
      </c>
      <c r="D602" s="18" t="str">
        <f t="shared" si="9"/>
        <v>Andaloussi Hajar</v>
      </c>
      <c r="E602" s="18" t="s">
        <v>1246</v>
      </c>
    </row>
    <row r="603" spans="2:5" x14ac:dyDescent="0.15">
      <c r="B603" s="18" t="s">
        <v>279</v>
      </c>
      <c r="C603" s="18" t="s">
        <v>1211</v>
      </c>
      <c r="D603" s="18" t="str">
        <f t="shared" si="9"/>
        <v>Boutaleb Mohamed</v>
      </c>
      <c r="E603" s="18" t="s">
        <v>1246</v>
      </c>
    </row>
    <row r="604" spans="2:5" x14ac:dyDescent="0.15">
      <c r="B604" s="18" t="s">
        <v>279</v>
      </c>
      <c r="C604" s="18" t="s">
        <v>1212</v>
      </c>
      <c r="D604" s="18" t="str">
        <f t="shared" si="9"/>
        <v>Chabou Mohamed</v>
      </c>
      <c r="E604" s="18" t="s">
        <v>1246</v>
      </c>
    </row>
    <row r="605" spans="2:5" x14ac:dyDescent="0.15">
      <c r="B605" s="18" t="s">
        <v>709</v>
      </c>
      <c r="C605" s="18" t="s">
        <v>1213</v>
      </c>
      <c r="D605" s="18" t="str">
        <f t="shared" si="9"/>
        <v>Karekezi Kéziah</v>
      </c>
      <c r="E605" s="18" t="s">
        <v>1246</v>
      </c>
    </row>
    <row r="606" spans="2:5" x14ac:dyDescent="0.15">
      <c r="B606" s="18" t="s">
        <v>277</v>
      </c>
      <c r="C606" s="18" t="s">
        <v>1214</v>
      </c>
      <c r="D606" s="18" t="str">
        <f t="shared" si="9"/>
        <v>Lambot Aymane</v>
      </c>
      <c r="E606" s="18" t="s">
        <v>1246</v>
      </c>
    </row>
    <row r="607" spans="2:5" x14ac:dyDescent="0.15">
      <c r="B607" s="18" t="s">
        <v>683</v>
      </c>
      <c r="C607" s="18" t="s">
        <v>1215</v>
      </c>
      <c r="D607" s="18" t="str">
        <f t="shared" si="9"/>
        <v>Maiz El Handaoui Salma</v>
      </c>
      <c r="E607" s="18" t="s">
        <v>1246</v>
      </c>
    </row>
    <row r="608" spans="2:5" x14ac:dyDescent="0.15">
      <c r="B608" s="18" t="s">
        <v>710</v>
      </c>
      <c r="C608" s="18" t="s">
        <v>1216</v>
      </c>
      <c r="D608" s="18" t="str">
        <f t="shared" si="9"/>
        <v>Ngoliba Louis-Janel</v>
      </c>
      <c r="E608" s="18" t="s">
        <v>1246</v>
      </c>
    </row>
    <row r="609" spans="2:5" x14ac:dyDescent="0.15">
      <c r="B609" s="18" t="s">
        <v>711</v>
      </c>
      <c r="C609" s="18" t="s">
        <v>1217</v>
      </c>
      <c r="D609" s="18" t="str">
        <f t="shared" si="9"/>
        <v>Savu Laurent</v>
      </c>
      <c r="E609" s="18" t="s">
        <v>1246</v>
      </c>
    </row>
    <row r="610" spans="2:5" x14ac:dyDescent="0.15">
      <c r="B610" s="18" t="s">
        <v>712</v>
      </c>
      <c r="C610" s="18" t="s">
        <v>1218</v>
      </c>
      <c r="D610" s="18" t="str">
        <f t="shared" si="9"/>
        <v>Sebbahi Rayane</v>
      </c>
      <c r="E610" s="18" t="s">
        <v>1246</v>
      </c>
    </row>
    <row r="611" spans="2:5" x14ac:dyDescent="0.15">
      <c r="B611" s="18" t="s">
        <v>713</v>
      </c>
      <c r="C611" s="18" t="s">
        <v>1219</v>
      </c>
      <c r="D611" s="18" t="str">
        <f t="shared" si="9"/>
        <v>Es Sadki Soukaïna</v>
      </c>
      <c r="E611" s="18" t="s">
        <v>1246</v>
      </c>
    </row>
    <row r="612" spans="2:5" x14ac:dyDescent="0.15">
      <c r="B612" s="18" t="s">
        <v>364</v>
      </c>
      <c r="C612" s="18" t="s">
        <v>986</v>
      </c>
      <c r="D612" s="18" t="str">
        <f t="shared" si="9"/>
        <v>Balde Mamadou</v>
      </c>
      <c r="E612" s="18" t="s">
        <v>1246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Votes des élèves</vt:lpstr>
      <vt:lpstr>Répartition par atelier</vt:lpstr>
      <vt:lpstr>Répartition par classe</vt:lpstr>
      <vt:lpstr>Liste des élèves</vt:lpstr>
      <vt:lpstr>GD</vt:lpstr>
      <vt:lpstr>GR</vt:lpstr>
      <vt:lpstr>NE</vt:lpstr>
      <vt:lpstr>PRN</vt:lpstr>
    </vt:vector>
  </TitlesOfParts>
  <Company>ANTILLES GLACES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GCHMDIR</dc:creator>
  <cp:lastModifiedBy>Microsoft Office User</cp:lastModifiedBy>
  <cp:lastPrinted>2010-10-02T15:16:17Z</cp:lastPrinted>
  <dcterms:created xsi:type="dcterms:W3CDTF">2005-08-19T18:05:16Z</dcterms:created>
  <dcterms:modified xsi:type="dcterms:W3CDTF">2022-02-17T17:40:42Z</dcterms:modified>
</cp:coreProperties>
</file>