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AliABDELLI\Documents\AA\"/>
    </mc:Choice>
  </mc:AlternateContent>
  <xr:revisionPtr revIDLastSave="0" documentId="13_ncr:1_{EE5458BF-7B4C-4639-AF31-82CCB77D0058}" xr6:coauthVersionLast="47" xr6:coauthVersionMax="47" xr10:uidLastSave="{00000000-0000-0000-0000-000000000000}"/>
  <bookViews>
    <workbookView xWindow="-96" yWindow="0" windowWidth="12528" windowHeight="12336" xr2:uid="{68A38C92-CC1D-435C-89D5-8C4F144D6E74}"/>
  </bookViews>
  <sheets>
    <sheet name="Feuil1" sheetId="1" r:id="rId1"/>
    <sheet name="Feuil2" sheetId="2" r:id="rId2"/>
    <sheet name="Feuil4" sheetId="7" r:id="rId3"/>
  </sheets>
  <externalReferences>
    <externalReference r:id="rId4"/>
  </externalReferences>
  <definedNames>
    <definedName name="DESCRIPTION_DEBUT" localSheetId="1">Feuil2!$A$10</definedName>
    <definedName name="ETUDE_MECANIQUE" localSheetId="1">Feuil2!$A$11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2" l="1"/>
  <c r="B13" i="2"/>
  <c r="D11" i="7" l="1"/>
  <c r="AH11" i="7" a="1"/>
  <c r="R11" i="7" a="1"/>
  <c r="R11" i="7" l="1"/>
  <c r="AH11" i="7"/>
  <c r="AJ11" i="7" l="1"/>
  <c r="B9" i="2" l="1"/>
  <c r="B2" i="2"/>
  <c r="B3" i="2"/>
  <c r="B4" i="2"/>
  <c r="B5" i="2"/>
  <c r="B6" i="2"/>
  <c r="B7" i="2"/>
  <c r="B8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<sst xmlns="http://schemas.openxmlformats.org/spreadsheetml/2006/main" count="89" uniqueCount="62">
  <si>
    <t>Champ</t>
  </si>
  <si>
    <t>CLIENT</t>
  </si>
  <si>
    <t>OBJET</t>
  </si>
  <si>
    <t>TITRE</t>
  </si>
  <si>
    <t xml:space="preserve">A saisir </t>
  </si>
  <si>
    <t>DEVIS</t>
  </si>
  <si>
    <t>DATE</t>
  </si>
  <si>
    <t>NREF</t>
  </si>
  <si>
    <t>VREF</t>
  </si>
  <si>
    <t>OA</t>
  </si>
  <si>
    <t xml:space="preserve">Le remplacement du robot </t>
  </si>
  <si>
    <t>ppppppp</t>
  </si>
  <si>
    <t>hhh</t>
  </si>
  <si>
    <t>hhhhhh</t>
  </si>
  <si>
    <t>Ensembles</t>
  </si>
  <si>
    <t>*%*%*%*%*%*%*%*%*%*%*%*%*%*%*%*%*%*%*%*%*%*%*%*%*%*%*%*%*%*%*%*%*%*%*%*%*%*%*%*%*%*%*%*%*%*%*%*%*%*%*%*%*%*%*%*%*%*%*%*%*%*%*%*%*%*%*%*%*%*%*</t>
  </si>
  <si>
    <t>%DE% ENSEMBLE 1</t>
  </si>
  <si>
    <t>Prepa/Chef de projet</t>
  </si>
  <si>
    <t>Interco</t>
  </si>
  <si>
    <t>MO méca</t>
  </si>
  <si>
    <t>Etude elec</t>
  </si>
  <si>
    <t>Etude autom</t>
  </si>
  <si>
    <t>Etude robot</t>
  </si>
  <si>
    <t>Etude méca</t>
  </si>
  <si>
    <t>Autom MES</t>
  </si>
  <si>
    <t>Robot MES</t>
  </si>
  <si>
    <t>Taux materiel</t>
  </si>
  <si>
    <t>Marge</t>
  </si>
  <si>
    <t xml:space="preserve">Description Début </t>
  </si>
  <si>
    <t>Quantité</t>
  </si>
  <si>
    <t>Option</t>
  </si>
  <si>
    <t xml:space="preserve">Etude Robot </t>
  </si>
  <si>
    <t xml:space="preserve">Etude Méca </t>
  </si>
  <si>
    <t xml:space="preserve">Cablage </t>
  </si>
  <si>
    <t xml:space="preserve">Installation </t>
  </si>
  <si>
    <t xml:space="preserve">Mise en service Autom </t>
  </si>
  <si>
    <t xml:space="preserve">Mise en service Robot </t>
  </si>
  <si>
    <t>Fourniture materiel</t>
  </si>
  <si>
    <t>Heures préparation</t>
  </si>
  <si>
    <t>Heures interco</t>
  </si>
  <si>
    <t>Heures montage mécanique</t>
  </si>
  <si>
    <t>Heures étude elec</t>
  </si>
  <si>
    <t>Heures étude autom</t>
  </si>
  <si>
    <t>Heures étude robot</t>
  </si>
  <si>
    <t>Heures étude mécanique</t>
  </si>
  <si>
    <t>Heures MES autom</t>
  </si>
  <si>
    <t>Heures MES robot</t>
  </si>
  <si>
    <t>Materiel</t>
  </si>
  <si>
    <t>Détail Description</t>
  </si>
  <si>
    <t>1 : oui 0 : Non</t>
  </si>
  <si>
    <t>Poste</t>
  </si>
  <si>
    <t>∆</t>
  </si>
  <si>
    <t>Article</t>
  </si>
  <si>
    <t>Ligne</t>
  </si>
  <si>
    <t>POSTE_CAM_KEYENCE</t>
  </si>
  <si>
    <t xml:space="preserve">Description fin </t>
  </si>
  <si>
    <t>SOUS TOTAL</t>
  </si>
  <si>
    <t>TOTAL</t>
  </si>
  <si>
    <t xml:space="preserve">Element </t>
  </si>
  <si>
    <t>{E1}</t>
  </si>
  <si>
    <t>Etude_Robotique</t>
  </si>
  <si>
    <t>Etude_Mecanique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</si>
</sst>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#,##0.00\ &quot;€&quot;"/>
    <numFmt numFmtId="166" formatCode="General\ &quot;h&quot;"/>
    <numFmt numFmtId="167" formatCode="#,##0\ &quot;€&quot;"/>
  </numFmts>
  <fonts count="15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</font>
    <font>
      <sz val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i/>
      <sz val="11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1"/>
      <name val="Calibri"/>
      <family val="2"/>
    </font>
    <font>
      <u/>
      <sz val="11"/>
      <color theme="10"/>
      <name val="Aptos Narrow"/>
      <family val="2"/>
      <scheme val="minor"/>
    </font>
    <font>
      <b/>
      <sz val="11"/>
      <color theme="10"/>
      <name val="Aptos Narrow"/>
      <family val="2"/>
      <scheme val="minor"/>
    </font>
    <font>
      <b/>
      <sz val="10"/>
      <color rgb="FFFF0000"/>
      <name val="Arial"/>
      <family val="2"/>
    </font>
    <font>
      <b/>
      <sz val="10"/>
      <color rgb="FF00B0F0"/>
      <name val="Arial"/>
      <family val="2"/>
    </font>
    <font>
      <b/>
      <sz val="10"/>
      <color rgb="FF00B05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0" fontId="10" fillId="0" borderId="0" applyNumberFormat="0" applyFill="0" applyBorder="0" applyAlignment="0" applyProtection="0"/>
  </cellStyleXfs>
  <cellXfs count="40">
    <xf numFmtId="0" fontId="0" fillId="0" borderId="0" xfId="0"/>
    <xf numFmtId="0" fontId="0" fillId="2" borderId="0" xfId="0" applyFill="1"/>
    <xf numFmtId="0" fontId="0" fillId="3" borderId="0" xfId="0" applyFill="1"/>
    <xf numFmtId="164" fontId="0" fillId="0" borderId="0" xfId="0" applyNumberFormat="1"/>
    <xf numFmtId="0" fontId="0" fillId="3" borderId="0" xfId="0" applyFill="1" applyAlignment="1">
      <alignment vertical="top" wrapText="1"/>
    </xf>
    <xf numFmtId="0" fontId="0" fillId="0" borderId="0" xfId="0" applyAlignment="1">
      <alignment wrapText="1"/>
    </xf>
    <xf numFmtId="0" fontId="5" fillId="4" borderId="0" xfId="1" applyFont="1" applyFill="1" applyAlignment="1" applyProtection="1">
      <alignment vertical="center"/>
      <protection locked="0"/>
    </xf>
    <xf numFmtId="0" fontId="5" fillId="5" borderId="0" xfId="1" applyFont="1" applyFill="1" applyAlignment="1" applyProtection="1">
      <alignment vertical="center"/>
      <protection locked="0"/>
    </xf>
    <xf numFmtId="0" fontId="3" fillId="4" borderId="0" xfId="1" applyFill="1"/>
    <xf numFmtId="10" fontId="4" fillId="5" borderId="0" xfId="1" applyNumberFormat="1" applyFont="1" applyFill="1" applyAlignment="1" applyProtection="1">
      <alignment vertical="center"/>
      <protection locked="0"/>
    </xf>
    <xf numFmtId="0" fontId="8" fillId="0" borderId="0" xfId="1" applyFont="1" applyAlignment="1" applyProtection="1">
      <alignment horizontal="center" vertical="center" wrapText="1"/>
      <protection locked="0"/>
    </xf>
    <xf numFmtId="0" fontId="8" fillId="0" borderId="0" xfId="1" applyFont="1" applyAlignment="1" applyProtection="1">
      <alignment horizontal="left" textRotation="90" wrapText="1"/>
      <protection locked="0"/>
    </xf>
    <xf numFmtId="0" fontId="8" fillId="0" borderId="0" xfId="1" applyFont="1" applyAlignment="1" applyProtection="1">
      <alignment textRotation="90" wrapText="1"/>
      <protection locked="0"/>
    </xf>
    <xf numFmtId="0" fontId="8" fillId="7" borderId="0" xfId="1" applyFont="1" applyFill="1" applyAlignment="1" applyProtection="1">
      <alignment horizontal="center" vertical="center" wrapText="1"/>
      <protection locked="0"/>
    </xf>
    <xf numFmtId="0" fontId="8" fillId="8" borderId="0" xfId="1" applyFont="1" applyFill="1" applyAlignment="1" applyProtection="1">
      <alignment horizontal="center" vertical="center" wrapText="1"/>
      <protection locked="0"/>
    </xf>
    <xf numFmtId="0" fontId="9" fillId="0" borderId="0" xfId="1" applyFont="1" applyAlignment="1" applyProtection="1">
      <alignment horizontal="center" vertical="center" wrapText="1"/>
      <protection locked="0"/>
    </xf>
    <xf numFmtId="0" fontId="4" fillId="0" borderId="0" xfId="1" applyFont="1" applyProtection="1">
      <protection locked="0"/>
    </xf>
    <xf numFmtId="0" fontId="11" fillId="0" borderId="0" xfId="2" applyFont="1" applyFill="1" applyBorder="1" applyAlignment="1" applyProtection="1">
      <alignment horizontal="center" vertical="center"/>
      <protection locked="0"/>
    </xf>
    <xf numFmtId="0" fontId="12" fillId="0" borderId="0" xfId="1" applyFont="1" applyProtection="1">
      <protection locked="0"/>
    </xf>
    <xf numFmtId="0" fontId="13" fillId="7" borderId="0" xfId="1" applyFont="1" applyFill="1" applyProtection="1">
      <protection locked="0"/>
    </xf>
    <xf numFmtId="0" fontId="14" fillId="7" borderId="0" xfId="1" applyFont="1" applyFill="1" applyProtection="1">
      <protection locked="0"/>
    </xf>
    <xf numFmtId="166" fontId="6" fillId="8" borderId="0" xfId="1" applyNumberFormat="1" applyFont="1" applyFill="1"/>
    <xf numFmtId="166" fontId="6" fillId="0" borderId="0" xfId="1" applyNumberFormat="1" applyFont="1" applyProtection="1">
      <protection locked="0"/>
    </xf>
    <xf numFmtId="166" fontId="6" fillId="8" borderId="0" xfId="1" applyNumberFormat="1" applyFont="1" applyFill="1" applyProtection="1">
      <protection locked="0"/>
    </xf>
    <xf numFmtId="167" fontId="6" fillId="8" borderId="0" xfId="1" applyNumberFormat="1" applyFont="1" applyFill="1" applyProtection="1">
      <protection locked="0"/>
    </xf>
    <xf numFmtId="0" fontId="6" fillId="0" borderId="0" xfId="1" applyFont="1" applyProtection="1">
      <protection locked="0"/>
    </xf>
    <xf numFmtId="0" fontId="6" fillId="8" borderId="0" xfId="1" applyFont="1" applyFill="1" applyProtection="1">
      <protection locked="0"/>
    </xf>
    <xf numFmtId="0" fontId="4" fillId="6" borderId="0" xfId="1" applyFont="1" applyFill="1" applyAlignment="1" applyProtection="1">
      <alignment horizontal="left" vertical="top"/>
      <protection locked="0"/>
    </xf>
    <xf numFmtId="0" fontId="8" fillId="0" borderId="0" xfId="1" applyFont="1" applyAlignment="1" applyProtection="1">
      <alignment horizontal="center" textRotation="90" wrapText="1"/>
      <protection locked="0"/>
    </xf>
    <xf numFmtId="0" fontId="8" fillId="0" borderId="0" xfId="1" applyFont="1" applyAlignment="1" applyProtection="1">
      <alignment horizontal="center" vertical="center" textRotation="90" wrapText="1"/>
      <protection locked="0"/>
    </xf>
    <xf numFmtId="0" fontId="7" fillId="6" borderId="0" xfId="1" applyFont="1" applyFill="1" applyAlignment="1" applyProtection="1">
      <alignment horizontal="left" vertical="top"/>
      <protection locked="0"/>
    </xf>
    <xf numFmtId="0" fontId="8" fillId="0" borderId="0" xfId="1" applyFont="1" applyAlignment="1" applyProtection="1">
      <alignment horizontal="center" vertical="center" wrapText="1"/>
      <protection locked="0"/>
    </xf>
    <xf numFmtId="0" fontId="8" fillId="7" borderId="0" xfId="1" applyFont="1" applyFill="1" applyAlignment="1" applyProtection="1">
      <alignment horizontal="center" vertical="center" wrapText="1"/>
      <protection locked="0"/>
    </xf>
    <xf numFmtId="165" fontId="6" fillId="5" borderId="0" xfId="1" applyNumberFormat="1" applyFont="1" applyFill="1" applyAlignment="1" applyProtection="1">
      <alignment horizontal="center" vertical="center"/>
      <protection locked="0"/>
    </xf>
    <xf numFmtId="10" fontId="4" fillId="5" borderId="0" xfId="1" applyNumberFormat="1" applyFont="1" applyFill="1" applyAlignment="1" applyProtection="1">
      <alignment horizontal="center" vertical="center"/>
      <protection locked="0"/>
    </xf>
    <xf numFmtId="0" fontId="4" fillId="0" borderId="0" xfId="1" applyFont="1" applyAlignment="1" applyProtection="1">
      <alignment horizontal="left"/>
      <protection locked="0"/>
    </xf>
    <xf numFmtId="0" fontId="5" fillId="5" borderId="0" xfId="1" applyFont="1" applyFill="1" applyAlignment="1" applyProtection="1">
      <alignment horizontal="center" vertical="center" wrapText="1"/>
      <protection locked="0"/>
    </xf>
    <xf numFmtId="0" fontId="5" fillId="5" borderId="0" xfId="1" applyFont="1" applyFill="1" applyAlignment="1" applyProtection="1">
      <alignment horizontal="center" vertical="center"/>
      <protection locked="0"/>
    </xf>
    <xf numFmtId="0" fontId="5" fillId="0" borderId="0" xfId="1" applyFont="1" applyAlignment="1" applyProtection="1">
      <alignment horizontal="center" vertical="center"/>
      <protection locked="0"/>
    </xf>
    <xf numFmtId="0" fontId="5" fillId="0" borderId="0" xfId="1" applyFont="1" applyAlignment="1" applyProtection="1">
      <alignment horizontal="center" vertical="center"/>
      <protection locked="0"/>
    </xf>
  </cellXfs>
  <cellStyles count="3">
    <cellStyle name="Lien hypertexte" xfId="2" builtinId="8"/>
    <cellStyle name="Normal" xfId="0" builtinId="0"/>
    <cellStyle name="Normal 11" xfId="1" xr:uid="{75B65DB5-EAF3-44C1-823E-81D1D5006A3E}"/>
  </cellStyles>
  <dxfs count="30"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strike/>
        <color rgb="FFFF0000"/>
      </font>
    </dxf>
    <dxf>
      <font>
        <b/>
        <i val="0"/>
        <color rgb="FFFF0000"/>
      </font>
    </dxf>
    <dxf>
      <font>
        <b/>
        <i val="0"/>
        <strike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1036320</xdr:colOff>
          <xdr:row>0</xdr:row>
          <xdr:rowOff>83820</xdr:rowOff>
        </xdr:from>
        <xdr:to>
          <xdr:col>1</xdr:col>
          <xdr:colOff>1790700</xdr:colOff>
          <xdr:row>1</xdr:row>
          <xdr:rowOff>121920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LECTURE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0</xdr:row>
          <xdr:rowOff>76200</xdr:rowOff>
        </xdr:from>
        <xdr:to>
          <xdr:col>1</xdr:col>
          <xdr:colOff>685800</xdr:colOff>
          <xdr:row>1</xdr:row>
          <xdr:rowOff>114300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METTRE A JOUR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iABDELLI\Documents\AA\v0.2.xlsm" TargetMode="External"/><Relationship Id="rId1" Type="http://schemas.openxmlformats.org/officeDocument/2006/relationships/externalLinkPath" Target="v0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HIFFRAGE_1 (2)"/>
      <sheetName val="CHIFFRAGE_1"/>
      <sheetName val="SETUPOTH"/>
      <sheetName val="OP145"/>
      <sheetName val="POSTE_LECTEUR SR2000"/>
      <sheetName val="POSTE_CAM_KEYENCE"/>
      <sheetName val="POSTE_retouche"/>
      <sheetName val="POSTE_6PRISES"/>
      <sheetName val="POSTE_DC_Z1ZAC"/>
      <sheetName val="POSTE_DC_Z1ZAC_2"/>
      <sheetName val="POSTE_Z2ZAC"/>
      <sheetName val="POSTE_Z2ZAC_2"/>
      <sheetName val="POSTE_MDB"/>
      <sheetName val="POSTE_SDB1"/>
      <sheetName val="POSTE_ZB"/>
      <sheetName val="POSTE_ZB (2)"/>
      <sheetName val="POSTE_Ta Mono 1 SENS PAR 2 Buté"/>
      <sheetName val="POSTE_Ta Mono 1SENS PAR 2 BUT+R"/>
      <sheetName val="POSTE_Ta Mono 1 SENS PAR 1 BUT"/>
      <sheetName val="POSTE_Ta Mono 1 SENS PAR 6"/>
      <sheetName val="POSTE_Ta Mono 1 SENS PAR 5"/>
      <sheetName val="POSTE_Ta Mono 1 SENS PAR 4"/>
      <sheetName val="POSTE_Ta Mono 1 SENS PAR 3"/>
      <sheetName val="POSTE_Ta Mono 1 SENS PAR 3+RETP"/>
      <sheetName val="POSTE_Ta Mono 1 SENS PAR 2"/>
      <sheetName val="POSTE_Ta Mono 1 SENS PAR 2+retp"/>
      <sheetName val="POSTE_Ta Mono 1 SENS PAR 1"/>
      <sheetName val="POSTE_Ta Mono 1 SENS PAR 1 RECU"/>
      <sheetName val="POSTE_Ta Mono 2 SENS PAR 2"/>
      <sheetName val="POSTE_Ta Mono 2 SENS PAR 1"/>
      <sheetName val="POSTE_TAB VAR 2 axes"/>
      <sheetName val="POSTE_TAB VAR"/>
      <sheetName val="POSTE_TAB VAR BUT"/>
      <sheetName val="POSTE_TAB VAR LENZE"/>
      <sheetName val="POSTE_TRSB_4POS"/>
      <sheetName val="POSTE_TRSB_3POS"/>
      <sheetName val="POSTE_TRSB_3POS 2 VAR"/>
      <sheetName val="POSTE_PIV"/>
      <sheetName val="POSTE_PIV 2 VAR"/>
      <sheetName val="POSTE_PIV 2 VAR (2)"/>
      <sheetName val="POSTE_PIV RECUP"/>
      <sheetName val="POSTE_ELEVATEUR"/>
      <sheetName val="POSTE_ELEVATEUR platine"/>
      <sheetName val="POSTE_TABLE ELEV"/>
      <sheetName val="POSTE_TABLE ELEV 2 var"/>
      <sheetName val="POSTE_TABLE ELEV 1V RLX"/>
      <sheetName val="POSTE_TABLE ELEV Sans VAR + 2BT"/>
      <sheetName val="POSTE_TABLE ELEV Sans VAR + rlx"/>
      <sheetName val="POSTE_TABLE ELEV Sans VAR"/>
      <sheetName val="POSTE_CHAINE"/>
      <sheetName val="POSTE_TRANSTOKEUR"/>
      <sheetName val="POSTE_TRANSTOKEUR (2)"/>
      <sheetName val="POSTE_BICHAINE 3V"/>
      <sheetName val="POSTE_BICHAINE"/>
      <sheetName val="POSTE_CHAINE MA ES"/>
      <sheetName val="POSTE_Pupitre Marche dégradé"/>
      <sheetName val="POSTE_Pupitre ELEV"/>
      <sheetName val="POSTE_Pupitre ES"/>
      <sheetName val="POSTE_Pupitre SOP"/>
      <sheetName val="POSTE_Pupitre MOP"/>
      <sheetName val="POSTE_Pupitre ROP"/>
      <sheetName val="POSTE_SIEBERT"/>
      <sheetName val="POSTE_Pupitre PUOP AU"/>
      <sheetName val="POSTE_Pupitre PUOP SANS AU"/>
      <sheetName val="POSTE_Pupitre Arret chaine"/>
      <sheetName val="POSTE_Pupitre RECUP"/>
      <sheetName val="POSTE_Verrine 3 coul"/>
      <sheetName val="POSTE_Pupitre PUP PASS"/>
      <sheetName val="POSTE_Coffret MCB V4"/>
      <sheetName val="POSTE_Coffret MCB V4M"/>
      <sheetName val="POSTE_BI_Protection Zone Danger"/>
      <sheetName val="POSTE_BI_PASSAGE"/>
      <sheetName val="POSTE_ARP"/>
      <sheetName val="POSTE_S3000_CABLE"/>
      <sheetName val="POSTE_S3000_RESEAU"/>
      <sheetName val="POSTE_AU à cable"/>
      <sheetName val="POSTE_BOITIER INT MGB"/>
      <sheetName val="POSTE_BOITIER INT SPA"/>
      <sheetName val="POSTE_BARRIERE BCA"/>
      <sheetName val="POSTE_PLOT RFID 1 UTIL"/>
      <sheetName val="POSTE_PLOT RFID 2 UTIL"/>
      <sheetName val="POSTE_PLOT RFID BALOGH"/>
      <sheetName val="POSTE_PSF lecture peigne"/>
      <sheetName val="POSTE_LECTEUR CDB"/>
      <sheetName val="POSTE_IMPRIMANTE"/>
      <sheetName val="POSTE_ET200ECO"/>
      <sheetName val="POSTE_visseuses"/>
      <sheetName val="POSTE_Presses"/>
      <sheetName val="POSTE_FDC"/>
      <sheetName val="POSTE_CAMERA"/>
      <sheetName val="POSTE_Coffret 2 echange infos"/>
      <sheetName val="POSTE_ECL"/>
      <sheetName val="POSTE_MEP"/>
      <sheetName val="POSTE_Canalis"/>
      <sheetName val="POSTE_divers"/>
      <sheetName val="POSTE_CDC"/>
      <sheetName val="Prix Fontions Standard RNLT"/>
    </sheetNames>
    <sheetDataSet>
      <sheetData sheetId="0" refreshError="1"/>
      <sheetData sheetId="1">
        <row r="3">
          <cell r="B3" t="str">
            <v>%DE% ENSEMBLE 1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6D5B76-363E-4E52-B543-9668F9C1F511}" name="Tableau1" displayName="Tableau1" ref="A3:B25">
  <autoFilter ref="A3:B25" xr:uid="{636D5B76-363E-4E52-B543-9668F9C1F511}"/>
  <tableColumns count="2">
    <tableColumn id="1" xr3:uid="{F4CF59E2-8AC3-42C4-89AF-4E3E20345224}" name="Champ" totalsRowLabel="Total"/>
    <tableColumn id="2" xr3:uid="{4B01B4DA-CB7B-48EB-AA3C-54DCDDFBFC41}" name="A saisir "/>
  </tableColumns>
  <tableStyleInfo name="TableStyleLight14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011D8-7467-4F33-86C4-B89522AE2F68}">
  <sheetPr codeName="Feuil1"/>
  <dimension ref="A3:B25"/>
  <sheetViews>
    <sheetView tabSelected="1" zoomScaleNormal="100" workbookViewId="0">
      <selection activeCell="E16" sqref="E16"/>
    </sheetView>
  </sheetViews>
  <sheetFormatPr baseColWidth="10" defaultRowHeight="14.4" x14ac:dyDescent="0.3"/>
  <cols>
    <col min="1" max="1" width="9.21875" bestFit="1" customWidth="1"/>
    <col min="2" max="2" width="32" customWidth="1"/>
    <col min="3" max="3" width="10.77734375" bestFit="1" customWidth="1"/>
    <col min="6" max="7" width="3" bestFit="1" customWidth="1"/>
    <col min="9" max="10" width="3" bestFit="1" customWidth="1"/>
  </cols>
  <sheetData>
    <row r="3" spans="1:2" x14ac:dyDescent="0.3">
      <c r="A3" t="s">
        <v>0</v>
      </c>
      <c r="B3" t="s">
        <v>4</v>
      </c>
    </row>
    <row r="4" spans="1:2" x14ac:dyDescent="0.3">
      <c r="A4" s="1" t="s">
        <v>6</v>
      </c>
      <c r="B4" s="2" t="s">
        <v>11</v>
      </c>
    </row>
    <row r="5" spans="1:2" x14ac:dyDescent="0.3">
      <c r="A5" s="1" t="s">
        <v>1</v>
      </c>
      <c r="B5" s="2" t="s">
        <v>9</v>
      </c>
    </row>
    <row r="6" spans="1:2" x14ac:dyDescent="0.3">
      <c r="A6" s="1" t="s">
        <v>8</v>
      </c>
      <c r="B6" s="2" t="s">
        <v>12</v>
      </c>
    </row>
    <row r="7" spans="1:2" x14ac:dyDescent="0.3">
      <c r="A7" s="1" t="s">
        <v>7</v>
      </c>
      <c r="B7" s="2" t="s">
        <v>12</v>
      </c>
    </row>
    <row r="8" spans="1:2" x14ac:dyDescent="0.3">
      <c r="A8" s="1" t="s">
        <v>2</v>
      </c>
      <c r="B8" s="2" t="s">
        <v>13</v>
      </c>
    </row>
    <row r="9" spans="1:2" x14ac:dyDescent="0.3">
      <c r="A9" s="1" t="s">
        <v>3</v>
      </c>
      <c r="B9" s="2" t="s">
        <v>10</v>
      </c>
    </row>
    <row r="10" spans="1:2" x14ac:dyDescent="0.3">
      <c r="A10" s="1" t="s">
        <v>5</v>
      </c>
      <c r="B10" s="2" t="s">
        <v>5</v>
      </c>
    </row>
    <row r="11" spans="1:2" x14ac:dyDescent="0.3">
      <c r="A11" s="1"/>
      <c r="B11" s="4"/>
    </row>
    <row r="12" spans="1:2" x14ac:dyDescent="0.3">
      <c r="A12" s="1"/>
      <c r="B12" s="2"/>
    </row>
    <row r="13" spans="1:2" x14ac:dyDescent="0.3">
      <c r="A13" s="1"/>
      <c r="B13" s="2"/>
    </row>
    <row r="14" spans="1:2" x14ac:dyDescent="0.3">
      <c r="A14" s="1"/>
      <c r="B14" s="2"/>
    </row>
    <row r="15" spans="1:2" x14ac:dyDescent="0.3">
      <c r="A15" s="1"/>
      <c r="B15" s="2"/>
    </row>
    <row r="16" spans="1:2" x14ac:dyDescent="0.3">
      <c r="A16" s="1"/>
      <c r="B16" s="2"/>
    </row>
    <row r="17" spans="1:2" x14ac:dyDescent="0.3">
      <c r="A17" s="1"/>
      <c r="B17" s="2"/>
    </row>
    <row r="18" spans="1:2" x14ac:dyDescent="0.3">
      <c r="A18" s="1"/>
      <c r="B18" s="2"/>
    </row>
    <row r="19" spans="1:2" x14ac:dyDescent="0.3">
      <c r="A19" s="1"/>
      <c r="B19" s="2"/>
    </row>
    <row r="20" spans="1:2" x14ac:dyDescent="0.3">
      <c r="A20" s="1"/>
      <c r="B20" s="2"/>
    </row>
    <row r="21" spans="1:2" x14ac:dyDescent="0.3">
      <c r="A21" s="1"/>
      <c r="B21" s="2"/>
    </row>
    <row r="22" spans="1:2" x14ac:dyDescent="0.3">
      <c r="A22" s="1"/>
      <c r="B22" s="2"/>
    </row>
    <row r="23" spans="1:2" x14ac:dyDescent="0.3">
      <c r="A23" s="1"/>
      <c r="B23" s="2"/>
    </row>
    <row r="24" spans="1:2" x14ac:dyDescent="0.3">
      <c r="A24" s="1"/>
      <c r="B24" s="2"/>
    </row>
    <row r="25" spans="1:2" x14ac:dyDescent="0.3">
      <c r="A25" s="1"/>
      <c r="B25" s="2"/>
    </row>
  </sheetData>
  <phoneticPr fontId="2" type="noConversion"/>
  <conditionalFormatting sqref="B4:B9">
    <cfRule type="colorScale" priority="18">
      <colorScale>
        <cfvo type="min"/>
        <cfvo type="percentile" val="50"/>
        <cfvo type="max"/>
        <color rgb="FFF8696B"/>
        <color rgb="FFFCFCFF"/>
        <color rgb="FF63BE7B"/>
      </colorScale>
    </cfRule>
    <cfRule type="dataBar" priority="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{6AB62DE4-E757-451E-9D69-702FCD1DFD6B}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ExtraireSignetsWord">
                <anchor moveWithCells="1" sizeWithCells="1">
                  <from>
                    <xdr:col>1</xdr:col>
                    <xdr:colOff>1036320</xdr:colOff>
                    <xdr:row>0</xdr:row>
                    <xdr:rowOff>83820</xdr:rowOff>
                  </from>
                  <to>
                    <xdr:col>1</xdr:col>
                    <xdr:colOff>1790700</xdr:colOff>
                    <xdr:row>1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MiseAJourPrincipal">
                <anchor moveWithCells="1">
                  <from>
                    <xdr:col>0</xdr:col>
                    <xdr:colOff>114300</xdr:colOff>
                    <xdr:row>0</xdr:row>
                    <xdr:rowOff>76200</xdr:rowOff>
                  </from>
                  <to>
                    <xdr:col>1</xdr:col>
                    <xdr:colOff>685800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AB62DE4-E757-451E-9D69-702FCD1DFD6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B4:B9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8572F-E199-4BDF-8279-25ABF6CAD830}">
  <sheetPr codeName="Feuil2"/>
  <dimension ref="A2:B13"/>
  <sheetViews>
    <sheetView zoomScale="102" workbookViewId="0">
      <selection activeCell="B22" sqref="B22"/>
    </sheetView>
  </sheetViews>
  <sheetFormatPr baseColWidth="10" defaultRowHeight="14.4" x14ac:dyDescent="0.3"/>
  <cols>
    <col min="1" max="1" width="22.6640625" bestFit="1" customWidth="1"/>
    <col min="2" max="2" width="23.88671875" bestFit="1" customWidth="1"/>
    <col min="3" max="3" width="16.88671875" bestFit="1" customWidth="1"/>
    <col min="4" max="4" width="7.109375" bestFit="1" customWidth="1"/>
  </cols>
  <sheetData>
    <row r="2" spans="1:2" x14ac:dyDescent="0.3">
      <c r="A2" t="s">
        <v>6</v>
      </c>
      <c r="B2" s="3" t="str">
        <f>IF(Feuil1!B4="","",Feuil1!B4)</f>
        <v>ppppppp</v>
      </c>
    </row>
    <row r="3" spans="1:2" x14ac:dyDescent="0.3">
      <c r="A3" t="s">
        <v>1</v>
      </c>
      <c r="B3" t="str">
        <f>IF(Feuil1!B5="","",Feuil1!B5)</f>
        <v>OA</v>
      </c>
    </row>
    <row r="4" spans="1:2" x14ac:dyDescent="0.3">
      <c r="A4" t="s">
        <v>8</v>
      </c>
      <c r="B4" t="str">
        <f>IF(Feuil1!B6="","",Feuil1!B6)</f>
        <v>hhh</v>
      </c>
    </row>
    <row r="5" spans="1:2" x14ac:dyDescent="0.3">
      <c r="A5" t="s">
        <v>7</v>
      </c>
      <c r="B5" t="str">
        <f>IF(Feuil1!B7="","",Feuil1!B7)</f>
        <v>hhh</v>
      </c>
    </row>
    <row r="6" spans="1:2" x14ac:dyDescent="0.3">
      <c r="A6" t="s">
        <v>2</v>
      </c>
      <c r="B6" t="str">
        <f>IF(Feuil1!B8="","",Feuil1!B8)</f>
        <v>hhhhhh</v>
      </c>
    </row>
    <row r="7" spans="1:2" x14ac:dyDescent="0.3">
      <c r="A7" t="s">
        <v>3</v>
      </c>
      <c r="B7" t="str">
        <f>IF(Feuil1!B9="","",Feuil1!B9)</f>
        <v xml:space="preserve">Le remplacement du robot </v>
      </c>
    </row>
    <row r="8" spans="1:2" x14ac:dyDescent="0.3">
      <c r="A8" t="s">
        <v>5</v>
      </c>
      <c r="B8" t="str">
        <f>IF(Feuil1!B10="","",Feuil1!B10)</f>
        <v>DEVIS</v>
      </c>
    </row>
    <row r="9" spans="1:2" x14ac:dyDescent="0.3">
      <c r="B9" s="5" t="str">
        <f>IF(Feuil1!B11="","",Feuil1!B11)</f>
        <v/>
      </c>
    </row>
    <row r="11" spans="1:2" x14ac:dyDescent="0.3">
      <c r="A11" t="s">
        <v>14</v>
      </c>
      <c r="B11" t="str">
        <f>Feuil4!B1</f>
        <v>%DE% ENSEMBLE 1</v>
      </c>
    </row>
    <row r="13" spans="1:2" x14ac:dyDescent="0.3">
      <c r="A13" t="s">
        <v>58</v>
      </c>
      <c r="B13" t="str">
        <f>Feuil4!B11</f>
        <v>{E1}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596998-02D0-4565-944E-E2FD3F3A124A}">
  <sheetPr codeName="Feuil6"/>
  <dimension ref="B1:AL22"/>
  <sheetViews>
    <sheetView zoomScale="70" zoomScaleNormal="70" workbookViewId="0">
      <selection activeCell="B3" sqref="B3:AL8"/>
    </sheetView>
  </sheetViews>
  <sheetFormatPr baseColWidth="10" defaultRowHeight="14.4" x14ac:dyDescent="0.3"/>
  <cols>
    <col min="2" max="2" width="21" bestFit="1" customWidth="1"/>
    <col min="3" max="3" width="24.21875" bestFit="1" customWidth="1"/>
    <col min="5" max="14" width="3.33203125" bestFit="1" customWidth="1"/>
  </cols>
  <sheetData>
    <row r="1" spans="2:38" x14ac:dyDescent="0.3">
      <c r="B1" s="6" t="s">
        <v>16</v>
      </c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36" t="s">
        <v>17</v>
      </c>
      <c r="Q1" s="36"/>
      <c r="R1" s="37" t="s">
        <v>18</v>
      </c>
      <c r="S1" s="37"/>
      <c r="T1" s="37" t="s">
        <v>19</v>
      </c>
      <c r="U1" s="37"/>
      <c r="V1" s="37" t="s">
        <v>20</v>
      </c>
      <c r="W1" s="37"/>
      <c r="X1" s="37" t="s">
        <v>21</v>
      </c>
      <c r="Y1" s="37"/>
      <c r="Z1" s="37" t="s">
        <v>22</v>
      </c>
      <c r="AA1" s="37"/>
      <c r="AB1" s="37" t="s">
        <v>23</v>
      </c>
      <c r="AC1" s="37"/>
      <c r="AD1" s="36" t="s">
        <v>24</v>
      </c>
      <c r="AE1" s="36"/>
      <c r="AF1" s="36" t="s">
        <v>25</v>
      </c>
      <c r="AG1" s="36"/>
      <c r="AH1" s="37" t="s">
        <v>26</v>
      </c>
      <c r="AI1" s="37"/>
      <c r="AJ1" s="7" t="s">
        <v>27</v>
      </c>
      <c r="AK1" s="8"/>
      <c r="AL1" s="8"/>
    </row>
    <row r="2" spans="2:38" x14ac:dyDescent="0.3"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33">
        <v>70</v>
      </c>
      <c r="Q2" s="33"/>
      <c r="R2" s="33">
        <v>50</v>
      </c>
      <c r="S2" s="33"/>
      <c r="T2" s="33">
        <v>50</v>
      </c>
      <c r="U2" s="33"/>
      <c r="V2" s="33">
        <v>70</v>
      </c>
      <c r="W2" s="33"/>
      <c r="X2" s="33">
        <v>70</v>
      </c>
      <c r="Y2" s="33"/>
      <c r="Z2" s="33">
        <v>70</v>
      </c>
      <c r="AA2" s="33"/>
      <c r="AB2" s="33">
        <v>70</v>
      </c>
      <c r="AC2" s="33"/>
      <c r="AD2" s="33">
        <v>70</v>
      </c>
      <c r="AE2" s="33"/>
      <c r="AF2" s="33">
        <v>70</v>
      </c>
      <c r="AG2" s="33"/>
      <c r="AH2" s="34">
        <v>0.2</v>
      </c>
      <c r="AI2" s="34"/>
      <c r="AJ2" s="9">
        <v>0.2</v>
      </c>
      <c r="AK2" s="8"/>
      <c r="AL2" s="8"/>
    </row>
    <row r="3" spans="2:38" x14ac:dyDescent="0.3">
      <c r="B3" s="30" t="s">
        <v>28</v>
      </c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</row>
    <row r="4" spans="2:38" x14ac:dyDescent="0.3"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</row>
    <row r="5" spans="2:38" x14ac:dyDescent="0.3"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</row>
    <row r="6" spans="2:38" x14ac:dyDescent="0.3"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</row>
    <row r="7" spans="2:38" x14ac:dyDescent="0.3"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</row>
    <row r="8" spans="2:38" x14ac:dyDescent="0.3"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</row>
    <row r="9" spans="2:38" ht="142.19999999999999" customHeight="1" x14ac:dyDescent="0.3">
      <c r="B9" s="31"/>
      <c r="C9" s="31"/>
      <c r="D9" s="31"/>
      <c r="E9" s="29" t="s">
        <v>29</v>
      </c>
      <c r="F9" s="11" t="s">
        <v>30</v>
      </c>
      <c r="G9" s="11" t="s">
        <v>60</v>
      </c>
      <c r="H9" s="11" t="s">
        <v>61</v>
      </c>
      <c r="I9" s="11" t="s">
        <v>31</v>
      </c>
      <c r="J9" s="11" t="s">
        <v>32</v>
      </c>
      <c r="K9" s="11" t="s">
        <v>33</v>
      </c>
      <c r="L9" s="11" t="s">
        <v>34</v>
      </c>
      <c r="M9" s="11" t="s">
        <v>35</v>
      </c>
      <c r="N9" s="12" t="s">
        <v>36</v>
      </c>
      <c r="O9" s="12" t="s">
        <v>37</v>
      </c>
      <c r="P9" s="28" t="s">
        <v>38</v>
      </c>
      <c r="Q9" s="28"/>
      <c r="R9" s="28" t="s">
        <v>39</v>
      </c>
      <c r="S9" s="28"/>
      <c r="T9" s="28" t="s">
        <v>40</v>
      </c>
      <c r="U9" s="28"/>
      <c r="V9" s="28" t="s">
        <v>41</v>
      </c>
      <c r="W9" s="28"/>
      <c r="X9" s="28" t="s">
        <v>42</v>
      </c>
      <c r="Y9" s="28"/>
      <c r="Z9" s="28" t="s">
        <v>43</v>
      </c>
      <c r="AA9" s="28"/>
      <c r="AB9" s="28" t="s">
        <v>44</v>
      </c>
      <c r="AC9" s="28"/>
      <c r="AD9" s="28" t="s">
        <v>45</v>
      </c>
      <c r="AE9" s="28"/>
      <c r="AF9" s="28" t="s">
        <v>46</v>
      </c>
      <c r="AG9" s="28"/>
      <c r="AH9" s="28" t="s">
        <v>47</v>
      </c>
      <c r="AI9" s="28"/>
      <c r="AJ9" s="29"/>
      <c r="AK9" s="28" t="s">
        <v>48</v>
      </c>
      <c r="AL9" s="28"/>
    </row>
    <row r="10" spans="2:38" x14ac:dyDescent="0.3">
      <c r="B10" s="31"/>
      <c r="C10" s="31"/>
      <c r="D10" s="31"/>
      <c r="E10" s="29"/>
      <c r="F10" s="32" t="s">
        <v>49</v>
      </c>
      <c r="G10" s="32"/>
      <c r="H10" s="32"/>
      <c r="I10" s="32"/>
      <c r="J10" s="32"/>
      <c r="K10" s="32"/>
      <c r="L10" s="32"/>
      <c r="M10" s="32"/>
      <c r="N10" s="32"/>
      <c r="O10" s="13"/>
      <c r="P10" s="14" t="s">
        <v>50</v>
      </c>
      <c r="Q10" s="15" t="s">
        <v>51</v>
      </c>
      <c r="R10" s="14" t="s">
        <v>50</v>
      </c>
      <c r="S10" s="15" t="s">
        <v>51</v>
      </c>
      <c r="T10" s="14" t="s">
        <v>50</v>
      </c>
      <c r="U10" s="15" t="s">
        <v>51</v>
      </c>
      <c r="V10" s="14" t="s">
        <v>50</v>
      </c>
      <c r="W10" s="15" t="s">
        <v>51</v>
      </c>
      <c r="X10" s="14" t="s">
        <v>50</v>
      </c>
      <c r="Y10" s="15" t="s">
        <v>51</v>
      </c>
      <c r="Z10" s="14" t="s">
        <v>50</v>
      </c>
      <c r="AA10" s="15" t="s">
        <v>51</v>
      </c>
      <c r="AB10" s="14" t="s">
        <v>50</v>
      </c>
      <c r="AC10" s="15" t="s">
        <v>51</v>
      </c>
      <c r="AD10" s="14" t="s">
        <v>50</v>
      </c>
      <c r="AE10" s="15" t="s">
        <v>51</v>
      </c>
      <c r="AF10" s="14" t="s">
        <v>50</v>
      </c>
      <c r="AG10" s="15" t="s">
        <v>51</v>
      </c>
      <c r="AH10" s="14" t="s">
        <v>50</v>
      </c>
      <c r="AI10" s="15" t="s">
        <v>51</v>
      </c>
      <c r="AJ10" s="29"/>
      <c r="AK10" s="14" t="s">
        <v>52</v>
      </c>
      <c r="AL10" s="10" t="s">
        <v>53</v>
      </c>
    </row>
    <row r="11" spans="2:38" x14ac:dyDescent="0.3">
      <c r="B11" s="16" t="s">
        <v>59</v>
      </c>
      <c r="C11" s="16" t="s">
        <v>54</v>
      </c>
      <c r="D11" s="17" t="str">
        <f>HYPERLINK("["&amp;[1]SETUPOTH!C50&amp;"]"&amp;C11&amp;"!A1","→")</f>
        <v>→</v>
      </c>
      <c r="E11" s="18">
        <v>1</v>
      </c>
      <c r="F11" s="19">
        <v>0</v>
      </c>
      <c r="G11" s="20">
        <v>1</v>
      </c>
      <c r="H11" s="20">
        <v>1</v>
      </c>
      <c r="I11" s="20">
        <v>1</v>
      </c>
      <c r="J11" s="20">
        <v>1</v>
      </c>
      <c r="K11" s="20">
        <v>1</v>
      </c>
      <c r="L11" s="20">
        <v>1</v>
      </c>
      <c r="M11" s="20">
        <v>1</v>
      </c>
      <c r="N11" s="20">
        <v>1</v>
      </c>
      <c r="O11" s="20">
        <v>1</v>
      </c>
      <c r="P11" s="21"/>
      <c r="Q11" s="22"/>
      <c r="R11" s="23" t="str" cm="1">
        <f t="array" aca="1" ref="R11" ca="1">IFERROR(INDIRECT(C11&amp;"!"&amp;"h38"),"0")</f>
        <v>0</v>
      </c>
      <c r="S11" s="22"/>
      <c r="T11" s="23"/>
      <c r="U11" s="22"/>
      <c r="V11" s="23"/>
      <c r="W11" s="22"/>
      <c r="X11" s="23"/>
      <c r="Y11" s="22"/>
      <c r="Z11" s="23"/>
      <c r="AA11" s="22"/>
      <c r="AB11" s="23"/>
      <c r="AC11" s="22"/>
      <c r="AD11" s="23"/>
      <c r="AE11" s="22"/>
      <c r="AF11" s="23"/>
      <c r="AG11" s="22"/>
      <c r="AH11" s="24" t="str" cm="1">
        <f t="array" aca="1" ref="AH11" ca="1">IFERROR(INDIRECT(C11&amp;"!"&amp;"F38"),"0")</f>
        <v>0</v>
      </c>
      <c r="AI11" s="25"/>
      <c r="AJ11" s="24">
        <f ca="1">E11*((P11+Q11)*$P$4+(R11+S11)*$R$4*K11+(T11+U11)*$T$4*L11+(V11+W11)*$V$4*G11+(X11+Y11)*$X$4*H11+(Z11+AA11)*$Z$4*I11+(AB11+AC11)*$AB$4*J11+(AD11+AE11)*$AD$4*M11+(AF11+AG11)*$AF$4*N11+(AH11+AI11)*(1+$AH$4)*O11)*(1+$AJ$4)</f>
        <v>0</v>
      </c>
      <c r="AK11" s="26"/>
      <c r="AL11" s="25"/>
    </row>
    <row r="12" spans="2:38" x14ac:dyDescent="0.3">
      <c r="B12" s="27" t="s">
        <v>55</v>
      </c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</row>
    <row r="13" spans="2:38" x14ac:dyDescent="0.3"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</row>
    <row r="14" spans="2:38" x14ac:dyDescent="0.3"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</row>
    <row r="15" spans="2:38" x14ac:dyDescent="0.3"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</row>
    <row r="16" spans="2:38" x14ac:dyDescent="0.3"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</row>
    <row r="17" spans="2:38" x14ac:dyDescent="0.3"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</row>
    <row r="18" spans="2:38" x14ac:dyDescent="0.3"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</row>
    <row r="19" spans="2:38" x14ac:dyDescent="0.3">
      <c r="B19" s="16"/>
      <c r="C19" s="16"/>
      <c r="D19" s="38"/>
      <c r="E19" s="38"/>
      <c r="F19" s="38"/>
      <c r="G19" s="38"/>
      <c r="H19" s="38"/>
      <c r="I19" s="38"/>
      <c r="J19" s="38"/>
      <c r="K19" s="39" t="s">
        <v>56</v>
      </c>
      <c r="L19" s="39"/>
      <c r="M19" s="39"/>
      <c r="N19" s="39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</row>
    <row r="20" spans="2:38" x14ac:dyDescent="0.3">
      <c r="B20" s="16"/>
      <c r="C20" s="16"/>
      <c r="D20" s="38"/>
      <c r="E20" s="38"/>
      <c r="F20" s="38"/>
      <c r="G20" s="38"/>
      <c r="H20" s="38"/>
      <c r="I20" s="38"/>
      <c r="J20" s="38"/>
      <c r="K20" s="38"/>
      <c r="L20" s="16"/>
      <c r="M20" s="39" t="s">
        <v>57</v>
      </c>
      <c r="N20" s="39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</row>
    <row r="21" spans="2:38" x14ac:dyDescent="0.3">
      <c r="B21" s="35" t="s">
        <v>15</v>
      </c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</row>
    <row r="22" spans="2:38" x14ac:dyDescent="0.3"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</row>
  </sheetData>
  <mergeCells count="42">
    <mergeCell ref="K19:N19"/>
    <mergeCell ref="M20:N20"/>
    <mergeCell ref="B21:AL21"/>
    <mergeCell ref="B22:AL22"/>
    <mergeCell ref="AF9:AG9"/>
    <mergeCell ref="AH9:AI9"/>
    <mergeCell ref="AJ9:AJ10"/>
    <mergeCell ref="AK9:AL9"/>
    <mergeCell ref="F10:N10"/>
    <mergeCell ref="B12:AL18"/>
    <mergeCell ref="T9:U9"/>
    <mergeCell ref="V9:W9"/>
    <mergeCell ref="X9:Y9"/>
    <mergeCell ref="Z9:AA9"/>
    <mergeCell ref="AB9:AC9"/>
    <mergeCell ref="AD9:AE9"/>
    <mergeCell ref="AB2:AC2"/>
    <mergeCell ref="AD2:AE2"/>
    <mergeCell ref="AF2:AG2"/>
    <mergeCell ref="AH2:AI2"/>
    <mergeCell ref="B3:AL8"/>
    <mergeCell ref="B9:B10"/>
    <mergeCell ref="C9:D10"/>
    <mergeCell ref="E9:E10"/>
    <mergeCell ref="P9:Q9"/>
    <mergeCell ref="R9:S9"/>
    <mergeCell ref="AB1:AC1"/>
    <mergeCell ref="AD1:AE1"/>
    <mergeCell ref="AF1:AG1"/>
    <mergeCell ref="AH1:AI1"/>
    <mergeCell ref="P2:Q2"/>
    <mergeCell ref="R2:S2"/>
    <mergeCell ref="T2:U2"/>
    <mergeCell ref="V2:W2"/>
    <mergeCell ref="X2:Y2"/>
    <mergeCell ref="Z2:AA2"/>
    <mergeCell ref="P1:Q1"/>
    <mergeCell ref="R1:S1"/>
    <mergeCell ref="T1:U1"/>
    <mergeCell ref="V1:W1"/>
    <mergeCell ref="X1:Y1"/>
    <mergeCell ref="Z1:AA1"/>
  </mergeCells>
  <conditionalFormatting sqref="R11">
    <cfRule type="expression" dxfId="9" priority="10">
      <formula>$K11=0</formula>
    </cfRule>
  </conditionalFormatting>
  <conditionalFormatting sqref="G11:O11">
    <cfRule type="expression" dxfId="8" priority="9">
      <formula>G11=0</formula>
    </cfRule>
  </conditionalFormatting>
  <conditionalFormatting sqref="T11">
    <cfRule type="expression" dxfId="7" priority="8">
      <formula>$L11=0</formula>
    </cfRule>
  </conditionalFormatting>
  <conditionalFormatting sqref="V11">
    <cfRule type="expression" dxfId="6" priority="7">
      <formula>$G11=0</formula>
    </cfRule>
  </conditionalFormatting>
  <conditionalFormatting sqref="X11">
    <cfRule type="expression" dxfId="5" priority="6">
      <formula>$H11=0</formula>
    </cfRule>
  </conditionalFormatting>
  <conditionalFormatting sqref="Z11">
    <cfRule type="expression" dxfId="4" priority="5">
      <formula>$I11=0</formula>
    </cfRule>
  </conditionalFormatting>
  <conditionalFormatting sqref="AB11">
    <cfRule type="expression" dxfId="3" priority="4">
      <formula>$J11=0</formula>
    </cfRule>
  </conditionalFormatting>
  <conditionalFormatting sqref="AD11">
    <cfRule type="expression" dxfId="2" priority="3">
      <formula>$M11=0</formula>
    </cfRule>
  </conditionalFormatting>
  <conditionalFormatting sqref="AF11">
    <cfRule type="expression" dxfId="1" priority="2">
      <formula>$N11=0</formula>
    </cfRule>
  </conditionalFormatting>
  <conditionalFormatting sqref="AH11">
    <cfRule type="expression" dxfId="0" priority="1">
      <formula>$O11=0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Feuil4</vt:lpstr>
      <vt:lpstr>Feuil2!DESCRIPTION_DEBUT</vt:lpstr>
      <vt:lpstr>Feuil2!ETUDE_MECANIQUE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ABDELLI</dc:creator>
  <cp:lastModifiedBy>Ali ABDELLI</cp:lastModifiedBy>
  <dcterms:created xsi:type="dcterms:W3CDTF">2025-01-29T09:21:05Z</dcterms:created>
  <dcterms:modified xsi:type="dcterms:W3CDTF">2025-01-31T16:04:19Z</dcterms:modified>
</cp:coreProperties>
</file>