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4915" windowHeight="12585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D17" i="1" l="1"/>
  <c r="D18" i="1"/>
  <c r="D19" i="1"/>
  <c r="D20" i="1"/>
  <c r="D21" i="1"/>
  <c r="D22" i="1"/>
  <c r="D23" i="1"/>
  <c r="D24" i="1"/>
  <c r="D16" i="1"/>
  <c r="C3" i="1"/>
  <c r="C4" i="1"/>
  <c r="C5" i="1"/>
  <c r="C6" i="1"/>
  <c r="C7" i="1"/>
  <c r="C8" i="1"/>
  <c r="C9" i="1"/>
  <c r="C10" i="1"/>
  <c r="C2" i="1"/>
  <c r="G17" i="1"/>
  <c r="G18" i="1"/>
  <c r="G19" i="1"/>
  <c r="I19" i="1" s="1"/>
  <c r="L19" i="1" s="1"/>
  <c r="G20" i="1"/>
  <c r="G21" i="1"/>
  <c r="G22" i="1"/>
  <c r="J22" i="1" s="1"/>
  <c r="G23" i="1"/>
  <c r="G24" i="1"/>
  <c r="G16" i="1"/>
  <c r="I16" i="1" s="1"/>
  <c r="L16" i="1" s="1"/>
  <c r="I17" i="1"/>
  <c r="I18" i="1"/>
  <c r="I20" i="1"/>
  <c r="I21" i="1"/>
  <c r="I23" i="1"/>
  <c r="I24" i="1"/>
  <c r="J17" i="1"/>
  <c r="M17" i="1" s="1"/>
  <c r="J18" i="1"/>
  <c r="J20" i="1"/>
  <c r="J21" i="1"/>
  <c r="J23" i="1"/>
  <c r="J24" i="1"/>
  <c r="F19" i="1"/>
  <c r="F20" i="1"/>
  <c r="F21" i="1"/>
  <c r="F22" i="1"/>
  <c r="F23" i="1"/>
  <c r="F24" i="1"/>
  <c r="F16" i="1"/>
  <c r="F17" i="1"/>
  <c r="H17" i="1" s="1"/>
  <c r="K17" i="1" s="1"/>
  <c r="F18" i="1"/>
  <c r="H18" i="1" s="1"/>
  <c r="K18" i="1" s="1"/>
  <c r="L20" i="1"/>
  <c r="H21" i="1"/>
  <c r="K21" i="1" s="1"/>
  <c r="H20" i="1"/>
  <c r="K20" i="1" s="1"/>
  <c r="H22" i="1"/>
  <c r="K22" i="1" s="1"/>
  <c r="M19" i="1"/>
  <c r="M22" i="1"/>
  <c r="M16" i="1"/>
  <c r="L17" i="1"/>
  <c r="H19" i="1"/>
  <c r="K19" i="1" s="1"/>
  <c r="E17" i="1"/>
  <c r="E18" i="1"/>
  <c r="E19" i="1"/>
  <c r="E20" i="1"/>
  <c r="E21" i="1"/>
  <c r="E22" i="1"/>
  <c r="E23" i="1"/>
  <c r="E24" i="1"/>
  <c r="E16" i="1"/>
  <c r="D3" i="1"/>
  <c r="D4" i="1"/>
  <c r="D5" i="1"/>
  <c r="D6" i="1"/>
  <c r="D7" i="1"/>
  <c r="D8" i="1"/>
  <c r="D9" i="1"/>
  <c r="D10" i="1"/>
  <c r="D2" i="1"/>
  <c r="I22" i="1" l="1"/>
  <c r="L22" i="1" s="1"/>
  <c r="J19" i="1"/>
  <c r="J16" i="1"/>
  <c r="M23" i="1"/>
  <c r="L18" i="1"/>
  <c r="H16" i="1"/>
  <c r="K16" i="1" s="1"/>
  <c r="M21" i="1"/>
  <c r="L23" i="1"/>
  <c r="M20" i="1"/>
  <c r="L21" i="1"/>
  <c r="M18" i="1"/>
  <c r="H23" i="1"/>
  <c r="K23" i="1" s="1"/>
  <c r="M24" i="1"/>
  <c r="H24" i="1"/>
  <c r="K24" i="1" s="1"/>
  <c r="L24" i="1" l="1"/>
</calcChain>
</file>

<file path=xl/sharedStrings.xml><?xml version="1.0" encoding="utf-8"?>
<sst xmlns="http://schemas.openxmlformats.org/spreadsheetml/2006/main" count="95" uniqueCount="37">
  <si>
    <t>references</t>
  </si>
  <si>
    <t>F1234-123456</t>
  </si>
  <si>
    <t>F1234-125</t>
  </si>
  <si>
    <t>F123-123456</t>
  </si>
  <si>
    <t>U1234-123456</t>
  </si>
  <si>
    <t>U1234-125</t>
  </si>
  <si>
    <t>U123-123456</t>
  </si>
  <si>
    <t>C1234-123456</t>
  </si>
  <si>
    <t>C1234-125</t>
  </si>
  <si>
    <t>C123-123456</t>
  </si>
  <si>
    <t>resultat souhaité avec une formule (pas de vba)</t>
  </si>
  <si>
    <t>oui</t>
  </si>
  <si>
    <t>non</t>
  </si>
  <si>
    <t>C1234-123456/C1234-125/C9876-987654</t>
  </si>
  <si>
    <t>Fxxxx-xxxxxx (F4chiffres-6chiffres)</t>
  </si>
  <si>
    <t>Uxxxx-xxxxxx(U4chiffres-6chiffres)</t>
  </si>
  <si>
    <t>Cxxxx-xxxxxx(C4chiffres-6chiffres)</t>
  </si>
  <si>
    <t>format a respecté</t>
  </si>
  <si>
    <t>formule pour les references commencant par F</t>
  </si>
  <si>
    <t>formule pour les references commencant par U</t>
  </si>
  <si>
    <t>formule pour les references commencant par C</t>
  </si>
  <si>
    <t>F1234-123456/F1234-125/U9876-987654</t>
  </si>
  <si>
    <t>F1234-125/C1234-123456</t>
  </si>
  <si>
    <t>on complique les choses !!! Plusieurs references sur la meme ligne (nombre de references a la suite … parfois 2 et parfois 12, 13, etc …)</t>
  </si>
  <si>
    <t>U1234-123456/U1234-123456/F9876-987654</t>
  </si>
  <si>
    <t>si F juste alors "ok" sinon "non"</t>
  </si>
  <si>
    <t>ok</t>
  </si>
  <si>
    <t>formule multi reference</t>
  </si>
  <si>
    <t>nb ref</t>
  </si>
  <si>
    <t>pos2</t>
  </si>
  <si>
    <t>pos3</t>
  </si>
  <si>
    <t>Ref1</t>
  </si>
  <si>
    <t>Ref2</t>
  </si>
  <si>
    <t>Ref3</t>
  </si>
  <si>
    <t>ok1</t>
  </si>
  <si>
    <t>ok2</t>
  </si>
  <si>
    <t>ok3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</si>
</sst>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/>
    <xf numFmtId="0" fontId="2" fillId="0" borderId="2" xfId="0" applyFon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4"/>
  <sheetViews>
    <sheetView tabSelected="1" topLeftCell="B4" workbookViewId="0">
      <selection activeCell="D16" sqref="D16:D24"/>
    </sheetView>
  </sheetViews>
  <sheetFormatPr baseColWidth="10" defaultRowHeight="15" x14ac:dyDescent="0.25"/>
  <cols>
    <col min="1" max="1" width="39.7109375" customWidth="1"/>
    <col min="2" max="2" width="43" customWidth="1"/>
    <col min="3" max="3" width="28.140625" customWidth="1"/>
    <col min="4" max="4" width="22.85546875" customWidth="1"/>
    <col min="5" max="7" width="9.28515625" customWidth="1"/>
    <col min="8" max="10" width="13.140625" customWidth="1"/>
    <col min="11" max="13" width="4.140625" bestFit="1" customWidth="1"/>
  </cols>
  <sheetData>
    <row r="1" spans="1:13" s="1" customFormat="1" ht="46.5" customHeight="1" x14ac:dyDescent="0.25">
      <c r="A1" s="2" t="s">
        <v>17</v>
      </c>
      <c r="B1" s="2" t="s">
        <v>0</v>
      </c>
      <c r="C1" s="2" t="s">
        <v>10</v>
      </c>
      <c r="D1" s="9" t="s">
        <v>18</v>
      </c>
      <c r="E1" s="9" t="s">
        <v>25</v>
      </c>
      <c r="F1" s="9" t="s">
        <v>19</v>
      </c>
      <c r="G1" s="9" t="s">
        <v>25</v>
      </c>
      <c r="H1" s="10" t="s">
        <v>20</v>
      </c>
      <c r="I1" s="9" t="s">
        <v>25</v>
      </c>
      <c r="J1" s="4"/>
    </row>
    <row r="2" spans="1:13" x14ac:dyDescent="0.25">
      <c r="A2" s="3" t="s">
        <v>14</v>
      </c>
      <c r="B2" s="3" t="s">
        <v>1</v>
      </c>
      <c r="C2" s="3" t="str">
        <f>IF(AND(LEFT(B2,1)&gt;="A",LEFT(B2,1)&lt;="Z")*ISNUMBER(--MID(B2,2,4))*(MID(B2,6,1)="-")*ISNUMBER(--MID(B2,7,6))*(LEN(B2)=12),"ok","nok")</f>
        <v>ok</v>
      </c>
      <c r="D2" s="11" t="str">
        <f>IF(AND(LEFT(B2,1)&gt;="A",LEFT(B2,1)&lt;="Z")*ISNUMBER(--MID(B2,2,4))*(MID(B2,6,1)="-")*ISNUMBER(--MID(B2,7,6))*(LEN(B2)=12),"ok","nok")</f>
        <v>ok</v>
      </c>
      <c r="E2" s="11" t="s">
        <v>26</v>
      </c>
      <c r="F2" s="11"/>
      <c r="G2" s="11" t="s">
        <v>26</v>
      </c>
      <c r="H2" s="12"/>
      <c r="I2" s="11" t="s">
        <v>26</v>
      </c>
      <c r="J2" s="5"/>
    </row>
    <row r="3" spans="1:13" x14ac:dyDescent="0.25">
      <c r="A3" s="3" t="s">
        <v>14</v>
      </c>
      <c r="B3" s="3" t="s">
        <v>2</v>
      </c>
      <c r="C3" s="3" t="str">
        <f t="shared" ref="C3:C10" si="0">IF(AND(LEFT(B3,1)&gt;="A",LEFT(B3,1)&lt;="Z")*ISNUMBER(--MID(B3,2,4))*(MID(B3,6,1)="-")*ISNUMBER(--MID(B3,7,6))*(LEN(B3)=12),"ok","nok")</f>
        <v>nok</v>
      </c>
      <c r="D3" s="11" t="str">
        <f t="shared" ref="D3:D10" si="1">IF(AND(LEFT(B3,1)&gt;="A",LEFT(B3,1)&lt;="Z")*ISNUMBER(--MID(B3,2,4))*(MID(B3,6,1)="-")*ISNUMBER(--MID(B3,7,6))*(LEN(B3)=12),"ok","nok")</f>
        <v>nok</v>
      </c>
      <c r="E3" s="11" t="s">
        <v>12</v>
      </c>
      <c r="F3" s="11"/>
      <c r="G3" s="11" t="s">
        <v>12</v>
      </c>
      <c r="H3" s="12"/>
      <c r="I3" s="11" t="s">
        <v>12</v>
      </c>
      <c r="J3" s="5"/>
    </row>
    <row r="4" spans="1:13" x14ac:dyDescent="0.25">
      <c r="A4" s="3" t="s">
        <v>14</v>
      </c>
      <c r="B4" s="3" t="s">
        <v>3</v>
      </c>
      <c r="C4" s="3" t="str">
        <f t="shared" si="0"/>
        <v>nok</v>
      </c>
      <c r="D4" s="11" t="str">
        <f t="shared" si="1"/>
        <v>nok</v>
      </c>
      <c r="E4" s="11" t="s">
        <v>12</v>
      </c>
      <c r="F4" s="11"/>
      <c r="G4" s="11" t="s">
        <v>12</v>
      </c>
      <c r="H4" s="12"/>
      <c r="I4" s="11" t="s">
        <v>12</v>
      </c>
      <c r="J4" s="5"/>
    </row>
    <row r="5" spans="1:13" x14ac:dyDescent="0.25">
      <c r="A5" s="3" t="s">
        <v>15</v>
      </c>
      <c r="B5" s="3" t="s">
        <v>4</v>
      </c>
      <c r="C5" s="3" t="str">
        <f t="shared" si="0"/>
        <v>ok</v>
      </c>
      <c r="D5" s="11" t="str">
        <f t="shared" si="1"/>
        <v>ok</v>
      </c>
      <c r="E5" s="11" t="s">
        <v>26</v>
      </c>
      <c r="F5" s="11"/>
      <c r="G5" s="11" t="s">
        <v>26</v>
      </c>
      <c r="H5" s="12"/>
      <c r="I5" s="11" t="s">
        <v>26</v>
      </c>
      <c r="J5" s="5"/>
    </row>
    <row r="6" spans="1:13" x14ac:dyDescent="0.25">
      <c r="A6" s="3" t="s">
        <v>15</v>
      </c>
      <c r="B6" s="3" t="s">
        <v>5</v>
      </c>
      <c r="C6" s="3" t="str">
        <f t="shared" si="0"/>
        <v>nok</v>
      </c>
      <c r="D6" s="11" t="str">
        <f t="shared" si="1"/>
        <v>nok</v>
      </c>
      <c r="E6" s="11" t="s">
        <v>12</v>
      </c>
      <c r="F6" s="11"/>
      <c r="G6" s="11" t="s">
        <v>12</v>
      </c>
      <c r="H6" s="12"/>
      <c r="I6" s="11" t="s">
        <v>12</v>
      </c>
      <c r="J6" s="5"/>
    </row>
    <row r="7" spans="1:13" x14ac:dyDescent="0.25">
      <c r="A7" s="3" t="s">
        <v>15</v>
      </c>
      <c r="B7" s="3" t="s">
        <v>6</v>
      </c>
      <c r="C7" s="3" t="str">
        <f t="shared" si="0"/>
        <v>nok</v>
      </c>
      <c r="D7" s="11" t="str">
        <f t="shared" si="1"/>
        <v>nok</v>
      </c>
      <c r="E7" s="11" t="s">
        <v>12</v>
      </c>
      <c r="F7" s="11"/>
      <c r="G7" s="11" t="s">
        <v>12</v>
      </c>
      <c r="H7" s="12"/>
      <c r="I7" s="11" t="s">
        <v>12</v>
      </c>
      <c r="J7" s="5"/>
    </row>
    <row r="8" spans="1:13" x14ac:dyDescent="0.25">
      <c r="A8" s="3" t="s">
        <v>16</v>
      </c>
      <c r="B8" s="3" t="s">
        <v>7</v>
      </c>
      <c r="C8" s="3" t="str">
        <f t="shared" si="0"/>
        <v>ok</v>
      </c>
      <c r="D8" s="11" t="str">
        <f t="shared" si="1"/>
        <v>ok</v>
      </c>
      <c r="E8" s="11" t="s">
        <v>26</v>
      </c>
      <c r="F8" s="11"/>
      <c r="G8" s="11" t="s">
        <v>26</v>
      </c>
      <c r="H8" s="12"/>
      <c r="I8" s="11" t="s">
        <v>26</v>
      </c>
      <c r="J8" s="5"/>
    </row>
    <row r="9" spans="1:13" x14ac:dyDescent="0.25">
      <c r="A9" s="3" t="s">
        <v>16</v>
      </c>
      <c r="B9" s="3" t="s">
        <v>8</v>
      </c>
      <c r="C9" s="3" t="str">
        <f t="shared" si="0"/>
        <v>nok</v>
      </c>
      <c r="D9" s="11" t="str">
        <f t="shared" si="1"/>
        <v>nok</v>
      </c>
      <c r="E9" s="11" t="s">
        <v>12</v>
      </c>
      <c r="F9" s="11"/>
      <c r="G9" s="11" t="s">
        <v>12</v>
      </c>
      <c r="H9" s="12"/>
      <c r="I9" s="11" t="s">
        <v>12</v>
      </c>
      <c r="J9" s="5"/>
    </row>
    <row r="10" spans="1:13" x14ac:dyDescent="0.25">
      <c r="A10" s="3" t="s">
        <v>16</v>
      </c>
      <c r="B10" s="3" t="s">
        <v>9</v>
      </c>
      <c r="C10" s="3" t="str">
        <f t="shared" si="0"/>
        <v>nok</v>
      </c>
      <c r="D10" s="11" t="str">
        <f t="shared" si="1"/>
        <v>nok</v>
      </c>
      <c r="E10" s="11" t="s">
        <v>12</v>
      </c>
      <c r="F10" s="11"/>
      <c r="G10" s="11" t="s">
        <v>12</v>
      </c>
      <c r="H10" s="12"/>
      <c r="I10" s="11" t="s">
        <v>12</v>
      </c>
      <c r="J10" s="5"/>
    </row>
    <row r="13" spans="1:13" ht="15.75" x14ac:dyDescent="0.25">
      <c r="A13" s="7" t="s">
        <v>23</v>
      </c>
      <c r="B13" s="7"/>
      <c r="C13" s="7"/>
      <c r="D13" s="7"/>
      <c r="E13" s="7"/>
      <c r="F13" s="7"/>
      <c r="G13" s="7"/>
      <c r="H13" s="7"/>
      <c r="I13" s="6"/>
    </row>
    <row r="15" spans="1:13" s="1" customFormat="1" ht="46.5" customHeight="1" x14ac:dyDescent="0.25">
      <c r="A15" s="2" t="s">
        <v>17</v>
      </c>
      <c r="B15" s="2" t="s">
        <v>0</v>
      </c>
      <c r="C15" s="2" t="s">
        <v>10</v>
      </c>
      <c r="D15" s="2" t="s">
        <v>27</v>
      </c>
      <c r="E15" s="1" t="s">
        <v>28</v>
      </c>
      <c r="F15" s="1" t="s">
        <v>29</v>
      </c>
      <c r="G15" s="1" t="s">
        <v>30</v>
      </c>
      <c r="H15" s="1" t="s">
        <v>31</v>
      </c>
      <c r="I15" s="1" t="s">
        <v>32</v>
      </c>
      <c r="J15" s="1" t="s">
        <v>33</v>
      </c>
      <c r="K15" s="1" t="s">
        <v>34</v>
      </c>
      <c r="L15" s="1" t="s">
        <v>35</v>
      </c>
      <c r="M15" s="1" t="s">
        <v>36</v>
      </c>
    </row>
    <row r="16" spans="1:13" x14ac:dyDescent="0.25">
      <c r="A16" s="3" t="s">
        <v>14</v>
      </c>
      <c r="B16" s="3" t="s">
        <v>21</v>
      </c>
      <c r="C16" s="3" t="s">
        <v>12</v>
      </c>
      <c r="D16" s="13" t="str">
        <f>IF(AND(K16,L16,M16),"non","oui")</f>
        <v>oui</v>
      </c>
      <c r="E16" s="8">
        <f>LEN(B16)-LEN(SUBSTITUTE(B16,"/",""))+1</f>
        <v>3</v>
      </c>
      <c r="F16" s="8">
        <f t="shared" ref="F16:F17" si="2">IF(E16&lt;2,LEN(B16),SEARCH("/",B16))</f>
        <v>13</v>
      </c>
      <c r="G16" s="8">
        <f>IF(E16&lt;3,LEN(B16),SEARCH("/",B16,F16+1))</f>
        <v>23</v>
      </c>
      <c r="H16" t="str">
        <f>LEFT($B16,F16-1)</f>
        <v>F1234-123456</v>
      </c>
      <c r="I16" t="str">
        <f>IF(E16=1,"",MID($B16,F16+1,G16-F16-1))</f>
        <v>F1234-125</v>
      </c>
      <c r="J16" t="str">
        <f>IF(E16&lt;&gt;3,"",MID($B16,G16+1,13))</f>
        <v>U9876-987654</v>
      </c>
      <c r="K16" s="8">
        <f>AND(LEFT(H16,1)&gt;="A",LEFT(H16,1)&lt;="Z")*ISNUMBER(--MID(H16,2,4))*(MID(H16,6,1)="-")*ISNUMBER(--MID(H16,7,6))*(LEN(H16)=12)</f>
        <v>1</v>
      </c>
      <c r="L16" s="8">
        <f>IF(E16=2,1,AND(LEFT(I16,1)&gt;="A",LEFT(I16,1)&lt;="Z")*ISNUMBER(--MID(I16,2,4))*(MID(I16,6,1)="-")*ISNUMBER(--MID(I16,7,6))*(LEN(I16)=12))</f>
        <v>0</v>
      </c>
      <c r="M16" s="8">
        <f>IF(E16&gt;2,1,AND(LEFT(J16,1)&gt;="A",LEFT(J16,1)&lt;="Z")*ISNUMBER(--MID(J16,2,4))*(MID(J16,6,1)="-")*ISNUMBER(--MID(J16,7,6))*(LEN(J16)=12))</f>
        <v>1</v>
      </c>
    </row>
    <row r="17" spans="1:13" x14ac:dyDescent="0.25">
      <c r="A17" s="3" t="s">
        <v>14</v>
      </c>
      <c r="B17" s="3" t="s">
        <v>22</v>
      </c>
      <c r="C17" s="3" t="s">
        <v>12</v>
      </c>
      <c r="D17" s="13" t="str">
        <f t="shared" ref="D17:D24" si="3">IF(AND(K17,L17,M17),"non","oui")</f>
        <v>oui</v>
      </c>
      <c r="E17" s="8">
        <f t="shared" ref="E17:E24" si="4">LEN(B17)-LEN(SUBSTITUTE(B17,"/",""))+1</f>
        <v>2</v>
      </c>
      <c r="F17" s="8">
        <f t="shared" si="2"/>
        <v>10</v>
      </c>
      <c r="G17" s="8">
        <f t="shared" ref="G17:G24" si="5">IF(E17&lt;3,LEN(B17),SEARCH("/",B17,F17+1))</f>
        <v>22</v>
      </c>
      <c r="H17" t="str">
        <f t="shared" ref="H17:H24" si="6">LEFT($B17,F17-1)</f>
        <v>F1234-125</v>
      </c>
      <c r="I17" t="str">
        <f t="shared" ref="I17:I24" si="7">IF(E17=1,"",MID($B17,F17+1,G17-F17-1))</f>
        <v>C1234-12345</v>
      </c>
      <c r="J17" t="str">
        <f t="shared" ref="J17:J24" si="8">IF(E17&lt;&gt;3,"",MID($B17,G17+1,13))</f>
        <v/>
      </c>
      <c r="K17" s="8">
        <f t="shared" ref="K17:K24" si="9">AND(LEFT(H17,1)&gt;="A",LEFT(H17,1)&lt;="Z")*ISNUMBER(--MID(H17,2,4))*(MID(H17,6,1)="-")*ISNUMBER(--MID(H17,7,6))*(LEN(H17)=12)</f>
        <v>0</v>
      </c>
      <c r="L17" s="8">
        <f t="shared" ref="L17:L24" si="10">IF(E17=2,1,AND(LEFT(I17,1)&gt;="A",LEFT(I17,1)&lt;="Z")*ISNUMBER(--MID(I17,2,4))*(MID(I17,6,1)="-")*ISNUMBER(--MID(I17,7,6))*(LEN(I17)=12))</f>
        <v>1</v>
      </c>
      <c r="M17" s="8">
        <f t="shared" ref="M17:M24" si="11">IF(E17&gt;2,1,AND(LEFT(J17,1)&gt;="A",LEFT(J17,1)&lt;="Z")*ISNUMBER(--MID(J17,2,4))*(MID(J17,6,1)="-")*ISNUMBER(--MID(J17,7,6))*(LEN(J17)=12))</f>
        <v>0</v>
      </c>
    </row>
    <row r="18" spans="1:13" x14ac:dyDescent="0.25">
      <c r="A18" s="3" t="s">
        <v>14</v>
      </c>
      <c r="B18" s="3" t="s">
        <v>3</v>
      </c>
      <c r="C18" s="3" t="s">
        <v>12</v>
      </c>
      <c r="D18" s="13" t="str">
        <f t="shared" si="3"/>
        <v>oui</v>
      </c>
      <c r="E18" s="8">
        <f t="shared" si="4"/>
        <v>1</v>
      </c>
      <c r="F18" s="8">
        <f>IF(E18&lt;2,LEN(B18),SEARCH("/",B18))</f>
        <v>11</v>
      </c>
      <c r="G18" s="8">
        <f t="shared" si="5"/>
        <v>11</v>
      </c>
      <c r="H18" t="str">
        <f t="shared" si="6"/>
        <v>F123-12345</v>
      </c>
      <c r="I18" t="str">
        <f t="shared" si="7"/>
        <v/>
      </c>
      <c r="J18" t="str">
        <f t="shared" si="8"/>
        <v/>
      </c>
      <c r="K18" s="8">
        <f t="shared" si="9"/>
        <v>0</v>
      </c>
      <c r="L18" s="8">
        <f t="shared" si="10"/>
        <v>0</v>
      </c>
      <c r="M18" s="8">
        <f t="shared" si="11"/>
        <v>0</v>
      </c>
    </row>
    <row r="19" spans="1:13" x14ac:dyDescent="0.25">
      <c r="A19" s="3" t="s">
        <v>15</v>
      </c>
      <c r="B19" s="3" t="s">
        <v>24</v>
      </c>
      <c r="C19" s="3" t="s">
        <v>11</v>
      </c>
      <c r="D19" s="13" t="str">
        <f t="shared" si="3"/>
        <v>non</v>
      </c>
      <c r="E19" s="8">
        <f t="shared" si="4"/>
        <v>3</v>
      </c>
      <c r="F19" s="8">
        <f t="shared" ref="F19:F24" si="12">IF(E19&lt;2,LEN(B19),SEARCH("/",B19))</f>
        <v>13</v>
      </c>
      <c r="G19" s="8">
        <f t="shared" si="5"/>
        <v>26</v>
      </c>
      <c r="H19" t="str">
        <f t="shared" si="6"/>
        <v>U1234-123456</v>
      </c>
      <c r="I19" t="str">
        <f t="shared" si="7"/>
        <v>U1234-123456</v>
      </c>
      <c r="J19" t="str">
        <f t="shared" si="8"/>
        <v>F9876-987654</v>
      </c>
      <c r="K19" s="8">
        <f t="shared" si="9"/>
        <v>1</v>
      </c>
      <c r="L19" s="8">
        <f t="shared" si="10"/>
        <v>1</v>
      </c>
      <c r="M19" s="8">
        <f t="shared" si="11"/>
        <v>1</v>
      </c>
    </row>
    <row r="20" spans="1:13" x14ac:dyDescent="0.25">
      <c r="A20" s="3" t="s">
        <v>15</v>
      </c>
      <c r="B20" s="3" t="s">
        <v>5</v>
      </c>
      <c r="C20" s="3" t="s">
        <v>12</v>
      </c>
      <c r="D20" s="13" t="str">
        <f t="shared" si="3"/>
        <v>oui</v>
      </c>
      <c r="E20" s="8">
        <f t="shared" si="4"/>
        <v>1</v>
      </c>
      <c r="F20" s="8">
        <f t="shared" si="12"/>
        <v>9</v>
      </c>
      <c r="G20" s="8">
        <f t="shared" si="5"/>
        <v>9</v>
      </c>
      <c r="H20" t="str">
        <f t="shared" si="6"/>
        <v>U1234-12</v>
      </c>
      <c r="I20" t="str">
        <f t="shared" si="7"/>
        <v/>
      </c>
      <c r="J20" t="str">
        <f t="shared" si="8"/>
        <v/>
      </c>
      <c r="K20" s="8">
        <f t="shared" si="9"/>
        <v>0</v>
      </c>
      <c r="L20" s="8">
        <f t="shared" si="10"/>
        <v>0</v>
      </c>
      <c r="M20" s="8">
        <f t="shared" si="11"/>
        <v>0</v>
      </c>
    </row>
    <row r="21" spans="1:13" x14ac:dyDescent="0.25">
      <c r="A21" s="3" t="s">
        <v>15</v>
      </c>
      <c r="B21" s="3" t="s">
        <v>6</v>
      </c>
      <c r="C21" s="3" t="s">
        <v>12</v>
      </c>
      <c r="D21" s="13" t="str">
        <f t="shared" si="3"/>
        <v>oui</v>
      </c>
      <c r="E21" s="8">
        <f t="shared" si="4"/>
        <v>1</v>
      </c>
      <c r="F21" s="8">
        <f t="shared" si="12"/>
        <v>11</v>
      </c>
      <c r="G21" s="8">
        <f t="shared" si="5"/>
        <v>11</v>
      </c>
      <c r="H21" t="str">
        <f t="shared" si="6"/>
        <v>U123-12345</v>
      </c>
      <c r="I21" t="str">
        <f t="shared" si="7"/>
        <v/>
      </c>
      <c r="J21" t="str">
        <f t="shared" si="8"/>
        <v/>
      </c>
      <c r="K21" s="8">
        <f t="shared" si="9"/>
        <v>0</v>
      </c>
      <c r="L21" s="8">
        <f t="shared" si="10"/>
        <v>0</v>
      </c>
      <c r="M21" s="8">
        <f t="shared" si="11"/>
        <v>0</v>
      </c>
    </row>
    <row r="22" spans="1:13" x14ac:dyDescent="0.25">
      <c r="A22" s="3" t="s">
        <v>16</v>
      </c>
      <c r="B22" s="3" t="s">
        <v>13</v>
      </c>
      <c r="C22" s="3" t="s">
        <v>12</v>
      </c>
      <c r="D22" s="13" t="str">
        <f t="shared" si="3"/>
        <v>oui</v>
      </c>
      <c r="E22" s="8">
        <f t="shared" si="4"/>
        <v>3</v>
      </c>
      <c r="F22" s="8">
        <f t="shared" si="12"/>
        <v>13</v>
      </c>
      <c r="G22" s="8">
        <f t="shared" si="5"/>
        <v>23</v>
      </c>
      <c r="H22" t="str">
        <f t="shared" si="6"/>
        <v>C1234-123456</v>
      </c>
      <c r="I22" t="str">
        <f t="shared" si="7"/>
        <v>C1234-125</v>
      </c>
      <c r="J22" t="str">
        <f t="shared" si="8"/>
        <v>C9876-987654</v>
      </c>
      <c r="K22" s="8">
        <f t="shared" si="9"/>
        <v>1</v>
      </c>
      <c r="L22" s="8">
        <f t="shared" si="10"/>
        <v>0</v>
      </c>
      <c r="M22" s="8">
        <f t="shared" si="11"/>
        <v>1</v>
      </c>
    </row>
    <row r="23" spans="1:13" x14ac:dyDescent="0.25">
      <c r="A23" s="3" t="s">
        <v>16</v>
      </c>
      <c r="B23" s="3" t="s">
        <v>8</v>
      </c>
      <c r="C23" s="3" t="s">
        <v>12</v>
      </c>
      <c r="D23" s="13" t="str">
        <f t="shared" si="3"/>
        <v>oui</v>
      </c>
      <c r="E23" s="8">
        <f t="shared" si="4"/>
        <v>1</v>
      </c>
      <c r="F23" s="8">
        <f t="shared" si="12"/>
        <v>9</v>
      </c>
      <c r="G23" s="8">
        <f t="shared" si="5"/>
        <v>9</v>
      </c>
      <c r="H23" t="str">
        <f t="shared" si="6"/>
        <v>C1234-12</v>
      </c>
      <c r="I23" t="str">
        <f t="shared" si="7"/>
        <v/>
      </c>
      <c r="J23" t="str">
        <f t="shared" si="8"/>
        <v/>
      </c>
      <c r="K23" s="8">
        <f t="shared" si="9"/>
        <v>0</v>
      </c>
      <c r="L23" s="8">
        <f t="shared" si="10"/>
        <v>0</v>
      </c>
      <c r="M23" s="8">
        <f t="shared" si="11"/>
        <v>0</v>
      </c>
    </row>
    <row r="24" spans="1:13" x14ac:dyDescent="0.25">
      <c r="A24" s="3" t="s">
        <v>16</v>
      </c>
      <c r="B24" s="3" t="s">
        <v>9</v>
      </c>
      <c r="C24" s="3" t="s">
        <v>12</v>
      </c>
      <c r="D24" s="13" t="str">
        <f t="shared" si="3"/>
        <v>oui</v>
      </c>
      <c r="E24" s="8">
        <f t="shared" si="4"/>
        <v>1</v>
      </c>
      <c r="F24" s="8">
        <f t="shared" si="12"/>
        <v>11</v>
      </c>
      <c r="G24" s="8">
        <f t="shared" si="5"/>
        <v>11</v>
      </c>
      <c r="H24" t="str">
        <f t="shared" si="6"/>
        <v>C123-12345</v>
      </c>
      <c r="I24" t="str">
        <f t="shared" si="7"/>
        <v/>
      </c>
      <c r="J24" t="str">
        <f t="shared" si="8"/>
        <v/>
      </c>
      <c r="K24" s="8">
        <f t="shared" si="9"/>
        <v>0</v>
      </c>
      <c r="L24" s="8">
        <f t="shared" si="10"/>
        <v>0</v>
      </c>
      <c r="M24" s="8">
        <f t="shared" si="11"/>
        <v>0</v>
      </c>
    </row>
  </sheetData>
  <mergeCells count="1">
    <mergeCell ref="A13:H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Eric</cp:lastModifiedBy>
  <dcterms:created xsi:type="dcterms:W3CDTF">2015-06-22T07:33:32Z</dcterms:created>
  <dcterms:modified xsi:type="dcterms:W3CDTF">2015-06-23T18:28:36Z</dcterms:modified>
</cp:coreProperties>
</file>