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90" windowWidth="23715" windowHeight="9735" tabRatio="738"/>
  </bookViews>
  <sheets>
    <sheet name="Affouage" sheetId="1" r:id="rId1"/>
    <sheet name="Modèle" sheetId="2" r:id="rId2"/>
  </sheets>
  <functionGroups builtInGroupCount="17"/>
  <definedNames>
    <definedName name="_xlnm._FilterDatabase" localSheetId="0" hidden="1">Affouage!$A$1:$D$101</definedName>
    <definedName name="_xlnm.Print_Titles" localSheetId="1">Modèle!$1:$8</definedName>
    <definedName name="moyenne">Affouage!$H$2</definedName>
    <definedName name="nbLots">Affouage!$F$2</definedName>
  </definedNames>
  <calcPr calcId="145621" concurrentCalc="0"/>
  <pivotCaches>
    <pivotCache cacheId="427" r:id="rId3"/>
  </pivotCaches>
</workbook>
</file>

<file path=xl/calcChain.xml><?xml version="1.0" encoding="utf-8"?>
<calcChain xmlns="http://schemas.openxmlformats.org/spreadsheetml/2006/main">
  <c r="G2" i="1" l="1"/>
  <c r="H2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3" i="1"/>
  <c r="P4" i="1"/>
  <c r="P5" i="1"/>
  <c r="P6" i="1"/>
  <c r="F7" i="1"/>
  <c r="F6" i="1"/>
  <c r="H7" i="1"/>
  <c r="H6" i="1"/>
  <c r="G6" i="1"/>
  <c r="G7" i="1"/>
  <c r="A1" i="2"/>
  <c r="C3" i="2"/>
  <c r="B3" i="2"/>
</calcChain>
</file>

<file path=xl/sharedStrings.xml><?xml version="1.0" encoding="utf-8"?>
<sst xmlns="http://schemas.openxmlformats.org/spreadsheetml/2006/main" count="128" uniqueCount="23">
  <si>
    <t>N° arbre</t>
  </si>
  <si>
    <t>essence</t>
  </si>
  <si>
    <t>hetre</t>
  </si>
  <si>
    <t>chene</t>
  </si>
  <si>
    <t>charme</t>
  </si>
  <si>
    <t>Total</t>
  </si>
  <si>
    <t>Nombre 
d'inscrits à 
affouage</t>
  </si>
  <si>
    <t>nb  st/pers</t>
  </si>
  <si>
    <t>quantité 
estimée en
stères</t>
  </si>
  <si>
    <t>Lot</t>
  </si>
  <si>
    <t>Total général</t>
  </si>
  <si>
    <t xml:space="preserve">Somme de quantité </t>
  </si>
  <si>
    <t>Stères</t>
  </si>
  <si>
    <t>Essences</t>
  </si>
  <si>
    <t>http://forum.excel-pratique.com/excel/creation-de-lots-d-affouage-equitables-parmis-une-liste-t69821.html</t>
  </si>
  <si>
    <t>écart</t>
  </si>
  <si>
    <t>Total Stères</t>
  </si>
  <si>
    <t>Nb arbres</t>
  </si>
  <si>
    <t>Lot type</t>
  </si>
  <si>
    <t>Min</t>
  </si>
  <si>
    <t>Max</t>
  </si>
  <si>
    <t>Stat</t>
  </si>
  <si>
    <t>Multiple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</si>
</sst>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\ mmmm\ yyyy"/>
    <numFmt numFmtId="166" formatCode="&quot;+&quot;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pivotButt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/>
    <xf numFmtId="0" fontId="4" fillId="0" borderId="0" xfId="0" applyFont="1" applyAlignment="1">
      <alignment horizontal="center"/>
    </xf>
    <xf numFmtId="2" fontId="0" fillId="0" borderId="0" xfId="0" pivotButton="1" applyNumberFormat="1"/>
    <xf numFmtId="2" fontId="0" fillId="0" borderId="0" xfId="0" applyNumberFormat="1"/>
    <xf numFmtId="0" fontId="0" fillId="0" borderId="0" xfId="0" applyAlignment="1">
      <alignment horizontal="left" vertical="top" wrapText="1"/>
    </xf>
    <xf numFmtId="0" fontId="3" fillId="0" borderId="0" xfId="0" applyFont="1" applyAlignment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7" xfId="0" pivotButton="1" applyBorder="1"/>
    <xf numFmtId="2" fontId="0" fillId="0" borderId="17" xfId="0" applyNumberFormat="1" applyBorder="1" applyAlignment="1">
      <alignment horizontal="right"/>
    </xf>
    <xf numFmtId="0" fontId="5" fillId="0" borderId="17" xfId="0" applyFont="1" applyBorder="1" applyAlignment="1">
      <alignment horizontal="center"/>
    </xf>
    <xf numFmtId="0" fontId="0" fillId="0" borderId="17" xfId="0" applyBorder="1" applyAlignment="1">
      <alignment horizontal="left"/>
    </xf>
    <xf numFmtId="2" fontId="0" fillId="0" borderId="17" xfId="0" applyNumberFormat="1" applyBorder="1"/>
    <xf numFmtId="164" fontId="4" fillId="0" borderId="17" xfId="0" applyNumberFormat="1" applyFont="1" applyBorder="1" applyAlignment="1">
      <alignment horizontal="center"/>
    </xf>
    <xf numFmtId="0" fontId="0" fillId="0" borderId="17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wrapText="1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2" fontId="0" fillId="0" borderId="1" xfId="0" applyNumberForma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17" xfId="0" applyBorder="1" applyAlignment="1">
      <alignment horizontal="center" textRotation="90"/>
    </xf>
    <xf numFmtId="165" fontId="3" fillId="0" borderId="16" xfId="0" applyNumberFormat="1" applyFont="1" applyBorder="1" applyAlignment="1">
      <alignment horizontal="left"/>
    </xf>
    <xf numFmtId="165" fontId="7" fillId="0" borderId="16" xfId="0" applyNumberFormat="1" applyFont="1" applyBorder="1" applyAlignment="1">
      <alignment horizontal="center"/>
    </xf>
  </cellXfs>
  <cellStyles count="1">
    <cellStyle name="Normal" xfId="0" builtinId="0"/>
  </cellStyles>
  <dxfs count="16"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alignment horizontal="right" readingOrder="0"/>
    </dxf>
    <dxf>
      <alignment horizontal="righ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0</xdr:row>
          <xdr:rowOff>76200</xdr:rowOff>
        </xdr:from>
        <xdr:to>
          <xdr:col>7</xdr:col>
          <xdr:colOff>657225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0</xdr:row>
          <xdr:rowOff>85725</xdr:rowOff>
        </xdr:from>
        <xdr:to>
          <xdr:col>10</xdr:col>
          <xdr:colOff>1219200</xdr:colOff>
          <xdr:row>0</xdr:row>
          <xdr:rowOff>390525</xdr:rowOff>
        </xdr:to>
        <xdr:sp macro="" textlink="">
          <xdr:nvSpPr>
            <xdr:cNvPr id="1027" name="BtnCreerFeuille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11</xdr:col>
      <xdr:colOff>1</xdr:colOff>
      <xdr:row>0</xdr:row>
      <xdr:rowOff>9525</xdr:rowOff>
    </xdr:from>
    <xdr:ext cx="3009899" cy="436786"/>
    <xdr:sp macro="" textlink="">
      <xdr:nvSpPr>
        <xdr:cNvPr id="7" name="ZoneTexte 6"/>
        <xdr:cNvSpPr txBox="1"/>
      </xdr:nvSpPr>
      <xdr:spPr>
        <a:xfrm>
          <a:off x="6829426" y="9525"/>
          <a:ext cx="3009899" cy="436786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0</xdr:row>
          <xdr:rowOff>57150</xdr:rowOff>
        </xdr:from>
        <xdr:to>
          <xdr:col>15</xdr:col>
          <xdr:colOff>752475</xdr:colOff>
          <xdr:row>0</xdr:row>
          <xdr:rowOff>561975</xdr:rowOff>
        </xdr:to>
        <xdr:sp macro="" textlink="">
          <xdr:nvSpPr>
            <xdr:cNvPr id="1028" name="BtnSuppF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341.01534953704" createdVersion="4" refreshedVersion="4" minRefreshableVersion="3" recordCount="101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1" maxValue="100"/>
    </cacheField>
    <cacheField name="essence" numFmtId="0">
      <sharedItems containsBlank="1" count="4">
        <s v="hetre"/>
        <s v="chene"/>
        <s v="charme"/>
        <m/>
      </sharedItems>
    </cacheField>
    <cacheField name="quantité _x000a_estimée en_x000a_stères" numFmtId="0">
      <sharedItems containsString="0" containsBlank="1" containsNumber="1" minValue="0.25" maxValue="40"/>
    </cacheField>
    <cacheField name="Lot" numFmtId="0">
      <sharedItems containsString="0" containsBlank="1" containsNumber="1" containsInteger="1" minValue="1" maxValue="13" count="14">
        <n v="1"/>
        <n v="2"/>
        <n v="3"/>
        <n v="4"/>
        <n v="5"/>
        <n v="6"/>
        <n v="7"/>
        <n v="8"/>
        <n v="9"/>
        <m/>
        <n v="13" u="1"/>
        <n v="10" u="1"/>
        <n v="11" u="1"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">
  <r>
    <n v="1"/>
    <x v="0"/>
    <n v="1"/>
    <x v="0"/>
  </r>
  <r>
    <n v="2"/>
    <x v="0"/>
    <n v="2"/>
    <x v="0"/>
  </r>
  <r>
    <n v="3"/>
    <x v="1"/>
    <n v="0.5"/>
    <x v="0"/>
  </r>
  <r>
    <n v="4"/>
    <x v="2"/>
    <n v="0.75"/>
    <x v="0"/>
  </r>
  <r>
    <n v="5"/>
    <x v="1"/>
    <n v="1"/>
    <x v="0"/>
  </r>
  <r>
    <n v="6"/>
    <x v="2"/>
    <n v="0.25"/>
    <x v="0"/>
  </r>
  <r>
    <n v="7"/>
    <x v="0"/>
    <n v="1.75"/>
    <x v="0"/>
  </r>
  <r>
    <n v="8"/>
    <x v="2"/>
    <n v="1.5"/>
    <x v="0"/>
  </r>
  <r>
    <n v="9"/>
    <x v="0"/>
    <n v="0.5"/>
    <x v="0"/>
  </r>
  <r>
    <n v="10"/>
    <x v="0"/>
    <n v="1"/>
    <x v="0"/>
  </r>
  <r>
    <n v="11"/>
    <x v="0"/>
    <n v="2.5"/>
    <x v="0"/>
  </r>
  <r>
    <n v="12"/>
    <x v="0"/>
    <n v="2"/>
    <x v="0"/>
  </r>
  <r>
    <n v="13"/>
    <x v="1"/>
    <n v="0.5"/>
    <x v="0"/>
  </r>
  <r>
    <n v="14"/>
    <x v="2"/>
    <n v="0.5"/>
    <x v="0"/>
  </r>
  <r>
    <n v="15"/>
    <x v="1"/>
    <n v="0.25"/>
    <x v="0"/>
  </r>
  <r>
    <n v="16"/>
    <x v="2"/>
    <n v="1"/>
    <x v="1"/>
  </r>
  <r>
    <n v="17"/>
    <x v="0"/>
    <n v="1.5"/>
    <x v="1"/>
  </r>
  <r>
    <n v="18"/>
    <x v="2"/>
    <n v="0.25"/>
    <x v="0"/>
  </r>
  <r>
    <n v="19"/>
    <x v="0"/>
    <n v="2.5"/>
    <x v="1"/>
  </r>
  <r>
    <n v="20"/>
    <x v="0"/>
    <n v="2.25"/>
    <x v="1"/>
  </r>
  <r>
    <n v="21"/>
    <x v="0"/>
    <n v="0.75"/>
    <x v="1"/>
  </r>
  <r>
    <n v="22"/>
    <x v="0"/>
    <n v="0.75"/>
    <x v="1"/>
  </r>
  <r>
    <n v="23"/>
    <x v="1"/>
    <n v="1"/>
    <x v="1"/>
  </r>
  <r>
    <n v="24"/>
    <x v="2"/>
    <n v="2.25"/>
    <x v="1"/>
  </r>
  <r>
    <n v="25"/>
    <x v="1"/>
    <n v="40"/>
    <x v="2"/>
  </r>
  <r>
    <n v="26"/>
    <x v="2"/>
    <n v="0.25"/>
    <x v="1"/>
  </r>
  <r>
    <n v="27"/>
    <x v="0"/>
    <n v="1.75"/>
    <x v="1"/>
  </r>
  <r>
    <n v="28"/>
    <x v="2"/>
    <n v="2.25"/>
    <x v="1"/>
  </r>
  <r>
    <n v="29"/>
    <x v="0"/>
    <n v="1"/>
    <x v="2"/>
  </r>
  <r>
    <n v="30"/>
    <x v="0"/>
    <n v="0.75"/>
    <x v="2"/>
  </r>
  <r>
    <n v="31"/>
    <x v="0"/>
    <n v="0.75"/>
    <x v="2"/>
  </r>
  <r>
    <n v="32"/>
    <x v="0"/>
    <n v="2.25"/>
    <x v="2"/>
  </r>
  <r>
    <n v="33"/>
    <x v="1"/>
    <n v="2.5"/>
    <x v="2"/>
  </r>
  <r>
    <n v="34"/>
    <x v="2"/>
    <n v="1.75"/>
    <x v="2"/>
  </r>
  <r>
    <n v="35"/>
    <x v="1"/>
    <n v="1.75"/>
    <x v="3"/>
  </r>
  <r>
    <n v="36"/>
    <x v="2"/>
    <n v="1.75"/>
    <x v="3"/>
  </r>
  <r>
    <n v="37"/>
    <x v="2"/>
    <n v="0.5"/>
    <x v="3"/>
  </r>
  <r>
    <n v="38"/>
    <x v="0"/>
    <n v="0.5"/>
    <x v="3"/>
  </r>
  <r>
    <n v="39"/>
    <x v="0"/>
    <n v="1.5"/>
    <x v="3"/>
  </r>
  <r>
    <n v="40"/>
    <x v="0"/>
    <n v="2.25"/>
    <x v="3"/>
  </r>
  <r>
    <n v="41"/>
    <x v="0"/>
    <n v="1.25"/>
    <x v="3"/>
  </r>
  <r>
    <n v="42"/>
    <x v="1"/>
    <n v="1"/>
    <x v="3"/>
  </r>
  <r>
    <n v="43"/>
    <x v="2"/>
    <n v="0.75"/>
    <x v="3"/>
  </r>
  <r>
    <n v="44"/>
    <x v="1"/>
    <n v="1.75"/>
    <x v="3"/>
  </r>
  <r>
    <n v="45"/>
    <x v="2"/>
    <n v="2.25"/>
    <x v="3"/>
  </r>
  <r>
    <n v="46"/>
    <x v="0"/>
    <n v="2"/>
    <x v="4"/>
  </r>
  <r>
    <n v="47"/>
    <x v="2"/>
    <n v="2.75"/>
    <x v="4"/>
  </r>
  <r>
    <n v="48"/>
    <x v="0"/>
    <n v="0.5"/>
    <x v="3"/>
  </r>
  <r>
    <n v="49"/>
    <x v="0"/>
    <n v="0.75"/>
    <x v="4"/>
  </r>
  <r>
    <n v="50"/>
    <x v="0"/>
    <n v="2.5"/>
    <x v="4"/>
  </r>
  <r>
    <n v="51"/>
    <x v="0"/>
    <n v="1.25"/>
    <x v="4"/>
  </r>
  <r>
    <n v="52"/>
    <x v="1"/>
    <n v="2.25"/>
    <x v="4"/>
  </r>
  <r>
    <n v="53"/>
    <x v="2"/>
    <n v="0.75"/>
    <x v="4"/>
  </r>
  <r>
    <n v="54"/>
    <x v="1"/>
    <n v="1"/>
    <x v="4"/>
  </r>
  <r>
    <n v="55"/>
    <x v="2"/>
    <n v="1.75"/>
    <x v="4"/>
  </r>
  <r>
    <n v="56"/>
    <x v="0"/>
    <n v="2.75"/>
    <x v="5"/>
  </r>
  <r>
    <n v="57"/>
    <x v="2"/>
    <n v="0.5"/>
    <x v="4"/>
  </r>
  <r>
    <n v="58"/>
    <x v="0"/>
    <n v="0.5"/>
    <x v="4"/>
  </r>
  <r>
    <n v="59"/>
    <x v="0"/>
    <n v="2"/>
    <x v="5"/>
  </r>
  <r>
    <n v="60"/>
    <x v="0"/>
    <n v="1.5"/>
    <x v="5"/>
  </r>
  <r>
    <n v="61"/>
    <x v="0"/>
    <n v="21"/>
    <x v="6"/>
  </r>
  <r>
    <n v="62"/>
    <x v="1"/>
    <n v="2.25"/>
    <x v="5"/>
  </r>
  <r>
    <n v="63"/>
    <x v="2"/>
    <n v="2"/>
    <x v="5"/>
  </r>
  <r>
    <n v="64"/>
    <x v="1"/>
    <n v="2.5"/>
    <x v="5"/>
  </r>
  <r>
    <n v="65"/>
    <x v="2"/>
    <n v="1.5"/>
    <x v="5"/>
  </r>
  <r>
    <n v="66"/>
    <x v="0"/>
    <n v="1.25"/>
    <x v="5"/>
  </r>
  <r>
    <n v="67"/>
    <x v="2"/>
    <n v="1"/>
    <x v="6"/>
  </r>
  <r>
    <n v="68"/>
    <x v="0"/>
    <n v="2.25"/>
    <x v="6"/>
  </r>
  <r>
    <n v="69"/>
    <x v="0"/>
    <n v="1.25"/>
    <x v="6"/>
  </r>
  <r>
    <n v="70"/>
    <x v="0"/>
    <n v="0.25"/>
    <x v="5"/>
  </r>
  <r>
    <n v="71"/>
    <x v="1"/>
    <n v="0.5"/>
    <x v="3"/>
  </r>
  <r>
    <n v="72"/>
    <x v="2"/>
    <n v="2.5"/>
    <x v="6"/>
  </r>
  <r>
    <n v="73"/>
    <x v="1"/>
    <n v="0.5"/>
    <x v="6"/>
  </r>
  <r>
    <n v="74"/>
    <x v="2"/>
    <n v="2.25"/>
    <x v="6"/>
  </r>
  <r>
    <n v="75"/>
    <x v="0"/>
    <n v="2.25"/>
    <x v="7"/>
  </r>
  <r>
    <n v="76"/>
    <x v="2"/>
    <n v="1"/>
    <x v="6"/>
  </r>
  <r>
    <n v="77"/>
    <x v="0"/>
    <n v="0.5"/>
    <x v="6"/>
  </r>
  <r>
    <n v="78"/>
    <x v="0"/>
    <n v="2.5"/>
    <x v="7"/>
  </r>
  <r>
    <n v="79"/>
    <x v="0"/>
    <n v="1.25"/>
    <x v="7"/>
  </r>
  <r>
    <n v="80"/>
    <x v="0"/>
    <n v="0.75"/>
    <x v="7"/>
  </r>
  <r>
    <n v="81"/>
    <x v="1"/>
    <n v="1.5"/>
    <x v="7"/>
  </r>
  <r>
    <n v="82"/>
    <x v="2"/>
    <n v="0.75"/>
    <x v="7"/>
  </r>
  <r>
    <n v="83"/>
    <x v="1"/>
    <n v="0.75"/>
    <x v="7"/>
  </r>
  <r>
    <n v="84"/>
    <x v="0"/>
    <n v="1.75"/>
    <x v="7"/>
  </r>
  <r>
    <n v="85"/>
    <x v="0"/>
    <n v="2.25"/>
    <x v="7"/>
  </r>
  <r>
    <n v="86"/>
    <x v="2"/>
    <n v="2"/>
    <x v="7"/>
  </r>
  <r>
    <n v="98"/>
    <x v="2"/>
    <n v="2.75"/>
    <x v="8"/>
  </r>
  <r>
    <n v="99"/>
    <x v="0"/>
    <n v="2.5"/>
    <x v="8"/>
  </r>
  <r>
    <n v="95"/>
    <x v="1"/>
    <n v="2.25"/>
    <x v="8"/>
  </r>
  <r>
    <n v="89"/>
    <x v="0"/>
    <n v="2"/>
    <x v="8"/>
  </r>
  <r>
    <n v="87"/>
    <x v="0"/>
    <n v="1.5"/>
    <x v="8"/>
  </r>
  <r>
    <n v="93"/>
    <x v="1"/>
    <n v="1.5"/>
    <x v="8"/>
  </r>
  <r>
    <n v="88"/>
    <x v="2"/>
    <n v="1.25"/>
    <x v="8"/>
  </r>
  <r>
    <n v="90"/>
    <x v="0"/>
    <n v="1.25"/>
    <x v="8"/>
  </r>
  <r>
    <n v="97"/>
    <x v="0"/>
    <n v="1.25"/>
    <x v="8"/>
  </r>
  <r>
    <n v="100"/>
    <x v="0"/>
    <n v="1.25"/>
    <x v="7"/>
  </r>
  <r>
    <n v="92"/>
    <x v="0"/>
    <n v="0.5"/>
    <x v="6"/>
  </r>
  <r>
    <n v="94"/>
    <x v="2"/>
    <n v="0.5"/>
    <x v="4"/>
  </r>
  <r>
    <n v="96"/>
    <x v="2"/>
    <n v="0.5"/>
    <x v="5"/>
  </r>
  <r>
    <n v="91"/>
    <x v="0"/>
    <n v="0.25"/>
    <x v="0"/>
  </r>
  <r>
    <m/>
    <x v="3"/>
    <m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27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Lot" colHeaderCaption="Essences">
  <location ref="K1:O12" firstHeaderRow="1" firstDataRow="2" firstDataCol="1"/>
  <pivotFields count="4">
    <pivotField showAll="0"/>
    <pivotField axis="axisCol" showAll="0">
      <items count="5">
        <item x="2"/>
        <item x="1"/>
        <item x="0"/>
        <item h="1" x="3"/>
        <item t="default"/>
      </items>
    </pivotField>
    <pivotField dataField="1" showAll="0"/>
    <pivotField axis="axisRow" showAll="0">
      <items count="15">
        <item x="0"/>
        <item x="1"/>
        <item x="2"/>
        <item x="3"/>
        <item x="4"/>
        <item x="5"/>
        <item x="9"/>
        <item x="6"/>
        <item x="7"/>
        <item x="8"/>
        <item m="1" x="11"/>
        <item m="1" x="12"/>
        <item m="1" x="13"/>
        <item m="1" x="10"/>
        <item t="default"/>
      </items>
    </pivotField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7"/>
    </i>
    <i>
      <x v="8"/>
    </i>
    <i>
      <x v="9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quantité " fld="2" baseField="3" baseItem="0" numFmtId="2"/>
  </dataFields>
  <formats count="13">
    <format dxfId="12">
      <pivotArea outline="0" collapsedLevelsAreSubtotals="1" fieldPosition="0"/>
    </format>
    <format dxfId="11">
      <pivotArea field="1" type="button" dataOnly="0" labelOnly="1" outline="0" axis="axisCol" fieldPosition="0"/>
    </format>
    <format dxfId="10">
      <pivotArea type="topRight" dataOnly="0" labelOnly="1" outline="0" fieldPosition="0"/>
    </format>
    <format dxfId="9">
      <pivotArea dataOnly="0" labelOnly="1" fieldPosition="0">
        <references count="1">
          <reference field="1" count="0"/>
        </references>
      </pivotArea>
    </format>
    <format dxfId="8">
      <pivotArea dataOnly="0" labelOnly="1" grandCol="1" outline="0" fieldPosition="0"/>
    </format>
    <format dxfId="7">
      <pivotArea dataOnly="0" labelOnly="1" fieldPosition="0">
        <references count="1">
          <reference field="1" count="0"/>
        </references>
      </pivotArea>
    </format>
    <format dxfId="6">
      <pivotArea dataOnly="0" labelOnly="1" grandCol="1" outline="0" fieldPosition="0"/>
    </format>
    <format dxfId="5">
      <pivotArea outline="0" collapsedLevelsAreSubtotals="1" fieldPosition="0"/>
    </format>
    <format dxfId="4">
      <pivotArea field="3" type="button" dataOnly="0" labelOnly="1" outline="0" axis="axisRow" fieldPosition="0"/>
    </format>
    <format dxfId="3">
      <pivotArea dataOnly="0" labelOnly="1" fieldPosition="0">
        <references count="1">
          <reference field="3" count="12">
            <x v="0"/>
            <x v="1"/>
            <x v="2"/>
            <x v="3"/>
            <x v="4"/>
            <x v="5"/>
            <x v="7"/>
            <x v="8"/>
            <x v="9"/>
            <x v="10"/>
            <x v="11"/>
            <x v="12"/>
          </reference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01"/>
  <sheetViews>
    <sheetView tabSelected="1" workbookViewId="0">
      <selection activeCell="A5" sqref="A5"/>
    </sheetView>
  </sheetViews>
  <sheetFormatPr baseColWidth="10" defaultRowHeight="15" x14ac:dyDescent="0.25"/>
  <cols>
    <col min="1" max="1" width="11.42578125" style="40"/>
    <col min="2" max="3" width="11.42578125" style="41"/>
    <col min="4" max="4" width="6" style="41" bestFit="1" customWidth="1"/>
    <col min="5" max="5" width="3.5703125" customWidth="1"/>
    <col min="6" max="8" width="11.42578125" style="1"/>
    <col min="9" max="9" width="3.28515625" customWidth="1"/>
    <col min="10" max="10" width="3.28515625" style="1" customWidth="1"/>
    <col min="11" max="11" width="19" bestFit="1" customWidth="1"/>
    <col min="12" max="14" width="10.7109375" style="17" customWidth="1"/>
    <col min="15" max="15" width="13.140625" style="17" customWidth="1"/>
    <col min="16" max="16" width="12.5703125" style="15" bestFit="1" customWidth="1"/>
  </cols>
  <sheetData>
    <row r="1" spans="1:17" ht="60" customHeight="1" x14ac:dyDescent="0.25">
      <c r="A1" s="36" t="s">
        <v>0</v>
      </c>
      <c r="B1" s="36" t="s">
        <v>1</v>
      </c>
      <c r="C1" s="37" t="s">
        <v>8</v>
      </c>
      <c r="D1" s="37" t="s">
        <v>9</v>
      </c>
      <c r="F1" s="33" t="s">
        <v>6</v>
      </c>
      <c r="G1" s="34" t="s">
        <v>5</v>
      </c>
      <c r="H1" s="34" t="s">
        <v>7</v>
      </c>
      <c r="J1" s="50" t="s">
        <v>22</v>
      </c>
      <c r="K1" s="4" t="s">
        <v>11</v>
      </c>
      <c r="L1" s="16" t="s">
        <v>13</v>
      </c>
      <c r="Q1" s="47" t="s">
        <v>14</v>
      </c>
    </row>
    <row r="2" spans="1:17" x14ac:dyDescent="0.25">
      <c r="A2" s="38">
        <v>1</v>
      </c>
      <c r="B2" s="39" t="s">
        <v>2</v>
      </c>
      <c r="C2" s="39">
        <v>1</v>
      </c>
      <c r="D2" s="41">
        <v>1</v>
      </c>
      <c r="F2" s="42">
        <v>12</v>
      </c>
      <c r="G2" s="2">
        <f>SUM(C:C)</f>
        <v>197</v>
      </c>
      <c r="H2" s="3">
        <f>G2/F2</f>
        <v>16.416666666666668</v>
      </c>
      <c r="J2" s="50"/>
      <c r="K2" s="26" t="s">
        <v>9</v>
      </c>
      <c r="L2" s="27" t="s">
        <v>4</v>
      </c>
      <c r="M2" s="27" t="s">
        <v>3</v>
      </c>
      <c r="N2" s="27" t="s">
        <v>2</v>
      </c>
      <c r="O2" s="27" t="s">
        <v>10</v>
      </c>
      <c r="P2" s="28" t="s">
        <v>15</v>
      </c>
    </row>
    <row r="3" spans="1:17" x14ac:dyDescent="0.25">
      <c r="A3" s="38">
        <v>2</v>
      </c>
      <c r="B3" s="39" t="s">
        <v>2</v>
      </c>
      <c r="C3" s="39">
        <v>2</v>
      </c>
      <c r="D3" s="41">
        <v>1</v>
      </c>
      <c r="J3" s="48">
        <v>1</v>
      </c>
      <c r="K3" s="29">
        <v>1</v>
      </c>
      <c r="L3" s="30">
        <v>3.25</v>
      </c>
      <c r="M3" s="30">
        <v>2.25</v>
      </c>
      <c r="N3" s="30">
        <v>11</v>
      </c>
      <c r="O3" s="30">
        <v>16.5</v>
      </c>
      <c r="P3" s="31">
        <f t="shared" ref="P3:P5" si="0">(GETPIVOTDATA("quantité 
estimée en
stères",$K$1,"Lot",K3)-($H$2*J3))/J3</f>
        <v>8.3333333333332149E-2</v>
      </c>
    </row>
    <row r="4" spans="1:17" x14ac:dyDescent="0.25">
      <c r="A4" s="38">
        <v>3</v>
      </c>
      <c r="B4" s="39" t="s">
        <v>3</v>
      </c>
      <c r="C4" s="39">
        <v>0.5</v>
      </c>
      <c r="D4" s="41">
        <v>1</v>
      </c>
      <c r="F4" s="35" t="s">
        <v>21</v>
      </c>
      <c r="J4" s="48">
        <v>1</v>
      </c>
      <c r="K4" s="29">
        <v>2</v>
      </c>
      <c r="L4" s="30">
        <v>5.75</v>
      </c>
      <c r="M4" s="30">
        <v>1</v>
      </c>
      <c r="N4" s="30">
        <v>9.5</v>
      </c>
      <c r="O4" s="30">
        <v>16.25</v>
      </c>
      <c r="P4" s="31">
        <f t="shared" si="0"/>
        <v>-0.16666666666666785</v>
      </c>
    </row>
    <row r="5" spans="1:17" x14ac:dyDescent="0.25">
      <c r="A5" s="38">
        <v>4</v>
      </c>
      <c r="B5" s="39" t="s">
        <v>4</v>
      </c>
      <c r="C5" s="39">
        <v>0.75</v>
      </c>
      <c r="D5" s="41">
        <v>1</v>
      </c>
      <c r="F5" s="34" t="s">
        <v>19</v>
      </c>
      <c r="G5" s="34" t="s">
        <v>18</v>
      </c>
      <c r="H5" s="34" t="s">
        <v>20</v>
      </c>
      <c r="J5" s="48">
        <v>3</v>
      </c>
      <c r="K5" s="29">
        <v>3</v>
      </c>
      <c r="L5" s="30">
        <v>1.75</v>
      </c>
      <c r="M5" s="30">
        <v>42.5</v>
      </c>
      <c r="N5" s="30">
        <v>4.75</v>
      </c>
      <c r="O5" s="30">
        <v>49</v>
      </c>
      <c r="P5" s="31">
        <f t="shared" si="0"/>
        <v>-8.3333333333333329E-2</v>
      </c>
    </row>
    <row r="6" spans="1:17" x14ac:dyDescent="0.25">
      <c r="A6" s="38">
        <v>5</v>
      </c>
      <c r="B6" s="39" t="s">
        <v>3</v>
      </c>
      <c r="C6" s="39">
        <v>1</v>
      </c>
      <c r="D6" s="41">
        <v>1</v>
      </c>
      <c r="F6" s="43">
        <f ca="1">H2+F7</f>
        <v>16.25</v>
      </c>
      <c r="G6" s="43">
        <f>MODE(O:O)</f>
        <v>16.5</v>
      </c>
      <c r="H6" s="43">
        <f ca="1">H2+H7</f>
        <v>17</v>
      </c>
      <c r="J6" s="48">
        <v>1</v>
      </c>
      <c r="K6" s="29">
        <v>4</v>
      </c>
      <c r="L6" s="30">
        <v>5.25</v>
      </c>
      <c r="M6" s="30">
        <v>5</v>
      </c>
      <c r="N6" s="30">
        <v>6</v>
      </c>
      <c r="O6" s="30">
        <v>16.25</v>
      </c>
      <c r="P6" s="31">
        <f>(GETPIVOTDATA("quantité 
estimée en
stères",$K$1,"Lot",K6)-($H$2*J6))/J6</f>
        <v>-0.16666666666666785</v>
      </c>
    </row>
    <row r="7" spans="1:17" x14ac:dyDescent="0.25">
      <c r="A7" s="38">
        <v>6</v>
      </c>
      <c r="B7" s="39" t="s">
        <v>4</v>
      </c>
      <c r="C7" s="39">
        <v>0.25</v>
      </c>
      <c r="D7" s="41">
        <v>1</v>
      </c>
      <c r="F7" s="44">
        <f ca="1">MIN(OFFSET(P2,1,,COUNT(K:K),))</f>
        <v>-0.16666666666666785</v>
      </c>
      <c r="G7" s="45" t="str">
        <f>"("&amp;COUNTIF(O:O,G6)&amp;"/"&amp;nbLots&amp;")"</f>
        <v>(3/12)</v>
      </c>
      <c r="H7" s="46">
        <f ca="1">MAX(OFFSET(P2,1,,COUNT(K:K),))</f>
        <v>0.58333333333333215</v>
      </c>
      <c r="J7" s="48">
        <v>1</v>
      </c>
      <c r="K7" s="29">
        <v>5</v>
      </c>
      <c r="L7" s="30">
        <v>6.25</v>
      </c>
      <c r="M7" s="30">
        <v>3.25</v>
      </c>
      <c r="N7" s="30">
        <v>7</v>
      </c>
      <c r="O7" s="30">
        <v>16.5</v>
      </c>
      <c r="P7" s="31">
        <f t="shared" ref="P7:P46" si="1">(GETPIVOTDATA("quantité 
estimée en
stères",$K$1,"Lot",K7)-($H$2*J7))/J7</f>
        <v>8.3333333333332149E-2</v>
      </c>
    </row>
    <row r="8" spans="1:17" x14ac:dyDescent="0.25">
      <c r="A8" s="38">
        <v>7</v>
      </c>
      <c r="B8" s="39" t="s">
        <v>2</v>
      </c>
      <c r="C8" s="39">
        <v>1.75</v>
      </c>
      <c r="D8" s="41">
        <v>1</v>
      </c>
      <c r="J8" s="48">
        <v>1</v>
      </c>
      <c r="K8" s="29">
        <v>6</v>
      </c>
      <c r="L8" s="30">
        <v>4</v>
      </c>
      <c r="M8" s="30">
        <v>4.75</v>
      </c>
      <c r="N8" s="30">
        <v>7.75</v>
      </c>
      <c r="O8" s="30">
        <v>16.5</v>
      </c>
      <c r="P8" s="31">
        <f t="shared" si="1"/>
        <v>8.3333333333332149E-2</v>
      </c>
    </row>
    <row r="9" spans="1:17" x14ac:dyDescent="0.25">
      <c r="A9" s="38">
        <v>8</v>
      </c>
      <c r="B9" s="39" t="s">
        <v>4</v>
      </c>
      <c r="C9" s="39">
        <v>1.5</v>
      </c>
      <c r="D9" s="41">
        <v>1</v>
      </c>
      <c r="J9" s="48">
        <v>2</v>
      </c>
      <c r="K9" s="29">
        <v>7</v>
      </c>
      <c r="L9" s="30">
        <v>6.75</v>
      </c>
      <c r="M9" s="30">
        <v>0.5</v>
      </c>
      <c r="N9" s="30">
        <v>25.5</v>
      </c>
      <c r="O9" s="30">
        <v>32.75</v>
      </c>
      <c r="P9" s="31">
        <f t="shared" si="1"/>
        <v>-4.1666666666667851E-2</v>
      </c>
    </row>
    <row r="10" spans="1:17" x14ac:dyDescent="0.25">
      <c r="A10" s="38">
        <v>9</v>
      </c>
      <c r="B10" s="39" t="s">
        <v>2</v>
      </c>
      <c r="C10" s="39">
        <v>0.5</v>
      </c>
      <c r="D10" s="41">
        <v>1</v>
      </c>
      <c r="H10" s="18"/>
      <c r="J10" s="48">
        <v>1</v>
      </c>
      <c r="K10" s="29">
        <v>8</v>
      </c>
      <c r="L10" s="30">
        <v>2.75</v>
      </c>
      <c r="M10" s="30">
        <v>2.25</v>
      </c>
      <c r="N10" s="30">
        <v>12</v>
      </c>
      <c r="O10" s="30">
        <v>17</v>
      </c>
      <c r="P10" s="31">
        <f t="shared" si="1"/>
        <v>0.58333333333333215</v>
      </c>
    </row>
    <row r="11" spans="1:17" x14ac:dyDescent="0.25">
      <c r="A11" s="38">
        <v>10</v>
      </c>
      <c r="B11" s="39" t="s">
        <v>2</v>
      </c>
      <c r="C11" s="39">
        <v>1</v>
      </c>
      <c r="D11" s="41">
        <v>1</v>
      </c>
      <c r="J11" s="48">
        <v>1</v>
      </c>
      <c r="K11" s="29">
        <v>9</v>
      </c>
      <c r="L11" s="30">
        <v>4</v>
      </c>
      <c r="M11" s="30">
        <v>3.75</v>
      </c>
      <c r="N11" s="30">
        <v>8.5</v>
      </c>
      <c r="O11" s="30">
        <v>16.25</v>
      </c>
      <c r="P11" s="31">
        <f t="shared" si="1"/>
        <v>-0.16666666666666785</v>
      </c>
    </row>
    <row r="12" spans="1:17" x14ac:dyDescent="0.25">
      <c r="A12" s="38">
        <v>11</v>
      </c>
      <c r="B12" s="39" t="s">
        <v>2</v>
      </c>
      <c r="C12" s="39">
        <v>2.5</v>
      </c>
      <c r="D12" s="41">
        <v>1</v>
      </c>
      <c r="J12" s="48">
        <v>1</v>
      </c>
      <c r="K12" s="29" t="s">
        <v>10</v>
      </c>
      <c r="L12" s="30">
        <v>39.75</v>
      </c>
      <c r="M12" s="30">
        <v>65.25</v>
      </c>
      <c r="N12" s="30">
        <v>92</v>
      </c>
      <c r="O12" s="30">
        <v>197</v>
      </c>
      <c r="P12" s="31" t="e">
        <f t="shared" si="1"/>
        <v>#REF!</v>
      </c>
    </row>
    <row r="13" spans="1:17" x14ac:dyDescent="0.25">
      <c r="A13" s="38">
        <v>12</v>
      </c>
      <c r="B13" s="39" t="s">
        <v>2</v>
      </c>
      <c r="C13" s="39">
        <v>2</v>
      </c>
      <c r="D13" s="41">
        <v>1</v>
      </c>
      <c r="J13" s="48">
        <v>1</v>
      </c>
      <c r="L13"/>
      <c r="M13"/>
      <c r="N13"/>
      <c r="O13"/>
      <c r="P13" s="31" t="e">
        <f t="shared" si="1"/>
        <v>#REF!</v>
      </c>
    </row>
    <row r="14" spans="1:17" x14ac:dyDescent="0.25">
      <c r="A14" s="38">
        <v>13</v>
      </c>
      <c r="B14" s="39" t="s">
        <v>3</v>
      </c>
      <c r="C14" s="39">
        <v>0.5</v>
      </c>
      <c r="D14" s="41">
        <v>1</v>
      </c>
      <c r="J14" s="1">
        <v>1</v>
      </c>
      <c r="L14"/>
      <c r="M14"/>
      <c r="N14"/>
      <c r="O14"/>
      <c r="P14" s="31" t="e">
        <f t="shared" si="1"/>
        <v>#REF!</v>
      </c>
    </row>
    <row r="15" spans="1:17" x14ac:dyDescent="0.25">
      <c r="A15" s="38">
        <v>14</v>
      </c>
      <c r="B15" s="39" t="s">
        <v>4</v>
      </c>
      <c r="C15" s="39">
        <v>0.5</v>
      </c>
      <c r="D15" s="41">
        <v>1</v>
      </c>
      <c r="J15" s="1">
        <v>0</v>
      </c>
      <c r="L15"/>
      <c r="M15"/>
      <c r="N15"/>
      <c r="O15"/>
      <c r="P15" s="31" t="e">
        <f t="shared" si="1"/>
        <v>#REF!</v>
      </c>
    </row>
    <row r="16" spans="1:17" x14ac:dyDescent="0.25">
      <c r="A16" s="38">
        <v>15</v>
      </c>
      <c r="B16" s="39" t="s">
        <v>3</v>
      </c>
      <c r="C16" s="39">
        <v>0.25</v>
      </c>
      <c r="D16" s="41">
        <v>1</v>
      </c>
      <c r="J16" s="1">
        <v>0</v>
      </c>
      <c r="K16" s="32"/>
      <c r="L16" s="30"/>
      <c r="M16" s="30"/>
      <c r="N16" s="30"/>
      <c r="O16" s="30"/>
      <c r="P16" s="31" t="e">
        <f t="shared" si="1"/>
        <v>#REF!</v>
      </c>
    </row>
    <row r="17" spans="1:16" x14ac:dyDescent="0.25">
      <c r="A17" s="38">
        <v>16</v>
      </c>
      <c r="B17" s="39" t="s">
        <v>4</v>
      </c>
      <c r="C17" s="39">
        <v>1</v>
      </c>
      <c r="D17" s="41">
        <v>2</v>
      </c>
      <c r="J17" s="1">
        <v>0</v>
      </c>
      <c r="K17" s="32"/>
      <c r="L17" s="30"/>
      <c r="M17" s="30"/>
      <c r="N17" s="30"/>
      <c r="O17" s="30"/>
      <c r="P17" s="31" t="e">
        <f t="shared" si="1"/>
        <v>#REF!</v>
      </c>
    </row>
    <row r="18" spans="1:16" x14ac:dyDescent="0.25">
      <c r="A18" s="38">
        <v>17</v>
      </c>
      <c r="B18" s="39" t="s">
        <v>2</v>
      </c>
      <c r="C18" s="39">
        <v>1.5</v>
      </c>
      <c r="D18" s="41">
        <v>2</v>
      </c>
      <c r="J18" s="1">
        <v>0</v>
      </c>
      <c r="K18" s="32"/>
      <c r="L18" s="30"/>
      <c r="M18" s="30"/>
      <c r="N18" s="30"/>
      <c r="O18" s="30"/>
      <c r="P18" s="31" t="e">
        <f t="shared" si="1"/>
        <v>#REF!</v>
      </c>
    </row>
    <row r="19" spans="1:16" x14ac:dyDescent="0.25">
      <c r="A19" s="38">
        <v>18</v>
      </c>
      <c r="B19" s="39" t="s">
        <v>4</v>
      </c>
      <c r="C19" s="39">
        <v>0.25</v>
      </c>
      <c r="D19" s="41">
        <v>1</v>
      </c>
      <c r="J19" s="1">
        <v>0</v>
      </c>
      <c r="K19" s="32"/>
      <c r="L19" s="30"/>
      <c r="M19" s="30"/>
      <c r="N19" s="30"/>
      <c r="O19" s="30"/>
      <c r="P19" s="31" t="e">
        <f t="shared" si="1"/>
        <v>#REF!</v>
      </c>
    </row>
    <row r="20" spans="1:16" x14ac:dyDescent="0.25">
      <c r="A20" s="38">
        <v>19</v>
      </c>
      <c r="B20" s="39" t="s">
        <v>2</v>
      </c>
      <c r="C20" s="39">
        <v>2.5</v>
      </c>
      <c r="D20" s="41">
        <v>2</v>
      </c>
      <c r="J20" s="1">
        <v>0</v>
      </c>
      <c r="K20" s="32"/>
      <c r="L20" s="30"/>
      <c r="M20" s="30"/>
      <c r="N20" s="30"/>
      <c r="O20" s="30"/>
      <c r="P20" s="31" t="e">
        <f t="shared" si="1"/>
        <v>#REF!</v>
      </c>
    </row>
    <row r="21" spans="1:16" x14ac:dyDescent="0.25">
      <c r="A21" s="38">
        <v>20</v>
      </c>
      <c r="B21" s="39" t="s">
        <v>2</v>
      </c>
      <c r="C21" s="39">
        <v>2.25</v>
      </c>
      <c r="D21" s="41">
        <v>2</v>
      </c>
      <c r="J21" s="1">
        <v>0</v>
      </c>
      <c r="K21" s="32"/>
      <c r="L21" s="30"/>
      <c r="M21" s="30"/>
      <c r="N21" s="30"/>
      <c r="O21" s="30"/>
      <c r="P21" s="31" t="e">
        <f t="shared" si="1"/>
        <v>#REF!</v>
      </c>
    </row>
    <row r="22" spans="1:16" x14ac:dyDescent="0.25">
      <c r="A22" s="38">
        <v>21</v>
      </c>
      <c r="B22" s="39" t="s">
        <v>2</v>
      </c>
      <c r="C22" s="39">
        <v>0.75</v>
      </c>
      <c r="D22" s="41">
        <v>2</v>
      </c>
      <c r="I22" s="18"/>
      <c r="J22" s="49">
        <v>0</v>
      </c>
      <c r="K22" s="32"/>
      <c r="L22" s="30"/>
      <c r="M22" s="30"/>
      <c r="N22" s="30"/>
      <c r="O22" s="30"/>
      <c r="P22" s="31" t="e">
        <f t="shared" si="1"/>
        <v>#REF!</v>
      </c>
    </row>
    <row r="23" spans="1:16" x14ac:dyDescent="0.25">
      <c r="A23" s="38">
        <v>22</v>
      </c>
      <c r="B23" s="39" t="s">
        <v>2</v>
      </c>
      <c r="C23" s="39">
        <v>0.75</v>
      </c>
      <c r="D23" s="41">
        <v>2</v>
      </c>
      <c r="J23" s="1">
        <v>0</v>
      </c>
      <c r="K23" s="32"/>
      <c r="L23" s="30"/>
      <c r="M23" s="30"/>
      <c r="N23" s="30"/>
      <c r="O23" s="30"/>
      <c r="P23" s="31" t="e">
        <f t="shared" si="1"/>
        <v>#REF!</v>
      </c>
    </row>
    <row r="24" spans="1:16" x14ac:dyDescent="0.25">
      <c r="A24" s="38">
        <v>23</v>
      </c>
      <c r="B24" s="39" t="s">
        <v>3</v>
      </c>
      <c r="C24" s="39">
        <v>1</v>
      </c>
      <c r="D24" s="41">
        <v>2</v>
      </c>
      <c r="J24" s="1">
        <v>0</v>
      </c>
      <c r="K24" s="32"/>
      <c r="L24" s="30"/>
      <c r="M24" s="30"/>
      <c r="N24" s="30"/>
      <c r="O24" s="30"/>
      <c r="P24" s="31" t="e">
        <f t="shared" si="1"/>
        <v>#REF!</v>
      </c>
    </row>
    <row r="25" spans="1:16" x14ac:dyDescent="0.25">
      <c r="A25" s="38">
        <v>24</v>
      </c>
      <c r="B25" s="39" t="s">
        <v>4</v>
      </c>
      <c r="C25" s="39">
        <v>2.25</v>
      </c>
      <c r="D25" s="41">
        <v>2</v>
      </c>
      <c r="J25" s="1">
        <v>0</v>
      </c>
      <c r="K25" s="32"/>
      <c r="L25" s="30"/>
      <c r="M25" s="30"/>
      <c r="N25" s="30"/>
      <c r="O25" s="30"/>
      <c r="P25" s="31" t="e">
        <f t="shared" si="1"/>
        <v>#REF!</v>
      </c>
    </row>
    <row r="26" spans="1:16" x14ac:dyDescent="0.25">
      <c r="A26" s="38">
        <v>25</v>
      </c>
      <c r="B26" s="39" t="s">
        <v>3</v>
      </c>
      <c r="C26" s="39">
        <v>40</v>
      </c>
      <c r="D26" s="41">
        <v>3</v>
      </c>
      <c r="J26" s="1">
        <v>0</v>
      </c>
      <c r="K26" s="32"/>
      <c r="L26" s="30"/>
      <c r="M26" s="30"/>
      <c r="N26" s="30"/>
      <c r="O26" s="30"/>
      <c r="P26" s="31" t="e">
        <f t="shared" si="1"/>
        <v>#REF!</v>
      </c>
    </row>
    <row r="27" spans="1:16" x14ac:dyDescent="0.25">
      <c r="A27" s="38">
        <v>26</v>
      </c>
      <c r="B27" s="39" t="s">
        <v>4</v>
      </c>
      <c r="C27" s="39">
        <v>0.25</v>
      </c>
      <c r="D27" s="41">
        <v>2</v>
      </c>
      <c r="J27" s="1">
        <v>0</v>
      </c>
      <c r="K27" s="32"/>
      <c r="L27" s="30"/>
      <c r="M27" s="30"/>
      <c r="N27" s="30"/>
      <c r="O27" s="30"/>
      <c r="P27" s="31" t="e">
        <f t="shared" si="1"/>
        <v>#REF!</v>
      </c>
    </row>
    <row r="28" spans="1:16" x14ac:dyDescent="0.25">
      <c r="A28" s="38">
        <v>27</v>
      </c>
      <c r="B28" s="39" t="s">
        <v>2</v>
      </c>
      <c r="C28" s="39">
        <v>1.75</v>
      </c>
      <c r="D28" s="41">
        <v>2</v>
      </c>
      <c r="J28" s="1">
        <v>0</v>
      </c>
      <c r="K28" s="32"/>
      <c r="L28" s="30"/>
      <c r="M28" s="30"/>
      <c r="N28" s="30"/>
      <c r="O28" s="30"/>
      <c r="P28" s="31" t="e">
        <f t="shared" si="1"/>
        <v>#REF!</v>
      </c>
    </row>
    <row r="29" spans="1:16" x14ac:dyDescent="0.25">
      <c r="A29" s="38">
        <v>28</v>
      </c>
      <c r="B29" s="39" t="s">
        <v>4</v>
      </c>
      <c r="C29" s="39">
        <v>2.25</v>
      </c>
      <c r="D29" s="41">
        <v>2</v>
      </c>
      <c r="J29" s="1">
        <v>0</v>
      </c>
      <c r="K29" s="32"/>
      <c r="L29" s="30"/>
      <c r="M29" s="30"/>
      <c r="N29" s="30"/>
      <c r="O29" s="30"/>
      <c r="P29" s="31" t="e">
        <f t="shared" si="1"/>
        <v>#REF!</v>
      </c>
    </row>
    <row r="30" spans="1:16" x14ac:dyDescent="0.25">
      <c r="A30" s="38">
        <v>29</v>
      </c>
      <c r="B30" s="39" t="s">
        <v>2</v>
      </c>
      <c r="C30" s="39">
        <v>1</v>
      </c>
      <c r="D30" s="41">
        <v>3</v>
      </c>
      <c r="J30" s="1">
        <v>0</v>
      </c>
      <c r="K30" s="32"/>
      <c r="L30" s="30"/>
      <c r="M30" s="30"/>
      <c r="N30" s="30"/>
      <c r="O30" s="30"/>
      <c r="P30" s="31" t="e">
        <f t="shared" si="1"/>
        <v>#REF!</v>
      </c>
    </row>
    <row r="31" spans="1:16" x14ac:dyDescent="0.25">
      <c r="A31" s="38">
        <v>30</v>
      </c>
      <c r="B31" s="39" t="s">
        <v>2</v>
      </c>
      <c r="C31" s="39">
        <v>0.75</v>
      </c>
      <c r="D31" s="41">
        <v>3</v>
      </c>
      <c r="J31" s="1">
        <v>0</v>
      </c>
      <c r="K31" s="32"/>
      <c r="L31" s="30"/>
      <c r="M31" s="30"/>
      <c r="N31" s="30"/>
      <c r="O31" s="30"/>
      <c r="P31" s="31" t="e">
        <f t="shared" si="1"/>
        <v>#REF!</v>
      </c>
    </row>
    <row r="32" spans="1:16" x14ac:dyDescent="0.25">
      <c r="A32" s="38">
        <v>31</v>
      </c>
      <c r="B32" s="39" t="s">
        <v>2</v>
      </c>
      <c r="C32" s="39">
        <v>0.75</v>
      </c>
      <c r="D32" s="41">
        <v>3</v>
      </c>
      <c r="J32" s="1">
        <v>0</v>
      </c>
      <c r="K32" s="32"/>
      <c r="L32" s="30"/>
      <c r="M32" s="30"/>
      <c r="N32" s="30"/>
      <c r="O32" s="30"/>
      <c r="P32" s="31" t="e">
        <f t="shared" si="1"/>
        <v>#REF!</v>
      </c>
    </row>
    <row r="33" spans="1:16" x14ac:dyDescent="0.25">
      <c r="A33" s="38">
        <v>32</v>
      </c>
      <c r="B33" s="39" t="s">
        <v>2</v>
      </c>
      <c r="C33" s="39">
        <v>2.25</v>
      </c>
      <c r="D33" s="41">
        <v>3</v>
      </c>
      <c r="J33" s="1">
        <v>0</v>
      </c>
      <c r="K33" s="32"/>
      <c r="L33" s="30"/>
      <c r="M33" s="30"/>
      <c r="N33" s="30"/>
      <c r="O33" s="30"/>
      <c r="P33" s="31" t="e">
        <f t="shared" si="1"/>
        <v>#REF!</v>
      </c>
    </row>
    <row r="34" spans="1:16" x14ac:dyDescent="0.25">
      <c r="A34" s="38">
        <v>33</v>
      </c>
      <c r="B34" s="39" t="s">
        <v>3</v>
      </c>
      <c r="C34" s="39">
        <v>2.5</v>
      </c>
      <c r="D34" s="41">
        <v>3</v>
      </c>
      <c r="J34" s="1">
        <v>0</v>
      </c>
      <c r="K34" s="32"/>
      <c r="L34" s="30"/>
      <c r="M34" s="30"/>
      <c r="N34" s="30"/>
      <c r="O34" s="30"/>
      <c r="P34" s="31" t="e">
        <f t="shared" si="1"/>
        <v>#REF!</v>
      </c>
    </row>
    <row r="35" spans="1:16" x14ac:dyDescent="0.25">
      <c r="A35" s="38">
        <v>34</v>
      </c>
      <c r="B35" s="39" t="s">
        <v>4</v>
      </c>
      <c r="C35" s="39">
        <v>1.75</v>
      </c>
      <c r="D35" s="41">
        <v>3</v>
      </c>
      <c r="J35" s="1">
        <v>0</v>
      </c>
      <c r="K35" s="32"/>
      <c r="L35" s="30"/>
      <c r="M35" s="30"/>
      <c r="N35" s="30"/>
      <c r="O35" s="30"/>
      <c r="P35" s="31" t="e">
        <f t="shared" si="1"/>
        <v>#REF!</v>
      </c>
    </row>
    <row r="36" spans="1:16" x14ac:dyDescent="0.25">
      <c r="A36" s="38">
        <v>35</v>
      </c>
      <c r="B36" s="39" t="s">
        <v>3</v>
      </c>
      <c r="C36" s="39">
        <v>1.75</v>
      </c>
      <c r="D36" s="41">
        <v>4</v>
      </c>
      <c r="J36" s="1">
        <v>0</v>
      </c>
      <c r="K36" s="32"/>
      <c r="L36" s="30"/>
      <c r="M36" s="30"/>
      <c r="N36" s="30"/>
      <c r="O36" s="30"/>
      <c r="P36" s="31" t="e">
        <f t="shared" si="1"/>
        <v>#REF!</v>
      </c>
    </row>
    <row r="37" spans="1:16" x14ac:dyDescent="0.25">
      <c r="A37" s="38">
        <v>36</v>
      </c>
      <c r="B37" s="39" t="s">
        <v>4</v>
      </c>
      <c r="C37" s="39">
        <v>1.75</v>
      </c>
      <c r="D37" s="41">
        <v>4</v>
      </c>
      <c r="J37" s="1">
        <v>0</v>
      </c>
      <c r="K37" s="32"/>
      <c r="L37" s="30"/>
      <c r="M37" s="30"/>
      <c r="N37" s="30"/>
      <c r="O37" s="30"/>
      <c r="P37" s="31" t="e">
        <f t="shared" si="1"/>
        <v>#REF!</v>
      </c>
    </row>
    <row r="38" spans="1:16" x14ac:dyDescent="0.25">
      <c r="A38" s="38">
        <v>37</v>
      </c>
      <c r="B38" s="39" t="s">
        <v>4</v>
      </c>
      <c r="C38" s="39">
        <v>0.5</v>
      </c>
      <c r="D38" s="41">
        <v>4</v>
      </c>
      <c r="J38" s="1">
        <v>0</v>
      </c>
      <c r="K38" s="32"/>
      <c r="L38" s="30"/>
      <c r="M38" s="30"/>
      <c r="N38" s="30"/>
      <c r="O38" s="30"/>
      <c r="P38" s="31" t="e">
        <f t="shared" si="1"/>
        <v>#REF!</v>
      </c>
    </row>
    <row r="39" spans="1:16" x14ac:dyDescent="0.25">
      <c r="A39" s="38">
        <v>38</v>
      </c>
      <c r="B39" s="39" t="s">
        <v>2</v>
      </c>
      <c r="C39" s="39">
        <v>0.5</v>
      </c>
      <c r="D39" s="41">
        <v>4</v>
      </c>
      <c r="J39" s="1">
        <v>0</v>
      </c>
      <c r="K39" s="32"/>
      <c r="L39" s="30"/>
      <c r="M39" s="30"/>
      <c r="N39" s="30"/>
      <c r="O39" s="30"/>
      <c r="P39" s="31" t="e">
        <f t="shared" si="1"/>
        <v>#REF!</v>
      </c>
    </row>
    <row r="40" spans="1:16" x14ac:dyDescent="0.25">
      <c r="A40" s="38">
        <v>39</v>
      </c>
      <c r="B40" s="39" t="s">
        <v>2</v>
      </c>
      <c r="C40" s="39">
        <v>1.5</v>
      </c>
      <c r="D40" s="41">
        <v>4</v>
      </c>
      <c r="J40" s="1">
        <v>0</v>
      </c>
      <c r="K40" s="32"/>
      <c r="L40" s="30"/>
      <c r="M40" s="30"/>
      <c r="N40" s="30"/>
      <c r="O40" s="30"/>
      <c r="P40" s="31" t="e">
        <f t="shared" si="1"/>
        <v>#REF!</v>
      </c>
    </row>
    <row r="41" spans="1:16" x14ac:dyDescent="0.25">
      <c r="A41" s="38">
        <v>40</v>
      </c>
      <c r="B41" s="39" t="s">
        <v>2</v>
      </c>
      <c r="C41" s="39">
        <v>2.25</v>
      </c>
      <c r="D41" s="41">
        <v>4</v>
      </c>
      <c r="J41" s="1">
        <v>0</v>
      </c>
      <c r="K41" s="32"/>
      <c r="L41" s="30"/>
      <c r="M41" s="30"/>
      <c r="N41" s="30"/>
      <c r="O41" s="30"/>
      <c r="P41" s="31" t="e">
        <f t="shared" si="1"/>
        <v>#REF!</v>
      </c>
    </row>
    <row r="42" spans="1:16" x14ac:dyDescent="0.25">
      <c r="A42" s="38">
        <v>41</v>
      </c>
      <c r="B42" s="39" t="s">
        <v>2</v>
      </c>
      <c r="C42" s="39">
        <v>1.25</v>
      </c>
      <c r="D42" s="41">
        <v>4</v>
      </c>
      <c r="J42" s="1">
        <v>0</v>
      </c>
      <c r="K42" s="32"/>
      <c r="L42" s="30"/>
      <c r="M42" s="30"/>
      <c r="N42" s="30"/>
      <c r="O42" s="30"/>
      <c r="P42" s="31" t="e">
        <f t="shared" si="1"/>
        <v>#REF!</v>
      </c>
    </row>
    <row r="43" spans="1:16" x14ac:dyDescent="0.25">
      <c r="A43" s="38">
        <v>42</v>
      </c>
      <c r="B43" s="39" t="s">
        <v>3</v>
      </c>
      <c r="C43" s="39">
        <v>1</v>
      </c>
      <c r="D43" s="41">
        <v>4</v>
      </c>
      <c r="J43" s="1">
        <v>0</v>
      </c>
      <c r="K43" s="32"/>
      <c r="L43" s="30"/>
      <c r="M43" s="30"/>
      <c r="N43" s="30"/>
      <c r="O43" s="30"/>
      <c r="P43" s="31" t="e">
        <f t="shared" si="1"/>
        <v>#REF!</v>
      </c>
    </row>
    <row r="44" spans="1:16" x14ac:dyDescent="0.25">
      <c r="A44" s="38">
        <v>43</v>
      </c>
      <c r="B44" s="39" t="s">
        <v>4</v>
      </c>
      <c r="C44" s="39">
        <v>0.75</v>
      </c>
      <c r="D44" s="41">
        <v>4</v>
      </c>
      <c r="J44" s="1">
        <v>0</v>
      </c>
      <c r="K44" s="32"/>
      <c r="L44" s="30"/>
      <c r="M44" s="30"/>
      <c r="N44" s="30"/>
      <c r="O44" s="30"/>
      <c r="P44" s="31" t="e">
        <f t="shared" si="1"/>
        <v>#REF!</v>
      </c>
    </row>
    <row r="45" spans="1:16" x14ac:dyDescent="0.25">
      <c r="A45" s="38">
        <v>44</v>
      </c>
      <c r="B45" s="39" t="s">
        <v>3</v>
      </c>
      <c r="C45" s="39">
        <v>1.75</v>
      </c>
      <c r="D45" s="41">
        <v>4</v>
      </c>
      <c r="J45" s="1">
        <v>0</v>
      </c>
      <c r="K45" s="32"/>
      <c r="L45" s="30"/>
      <c r="M45" s="30"/>
      <c r="N45" s="30"/>
      <c r="O45" s="30"/>
      <c r="P45" s="31" t="e">
        <f t="shared" si="1"/>
        <v>#REF!</v>
      </c>
    </row>
    <row r="46" spans="1:16" x14ac:dyDescent="0.25">
      <c r="A46" s="38">
        <v>45</v>
      </c>
      <c r="B46" s="39" t="s">
        <v>4</v>
      </c>
      <c r="C46" s="39">
        <v>2.25</v>
      </c>
      <c r="D46" s="41">
        <v>4</v>
      </c>
      <c r="J46" s="1">
        <v>0</v>
      </c>
      <c r="K46" s="32"/>
      <c r="L46" s="30"/>
      <c r="M46" s="30"/>
      <c r="N46" s="30"/>
      <c r="O46" s="30"/>
      <c r="P46" s="31" t="e">
        <f t="shared" si="1"/>
        <v>#REF!</v>
      </c>
    </row>
    <row r="47" spans="1:16" x14ac:dyDescent="0.25">
      <c r="A47" s="38">
        <v>46</v>
      </c>
      <c r="B47" s="39" t="s">
        <v>2</v>
      </c>
      <c r="C47" s="39">
        <v>2</v>
      </c>
      <c r="D47" s="41">
        <v>5</v>
      </c>
    </row>
    <row r="48" spans="1:16" x14ac:dyDescent="0.25">
      <c r="A48" s="38">
        <v>47</v>
      </c>
      <c r="B48" s="39" t="s">
        <v>4</v>
      </c>
      <c r="C48" s="39">
        <v>2.75</v>
      </c>
      <c r="D48" s="41">
        <v>5</v>
      </c>
    </row>
    <row r="49" spans="1:4" x14ac:dyDescent="0.25">
      <c r="A49" s="38">
        <v>48</v>
      </c>
      <c r="B49" s="39" t="s">
        <v>2</v>
      </c>
      <c r="C49" s="39">
        <v>0.5</v>
      </c>
      <c r="D49" s="41">
        <v>4</v>
      </c>
    </row>
    <row r="50" spans="1:4" x14ac:dyDescent="0.25">
      <c r="A50" s="38">
        <v>49</v>
      </c>
      <c r="B50" s="39" t="s">
        <v>2</v>
      </c>
      <c r="C50" s="39">
        <v>0.75</v>
      </c>
      <c r="D50" s="41">
        <v>5</v>
      </c>
    </row>
    <row r="51" spans="1:4" x14ac:dyDescent="0.25">
      <c r="A51" s="38">
        <v>50</v>
      </c>
      <c r="B51" s="39" t="s">
        <v>2</v>
      </c>
      <c r="C51" s="39">
        <v>2.5</v>
      </c>
      <c r="D51" s="41">
        <v>5</v>
      </c>
    </row>
    <row r="52" spans="1:4" x14ac:dyDescent="0.25">
      <c r="A52" s="38">
        <v>51</v>
      </c>
      <c r="B52" s="39" t="s">
        <v>2</v>
      </c>
      <c r="C52" s="39">
        <v>1.25</v>
      </c>
      <c r="D52" s="41">
        <v>5</v>
      </c>
    </row>
    <row r="53" spans="1:4" x14ac:dyDescent="0.25">
      <c r="A53" s="38">
        <v>52</v>
      </c>
      <c r="B53" s="39" t="s">
        <v>3</v>
      </c>
      <c r="C53" s="39">
        <v>2.25</v>
      </c>
      <c r="D53" s="41">
        <v>5</v>
      </c>
    </row>
    <row r="54" spans="1:4" x14ac:dyDescent="0.25">
      <c r="A54" s="38">
        <v>53</v>
      </c>
      <c r="B54" s="39" t="s">
        <v>4</v>
      </c>
      <c r="C54" s="39">
        <v>0.75</v>
      </c>
      <c r="D54" s="41">
        <v>5</v>
      </c>
    </row>
    <row r="55" spans="1:4" x14ac:dyDescent="0.25">
      <c r="A55" s="38">
        <v>54</v>
      </c>
      <c r="B55" s="39" t="s">
        <v>3</v>
      </c>
      <c r="C55" s="39">
        <v>1</v>
      </c>
      <c r="D55" s="41">
        <v>5</v>
      </c>
    </row>
    <row r="56" spans="1:4" x14ac:dyDescent="0.25">
      <c r="A56" s="38">
        <v>55</v>
      </c>
      <c r="B56" s="39" t="s">
        <v>4</v>
      </c>
      <c r="C56" s="39">
        <v>1.75</v>
      </c>
      <c r="D56" s="41">
        <v>5</v>
      </c>
    </row>
    <row r="57" spans="1:4" x14ac:dyDescent="0.25">
      <c r="A57" s="38">
        <v>56</v>
      </c>
      <c r="B57" s="39" t="s">
        <v>2</v>
      </c>
      <c r="C57" s="39">
        <v>2.75</v>
      </c>
      <c r="D57" s="41">
        <v>6</v>
      </c>
    </row>
    <row r="58" spans="1:4" x14ac:dyDescent="0.25">
      <c r="A58" s="38">
        <v>57</v>
      </c>
      <c r="B58" s="39" t="s">
        <v>4</v>
      </c>
      <c r="C58" s="39">
        <v>0.5</v>
      </c>
      <c r="D58" s="41">
        <v>5</v>
      </c>
    </row>
    <row r="59" spans="1:4" x14ac:dyDescent="0.25">
      <c r="A59" s="38">
        <v>58</v>
      </c>
      <c r="B59" s="39" t="s">
        <v>2</v>
      </c>
      <c r="C59" s="39">
        <v>0.5</v>
      </c>
      <c r="D59" s="41">
        <v>5</v>
      </c>
    </row>
    <row r="60" spans="1:4" x14ac:dyDescent="0.25">
      <c r="A60" s="38">
        <v>59</v>
      </c>
      <c r="B60" s="39" t="s">
        <v>2</v>
      </c>
      <c r="C60" s="39">
        <v>2</v>
      </c>
      <c r="D60" s="41">
        <v>6</v>
      </c>
    </row>
    <row r="61" spans="1:4" x14ac:dyDescent="0.25">
      <c r="A61" s="38">
        <v>60</v>
      </c>
      <c r="B61" s="39" t="s">
        <v>2</v>
      </c>
      <c r="C61" s="39">
        <v>1.5</v>
      </c>
      <c r="D61" s="41">
        <v>6</v>
      </c>
    </row>
    <row r="62" spans="1:4" x14ac:dyDescent="0.25">
      <c r="A62" s="38">
        <v>61</v>
      </c>
      <c r="B62" s="39" t="s">
        <v>2</v>
      </c>
      <c r="C62" s="39">
        <v>21</v>
      </c>
      <c r="D62" s="41">
        <v>7</v>
      </c>
    </row>
    <row r="63" spans="1:4" x14ac:dyDescent="0.25">
      <c r="A63" s="38">
        <v>62</v>
      </c>
      <c r="B63" s="39" t="s">
        <v>3</v>
      </c>
      <c r="C63" s="39">
        <v>2.25</v>
      </c>
      <c r="D63" s="41">
        <v>6</v>
      </c>
    </row>
    <row r="64" spans="1:4" x14ac:dyDescent="0.25">
      <c r="A64" s="38">
        <v>63</v>
      </c>
      <c r="B64" s="39" t="s">
        <v>4</v>
      </c>
      <c r="C64" s="39">
        <v>2</v>
      </c>
      <c r="D64" s="41">
        <v>6</v>
      </c>
    </row>
    <row r="65" spans="1:4" x14ac:dyDescent="0.25">
      <c r="A65" s="38">
        <v>64</v>
      </c>
      <c r="B65" s="39" t="s">
        <v>3</v>
      </c>
      <c r="C65" s="39">
        <v>2.5</v>
      </c>
      <c r="D65" s="41">
        <v>6</v>
      </c>
    </row>
    <row r="66" spans="1:4" x14ac:dyDescent="0.25">
      <c r="A66" s="38">
        <v>65</v>
      </c>
      <c r="B66" s="39" t="s">
        <v>4</v>
      </c>
      <c r="C66" s="39">
        <v>1.5</v>
      </c>
      <c r="D66" s="41">
        <v>6</v>
      </c>
    </row>
    <row r="67" spans="1:4" x14ac:dyDescent="0.25">
      <c r="A67" s="38">
        <v>66</v>
      </c>
      <c r="B67" s="39" t="s">
        <v>2</v>
      </c>
      <c r="C67" s="39">
        <v>1.25</v>
      </c>
      <c r="D67" s="41">
        <v>6</v>
      </c>
    </row>
    <row r="68" spans="1:4" x14ac:dyDescent="0.25">
      <c r="A68" s="38">
        <v>67</v>
      </c>
      <c r="B68" s="39" t="s">
        <v>4</v>
      </c>
      <c r="C68" s="39">
        <v>1</v>
      </c>
      <c r="D68" s="41">
        <v>7</v>
      </c>
    </row>
    <row r="69" spans="1:4" x14ac:dyDescent="0.25">
      <c r="A69" s="38">
        <v>68</v>
      </c>
      <c r="B69" s="39" t="s">
        <v>2</v>
      </c>
      <c r="C69" s="39">
        <v>2.25</v>
      </c>
      <c r="D69" s="41">
        <v>7</v>
      </c>
    </row>
    <row r="70" spans="1:4" x14ac:dyDescent="0.25">
      <c r="A70" s="38">
        <v>69</v>
      </c>
      <c r="B70" s="39" t="s">
        <v>2</v>
      </c>
      <c r="C70" s="39">
        <v>1.25</v>
      </c>
      <c r="D70" s="41">
        <v>7</v>
      </c>
    </row>
    <row r="71" spans="1:4" x14ac:dyDescent="0.25">
      <c r="A71" s="38">
        <v>70</v>
      </c>
      <c r="B71" s="39" t="s">
        <v>2</v>
      </c>
      <c r="C71" s="39">
        <v>0.25</v>
      </c>
      <c r="D71" s="41">
        <v>6</v>
      </c>
    </row>
    <row r="72" spans="1:4" x14ac:dyDescent="0.25">
      <c r="A72" s="38">
        <v>71</v>
      </c>
      <c r="B72" s="39" t="s">
        <v>3</v>
      </c>
      <c r="C72" s="39">
        <v>0.5</v>
      </c>
      <c r="D72" s="41">
        <v>4</v>
      </c>
    </row>
    <row r="73" spans="1:4" x14ac:dyDescent="0.25">
      <c r="A73" s="38">
        <v>72</v>
      </c>
      <c r="B73" s="39" t="s">
        <v>4</v>
      </c>
      <c r="C73" s="39">
        <v>2.5</v>
      </c>
      <c r="D73" s="41">
        <v>7</v>
      </c>
    </row>
    <row r="74" spans="1:4" x14ac:dyDescent="0.25">
      <c r="A74" s="38">
        <v>73</v>
      </c>
      <c r="B74" s="39" t="s">
        <v>3</v>
      </c>
      <c r="C74" s="39">
        <v>0.5</v>
      </c>
      <c r="D74" s="41">
        <v>7</v>
      </c>
    </row>
    <row r="75" spans="1:4" x14ac:dyDescent="0.25">
      <c r="A75" s="38">
        <v>74</v>
      </c>
      <c r="B75" s="39" t="s">
        <v>4</v>
      </c>
      <c r="C75" s="39">
        <v>2.25</v>
      </c>
      <c r="D75" s="41">
        <v>7</v>
      </c>
    </row>
    <row r="76" spans="1:4" x14ac:dyDescent="0.25">
      <c r="A76" s="38">
        <v>75</v>
      </c>
      <c r="B76" s="39" t="s">
        <v>2</v>
      </c>
      <c r="C76" s="39">
        <v>2.25</v>
      </c>
      <c r="D76" s="41">
        <v>8</v>
      </c>
    </row>
    <row r="77" spans="1:4" x14ac:dyDescent="0.25">
      <c r="A77" s="38">
        <v>76</v>
      </c>
      <c r="B77" s="39" t="s">
        <v>4</v>
      </c>
      <c r="C77" s="39">
        <v>1</v>
      </c>
      <c r="D77" s="41">
        <v>7</v>
      </c>
    </row>
    <row r="78" spans="1:4" x14ac:dyDescent="0.25">
      <c r="A78" s="38">
        <v>77</v>
      </c>
      <c r="B78" s="39" t="s">
        <v>2</v>
      </c>
      <c r="C78" s="39">
        <v>0.5</v>
      </c>
      <c r="D78" s="41">
        <v>7</v>
      </c>
    </row>
    <row r="79" spans="1:4" x14ac:dyDescent="0.25">
      <c r="A79" s="38">
        <v>78</v>
      </c>
      <c r="B79" s="39" t="s">
        <v>2</v>
      </c>
      <c r="C79" s="39">
        <v>2.5</v>
      </c>
      <c r="D79" s="41">
        <v>8</v>
      </c>
    </row>
    <row r="80" spans="1:4" x14ac:dyDescent="0.25">
      <c r="A80" s="38">
        <v>79</v>
      </c>
      <c r="B80" s="39" t="s">
        <v>2</v>
      </c>
      <c r="C80" s="39">
        <v>1.25</v>
      </c>
      <c r="D80" s="41">
        <v>8</v>
      </c>
    </row>
    <row r="81" spans="1:4" x14ac:dyDescent="0.25">
      <c r="A81" s="38">
        <v>80</v>
      </c>
      <c r="B81" s="39" t="s">
        <v>2</v>
      </c>
      <c r="C81" s="39">
        <v>0.75</v>
      </c>
      <c r="D81" s="41">
        <v>8</v>
      </c>
    </row>
    <row r="82" spans="1:4" x14ac:dyDescent="0.25">
      <c r="A82" s="38">
        <v>81</v>
      </c>
      <c r="B82" s="39" t="s">
        <v>3</v>
      </c>
      <c r="C82" s="39">
        <v>1.5</v>
      </c>
      <c r="D82" s="41">
        <v>8</v>
      </c>
    </row>
    <row r="83" spans="1:4" x14ac:dyDescent="0.25">
      <c r="A83" s="38">
        <v>82</v>
      </c>
      <c r="B83" s="39" t="s">
        <v>4</v>
      </c>
      <c r="C83" s="39">
        <v>0.75</v>
      </c>
      <c r="D83" s="41">
        <v>8</v>
      </c>
    </row>
    <row r="84" spans="1:4" x14ac:dyDescent="0.25">
      <c r="A84" s="38">
        <v>83</v>
      </c>
      <c r="B84" s="39" t="s">
        <v>3</v>
      </c>
      <c r="C84" s="39">
        <v>0.75</v>
      </c>
      <c r="D84" s="41">
        <v>8</v>
      </c>
    </row>
    <row r="85" spans="1:4" x14ac:dyDescent="0.25">
      <c r="A85" s="38">
        <v>84</v>
      </c>
      <c r="B85" s="39" t="s">
        <v>2</v>
      </c>
      <c r="C85" s="39">
        <v>1.75</v>
      </c>
      <c r="D85" s="41">
        <v>8</v>
      </c>
    </row>
    <row r="86" spans="1:4" x14ac:dyDescent="0.25">
      <c r="A86" s="38">
        <v>85</v>
      </c>
      <c r="B86" s="39" t="s">
        <v>2</v>
      </c>
      <c r="C86" s="39">
        <v>2.25</v>
      </c>
      <c r="D86" s="41">
        <v>8</v>
      </c>
    </row>
    <row r="87" spans="1:4" x14ac:dyDescent="0.25">
      <c r="A87" s="38">
        <v>86</v>
      </c>
      <c r="B87" s="39" t="s">
        <v>4</v>
      </c>
      <c r="C87" s="39">
        <v>2</v>
      </c>
      <c r="D87" s="41">
        <v>8</v>
      </c>
    </row>
    <row r="88" spans="1:4" x14ac:dyDescent="0.25">
      <c r="A88" s="38">
        <v>87</v>
      </c>
      <c r="B88" s="39" t="s">
        <v>2</v>
      </c>
      <c r="C88" s="39">
        <v>1.5</v>
      </c>
      <c r="D88" s="41">
        <v>9</v>
      </c>
    </row>
    <row r="89" spans="1:4" x14ac:dyDescent="0.25">
      <c r="A89" s="38">
        <v>88</v>
      </c>
      <c r="B89" s="39" t="s">
        <v>4</v>
      </c>
      <c r="C89" s="39">
        <v>1.25</v>
      </c>
      <c r="D89" s="41">
        <v>9</v>
      </c>
    </row>
    <row r="90" spans="1:4" x14ac:dyDescent="0.25">
      <c r="A90" s="38">
        <v>89</v>
      </c>
      <c r="B90" s="39" t="s">
        <v>2</v>
      </c>
      <c r="C90" s="39">
        <v>2</v>
      </c>
      <c r="D90" s="41">
        <v>9</v>
      </c>
    </row>
    <row r="91" spans="1:4" x14ac:dyDescent="0.25">
      <c r="A91" s="38">
        <v>90</v>
      </c>
      <c r="B91" s="39" t="s">
        <v>2</v>
      </c>
      <c r="C91" s="39">
        <v>1.25</v>
      </c>
      <c r="D91" s="41">
        <v>9</v>
      </c>
    </row>
    <row r="92" spans="1:4" x14ac:dyDescent="0.25">
      <c r="A92" s="38">
        <v>91</v>
      </c>
      <c r="B92" s="39" t="s">
        <v>2</v>
      </c>
      <c r="C92" s="39">
        <v>0.25</v>
      </c>
      <c r="D92" s="41">
        <v>1</v>
      </c>
    </row>
    <row r="93" spans="1:4" x14ac:dyDescent="0.25">
      <c r="A93" s="38">
        <v>92</v>
      </c>
      <c r="B93" s="39" t="s">
        <v>2</v>
      </c>
      <c r="C93" s="39">
        <v>0.5</v>
      </c>
      <c r="D93" s="41">
        <v>7</v>
      </c>
    </row>
    <row r="94" spans="1:4" x14ac:dyDescent="0.25">
      <c r="A94" s="38">
        <v>93</v>
      </c>
      <c r="B94" s="39" t="s">
        <v>3</v>
      </c>
      <c r="C94" s="39">
        <v>1.5</v>
      </c>
      <c r="D94" s="41">
        <v>9</v>
      </c>
    </row>
    <row r="95" spans="1:4" x14ac:dyDescent="0.25">
      <c r="A95" s="38">
        <v>94</v>
      </c>
      <c r="B95" s="39" t="s">
        <v>4</v>
      </c>
      <c r="C95" s="39">
        <v>0.5</v>
      </c>
      <c r="D95" s="41">
        <v>5</v>
      </c>
    </row>
    <row r="96" spans="1:4" x14ac:dyDescent="0.25">
      <c r="A96" s="38">
        <v>95</v>
      </c>
      <c r="B96" s="39" t="s">
        <v>3</v>
      </c>
      <c r="C96" s="39">
        <v>2.25</v>
      </c>
      <c r="D96" s="41">
        <v>9</v>
      </c>
    </row>
    <row r="97" spans="1:4" x14ac:dyDescent="0.25">
      <c r="A97" s="38">
        <v>96</v>
      </c>
      <c r="B97" s="39" t="s">
        <v>4</v>
      </c>
      <c r="C97" s="39">
        <v>0.5</v>
      </c>
      <c r="D97" s="41">
        <v>6</v>
      </c>
    </row>
    <row r="98" spans="1:4" x14ac:dyDescent="0.25">
      <c r="A98" s="38">
        <v>97</v>
      </c>
      <c r="B98" s="39" t="s">
        <v>2</v>
      </c>
      <c r="C98" s="39">
        <v>1.25</v>
      </c>
      <c r="D98" s="41">
        <v>9</v>
      </c>
    </row>
    <row r="99" spans="1:4" x14ac:dyDescent="0.25">
      <c r="A99" s="38">
        <v>98</v>
      </c>
      <c r="B99" s="39" t="s">
        <v>4</v>
      </c>
      <c r="C99" s="39">
        <v>2.75</v>
      </c>
      <c r="D99" s="41">
        <v>9</v>
      </c>
    </row>
    <row r="100" spans="1:4" x14ac:dyDescent="0.25">
      <c r="A100" s="38">
        <v>99</v>
      </c>
      <c r="B100" s="39" t="s">
        <v>2</v>
      </c>
      <c r="C100" s="39">
        <v>2.5</v>
      </c>
      <c r="D100" s="41">
        <v>9</v>
      </c>
    </row>
    <row r="101" spans="1:4" x14ac:dyDescent="0.25">
      <c r="A101" s="38">
        <v>100</v>
      </c>
      <c r="B101" s="39" t="s">
        <v>2</v>
      </c>
      <c r="C101" s="39">
        <v>1.25</v>
      </c>
      <c r="D101" s="41">
        <v>8</v>
      </c>
    </row>
  </sheetData>
  <autoFilter ref="A1:D101"/>
  <sortState ref="A2:D1048576">
    <sortCondition ref="A1"/>
  </sortState>
  <dataConsolidate/>
  <conditionalFormatting sqref="P3:P46">
    <cfRule type="expression" dxfId="15" priority="4">
      <formula>ISERROR(P3)</formula>
    </cfRule>
  </conditionalFormatting>
  <conditionalFormatting sqref="J1:J1048576">
    <cfRule type="cellIs" dxfId="14" priority="2" operator="greaterThan">
      <formula>1</formula>
    </cfRule>
  </conditionalFormatting>
  <conditionalFormatting sqref="C1:C1048576">
    <cfRule type="expression" dxfId="13" priority="1">
      <formula>AND(ISNUMBER($C1),$C1&gt;$H$2)</formula>
    </cfRule>
  </conditionalFormatting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7" r:id="rId5" name="BtnCreerFeuilles">
          <controlPr autoLine="0" r:id="rId6">
            <anchor moveWithCells="1">
              <from>
                <xdr:col>10</xdr:col>
                <xdr:colOff>57150</xdr:colOff>
                <xdr:row>0</xdr:row>
                <xdr:rowOff>85725</xdr:rowOff>
              </from>
              <to>
                <xdr:col>10</xdr:col>
                <xdr:colOff>1219200</xdr:colOff>
                <xdr:row>0</xdr:row>
                <xdr:rowOff>390525</xdr:rowOff>
              </to>
            </anchor>
          </controlPr>
        </control>
      </mc:Choice>
      <mc:Fallback>
        <control shapeId="1027" r:id="rId5" name="BtnCreerFeuilles"/>
      </mc:Fallback>
    </mc:AlternateContent>
    <mc:AlternateContent xmlns:mc="http://schemas.openxmlformats.org/markup-compatibility/2006">
      <mc:Choice Requires="x14">
        <control shapeId="1025" r:id="rId7" name="CommandButton1">
          <controlPr autoLine="0" r:id="rId8">
            <anchor moveWithCells="1">
              <from>
                <xdr:col>6</xdr:col>
                <xdr:colOff>76200</xdr:colOff>
                <xdr:row>0</xdr:row>
                <xdr:rowOff>76200</xdr:rowOff>
              </from>
              <to>
                <xdr:col>7</xdr:col>
                <xdr:colOff>657225</xdr:colOff>
                <xdr:row>0</xdr:row>
                <xdr:rowOff>381000</xdr:rowOff>
              </to>
            </anchor>
          </controlPr>
        </control>
      </mc:Choice>
      <mc:Fallback>
        <control shapeId="1025" r:id="rId7" name="CommandButton1"/>
      </mc:Fallback>
    </mc:AlternateContent>
    <mc:AlternateContent xmlns:mc="http://schemas.openxmlformats.org/markup-compatibility/2006">
      <mc:Choice Requires="x14">
        <control shapeId="1028" r:id="rId9" name="BtnSuppF">
          <controlPr autoLine="0" r:id="rId10">
            <anchor moveWithCells="1">
              <from>
                <xdr:col>15</xdr:col>
                <xdr:colOff>95250</xdr:colOff>
                <xdr:row>0</xdr:row>
                <xdr:rowOff>57150</xdr:rowOff>
              </from>
              <to>
                <xdr:col>15</xdr:col>
                <xdr:colOff>752475</xdr:colOff>
                <xdr:row>0</xdr:row>
                <xdr:rowOff>561975</xdr:rowOff>
              </to>
            </anchor>
          </controlPr>
        </control>
      </mc:Choice>
      <mc:Fallback>
        <control shapeId="1028" r:id="rId9" name="BtnSupp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78"/>
  <sheetViews>
    <sheetView workbookViewId="0">
      <selection activeCell="C1" sqref="C1"/>
    </sheetView>
  </sheetViews>
  <sheetFormatPr baseColWidth="10" defaultRowHeight="15" x14ac:dyDescent="0.25"/>
  <cols>
    <col min="1" max="1" width="8.5703125" customWidth="1"/>
    <col min="2" max="2" width="21.5703125" customWidth="1"/>
    <col min="3" max="3" width="12.42578125" bestFit="1" customWidth="1"/>
    <col min="4" max="7" width="8.5703125" customWidth="1"/>
  </cols>
  <sheetData>
    <row r="1" spans="1:5" ht="19.5" thickBot="1" x14ac:dyDescent="0.35">
      <c r="A1" s="51">
        <f ca="1">TODAY()</f>
        <v>42341</v>
      </c>
      <c r="B1" s="51"/>
      <c r="C1" s="52"/>
      <c r="E1" s="19"/>
    </row>
    <row r="2" spans="1:5" ht="18.75" x14ac:dyDescent="0.3">
      <c r="A2" s="20" t="s">
        <v>9</v>
      </c>
      <c r="B2" s="21" t="s">
        <v>16</v>
      </c>
      <c r="C2" s="22" t="s">
        <v>17</v>
      </c>
    </row>
    <row r="3" spans="1:5" ht="19.5" thickBot="1" x14ac:dyDescent="0.35">
      <c r="A3" s="23">
        <v>1</v>
      </c>
      <c r="B3" s="24">
        <f ca="1">SUM(OFFSET(C8,,,C3+1,))</f>
        <v>0</v>
      </c>
      <c r="C3" s="25">
        <f ca="1">COUNT(A:A)-2</f>
        <v>0</v>
      </c>
    </row>
    <row r="7" spans="1:5" ht="15.75" thickBot="1" x14ac:dyDescent="0.3"/>
    <row r="8" spans="1:5" s="14" customFormat="1" ht="15.75" thickBot="1" x14ac:dyDescent="0.3">
      <c r="A8" s="11" t="s">
        <v>0</v>
      </c>
      <c r="B8" s="12" t="s">
        <v>1</v>
      </c>
      <c r="C8" s="13" t="s">
        <v>12</v>
      </c>
    </row>
    <row r="9" spans="1:5" x14ac:dyDescent="0.25">
      <c r="A9" s="8"/>
      <c r="B9" s="9"/>
      <c r="C9" s="10"/>
    </row>
    <row r="10" spans="1:5" x14ac:dyDescent="0.25">
      <c r="A10" s="6"/>
      <c r="B10" s="5"/>
      <c r="C10" s="7"/>
    </row>
    <row r="11" spans="1:5" x14ac:dyDescent="0.25">
      <c r="A11" s="6"/>
      <c r="B11" s="5"/>
      <c r="C11" s="7"/>
    </row>
    <row r="12" spans="1:5" x14ac:dyDescent="0.25">
      <c r="A12" s="6"/>
      <c r="B12" s="5"/>
      <c r="C12" s="7"/>
    </row>
    <row r="13" spans="1:5" x14ac:dyDescent="0.25">
      <c r="A13" s="6"/>
      <c r="B13" s="5"/>
      <c r="C13" s="7"/>
    </row>
    <row r="14" spans="1:5" x14ac:dyDescent="0.25">
      <c r="A14" s="6"/>
      <c r="B14" s="5"/>
      <c r="C14" s="7"/>
    </row>
    <row r="15" spans="1:5" x14ac:dyDescent="0.25">
      <c r="A15" s="6"/>
      <c r="B15" s="5"/>
      <c r="C15" s="7"/>
    </row>
    <row r="16" spans="1:5" x14ac:dyDescent="0.25">
      <c r="A16" s="6"/>
      <c r="B16" s="5"/>
      <c r="C16" s="7"/>
    </row>
    <row r="17" spans="1:3" x14ac:dyDescent="0.25">
      <c r="A17" s="6"/>
      <c r="B17" s="5"/>
      <c r="C17" s="7"/>
    </row>
    <row r="18" spans="1:3" x14ac:dyDescent="0.25">
      <c r="A18" s="6"/>
      <c r="B18" s="5"/>
      <c r="C18" s="7"/>
    </row>
    <row r="19" spans="1:3" x14ac:dyDescent="0.25">
      <c r="A19" s="6"/>
      <c r="B19" s="5"/>
      <c r="C19" s="7"/>
    </row>
    <row r="20" spans="1:3" x14ac:dyDescent="0.25">
      <c r="A20" s="6"/>
      <c r="B20" s="5"/>
      <c r="C20" s="7"/>
    </row>
    <row r="21" spans="1:3" x14ac:dyDescent="0.25">
      <c r="A21" s="6"/>
      <c r="B21" s="5"/>
      <c r="C21" s="7"/>
    </row>
    <row r="22" spans="1:3" x14ac:dyDescent="0.25">
      <c r="A22" s="6"/>
      <c r="B22" s="5"/>
      <c r="C22" s="7"/>
    </row>
    <row r="23" spans="1:3" x14ac:dyDescent="0.25">
      <c r="A23" s="6"/>
      <c r="B23" s="5"/>
      <c r="C23" s="7"/>
    </row>
    <row r="24" spans="1:3" x14ac:dyDescent="0.25">
      <c r="A24" s="6"/>
      <c r="B24" s="5"/>
      <c r="C24" s="7"/>
    </row>
    <row r="25" spans="1:3" x14ac:dyDescent="0.25">
      <c r="A25" s="6"/>
      <c r="B25" s="5"/>
      <c r="C25" s="7"/>
    </row>
    <row r="26" spans="1:3" x14ac:dyDescent="0.25">
      <c r="A26" s="6"/>
      <c r="B26" s="5"/>
      <c r="C26" s="7"/>
    </row>
    <row r="27" spans="1:3" x14ac:dyDescent="0.25">
      <c r="A27" s="6"/>
      <c r="B27" s="5"/>
      <c r="C27" s="7"/>
    </row>
    <row r="28" spans="1:3" x14ac:dyDescent="0.25">
      <c r="A28" s="6"/>
      <c r="B28" s="5"/>
      <c r="C28" s="7"/>
    </row>
    <row r="29" spans="1:3" x14ac:dyDescent="0.25">
      <c r="A29" s="6"/>
      <c r="B29" s="5"/>
      <c r="C29" s="7"/>
    </row>
    <row r="30" spans="1:3" x14ac:dyDescent="0.25">
      <c r="A30" s="6"/>
      <c r="B30" s="5"/>
      <c r="C30" s="7"/>
    </row>
    <row r="31" spans="1:3" x14ac:dyDescent="0.25">
      <c r="A31" s="6"/>
      <c r="B31" s="5"/>
      <c r="C31" s="7"/>
    </row>
    <row r="32" spans="1:3" x14ac:dyDescent="0.25">
      <c r="A32" s="6"/>
      <c r="B32" s="5"/>
      <c r="C32" s="7"/>
    </row>
    <row r="33" spans="1:3" x14ac:dyDescent="0.25">
      <c r="A33" s="6"/>
      <c r="B33" s="5"/>
      <c r="C33" s="7"/>
    </row>
    <row r="34" spans="1:3" x14ac:dyDescent="0.25">
      <c r="A34" s="6"/>
      <c r="B34" s="5"/>
      <c r="C34" s="7"/>
    </row>
    <row r="35" spans="1:3" x14ac:dyDescent="0.25">
      <c r="A35" s="6"/>
      <c r="B35" s="5"/>
      <c r="C35" s="7"/>
    </row>
    <row r="36" spans="1:3" x14ac:dyDescent="0.25">
      <c r="A36" s="6"/>
      <c r="B36" s="5"/>
      <c r="C36" s="7"/>
    </row>
    <row r="37" spans="1:3" x14ac:dyDescent="0.25">
      <c r="A37" s="6"/>
      <c r="B37" s="5"/>
      <c r="C37" s="7"/>
    </row>
    <row r="38" spans="1:3" x14ac:dyDescent="0.25">
      <c r="A38" s="6"/>
      <c r="B38" s="5"/>
      <c r="C38" s="7"/>
    </row>
    <row r="39" spans="1:3" x14ac:dyDescent="0.25">
      <c r="A39" s="6"/>
      <c r="B39" s="5"/>
      <c r="C39" s="7"/>
    </row>
    <row r="40" spans="1:3" x14ac:dyDescent="0.25">
      <c r="A40" s="6"/>
      <c r="B40" s="5"/>
      <c r="C40" s="7"/>
    </row>
    <row r="41" spans="1:3" x14ac:dyDescent="0.25">
      <c r="A41" s="6"/>
      <c r="B41" s="5"/>
      <c r="C41" s="7"/>
    </row>
    <row r="42" spans="1:3" x14ac:dyDescent="0.25">
      <c r="A42" s="6"/>
      <c r="B42" s="5"/>
      <c r="C42" s="7"/>
    </row>
    <row r="43" spans="1:3" x14ac:dyDescent="0.25">
      <c r="A43" s="6"/>
      <c r="B43" s="5"/>
      <c r="C43" s="7"/>
    </row>
    <row r="44" spans="1:3" x14ac:dyDescent="0.25">
      <c r="A44" s="6"/>
      <c r="B44" s="5"/>
      <c r="C44" s="7"/>
    </row>
    <row r="45" spans="1:3" x14ac:dyDescent="0.25">
      <c r="A45" s="6"/>
      <c r="B45" s="5"/>
      <c r="C45" s="7"/>
    </row>
    <row r="46" spans="1:3" x14ac:dyDescent="0.25">
      <c r="A46" s="6"/>
      <c r="B46" s="5"/>
      <c r="C46" s="7"/>
    </row>
    <row r="47" spans="1:3" x14ac:dyDescent="0.25">
      <c r="A47" s="6"/>
      <c r="B47" s="5"/>
      <c r="C47" s="7"/>
    </row>
    <row r="48" spans="1:3" x14ac:dyDescent="0.25">
      <c r="A48" s="6"/>
      <c r="B48" s="5"/>
      <c r="C48" s="7"/>
    </row>
    <row r="49" spans="1:3" x14ac:dyDescent="0.25">
      <c r="A49" s="6"/>
      <c r="B49" s="5"/>
      <c r="C49" s="7"/>
    </row>
    <row r="50" spans="1:3" x14ac:dyDescent="0.25">
      <c r="A50" s="6"/>
      <c r="B50" s="5"/>
      <c r="C50" s="7"/>
    </row>
    <row r="51" spans="1:3" x14ac:dyDescent="0.25">
      <c r="A51" s="6"/>
      <c r="B51" s="5"/>
      <c r="C51" s="7"/>
    </row>
    <row r="52" spans="1:3" x14ac:dyDescent="0.25">
      <c r="A52" s="6"/>
      <c r="B52" s="5"/>
      <c r="C52" s="7"/>
    </row>
    <row r="53" spans="1:3" x14ac:dyDescent="0.25">
      <c r="A53" s="6"/>
      <c r="B53" s="5"/>
      <c r="C53" s="7"/>
    </row>
    <row r="54" spans="1:3" x14ac:dyDescent="0.25">
      <c r="A54" s="6"/>
      <c r="B54" s="5"/>
      <c r="C54" s="7"/>
    </row>
    <row r="55" spans="1:3" x14ac:dyDescent="0.25">
      <c r="A55" s="6"/>
      <c r="B55" s="5"/>
      <c r="C55" s="7"/>
    </row>
    <row r="56" spans="1:3" x14ac:dyDescent="0.25">
      <c r="A56" s="6"/>
      <c r="B56" s="5"/>
      <c r="C56" s="7"/>
    </row>
    <row r="57" spans="1:3" x14ac:dyDescent="0.25">
      <c r="A57" s="6"/>
      <c r="B57" s="5"/>
      <c r="C57" s="7"/>
    </row>
    <row r="58" spans="1:3" x14ac:dyDescent="0.25">
      <c r="A58" s="6"/>
      <c r="B58" s="5"/>
      <c r="C58" s="7"/>
    </row>
    <row r="59" spans="1:3" x14ac:dyDescent="0.25">
      <c r="A59" s="6"/>
      <c r="B59" s="5"/>
      <c r="C59" s="7"/>
    </row>
    <row r="60" spans="1:3" x14ac:dyDescent="0.25">
      <c r="A60" s="6"/>
      <c r="B60" s="5"/>
      <c r="C60" s="7"/>
    </row>
    <row r="61" spans="1:3" x14ac:dyDescent="0.25">
      <c r="A61" s="6"/>
      <c r="B61" s="5"/>
      <c r="C61" s="7"/>
    </row>
    <row r="62" spans="1:3" x14ac:dyDescent="0.25">
      <c r="A62" s="6"/>
      <c r="B62" s="5"/>
      <c r="C62" s="7"/>
    </row>
    <row r="63" spans="1:3" x14ac:dyDescent="0.25">
      <c r="A63" s="6"/>
      <c r="B63" s="5"/>
      <c r="C63" s="7"/>
    </row>
    <row r="64" spans="1:3" x14ac:dyDescent="0.25">
      <c r="A64" s="6"/>
      <c r="B64" s="5"/>
      <c r="C64" s="7"/>
    </row>
    <row r="65" spans="1:3" x14ac:dyDescent="0.25">
      <c r="A65" s="6"/>
      <c r="B65" s="5"/>
      <c r="C65" s="7"/>
    </row>
    <row r="66" spans="1:3" x14ac:dyDescent="0.25">
      <c r="A66" s="6"/>
      <c r="B66" s="5"/>
      <c r="C66" s="7"/>
    </row>
    <row r="67" spans="1:3" x14ac:dyDescent="0.25">
      <c r="A67" s="6"/>
      <c r="B67" s="5"/>
      <c r="C67" s="7"/>
    </row>
    <row r="68" spans="1:3" x14ac:dyDescent="0.25">
      <c r="A68" s="6"/>
      <c r="B68" s="5"/>
      <c r="C68" s="7"/>
    </row>
    <row r="69" spans="1:3" x14ac:dyDescent="0.25">
      <c r="A69" s="6"/>
      <c r="B69" s="5"/>
      <c r="C69" s="7"/>
    </row>
    <row r="70" spans="1:3" x14ac:dyDescent="0.25">
      <c r="A70" s="6"/>
      <c r="B70" s="5"/>
      <c r="C70" s="7"/>
    </row>
    <row r="71" spans="1:3" x14ac:dyDescent="0.25">
      <c r="A71" s="6"/>
      <c r="B71" s="5"/>
      <c r="C71" s="7"/>
    </row>
    <row r="72" spans="1:3" x14ac:dyDescent="0.25">
      <c r="A72" s="6"/>
      <c r="B72" s="5"/>
      <c r="C72" s="7"/>
    </row>
    <row r="73" spans="1:3" x14ac:dyDescent="0.25">
      <c r="A73" s="6"/>
      <c r="B73" s="5"/>
      <c r="C73" s="7"/>
    </row>
    <row r="74" spans="1:3" x14ac:dyDescent="0.25">
      <c r="A74" s="6"/>
      <c r="B74" s="5"/>
      <c r="C74" s="7"/>
    </row>
    <row r="75" spans="1:3" x14ac:dyDescent="0.25">
      <c r="A75" s="6"/>
      <c r="B75" s="5"/>
      <c r="C75" s="7"/>
    </row>
    <row r="76" spans="1:3" x14ac:dyDescent="0.25">
      <c r="A76" s="6"/>
      <c r="B76" s="5"/>
      <c r="C76" s="7"/>
    </row>
    <row r="77" spans="1:3" x14ac:dyDescent="0.25">
      <c r="A77" s="6"/>
      <c r="B77" s="5"/>
      <c r="C77" s="7"/>
    </row>
    <row r="78" spans="1:3" x14ac:dyDescent="0.25">
      <c r="A78" s="6"/>
      <c r="B78" s="5"/>
      <c r="C78" s="7"/>
    </row>
    <row r="79" spans="1:3" x14ac:dyDescent="0.25">
      <c r="A79" s="6"/>
      <c r="B79" s="5"/>
      <c r="C79" s="7"/>
    </row>
    <row r="80" spans="1:3" x14ac:dyDescent="0.25">
      <c r="A80" s="6"/>
      <c r="B80" s="5"/>
      <c r="C80" s="7"/>
    </row>
    <row r="81" spans="1:3" x14ac:dyDescent="0.25">
      <c r="A81" s="6"/>
      <c r="B81" s="5"/>
      <c r="C81" s="7"/>
    </row>
    <row r="82" spans="1:3" x14ac:dyDescent="0.25">
      <c r="A82" s="6"/>
      <c r="B82" s="5"/>
      <c r="C82" s="7"/>
    </row>
    <row r="83" spans="1:3" x14ac:dyDescent="0.25">
      <c r="A83" s="6"/>
      <c r="B83" s="5"/>
      <c r="C83" s="7"/>
    </row>
    <row r="84" spans="1:3" x14ac:dyDescent="0.25">
      <c r="A84" s="6"/>
      <c r="B84" s="5"/>
      <c r="C84" s="7"/>
    </row>
    <row r="85" spans="1:3" x14ac:dyDescent="0.25">
      <c r="A85" s="6"/>
      <c r="B85" s="5"/>
      <c r="C85" s="7"/>
    </row>
    <row r="86" spans="1:3" x14ac:dyDescent="0.25">
      <c r="A86" s="6"/>
      <c r="B86" s="5"/>
      <c r="C86" s="7"/>
    </row>
    <row r="87" spans="1:3" x14ac:dyDescent="0.25">
      <c r="A87" s="6"/>
      <c r="B87" s="5"/>
      <c r="C87" s="7"/>
    </row>
    <row r="88" spans="1:3" x14ac:dyDescent="0.25">
      <c r="A88" s="6"/>
      <c r="B88" s="5"/>
      <c r="C88" s="7"/>
    </row>
    <row r="89" spans="1:3" x14ac:dyDescent="0.25">
      <c r="A89" s="6"/>
      <c r="B89" s="5"/>
      <c r="C89" s="7"/>
    </row>
    <row r="90" spans="1:3" x14ac:dyDescent="0.25">
      <c r="A90" s="6"/>
      <c r="B90" s="5"/>
      <c r="C90" s="7"/>
    </row>
    <row r="91" spans="1:3" x14ac:dyDescent="0.25">
      <c r="A91" s="6"/>
      <c r="B91" s="5"/>
      <c r="C91" s="7"/>
    </row>
    <row r="92" spans="1:3" x14ac:dyDescent="0.25">
      <c r="A92" s="6"/>
      <c r="B92" s="5"/>
      <c r="C92" s="7"/>
    </row>
    <row r="93" spans="1:3" x14ac:dyDescent="0.25">
      <c r="A93" s="6"/>
      <c r="B93" s="5"/>
      <c r="C93" s="7"/>
    </row>
    <row r="94" spans="1:3" x14ac:dyDescent="0.25">
      <c r="A94" s="6"/>
      <c r="B94" s="5"/>
      <c r="C94" s="7"/>
    </row>
    <row r="95" spans="1:3" x14ac:dyDescent="0.25">
      <c r="A95" s="6"/>
      <c r="B95" s="5"/>
      <c r="C95" s="7"/>
    </row>
    <row r="96" spans="1:3" x14ac:dyDescent="0.25">
      <c r="A96" s="6"/>
      <c r="B96" s="5"/>
      <c r="C96" s="7"/>
    </row>
    <row r="97" spans="1:3" x14ac:dyDescent="0.25">
      <c r="A97" s="6"/>
      <c r="B97" s="5"/>
      <c r="C97" s="7"/>
    </row>
    <row r="98" spans="1:3" x14ac:dyDescent="0.25">
      <c r="A98" s="6"/>
      <c r="B98" s="5"/>
      <c r="C98" s="7"/>
    </row>
    <row r="99" spans="1:3" x14ac:dyDescent="0.25">
      <c r="A99" s="6"/>
      <c r="B99" s="5"/>
      <c r="C99" s="7"/>
    </row>
    <row r="100" spans="1:3" x14ac:dyDescent="0.25">
      <c r="A100" s="6"/>
      <c r="B100" s="5"/>
      <c r="C100" s="7"/>
    </row>
    <row r="101" spans="1:3" x14ac:dyDescent="0.25">
      <c r="A101" s="6"/>
      <c r="B101" s="5"/>
      <c r="C101" s="7"/>
    </row>
    <row r="102" spans="1:3" x14ac:dyDescent="0.25">
      <c r="A102" s="6"/>
      <c r="B102" s="5"/>
      <c r="C102" s="7"/>
    </row>
    <row r="103" spans="1:3" x14ac:dyDescent="0.25">
      <c r="A103" s="6"/>
      <c r="B103" s="5"/>
      <c r="C103" s="7"/>
    </row>
    <row r="104" spans="1:3" x14ac:dyDescent="0.25">
      <c r="A104" s="6"/>
      <c r="B104" s="5"/>
      <c r="C104" s="7"/>
    </row>
    <row r="105" spans="1:3" x14ac:dyDescent="0.25">
      <c r="A105" s="6"/>
      <c r="B105" s="5"/>
      <c r="C105" s="7"/>
    </row>
    <row r="106" spans="1:3" x14ac:dyDescent="0.25">
      <c r="A106" s="6"/>
      <c r="B106" s="5"/>
      <c r="C106" s="7"/>
    </row>
    <row r="107" spans="1:3" x14ac:dyDescent="0.25">
      <c r="A107" s="6"/>
      <c r="B107" s="5"/>
      <c r="C107" s="7"/>
    </row>
    <row r="108" spans="1:3" x14ac:dyDescent="0.25">
      <c r="A108" s="6"/>
      <c r="B108" s="5"/>
      <c r="C108" s="7"/>
    </row>
    <row r="109" spans="1:3" x14ac:dyDescent="0.25">
      <c r="A109" s="6"/>
      <c r="B109" s="5"/>
      <c r="C109" s="7"/>
    </row>
    <row r="110" spans="1:3" x14ac:dyDescent="0.25">
      <c r="A110" s="6"/>
      <c r="B110" s="5"/>
      <c r="C110" s="7"/>
    </row>
    <row r="111" spans="1:3" x14ac:dyDescent="0.25">
      <c r="A111" s="6"/>
      <c r="B111" s="5"/>
      <c r="C111" s="7"/>
    </row>
    <row r="112" spans="1:3" x14ac:dyDescent="0.25">
      <c r="A112" s="6"/>
      <c r="B112" s="5"/>
      <c r="C112" s="7"/>
    </row>
    <row r="113" spans="1:3" x14ac:dyDescent="0.25">
      <c r="A113" s="6"/>
      <c r="B113" s="5"/>
      <c r="C113" s="7"/>
    </row>
    <row r="114" spans="1:3" x14ac:dyDescent="0.25">
      <c r="A114" s="6"/>
      <c r="B114" s="5"/>
      <c r="C114" s="7"/>
    </row>
    <row r="115" spans="1:3" x14ac:dyDescent="0.25">
      <c r="A115" s="6"/>
      <c r="B115" s="5"/>
      <c r="C115" s="7"/>
    </row>
    <row r="116" spans="1:3" x14ac:dyDescent="0.25">
      <c r="A116" s="6"/>
      <c r="B116" s="5"/>
      <c r="C116" s="7"/>
    </row>
    <row r="117" spans="1:3" x14ac:dyDescent="0.25">
      <c r="A117" s="6"/>
      <c r="B117" s="5"/>
      <c r="C117" s="7"/>
    </row>
    <row r="118" spans="1:3" x14ac:dyDescent="0.25">
      <c r="A118" s="6"/>
      <c r="B118" s="5"/>
      <c r="C118" s="7"/>
    </row>
    <row r="119" spans="1:3" x14ac:dyDescent="0.25">
      <c r="A119" s="6"/>
      <c r="B119" s="5"/>
      <c r="C119" s="7"/>
    </row>
    <row r="120" spans="1:3" x14ac:dyDescent="0.25">
      <c r="A120" s="6"/>
      <c r="B120" s="5"/>
      <c r="C120" s="7"/>
    </row>
    <row r="121" spans="1:3" x14ac:dyDescent="0.25">
      <c r="A121" s="6"/>
      <c r="B121" s="5"/>
      <c r="C121" s="7"/>
    </row>
    <row r="122" spans="1:3" x14ac:dyDescent="0.25">
      <c r="A122" s="6"/>
      <c r="B122" s="5"/>
      <c r="C122" s="7"/>
    </row>
    <row r="123" spans="1:3" x14ac:dyDescent="0.25">
      <c r="A123" s="6"/>
      <c r="B123" s="5"/>
      <c r="C123" s="7"/>
    </row>
    <row r="124" spans="1:3" x14ac:dyDescent="0.25">
      <c r="A124" s="6"/>
      <c r="B124" s="5"/>
      <c r="C124" s="7"/>
    </row>
    <row r="125" spans="1:3" x14ac:dyDescent="0.25">
      <c r="A125" s="6"/>
      <c r="B125" s="5"/>
      <c r="C125" s="7"/>
    </row>
    <row r="126" spans="1:3" x14ac:dyDescent="0.25">
      <c r="A126" s="6"/>
      <c r="B126" s="5"/>
      <c r="C126" s="7"/>
    </row>
    <row r="127" spans="1:3" x14ac:dyDescent="0.25">
      <c r="A127" s="6"/>
      <c r="B127" s="5"/>
      <c r="C127" s="7"/>
    </row>
    <row r="128" spans="1:3" x14ac:dyDescent="0.25">
      <c r="A128" s="6"/>
      <c r="B128" s="5"/>
      <c r="C128" s="7"/>
    </row>
    <row r="129" spans="1:3" x14ac:dyDescent="0.25">
      <c r="A129" s="6"/>
      <c r="B129" s="5"/>
      <c r="C129" s="7"/>
    </row>
    <row r="130" spans="1:3" x14ac:dyDescent="0.25">
      <c r="A130" s="6"/>
      <c r="B130" s="5"/>
      <c r="C130" s="7"/>
    </row>
    <row r="131" spans="1:3" x14ac:dyDescent="0.25">
      <c r="A131" s="6"/>
      <c r="B131" s="5"/>
      <c r="C131" s="7"/>
    </row>
    <row r="132" spans="1:3" x14ac:dyDescent="0.25">
      <c r="A132" s="6"/>
      <c r="B132" s="5"/>
      <c r="C132" s="7"/>
    </row>
    <row r="133" spans="1:3" x14ac:dyDescent="0.25">
      <c r="A133" s="6"/>
      <c r="B133" s="5"/>
      <c r="C133" s="7"/>
    </row>
    <row r="134" spans="1:3" x14ac:dyDescent="0.25">
      <c r="A134" s="6"/>
      <c r="B134" s="5"/>
      <c r="C134" s="7"/>
    </row>
    <row r="135" spans="1:3" x14ac:dyDescent="0.25">
      <c r="A135" s="6"/>
      <c r="B135" s="5"/>
      <c r="C135" s="7"/>
    </row>
    <row r="136" spans="1:3" x14ac:dyDescent="0.25">
      <c r="A136" s="6"/>
      <c r="B136" s="5"/>
      <c r="C136" s="7"/>
    </row>
    <row r="137" spans="1:3" x14ac:dyDescent="0.25">
      <c r="A137" s="6"/>
      <c r="B137" s="5"/>
      <c r="C137" s="7"/>
    </row>
    <row r="138" spans="1:3" x14ac:dyDescent="0.25">
      <c r="A138" s="6"/>
      <c r="B138" s="5"/>
      <c r="C138" s="7"/>
    </row>
    <row r="139" spans="1:3" x14ac:dyDescent="0.25">
      <c r="A139" s="6"/>
      <c r="B139" s="5"/>
      <c r="C139" s="7"/>
    </row>
    <row r="140" spans="1:3" x14ac:dyDescent="0.25">
      <c r="A140" s="6"/>
      <c r="B140" s="5"/>
      <c r="C140" s="7"/>
    </row>
    <row r="141" spans="1:3" x14ac:dyDescent="0.25">
      <c r="A141" s="6"/>
      <c r="B141" s="5"/>
      <c r="C141" s="7"/>
    </row>
    <row r="142" spans="1:3" x14ac:dyDescent="0.25">
      <c r="A142" s="6"/>
      <c r="B142" s="5"/>
      <c r="C142" s="7"/>
    </row>
    <row r="143" spans="1:3" x14ac:dyDescent="0.25">
      <c r="A143" s="6"/>
      <c r="B143" s="5"/>
      <c r="C143" s="7"/>
    </row>
    <row r="144" spans="1:3" x14ac:dyDescent="0.25">
      <c r="A144" s="6"/>
      <c r="B144" s="5"/>
      <c r="C144" s="7"/>
    </row>
    <row r="145" spans="1:3" x14ac:dyDescent="0.25">
      <c r="A145" s="6"/>
      <c r="B145" s="5"/>
      <c r="C145" s="7"/>
    </row>
    <row r="146" spans="1:3" x14ac:dyDescent="0.25">
      <c r="A146" s="6"/>
      <c r="B146" s="5"/>
      <c r="C146" s="7"/>
    </row>
    <row r="147" spans="1:3" x14ac:dyDescent="0.25">
      <c r="A147" s="6"/>
      <c r="B147" s="5"/>
      <c r="C147" s="7"/>
    </row>
    <row r="148" spans="1:3" x14ac:dyDescent="0.25">
      <c r="A148" s="6"/>
      <c r="B148" s="5"/>
      <c r="C148" s="7"/>
    </row>
    <row r="149" spans="1:3" x14ac:dyDescent="0.25">
      <c r="A149" s="6"/>
      <c r="B149" s="5"/>
      <c r="C149" s="7"/>
    </row>
    <row r="150" spans="1:3" x14ac:dyDescent="0.25">
      <c r="A150" s="6"/>
      <c r="B150" s="5"/>
      <c r="C150" s="7"/>
    </row>
    <row r="151" spans="1:3" x14ac:dyDescent="0.25">
      <c r="A151" s="6"/>
      <c r="B151" s="5"/>
      <c r="C151" s="7"/>
    </row>
    <row r="152" spans="1:3" x14ac:dyDescent="0.25">
      <c r="A152" s="6"/>
      <c r="B152" s="5"/>
      <c r="C152" s="7"/>
    </row>
    <row r="153" spans="1:3" x14ac:dyDescent="0.25">
      <c r="A153" s="6"/>
      <c r="B153" s="5"/>
      <c r="C153" s="7"/>
    </row>
    <row r="154" spans="1:3" x14ac:dyDescent="0.25">
      <c r="A154" s="6"/>
      <c r="B154" s="5"/>
      <c r="C154" s="7"/>
    </row>
    <row r="155" spans="1:3" x14ac:dyDescent="0.25">
      <c r="A155" s="6"/>
      <c r="B155" s="5"/>
      <c r="C155" s="7"/>
    </row>
    <row r="156" spans="1:3" x14ac:dyDescent="0.25">
      <c r="A156" s="6"/>
      <c r="B156" s="5"/>
      <c r="C156" s="7"/>
    </row>
    <row r="157" spans="1:3" x14ac:dyDescent="0.25">
      <c r="A157" s="6"/>
      <c r="B157" s="5"/>
      <c r="C157" s="7"/>
    </row>
    <row r="158" spans="1:3" x14ac:dyDescent="0.25">
      <c r="A158" s="6"/>
      <c r="B158" s="5"/>
      <c r="C158" s="7"/>
    </row>
    <row r="159" spans="1:3" x14ac:dyDescent="0.25">
      <c r="A159" s="6"/>
      <c r="B159" s="5"/>
      <c r="C159" s="7"/>
    </row>
    <row r="160" spans="1:3" x14ac:dyDescent="0.25">
      <c r="A160" s="6"/>
      <c r="B160" s="5"/>
      <c r="C160" s="7"/>
    </row>
    <row r="161" spans="1:3" x14ac:dyDescent="0.25">
      <c r="A161" s="6"/>
      <c r="B161" s="5"/>
      <c r="C161" s="7"/>
    </row>
    <row r="162" spans="1:3" x14ac:dyDescent="0.25">
      <c r="A162" s="6"/>
      <c r="B162" s="5"/>
      <c r="C162" s="7"/>
    </row>
    <row r="163" spans="1:3" x14ac:dyDescent="0.25">
      <c r="A163" s="6"/>
      <c r="B163" s="5"/>
      <c r="C163" s="7"/>
    </row>
    <row r="164" spans="1:3" x14ac:dyDescent="0.25">
      <c r="A164" s="6"/>
      <c r="B164" s="5"/>
      <c r="C164" s="7"/>
    </row>
    <row r="165" spans="1:3" x14ac:dyDescent="0.25">
      <c r="A165" s="6"/>
      <c r="B165" s="5"/>
      <c r="C165" s="7"/>
    </row>
    <row r="166" spans="1:3" x14ac:dyDescent="0.25">
      <c r="A166" s="6"/>
      <c r="B166" s="5"/>
      <c r="C166" s="7"/>
    </row>
    <row r="167" spans="1:3" x14ac:dyDescent="0.25">
      <c r="A167" s="6"/>
      <c r="B167" s="5"/>
      <c r="C167" s="7"/>
    </row>
    <row r="168" spans="1:3" x14ac:dyDescent="0.25">
      <c r="A168" s="6"/>
      <c r="B168" s="5"/>
      <c r="C168" s="7"/>
    </row>
    <row r="169" spans="1:3" x14ac:dyDescent="0.25">
      <c r="A169" s="6"/>
      <c r="B169" s="5"/>
      <c r="C169" s="7"/>
    </row>
    <row r="170" spans="1:3" x14ac:dyDescent="0.25">
      <c r="A170" s="6"/>
      <c r="B170" s="5"/>
      <c r="C170" s="7"/>
    </row>
    <row r="171" spans="1:3" x14ac:dyDescent="0.25">
      <c r="A171" s="6"/>
      <c r="B171" s="5"/>
      <c r="C171" s="7"/>
    </row>
    <row r="172" spans="1:3" x14ac:dyDescent="0.25">
      <c r="A172" s="6"/>
      <c r="B172" s="5"/>
      <c r="C172" s="7"/>
    </row>
    <row r="173" spans="1:3" x14ac:dyDescent="0.25">
      <c r="A173" s="6"/>
      <c r="B173" s="5"/>
      <c r="C173" s="7"/>
    </row>
    <row r="174" spans="1:3" x14ac:dyDescent="0.25">
      <c r="A174" s="6"/>
      <c r="B174" s="5"/>
      <c r="C174" s="7"/>
    </row>
    <row r="175" spans="1:3" x14ac:dyDescent="0.25">
      <c r="A175" s="6"/>
      <c r="B175" s="5"/>
      <c r="C175" s="7"/>
    </row>
    <row r="176" spans="1:3" x14ac:dyDescent="0.25">
      <c r="A176" s="6"/>
      <c r="B176" s="5"/>
      <c r="C176" s="7"/>
    </row>
    <row r="177" spans="1:3" x14ac:dyDescent="0.25">
      <c r="A177" s="6"/>
      <c r="B177" s="5"/>
      <c r="C177" s="7"/>
    </row>
    <row r="178" spans="1:3" x14ac:dyDescent="0.25">
      <c r="A178" s="6"/>
      <c r="B178" s="5"/>
      <c r="C178" s="7"/>
    </row>
    <row r="179" spans="1:3" x14ac:dyDescent="0.25">
      <c r="A179" s="6"/>
      <c r="B179" s="5"/>
      <c r="C179" s="7"/>
    </row>
    <row r="180" spans="1:3" x14ac:dyDescent="0.25">
      <c r="A180" s="6"/>
      <c r="B180" s="5"/>
      <c r="C180" s="7"/>
    </row>
    <row r="181" spans="1:3" x14ac:dyDescent="0.25">
      <c r="A181" s="6"/>
      <c r="B181" s="5"/>
      <c r="C181" s="7"/>
    </row>
    <row r="182" spans="1:3" x14ac:dyDescent="0.25">
      <c r="A182" s="6"/>
      <c r="B182" s="5"/>
      <c r="C182" s="7"/>
    </row>
    <row r="183" spans="1:3" x14ac:dyDescent="0.25">
      <c r="A183" s="6"/>
      <c r="B183" s="5"/>
      <c r="C183" s="7"/>
    </row>
    <row r="184" spans="1:3" x14ac:dyDescent="0.25">
      <c r="A184" s="6"/>
      <c r="B184" s="5"/>
      <c r="C184" s="7"/>
    </row>
    <row r="185" spans="1:3" x14ac:dyDescent="0.25">
      <c r="A185" s="6"/>
      <c r="B185" s="5"/>
      <c r="C185" s="7"/>
    </row>
    <row r="186" spans="1:3" x14ac:dyDescent="0.25">
      <c r="A186" s="6"/>
      <c r="B186" s="5"/>
      <c r="C186" s="7"/>
    </row>
    <row r="187" spans="1:3" x14ac:dyDescent="0.25">
      <c r="A187" s="6"/>
      <c r="B187" s="5"/>
      <c r="C187" s="7"/>
    </row>
    <row r="188" spans="1:3" x14ac:dyDescent="0.25">
      <c r="A188" s="6"/>
      <c r="B188" s="5"/>
      <c r="C188" s="7"/>
    </row>
    <row r="189" spans="1:3" x14ac:dyDescent="0.25">
      <c r="A189" s="6"/>
      <c r="B189" s="5"/>
      <c r="C189" s="7"/>
    </row>
    <row r="190" spans="1:3" x14ac:dyDescent="0.25">
      <c r="A190" s="6"/>
      <c r="B190" s="5"/>
      <c r="C190" s="7"/>
    </row>
    <row r="191" spans="1:3" x14ac:dyDescent="0.25">
      <c r="A191" s="6"/>
      <c r="B191" s="5"/>
      <c r="C191" s="7"/>
    </row>
    <row r="192" spans="1:3" x14ac:dyDescent="0.25">
      <c r="A192" s="6"/>
      <c r="B192" s="5"/>
      <c r="C192" s="7"/>
    </row>
    <row r="193" spans="1:3" x14ac:dyDescent="0.25">
      <c r="A193" s="6"/>
      <c r="B193" s="5"/>
      <c r="C193" s="7"/>
    </row>
    <row r="194" spans="1:3" x14ac:dyDescent="0.25">
      <c r="A194" s="6"/>
      <c r="B194" s="5"/>
      <c r="C194" s="7"/>
    </row>
    <row r="195" spans="1:3" x14ac:dyDescent="0.25">
      <c r="A195" s="6"/>
      <c r="B195" s="5"/>
      <c r="C195" s="7"/>
    </row>
    <row r="196" spans="1:3" x14ac:dyDescent="0.25">
      <c r="A196" s="6"/>
      <c r="B196" s="5"/>
      <c r="C196" s="7"/>
    </row>
    <row r="197" spans="1:3" x14ac:dyDescent="0.25">
      <c r="A197" s="6"/>
      <c r="B197" s="5"/>
      <c r="C197" s="7"/>
    </row>
    <row r="198" spans="1:3" x14ac:dyDescent="0.25">
      <c r="A198" s="6"/>
      <c r="B198" s="5"/>
      <c r="C198" s="7"/>
    </row>
    <row r="199" spans="1:3" x14ac:dyDescent="0.25">
      <c r="A199" s="6"/>
      <c r="B199" s="5"/>
      <c r="C199" s="7"/>
    </row>
    <row r="200" spans="1:3" x14ac:dyDescent="0.25">
      <c r="A200" s="6"/>
      <c r="B200" s="5"/>
      <c r="C200" s="7"/>
    </row>
    <row r="201" spans="1:3" x14ac:dyDescent="0.25">
      <c r="A201" s="6"/>
      <c r="B201" s="5"/>
      <c r="C201" s="7"/>
    </row>
    <row r="202" spans="1:3" x14ac:dyDescent="0.25">
      <c r="A202" s="6"/>
      <c r="B202" s="5"/>
      <c r="C202" s="7"/>
    </row>
    <row r="203" spans="1:3" x14ac:dyDescent="0.25">
      <c r="A203" s="6"/>
      <c r="B203" s="5"/>
      <c r="C203" s="7"/>
    </row>
    <row r="204" spans="1:3" x14ac:dyDescent="0.25">
      <c r="A204" s="6"/>
      <c r="B204" s="5"/>
      <c r="C204" s="7"/>
    </row>
    <row r="205" spans="1:3" x14ac:dyDescent="0.25">
      <c r="A205" s="6"/>
      <c r="B205" s="5"/>
      <c r="C205" s="7"/>
    </row>
    <row r="206" spans="1:3" x14ac:dyDescent="0.25">
      <c r="A206" s="6"/>
      <c r="B206" s="5"/>
      <c r="C206" s="7"/>
    </row>
    <row r="207" spans="1:3" x14ac:dyDescent="0.25">
      <c r="A207" s="6"/>
      <c r="B207" s="5"/>
      <c r="C207" s="7"/>
    </row>
    <row r="208" spans="1:3" x14ac:dyDescent="0.25">
      <c r="A208" s="6"/>
      <c r="B208" s="5"/>
      <c r="C208" s="7"/>
    </row>
    <row r="209" spans="1:3" x14ac:dyDescent="0.25">
      <c r="A209" s="6"/>
      <c r="B209" s="5"/>
      <c r="C209" s="7"/>
    </row>
    <row r="210" spans="1:3" x14ac:dyDescent="0.25">
      <c r="A210" s="6"/>
      <c r="B210" s="5"/>
      <c r="C210" s="7"/>
    </row>
    <row r="211" spans="1:3" x14ac:dyDescent="0.25">
      <c r="A211" s="6"/>
      <c r="B211" s="5"/>
      <c r="C211" s="7"/>
    </row>
    <row r="212" spans="1:3" x14ac:dyDescent="0.25">
      <c r="A212" s="6"/>
      <c r="B212" s="5"/>
      <c r="C212" s="7"/>
    </row>
    <row r="213" spans="1:3" x14ac:dyDescent="0.25">
      <c r="A213" s="6"/>
      <c r="B213" s="5"/>
      <c r="C213" s="7"/>
    </row>
    <row r="214" spans="1:3" x14ac:dyDescent="0.25">
      <c r="A214" s="6"/>
      <c r="B214" s="5"/>
      <c r="C214" s="7"/>
    </row>
    <row r="215" spans="1:3" x14ac:dyDescent="0.25">
      <c r="A215" s="6"/>
      <c r="B215" s="5"/>
      <c r="C215" s="7"/>
    </row>
    <row r="216" spans="1:3" x14ac:dyDescent="0.25">
      <c r="A216" s="6"/>
      <c r="B216" s="5"/>
      <c r="C216" s="7"/>
    </row>
    <row r="217" spans="1:3" x14ac:dyDescent="0.25">
      <c r="A217" s="6"/>
      <c r="B217" s="5"/>
      <c r="C217" s="7"/>
    </row>
    <row r="218" spans="1:3" x14ac:dyDescent="0.25">
      <c r="A218" s="6"/>
      <c r="B218" s="5"/>
      <c r="C218" s="7"/>
    </row>
    <row r="219" spans="1:3" x14ac:dyDescent="0.25">
      <c r="A219" s="6"/>
      <c r="B219" s="5"/>
      <c r="C219" s="7"/>
    </row>
    <row r="220" spans="1:3" x14ac:dyDescent="0.25">
      <c r="A220" s="6"/>
      <c r="B220" s="5"/>
      <c r="C220" s="7"/>
    </row>
    <row r="221" spans="1:3" x14ac:dyDescent="0.25">
      <c r="A221" s="6"/>
      <c r="B221" s="5"/>
      <c r="C221" s="7"/>
    </row>
    <row r="222" spans="1:3" x14ac:dyDescent="0.25">
      <c r="A222" s="6"/>
      <c r="B222" s="5"/>
      <c r="C222" s="7"/>
    </row>
    <row r="223" spans="1:3" x14ac:dyDescent="0.25">
      <c r="A223" s="6"/>
      <c r="B223" s="5"/>
      <c r="C223" s="7"/>
    </row>
    <row r="224" spans="1:3" x14ac:dyDescent="0.25">
      <c r="A224" s="6"/>
      <c r="B224" s="5"/>
      <c r="C224" s="7"/>
    </row>
    <row r="225" spans="1:3" x14ac:dyDescent="0.25">
      <c r="A225" s="6"/>
      <c r="B225" s="5"/>
      <c r="C225" s="7"/>
    </row>
    <row r="226" spans="1:3" x14ac:dyDescent="0.25">
      <c r="A226" s="6"/>
      <c r="B226" s="5"/>
      <c r="C226" s="7"/>
    </row>
    <row r="227" spans="1:3" x14ac:dyDescent="0.25">
      <c r="A227" s="6"/>
      <c r="B227" s="5"/>
      <c r="C227" s="7"/>
    </row>
    <row r="228" spans="1:3" x14ac:dyDescent="0.25">
      <c r="A228" s="6"/>
      <c r="B228" s="5"/>
      <c r="C228" s="7"/>
    </row>
    <row r="229" spans="1:3" x14ac:dyDescent="0.25">
      <c r="A229" s="6"/>
      <c r="B229" s="5"/>
      <c r="C229" s="7"/>
    </row>
    <row r="230" spans="1:3" x14ac:dyDescent="0.25">
      <c r="A230" s="6"/>
      <c r="B230" s="5"/>
      <c r="C230" s="7"/>
    </row>
    <row r="231" spans="1:3" x14ac:dyDescent="0.25">
      <c r="A231" s="6"/>
      <c r="B231" s="5"/>
      <c r="C231" s="7"/>
    </row>
    <row r="232" spans="1:3" x14ac:dyDescent="0.25">
      <c r="A232" s="6"/>
      <c r="B232" s="5"/>
      <c r="C232" s="7"/>
    </row>
    <row r="233" spans="1:3" x14ac:dyDescent="0.25">
      <c r="A233" s="6"/>
      <c r="B233" s="5"/>
      <c r="C233" s="7"/>
    </row>
    <row r="234" spans="1:3" x14ac:dyDescent="0.25">
      <c r="A234" s="6"/>
      <c r="B234" s="5"/>
      <c r="C234" s="7"/>
    </row>
    <row r="235" spans="1:3" x14ac:dyDescent="0.25">
      <c r="A235" s="6"/>
      <c r="B235" s="5"/>
      <c r="C235" s="7"/>
    </row>
    <row r="236" spans="1:3" x14ac:dyDescent="0.25">
      <c r="A236" s="6"/>
      <c r="B236" s="5"/>
      <c r="C236" s="7"/>
    </row>
    <row r="237" spans="1:3" x14ac:dyDescent="0.25">
      <c r="A237" s="6"/>
      <c r="B237" s="5"/>
      <c r="C237" s="7"/>
    </row>
    <row r="238" spans="1:3" x14ac:dyDescent="0.25">
      <c r="A238" s="6"/>
      <c r="B238" s="5"/>
      <c r="C238" s="7"/>
    </row>
    <row r="239" spans="1:3" x14ac:dyDescent="0.25">
      <c r="A239" s="6"/>
      <c r="B239" s="5"/>
      <c r="C239" s="7"/>
    </row>
    <row r="240" spans="1:3" x14ac:dyDescent="0.25">
      <c r="A240" s="6"/>
      <c r="B240" s="5"/>
      <c r="C240" s="7"/>
    </row>
    <row r="241" spans="1:3" x14ac:dyDescent="0.25">
      <c r="A241" s="6"/>
      <c r="B241" s="5"/>
      <c r="C241" s="7"/>
    </row>
    <row r="242" spans="1:3" x14ac:dyDescent="0.25">
      <c r="A242" s="6"/>
      <c r="B242" s="5"/>
      <c r="C242" s="7"/>
    </row>
    <row r="243" spans="1:3" x14ac:dyDescent="0.25">
      <c r="A243" s="6"/>
      <c r="B243" s="5"/>
      <c r="C243" s="7"/>
    </row>
    <row r="244" spans="1:3" x14ac:dyDescent="0.25">
      <c r="A244" s="6"/>
      <c r="B244" s="5"/>
      <c r="C244" s="7"/>
    </row>
    <row r="245" spans="1:3" x14ac:dyDescent="0.25">
      <c r="A245" s="6"/>
      <c r="B245" s="5"/>
      <c r="C245" s="7"/>
    </row>
    <row r="246" spans="1:3" x14ac:dyDescent="0.25">
      <c r="A246" s="6"/>
      <c r="B246" s="5"/>
      <c r="C246" s="7"/>
    </row>
    <row r="247" spans="1:3" x14ac:dyDescent="0.25">
      <c r="A247" s="6"/>
      <c r="B247" s="5"/>
      <c r="C247" s="7"/>
    </row>
    <row r="248" spans="1:3" x14ac:dyDescent="0.25">
      <c r="A248" s="6"/>
      <c r="B248" s="5"/>
      <c r="C248" s="7"/>
    </row>
    <row r="249" spans="1:3" x14ac:dyDescent="0.25">
      <c r="A249" s="6"/>
      <c r="B249" s="5"/>
      <c r="C249" s="7"/>
    </row>
    <row r="250" spans="1:3" x14ac:dyDescent="0.25">
      <c r="A250" s="6"/>
      <c r="B250" s="5"/>
      <c r="C250" s="7"/>
    </row>
    <row r="251" spans="1:3" x14ac:dyDescent="0.25">
      <c r="A251" s="6"/>
      <c r="B251" s="5"/>
      <c r="C251" s="7"/>
    </row>
    <row r="252" spans="1:3" x14ac:dyDescent="0.25">
      <c r="A252" s="6"/>
      <c r="B252" s="5"/>
      <c r="C252" s="7"/>
    </row>
    <row r="253" spans="1:3" x14ac:dyDescent="0.25">
      <c r="A253" s="6"/>
      <c r="B253" s="5"/>
      <c r="C253" s="7"/>
    </row>
    <row r="254" spans="1:3" x14ac:dyDescent="0.25">
      <c r="A254" s="6"/>
      <c r="B254" s="5"/>
      <c r="C254" s="7"/>
    </row>
    <row r="255" spans="1:3" x14ac:dyDescent="0.25">
      <c r="A255" s="6"/>
      <c r="B255" s="5"/>
      <c r="C255" s="7"/>
    </row>
    <row r="256" spans="1:3" x14ac:dyDescent="0.25">
      <c r="A256" s="6"/>
      <c r="B256" s="5"/>
      <c r="C256" s="7"/>
    </row>
    <row r="257" spans="1:3" x14ac:dyDescent="0.25">
      <c r="A257" s="6"/>
      <c r="B257" s="5"/>
      <c r="C257" s="7"/>
    </row>
    <row r="258" spans="1:3" x14ac:dyDescent="0.25">
      <c r="A258" s="6"/>
      <c r="B258" s="5"/>
      <c r="C258" s="7"/>
    </row>
    <row r="259" spans="1:3" x14ac:dyDescent="0.25">
      <c r="A259" s="6"/>
      <c r="B259" s="5"/>
      <c r="C259" s="7"/>
    </row>
    <row r="260" spans="1:3" x14ac:dyDescent="0.25">
      <c r="A260" s="6"/>
      <c r="B260" s="5"/>
      <c r="C260" s="7"/>
    </row>
    <row r="261" spans="1:3" x14ac:dyDescent="0.25">
      <c r="A261" s="6"/>
      <c r="B261" s="5"/>
      <c r="C261" s="7"/>
    </row>
    <row r="262" spans="1:3" x14ac:dyDescent="0.25">
      <c r="A262" s="6"/>
      <c r="B262" s="5"/>
      <c r="C262" s="7"/>
    </row>
    <row r="263" spans="1:3" x14ac:dyDescent="0.25">
      <c r="A263" s="6"/>
      <c r="B263" s="5"/>
      <c r="C263" s="7"/>
    </row>
    <row r="264" spans="1:3" x14ac:dyDescent="0.25">
      <c r="A264" s="6"/>
      <c r="B264" s="5"/>
      <c r="C264" s="7"/>
    </row>
    <row r="265" spans="1:3" x14ac:dyDescent="0.25">
      <c r="A265" s="6"/>
      <c r="B265" s="5"/>
      <c r="C265" s="7"/>
    </row>
    <row r="266" spans="1:3" x14ac:dyDescent="0.25">
      <c r="A266" s="6"/>
      <c r="B266" s="5"/>
      <c r="C266" s="7"/>
    </row>
    <row r="267" spans="1:3" x14ac:dyDescent="0.25">
      <c r="A267" s="6"/>
      <c r="B267" s="5"/>
      <c r="C267" s="7"/>
    </row>
    <row r="268" spans="1:3" x14ac:dyDescent="0.25">
      <c r="A268" s="6"/>
      <c r="B268" s="5"/>
      <c r="C268" s="7"/>
    </row>
    <row r="269" spans="1:3" x14ac:dyDescent="0.25">
      <c r="A269" s="6"/>
      <c r="B269" s="5"/>
      <c r="C269" s="7"/>
    </row>
    <row r="270" spans="1:3" x14ac:dyDescent="0.25">
      <c r="A270" s="6"/>
      <c r="B270" s="5"/>
      <c r="C270" s="7"/>
    </row>
    <row r="271" spans="1:3" x14ac:dyDescent="0.25">
      <c r="A271" s="6"/>
      <c r="B271" s="5"/>
      <c r="C271" s="7"/>
    </row>
    <row r="272" spans="1:3" x14ac:dyDescent="0.25">
      <c r="A272" s="6"/>
      <c r="B272" s="5"/>
      <c r="C272" s="7"/>
    </row>
    <row r="273" spans="1:3" x14ac:dyDescent="0.25">
      <c r="A273" s="6"/>
      <c r="B273" s="5"/>
      <c r="C273" s="7"/>
    </row>
    <row r="274" spans="1:3" x14ac:dyDescent="0.25">
      <c r="A274" s="6"/>
      <c r="B274" s="5"/>
      <c r="C274" s="7"/>
    </row>
    <row r="275" spans="1:3" x14ac:dyDescent="0.25">
      <c r="A275" s="6"/>
      <c r="B275" s="5"/>
      <c r="C275" s="7"/>
    </row>
    <row r="276" spans="1:3" x14ac:dyDescent="0.25">
      <c r="A276" s="6"/>
      <c r="B276" s="5"/>
      <c r="C276" s="7"/>
    </row>
    <row r="277" spans="1:3" x14ac:dyDescent="0.25">
      <c r="A277" s="6"/>
      <c r="B277" s="5"/>
      <c r="C277" s="7"/>
    </row>
    <row r="278" spans="1:3" x14ac:dyDescent="0.25">
      <c r="A278" s="6"/>
      <c r="B278" s="5"/>
      <c r="C278" s="7"/>
    </row>
  </sheetData>
  <mergeCells count="1"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Affouage</vt:lpstr>
      <vt:lpstr>Modèle</vt:lpstr>
      <vt:lpstr>Modèle!Impression_des_titres</vt:lpstr>
      <vt:lpstr>moyenne</vt:lpstr>
      <vt:lpstr>nbLots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Eric</cp:lastModifiedBy>
  <cp:lastPrinted>2015-11-29T22:59:18Z</cp:lastPrinted>
  <dcterms:created xsi:type="dcterms:W3CDTF">2015-10-24T11:24:57Z</dcterms:created>
  <dcterms:modified xsi:type="dcterms:W3CDTF">2015-12-02T23:26:17Z</dcterms:modified>
</cp:coreProperties>
</file>