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5440" windowHeight="12225"/>
  </bookViews>
  <sheets>
    <sheet name="test" sheetId="1" r:id="rId1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E17" i="1"/>
  <c r="F15" i="1"/>
  <c r="F5" i="1"/>
  <c r="F6" i="1"/>
  <c r="F7" i="1"/>
  <c r="F8" i="1"/>
  <c r="F9" i="1"/>
  <c r="F10" i="1"/>
  <c r="F11" i="1"/>
  <c r="F12" i="1"/>
  <c r="F13" i="1"/>
  <c r="F14" i="1"/>
  <c r="F4" i="1"/>
  <c r="E5" i="1"/>
  <c r="E6" i="1"/>
  <c r="E7" i="1"/>
  <c r="E8" i="1"/>
  <c r="E9" i="1"/>
  <c r="E10" i="1"/>
  <c r="E11" i="1"/>
  <c r="E12" i="1"/>
  <c r="E13" i="1"/>
  <c r="E14" i="1"/>
  <c r="E15" i="1"/>
  <c r="E4" i="1"/>
  <c r="H18" i="1" l="1"/>
  <c r="H19" i="1" s="1"/>
  <c r="I18" i="1"/>
  <c r="H16" i="1"/>
  <c r="I16" i="1"/>
  <c r="H15" i="1"/>
  <c r="H14" i="1"/>
  <c r="H13" i="1"/>
  <c r="H12" i="1"/>
  <c r="H11" i="1"/>
  <c r="H10" i="1"/>
  <c r="H9" i="1"/>
  <c r="H8" i="1"/>
  <c r="H7" i="1"/>
  <c r="H6" i="1"/>
  <c r="H5" i="1"/>
  <c r="H4" i="1"/>
  <c r="H17" i="1" l="1"/>
</calcChain>
</file>

<file path=xl/sharedStrings.xml><?xml version="1.0" encoding="utf-8"?>
<sst xmlns="http://schemas.openxmlformats.org/spreadsheetml/2006/main" count="22" uniqueCount="11">
  <si>
    <t>Δ</t>
  </si>
  <si>
    <t>mercredi</t>
  </si>
  <si>
    <t>vendredi</t>
  </si>
  <si>
    <t>lundi</t>
  </si>
  <si>
    <t>TOTAL Δ</t>
  </si>
  <si>
    <t>Δ TOTAL Δ</t>
  </si>
  <si>
    <t>Écarts ≥ 5min retirés</t>
  </si>
  <si>
    <t>HEURES</t>
  </si>
  <si>
    <t>VERIFIEE</t>
  </si>
  <si>
    <t>ESTIMEE</t>
  </si>
  <si>
    <t>à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</si>
</sst>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164" fontId="2" fillId="0" borderId="6" xfId="0" applyNumberFormat="1" applyFont="1" applyFill="1" applyBorder="1" applyAlignment="1">
      <alignment horizontal="center" vertical="center"/>
    </xf>
    <xf numFmtId="164" fontId="2" fillId="0" borderId="6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4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center" vertical="center"/>
    </xf>
    <xf numFmtId="164" fontId="2" fillId="0" borderId="14" xfId="0" applyNumberFormat="1" applyFont="1" applyFill="1" applyBorder="1" applyAlignment="1">
      <alignment horizontal="center" vertical="center"/>
    </xf>
    <xf numFmtId="164" fontId="2" fillId="0" borderId="1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right" vertical="center"/>
    </xf>
    <xf numFmtId="164" fontId="3" fillId="0" borderId="6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164" fontId="1" fillId="0" borderId="18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164" fontId="2" fillId="0" borderId="12" xfId="0" applyNumberFormat="1" applyFont="1" applyFill="1" applyBorder="1" applyAlignment="1">
      <alignment horizontal="center" vertical="center"/>
    </xf>
    <xf numFmtId="164" fontId="2" fillId="0" borderId="13" xfId="0" applyNumberFormat="1" applyFont="1" applyFill="1" applyBorder="1" applyAlignment="1">
      <alignment horizontal="center" vertical="center"/>
    </xf>
    <xf numFmtId="164" fontId="2" fillId="0" borderId="17" xfId="0" applyNumberFormat="1" applyFont="1" applyFill="1" applyBorder="1" applyAlignment="1">
      <alignment horizontal="center" vertical="center"/>
    </xf>
    <xf numFmtId="164" fontId="2" fillId="0" borderId="18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0" fontId="1" fillId="0" borderId="14" xfId="0" applyFont="1" applyBorder="1" applyAlignment="1">
      <alignment horizontal="right" vertical="center"/>
    </xf>
    <xf numFmtId="0" fontId="1" fillId="0" borderId="16" xfId="0" applyFont="1" applyBorder="1" applyAlignment="1">
      <alignment horizontal="right" vertical="center"/>
    </xf>
    <xf numFmtId="0" fontId="1" fillId="0" borderId="1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7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2" fillId="0" borderId="6" xfId="0" applyNumberFormat="1" applyFont="1" applyFill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/>
    </xf>
    <xf numFmtId="164" fontId="2" fillId="0" borderId="10" xfId="0" applyNumberFormat="1" applyFont="1" applyFill="1" applyBorder="1" applyAlignment="1">
      <alignment horizontal="center" vertical="center"/>
    </xf>
    <xf numFmtId="164" fontId="2" fillId="0" borderId="11" xfId="0" applyNumberFormat="1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164" fontId="2" fillId="0" borderId="28" xfId="0" applyNumberFormat="1" applyFont="1" applyFill="1" applyBorder="1" applyAlignment="1">
      <alignment horizontal="center" vertical="center"/>
    </xf>
    <xf numFmtId="164" fontId="1" fillId="0" borderId="16" xfId="0" applyNumberFormat="1" applyFont="1" applyBorder="1" applyAlignment="1">
      <alignment horizontal="right" vertical="center"/>
    </xf>
    <xf numFmtId="164" fontId="2" fillId="0" borderId="29" xfId="0" applyNumberFormat="1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29" xfId="0" applyFont="1" applyBorder="1" applyAlignment="1">
      <alignment horizontal="right" vertical="center"/>
    </xf>
    <xf numFmtId="0" fontId="1" fillId="0" borderId="31" xfId="0" applyFont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</cellXfs>
  <cellStyles count="1">
    <cellStyle name="Normal" xfId="0" builtinId="0"/>
  </cellStyles>
  <dxfs count="10">
    <dxf>
      <font>
        <color theme="9"/>
      </font>
    </dxf>
    <dxf>
      <font>
        <color rgb="FFFF0000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9"/>
  <sheetViews>
    <sheetView tabSelected="1" zoomScaleNormal="100" workbookViewId="0">
      <selection activeCell="E17" sqref="E17"/>
    </sheetView>
  </sheetViews>
  <sheetFormatPr baseColWidth="10" defaultRowHeight="18.75" x14ac:dyDescent="0.25"/>
  <cols>
    <col min="1" max="1" width="11.140625" style="2" bestFit="1" customWidth="1"/>
    <col min="2" max="2" width="4.140625" style="1" bestFit="1" customWidth="1"/>
    <col min="3" max="3" width="12.28515625" style="1" bestFit="1" customWidth="1"/>
    <col min="4" max="4" width="10.7109375" style="1" bestFit="1" customWidth="1"/>
    <col min="5" max="5" width="13" style="1" bestFit="1" customWidth="1"/>
    <col min="6" max="7" width="10.7109375" style="1" customWidth="1"/>
    <col min="8" max="8" width="10" style="1" bestFit="1" customWidth="1"/>
    <col min="9" max="9" width="7.42578125" style="1" bestFit="1" customWidth="1"/>
    <col min="10" max="16384" width="11.42578125" style="1"/>
  </cols>
  <sheetData>
    <row r="1" spans="1:9" x14ac:dyDescent="0.25">
      <c r="A1" s="42" t="s">
        <v>7</v>
      </c>
      <c r="B1" s="42"/>
      <c r="C1" s="42"/>
      <c r="D1" s="42"/>
      <c r="E1" s="42"/>
      <c r="F1" s="42"/>
      <c r="G1" s="42"/>
      <c r="H1" s="42"/>
      <c r="I1" s="42"/>
    </row>
    <row r="2" spans="1:9" ht="7.5" customHeight="1" thickBot="1" x14ac:dyDescent="0.3"/>
    <row r="3" spans="1:9" ht="19.5" thickBot="1" x14ac:dyDescent="0.3">
      <c r="A3" s="43">
        <v>43191</v>
      </c>
      <c r="B3" s="44"/>
      <c r="C3" s="3" t="s">
        <v>8</v>
      </c>
      <c r="D3" s="3" t="s">
        <v>9</v>
      </c>
      <c r="E3" s="57" t="s">
        <v>10</v>
      </c>
      <c r="F3" s="50"/>
      <c r="G3" s="54"/>
      <c r="H3" s="45" t="s">
        <v>0</v>
      </c>
      <c r="I3" s="44"/>
    </row>
    <row r="4" spans="1:9" ht="19.5" thickBot="1" x14ac:dyDescent="0.3">
      <c r="A4" s="4" t="s">
        <v>1</v>
      </c>
      <c r="B4" s="5">
        <v>4</v>
      </c>
      <c r="C4" s="6">
        <v>0.8305555555555556</v>
      </c>
      <c r="D4" s="7">
        <v>0.82291666666666663</v>
      </c>
      <c r="E4" s="8">
        <f>C4-D4</f>
        <v>7.6388888888889728E-3</v>
      </c>
      <c r="F4" s="8">
        <f>IF(E4&gt;0,E4,"-"&amp;TEXT(-E4,"h:mm"))</f>
        <v>7.6388888888889728E-3</v>
      </c>
      <c r="G4" s="53"/>
      <c r="H4" s="46">
        <f>IF(MINUTE(C4)&gt;MINUTE(D4),C4-D4,D4-C4)</f>
        <v>7.6388888888889728E-3</v>
      </c>
      <c r="I4" s="47"/>
    </row>
    <row r="5" spans="1:9" ht="19.5" thickBot="1" x14ac:dyDescent="0.3">
      <c r="A5" s="9" t="s">
        <v>2</v>
      </c>
      <c r="B5" s="10">
        <v>6</v>
      </c>
      <c r="C5" s="11">
        <v>0.7680555555555556</v>
      </c>
      <c r="D5" s="12">
        <v>0.78125</v>
      </c>
      <c r="E5" s="8">
        <f t="shared" ref="E5:E15" si="0">C5-D5</f>
        <v>-1.3194444444444398E-2</v>
      </c>
      <c r="F5" s="8" t="str">
        <f t="shared" ref="F5:F14" si="1">IF(E5&gt;0,E5,"-"&amp;TEXT(-E5,"h:mm"))</f>
        <v>-0:19</v>
      </c>
      <c r="G5" s="51"/>
      <c r="H5" s="48">
        <f t="shared" ref="H5:H15" si="2">IF(MINUTE(C5)&gt;MINUTE(D5),C5-D5,D5-C5)</f>
        <v>1.3194444444444398E-2</v>
      </c>
      <c r="I5" s="49"/>
    </row>
    <row r="6" spans="1:9" ht="19.5" thickBot="1" x14ac:dyDescent="0.3">
      <c r="A6" s="9" t="s">
        <v>3</v>
      </c>
      <c r="B6" s="10">
        <v>9</v>
      </c>
      <c r="C6" s="11">
        <v>0.82152777777777775</v>
      </c>
      <c r="D6" s="12">
        <v>0.82291666666666663</v>
      </c>
      <c r="E6" s="8">
        <f t="shared" si="0"/>
        <v>-1.388888888888884E-3</v>
      </c>
      <c r="F6" s="8" t="str">
        <f t="shared" si="1"/>
        <v>-0:02</v>
      </c>
      <c r="G6" s="51"/>
      <c r="H6" s="33">
        <f t="shared" si="2"/>
        <v>1.388888888888884E-3</v>
      </c>
      <c r="I6" s="34"/>
    </row>
    <row r="7" spans="1:9" ht="19.5" thickBot="1" x14ac:dyDescent="0.3">
      <c r="A7" s="9" t="s">
        <v>1</v>
      </c>
      <c r="B7" s="10">
        <v>11</v>
      </c>
      <c r="C7" s="11">
        <v>0.81944444444444453</v>
      </c>
      <c r="D7" s="12">
        <v>0.82291666666666663</v>
      </c>
      <c r="E7" s="8">
        <f t="shared" si="0"/>
        <v>-3.4722222222220989E-3</v>
      </c>
      <c r="F7" s="8" t="str">
        <f t="shared" si="1"/>
        <v>-0:05</v>
      </c>
      <c r="G7" s="51"/>
      <c r="H7" s="33">
        <f t="shared" si="2"/>
        <v>3.4722222222220989E-3</v>
      </c>
      <c r="I7" s="34"/>
    </row>
    <row r="8" spans="1:9" ht="19.5" thickBot="1" x14ac:dyDescent="0.3">
      <c r="A8" s="9" t="s">
        <v>2</v>
      </c>
      <c r="B8" s="10">
        <v>13</v>
      </c>
      <c r="C8" s="11">
        <v>0.77777777777777779</v>
      </c>
      <c r="D8" s="12">
        <v>0.78125</v>
      </c>
      <c r="E8" s="8">
        <f t="shared" si="0"/>
        <v>-3.4722222222222099E-3</v>
      </c>
      <c r="F8" s="8" t="str">
        <f t="shared" si="1"/>
        <v>-0:05</v>
      </c>
      <c r="G8" s="51"/>
      <c r="H8" s="33">
        <f t="shared" si="2"/>
        <v>3.4722222222222099E-3</v>
      </c>
      <c r="I8" s="34"/>
    </row>
    <row r="9" spans="1:9" ht="19.5" thickBot="1" x14ac:dyDescent="0.3">
      <c r="A9" s="9" t="s">
        <v>3</v>
      </c>
      <c r="B9" s="10">
        <v>16</v>
      </c>
      <c r="C9" s="11">
        <v>0.80555555555555547</v>
      </c>
      <c r="D9" s="12">
        <v>0.82291666666666663</v>
      </c>
      <c r="E9" s="8">
        <f t="shared" si="0"/>
        <v>-1.736111111111116E-2</v>
      </c>
      <c r="F9" s="8" t="str">
        <f t="shared" si="1"/>
        <v>-0:25</v>
      </c>
      <c r="G9" s="51"/>
      <c r="H9" s="33">
        <f t="shared" si="2"/>
        <v>1.736111111111116E-2</v>
      </c>
      <c r="I9" s="34"/>
    </row>
    <row r="10" spans="1:9" ht="19.5" thickBot="1" x14ac:dyDescent="0.3">
      <c r="A10" s="9" t="s">
        <v>1</v>
      </c>
      <c r="B10" s="10">
        <v>18</v>
      </c>
      <c r="C10" s="11">
        <v>0.81944444444444453</v>
      </c>
      <c r="D10" s="12">
        <v>0.82291666666666663</v>
      </c>
      <c r="E10" s="8">
        <f t="shared" si="0"/>
        <v>-3.4722222222220989E-3</v>
      </c>
      <c r="F10" s="8" t="str">
        <f t="shared" si="1"/>
        <v>-0:05</v>
      </c>
      <c r="G10" s="51"/>
      <c r="H10" s="33">
        <f t="shared" si="2"/>
        <v>3.4722222222220989E-3</v>
      </c>
      <c r="I10" s="34"/>
    </row>
    <row r="11" spans="1:9" ht="19.5" thickBot="1" x14ac:dyDescent="0.3">
      <c r="A11" s="9" t="s">
        <v>2</v>
      </c>
      <c r="B11" s="10">
        <v>20</v>
      </c>
      <c r="C11" s="11">
        <v>0.82013888888888886</v>
      </c>
      <c r="D11" s="12">
        <v>0.82013888888888886</v>
      </c>
      <c r="E11" s="8">
        <f t="shared" si="0"/>
        <v>0</v>
      </c>
      <c r="F11" s="8" t="str">
        <f t="shared" si="1"/>
        <v>-0:00</v>
      </c>
      <c r="G11" s="51"/>
      <c r="H11" s="33">
        <f t="shared" si="2"/>
        <v>0</v>
      </c>
      <c r="I11" s="34"/>
    </row>
    <row r="12" spans="1:9" ht="19.5" thickBot="1" x14ac:dyDescent="0.3">
      <c r="A12" s="9" t="s">
        <v>3</v>
      </c>
      <c r="B12" s="10">
        <v>23</v>
      </c>
      <c r="C12" s="11">
        <v>0.81736111111111109</v>
      </c>
      <c r="D12" s="12">
        <v>0.82291666666666663</v>
      </c>
      <c r="E12" s="8">
        <f t="shared" si="0"/>
        <v>-5.5555555555555358E-3</v>
      </c>
      <c r="F12" s="8" t="str">
        <f t="shared" si="1"/>
        <v>-0:08</v>
      </c>
      <c r="G12" s="51"/>
      <c r="H12" s="33">
        <f t="shared" si="2"/>
        <v>5.5555555555555358E-3</v>
      </c>
      <c r="I12" s="34"/>
    </row>
    <row r="13" spans="1:9" s="13" customFormat="1" ht="19.5" thickBot="1" x14ac:dyDescent="0.3">
      <c r="A13" s="9" t="s">
        <v>1</v>
      </c>
      <c r="B13" s="10">
        <v>25</v>
      </c>
      <c r="C13" s="11">
        <v>0.82708333333333339</v>
      </c>
      <c r="D13" s="12">
        <v>0.82291666666666663</v>
      </c>
      <c r="E13" s="8">
        <f t="shared" si="0"/>
        <v>4.1666666666667629E-3</v>
      </c>
      <c r="F13" s="8">
        <f t="shared" si="1"/>
        <v>4.1666666666667629E-3</v>
      </c>
      <c r="G13" s="51"/>
      <c r="H13" s="33">
        <f t="shared" si="2"/>
        <v>4.1666666666667629E-3</v>
      </c>
      <c r="I13" s="34"/>
    </row>
    <row r="14" spans="1:9" ht="19.5" thickBot="1" x14ac:dyDescent="0.3">
      <c r="A14" s="9" t="s">
        <v>2</v>
      </c>
      <c r="B14" s="10">
        <v>27</v>
      </c>
      <c r="C14" s="11">
        <v>0.78472222222222221</v>
      </c>
      <c r="D14" s="12">
        <v>0.78125</v>
      </c>
      <c r="E14" s="8">
        <f t="shared" si="0"/>
        <v>3.4722222222222099E-3</v>
      </c>
      <c r="F14" s="8">
        <f t="shared" si="1"/>
        <v>3.4722222222222099E-3</v>
      </c>
      <c r="G14" s="51"/>
      <c r="H14" s="33">
        <f t="shared" si="2"/>
        <v>3.4722222222222099E-3</v>
      </c>
      <c r="I14" s="34"/>
    </row>
    <row r="15" spans="1:9" s="13" customFormat="1" ht="19.5" thickBot="1" x14ac:dyDescent="0.3">
      <c r="A15" s="14" t="s">
        <v>3</v>
      </c>
      <c r="B15" s="15">
        <v>30</v>
      </c>
      <c r="C15" s="16">
        <v>0.8208333333333333</v>
      </c>
      <c r="D15" s="17">
        <v>0.82291666666666663</v>
      </c>
      <c r="E15" s="8">
        <f t="shared" si="0"/>
        <v>-2.0833333333333259E-3</v>
      </c>
      <c r="F15" s="8" t="str">
        <f>IF(E15&gt;0,E15,"-"&amp;TEXT(-E15,"h:mm"))</f>
        <v>-0:03</v>
      </c>
      <c r="G15" s="51"/>
      <c r="H15" s="35">
        <f t="shared" si="2"/>
        <v>2.0833333333333259E-3</v>
      </c>
      <c r="I15" s="36"/>
    </row>
    <row r="16" spans="1:9" ht="18.75" customHeight="1" thickBot="1" x14ac:dyDescent="0.3">
      <c r="A16" s="37" t="s">
        <v>4</v>
      </c>
      <c r="B16" s="38"/>
      <c r="C16" s="38"/>
      <c r="D16" s="38"/>
      <c r="E16" s="18"/>
      <c r="F16" s="18"/>
      <c r="G16" s="55"/>
      <c r="H16" s="19">
        <f>SUMIF(C4:D15,MINUTE(C4:C15)&lt;MINUTE(D4:D15),H4:I15)</f>
        <v>0</v>
      </c>
      <c r="I16" s="20">
        <f>SUMIF(C4:D15,MINUTE(C4:C15)&gt;MINUTE(D4:D15),H4:I15)</f>
        <v>0</v>
      </c>
    </row>
    <row r="17" spans="1:9" ht="19.5" thickBot="1" x14ac:dyDescent="0.3">
      <c r="A17" s="39" t="s">
        <v>5</v>
      </c>
      <c r="B17" s="40"/>
      <c r="C17" s="40"/>
      <c r="D17" s="40"/>
      <c r="E17" s="52">
        <f>SUM(E4:E15)</f>
        <v>-3.4722222222221766E-2</v>
      </c>
      <c r="F17" s="8" t="str">
        <f>IF(E17&gt;0,E17,"-"&amp;TEXT(-E17,"h:mm"))</f>
        <v>-0:50</v>
      </c>
      <c r="G17" s="53"/>
      <c r="H17" s="23">
        <f>IF(H16&gt;I16,H16-I16,I16-H16)</f>
        <v>0</v>
      </c>
      <c r="I17" s="41"/>
    </row>
    <row r="18" spans="1:9" ht="18.75" customHeight="1" x14ac:dyDescent="0.25">
      <c r="A18" s="29" t="s">
        <v>6</v>
      </c>
      <c r="B18" s="30"/>
      <c r="C18" s="27" t="s">
        <v>4</v>
      </c>
      <c r="D18" s="28"/>
      <c r="E18" s="22"/>
      <c r="F18" s="22"/>
      <c r="G18" s="56"/>
      <c r="H18" s="19">
        <f>SUMIFS(H4:I15,C4:D15,"MINUTE(C4:C15)&lt;MINUTE(D4:D15)",H4:I15,"&lt;0:05")</f>
        <v>0</v>
      </c>
      <c r="I18" s="20">
        <f>SUMIFS(H4:I15,C4:D15,MINUTE(C4:C15)&gt;MINUTE(D4:D15),H4:I15,"&lt;0:05")</f>
        <v>0</v>
      </c>
    </row>
    <row r="19" spans="1:9" ht="19.5" thickBot="1" x14ac:dyDescent="0.3">
      <c r="A19" s="31"/>
      <c r="B19" s="32"/>
      <c r="C19" s="25" t="s">
        <v>5</v>
      </c>
      <c r="D19" s="26"/>
      <c r="E19" s="21"/>
      <c r="F19" s="21"/>
      <c r="G19" s="56"/>
      <c r="H19" s="23">
        <f>IF(H18&gt;I18,H18-I18,I18-H18)</f>
        <v>0</v>
      </c>
      <c r="I19" s="24"/>
    </row>
  </sheetData>
  <mergeCells count="22">
    <mergeCell ref="H12:I12"/>
    <mergeCell ref="A1:I1"/>
    <mergeCell ref="A3:B3"/>
    <mergeCell ref="H3:I3"/>
    <mergeCell ref="H4:I4"/>
    <mergeCell ref="H5:I5"/>
    <mergeCell ref="H6:I6"/>
    <mergeCell ref="H7:I7"/>
    <mergeCell ref="H8:I8"/>
    <mergeCell ref="H9:I9"/>
    <mergeCell ref="H10:I10"/>
    <mergeCell ref="H11:I11"/>
    <mergeCell ref="H19:I19"/>
    <mergeCell ref="C19:D19"/>
    <mergeCell ref="C18:D18"/>
    <mergeCell ref="A18:B19"/>
    <mergeCell ref="H13:I13"/>
    <mergeCell ref="H14:I14"/>
    <mergeCell ref="H15:I15"/>
    <mergeCell ref="A16:D16"/>
    <mergeCell ref="A17:D17"/>
    <mergeCell ref="H17:I17"/>
  </mergeCells>
  <conditionalFormatting sqref="H17">
    <cfRule type="expression" dxfId="9" priority="7">
      <formula>IF(H16&lt;I16,H17,)</formula>
    </cfRule>
    <cfRule type="expression" dxfId="8" priority="8">
      <formula>IF(H16&gt;I16,H17,)</formula>
    </cfRule>
  </conditionalFormatting>
  <conditionalFormatting sqref="I17">
    <cfRule type="expression" dxfId="7" priority="13">
      <formula>IF(I16&lt;#REF!,I17,)</formula>
    </cfRule>
    <cfRule type="expression" dxfId="6" priority="14">
      <formula>IF(I16&gt;#REF!,I17,)</formula>
    </cfRule>
  </conditionalFormatting>
  <conditionalFormatting sqref="H19">
    <cfRule type="expression" dxfId="5" priority="1">
      <formula>IF(H18&lt;I18,H19,)</formula>
    </cfRule>
    <cfRule type="expression" dxfId="4" priority="2">
      <formula>IF(H18&gt;I18,H19,)</formula>
    </cfRule>
  </conditionalFormatting>
  <conditionalFormatting sqref="I19">
    <cfRule type="expression" dxfId="3" priority="3">
      <formula>IF(I18&lt;#REF!,I19,)</formula>
    </cfRule>
    <cfRule type="expression" dxfId="2" priority="4">
      <formula>IF(I18&gt;#REF!,I19,)</formula>
    </cfRule>
  </conditionalFormatting>
  <conditionalFormatting sqref="H4:I15">
    <cfRule type="expression" dxfId="1" priority="15">
      <formula>IF(MINUTE(D4)&gt;MINUTE(C4),H4,)</formula>
    </cfRule>
    <cfRule type="expression" dxfId="0" priority="16">
      <formula>IF(MINUTE(C4)&gt;MINUTE(D4),H4,)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Bougaud - TerreauxSTAR</dc:creator>
  <cp:lastModifiedBy>Eric</cp:lastModifiedBy>
  <dcterms:created xsi:type="dcterms:W3CDTF">2018-05-02T14:50:57Z</dcterms:created>
  <dcterms:modified xsi:type="dcterms:W3CDTF">2018-05-02T16:23:57Z</dcterms:modified>
</cp:coreProperties>
</file>