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4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J13" i="1"/>
  <c r="K13" i="1"/>
  <c r="L13" i="1"/>
  <c r="M13" i="1"/>
  <c r="N13" i="1"/>
  <c r="O13" i="1"/>
  <c r="P13" i="1"/>
  <c r="Q13" i="1"/>
  <c r="R13" i="1"/>
  <c r="S13" i="1"/>
  <c r="T13" i="1"/>
  <c r="U13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J12" i="1"/>
  <c r="K12" i="1"/>
  <c r="L12" i="1"/>
  <c r="M12" i="1"/>
  <c r="N12" i="1"/>
  <c r="O12" i="1"/>
  <c r="P12" i="1"/>
  <c r="Q12" i="1"/>
  <c r="R12" i="1"/>
  <c r="S12" i="1"/>
  <c r="T12" i="1"/>
  <c r="U12" i="1"/>
  <c r="I12" i="1"/>
  <c r="D16" i="1"/>
  <c r="C16" i="1"/>
  <c r="D15" i="1"/>
  <c r="C15" i="1"/>
  <c r="D14" i="1"/>
  <c r="C14" i="1"/>
  <c r="D13" i="1"/>
  <c r="C13" i="1"/>
  <c r="D12" i="1"/>
  <c r="C12" i="1"/>
  <c r="J7" i="1" l="1"/>
  <c r="I7" i="1"/>
  <c r="H7" i="1"/>
  <c r="E7" i="1"/>
  <c r="C7" i="1"/>
  <c r="G7" i="1" s="1"/>
  <c r="F7" i="1"/>
  <c r="D7" i="1"/>
  <c r="F6" i="1"/>
  <c r="E6" i="1"/>
  <c r="H6" i="1" s="1"/>
  <c r="D6" i="1"/>
  <c r="C6" i="1"/>
  <c r="G6" i="1" s="1"/>
  <c r="G5" i="1"/>
  <c r="G4" i="1"/>
  <c r="G3" i="1"/>
  <c r="E5" i="1"/>
  <c r="E4" i="1"/>
  <c r="E3" i="1"/>
  <c r="C3" i="1"/>
  <c r="F5" i="1"/>
  <c r="D5" i="1"/>
  <c r="C5" i="1"/>
  <c r="F4" i="1"/>
  <c r="D4" i="1"/>
  <c r="C4" i="1"/>
  <c r="F3" i="1"/>
  <c r="D3" i="1"/>
  <c r="H3" i="1" l="1"/>
  <c r="N3" i="1" s="1"/>
  <c r="H5" i="1"/>
  <c r="H4" i="1"/>
  <c r="M3" i="1" l="1"/>
</calcChain>
</file>

<file path=xl/sharedStrings.xml><?xml version="1.0" encoding="utf-8"?>
<sst xmlns="http://schemas.openxmlformats.org/spreadsheetml/2006/main" count="12" uniqueCount="7">
  <si>
    <t>date conso</t>
  </si>
  <si>
    <t>quantité</t>
  </si>
  <si>
    <t>date début</t>
  </si>
  <si>
    <t>date fin</t>
  </si>
  <si>
    <t>Différence en nombre de jours</t>
  </si>
  <si>
    <t>Date Fin De Mois</t>
  </si>
  <si>
    <t>Quantité à Répartir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</si>
</sst>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;\-0.0;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zoomScale="80" zoomScaleNormal="80" workbookViewId="0">
      <selection activeCell="I12" sqref="I12"/>
    </sheetView>
  </sheetViews>
  <sheetFormatPr baseColWidth="10" defaultRowHeight="15" x14ac:dyDescent="0.25"/>
  <cols>
    <col min="1" max="1" width="12" bestFit="1" customWidth="1"/>
    <col min="2" max="2" width="8.5703125" bestFit="1" customWidth="1"/>
    <col min="3" max="3" width="12" bestFit="1" customWidth="1"/>
    <col min="4" max="4" width="11.5703125" bestFit="1" customWidth="1"/>
    <col min="5" max="5" width="11.7109375" customWidth="1"/>
    <col min="6" max="6" width="11.28515625" customWidth="1"/>
    <col min="7" max="7" width="12.85546875" customWidth="1"/>
    <col min="8" max="8" width="10.85546875" customWidth="1"/>
  </cols>
  <sheetData>
    <row r="1" spans="1:21" x14ac:dyDescent="0.25">
      <c r="I1" s="11">
        <v>2016</v>
      </c>
      <c r="J1" s="11">
        <v>2017</v>
      </c>
      <c r="K1" s="11">
        <v>2017</v>
      </c>
      <c r="L1" s="11">
        <v>2017</v>
      </c>
      <c r="M1" s="11">
        <v>2017</v>
      </c>
      <c r="N1" s="11">
        <v>2017</v>
      </c>
      <c r="O1" s="11">
        <v>2017</v>
      </c>
      <c r="P1" s="11">
        <v>2017</v>
      </c>
      <c r="Q1" s="11">
        <v>2017</v>
      </c>
      <c r="R1" s="11">
        <v>2017</v>
      </c>
      <c r="S1" s="11">
        <v>2017</v>
      </c>
      <c r="T1" s="11">
        <v>2017</v>
      </c>
      <c r="U1" s="11">
        <v>2017</v>
      </c>
    </row>
    <row r="2" spans="1:21" s="2" customFormat="1" ht="47.25" customHeight="1" x14ac:dyDescent="0.25">
      <c r="A2" s="7" t="s">
        <v>0</v>
      </c>
      <c r="B2" s="8" t="s">
        <v>1</v>
      </c>
      <c r="C2" s="7" t="s">
        <v>2</v>
      </c>
      <c r="D2" s="7" t="s">
        <v>3</v>
      </c>
      <c r="E2" s="9" t="s">
        <v>4</v>
      </c>
      <c r="F2" s="7" t="s">
        <v>5</v>
      </c>
      <c r="G2" s="9" t="s">
        <v>4</v>
      </c>
      <c r="H2" s="8" t="s">
        <v>6</v>
      </c>
      <c r="I2" s="10">
        <v>12</v>
      </c>
      <c r="J2" s="10">
        <v>1</v>
      </c>
      <c r="K2" s="10">
        <v>2</v>
      </c>
      <c r="L2" s="10">
        <v>3</v>
      </c>
      <c r="M2" s="10">
        <v>4</v>
      </c>
      <c r="N2" s="10">
        <v>5</v>
      </c>
      <c r="O2" s="10">
        <v>6</v>
      </c>
      <c r="P2" s="10">
        <v>7</v>
      </c>
      <c r="Q2" s="10">
        <v>8</v>
      </c>
      <c r="R2" s="10">
        <v>9</v>
      </c>
      <c r="S2" s="10">
        <v>10</v>
      </c>
      <c r="T2" s="10">
        <v>11</v>
      </c>
      <c r="U2" s="10">
        <v>12</v>
      </c>
    </row>
    <row r="3" spans="1:21" s="6" customFormat="1" x14ac:dyDescent="0.25">
      <c r="A3" s="5">
        <v>42857</v>
      </c>
      <c r="B3" s="3">
        <v>1940</v>
      </c>
      <c r="C3" s="5">
        <f>A3-14</f>
        <v>42843</v>
      </c>
      <c r="D3" s="5">
        <f>A3-1</f>
        <v>42856</v>
      </c>
      <c r="E3" s="6">
        <f>IF(MONTH(C3)&lt;&gt;MONTH(D3),F3-C3,0)</f>
        <v>12</v>
      </c>
      <c r="F3" s="5">
        <f>EOMONTH(C3,0)</f>
        <v>42855</v>
      </c>
      <c r="G3" s="6">
        <f>IF(MONTH(C3)&lt;&gt;MONTH(D3),D3-F3,0)</f>
        <v>1</v>
      </c>
      <c r="H3" s="4">
        <f>B3/(E3+G3)</f>
        <v>149.23076923076923</v>
      </c>
      <c r="M3" s="4">
        <f>H3*E3</f>
        <v>1790.7692307692307</v>
      </c>
      <c r="N3" s="4">
        <f>H3*G3</f>
        <v>149.23076923076923</v>
      </c>
    </row>
    <row r="4" spans="1:21" x14ac:dyDescent="0.25">
      <c r="A4" s="5">
        <v>42870</v>
      </c>
      <c r="B4" s="3">
        <v>1956</v>
      </c>
      <c r="C4" s="5">
        <f>A4-14</f>
        <v>42856</v>
      </c>
      <c r="D4" s="5">
        <f>A4-1</f>
        <v>42869</v>
      </c>
      <c r="E4" s="6">
        <f>IF(MONTH(C4)&lt;&gt;MONTH(D4),F4-C4,D4-C4)</f>
        <v>13</v>
      </c>
      <c r="F4" s="5">
        <f>EOMONTH(C4,0)</f>
        <v>42886</v>
      </c>
      <c r="G4" s="6">
        <f>IF(MONTH(C4)&lt;&gt;MONTH(D4),D4-F4,0)</f>
        <v>0</v>
      </c>
      <c r="H4" s="4">
        <f>B4/(E4+G4)</f>
        <v>150.46153846153845</v>
      </c>
      <c r="N4" s="13">
        <v>1956</v>
      </c>
    </row>
    <row r="5" spans="1:21" x14ac:dyDescent="0.25">
      <c r="A5" s="5">
        <v>42886</v>
      </c>
      <c r="B5" s="3">
        <v>2000</v>
      </c>
      <c r="C5" s="5">
        <f>A5-14</f>
        <v>42872</v>
      </c>
      <c r="D5" s="5">
        <f>A5-1</f>
        <v>42885</v>
      </c>
      <c r="E5" s="6">
        <f>IF(MONTH(C5)&lt;&gt;MONTH(D5),F5-C5,D5-C5)</f>
        <v>13</v>
      </c>
      <c r="F5" s="5">
        <f>EOMONTH(C5,0)</f>
        <v>42886</v>
      </c>
      <c r="G5" s="6">
        <f>IF(MONTH(C5)&lt;&gt;MONTH(D5),D5-F5,0)</f>
        <v>0</v>
      </c>
      <c r="H5" s="4">
        <f>B5/(E5+G5)</f>
        <v>153.84615384615384</v>
      </c>
      <c r="N5" s="13">
        <v>2000</v>
      </c>
    </row>
    <row r="6" spans="1:21" x14ac:dyDescent="0.25">
      <c r="A6" s="1">
        <v>42736</v>
      </c>
      <c r="B6" s="3">
        <v>4000</v>
      </c>
      <c r="C6" s="5">
        <f>A6-14</f>
        <v>42722</v>
      </c>
      <c r="D6" s="5">
        <f>A6-1</f>
        <v>42735</v>
      </c>
      <c r="E6" s="6">
        <f>IF(MONTH(C6)&lt;&gt;MONTH(D6),F6-C6,D6-C6)</f>
        <v>13</v>
      </c>
      <c r="F6" s="5">
        <f>EOMONTH(C6,0)</f>
        <v>42735</v>
      </c>
      <c r="G6" s="6">
        <f>IF(MONTH(C6)&lt;&gt;MONTH(D6),D6-F6,0)</f>
        <v>0</v>
      </c>
      <c r="H6" s="4">
        <f>B6/(E6+G6)</f>
        <v>307.69230769230768</v>
      </c>
      <c r="I6" s="13">
        <v>4000</v>
      </c>
    </row>
    <row r="7" spans="1:21" x14ac:dyDescent="0.25">
      <c r="A7" s="1">
        <v>42737</v>
      </c>
      <c r="B7" s="3">
        <v>5000</v>
      </c>
      <c r="C7" s="5">
        <f>A7-14</f>
        <v>42723</v>
      </c>
      <c r="D7" s="5">
        <f>A7-1</f>
        <v>42736</v>
      </c>
      <c r="E7" s="6">
        <f>IF(MONTH(C7)&lt;&gt;MONTH(D7),F7-C7,D7-C7)</f>
        <v>12</v>
      </c>
      <c r="F7" s="5">
        <f>EOMONTH(C7,0)</f>
        <v>42735</v>
      </c>
      <c r="G7" s="6">
        <f>IF(MONTH(C7)&lt;&gt;MONTH(D7),D7-F7,0)</f>
        <v>1</v>
      </c>
      <c r="H7" s="4">
        <f>B7/(E7+G7)</f>
        <v>384.61538461538464</v>
      </c>
      <c r="I7" s="12">
        <f>H7*12</f>
        <v>4615.3846153846152</v>
      </c>
      <c r="J7" s="12">
        <f>H7</f>
        <v>384.61538461538464</v>
      </c>
    </row>
    <row r="10" spans="1:21" x14ac:dyDescent="0.25">
      <c r="I10" s="11">
        <v>2016</v>
      </c>
      <c r="J10" s="11">
        <v>2017</v>
      </c>
      <c r="K10" s="11">
        <v>2017</v>
      </c>
      <c r="L10" s="11">
        <v>2017</v>
      </c>
      <c r="M10" s="11">
        <v>2017</v>
      </c>
      <c r="N10" s="11">
        <v>2017</v>
      </c>
      <c r="O10" s="11">
        <v>2017</v>
      </c>
      <c r="P10" s="11">
        <v>2017</v>
      </c>
      <c r="Q10" s="11">
        <v>2017</v>
      </c>
      <c r="R10" s="11">
        <v>2017</v>
      </c>
      <c r="S10" s="11">
        <v>2017</v>
      </c>
      <c r="T10" s="11">
        <v>2017</v>
      </c>
      <c r="U10" s="11">
        <v>2017</v>
      </c>
    </row>
    <row r="11" spans="1:21" x14ac:dyDescent="0.25">
      <c r="A11" s="7" t="s">
        <v>0</v>
      </c>
      <c r="B11" s="8" t="s">
        <v>1</v>
      </c>
      <c r="C11" s="7" t="s">
        <v>2</v>
      </c>
      <c r="D11" s="7" t="s">
        <v>3</v>
      </c>
      <c r="E11" s="9"/>
      <c r="F11" s="7"/>
      <c r="G11" s="9"/>
      <c r="H11" s="8"/>
      <c r="I11" s="10">
        <v>12</v>
      </c>
      <c r="J11" s="10">
        <v>1</v>
      </c>
      <c r="K11" s="10">
        <v>2</v>
      </c>
      <c r="L11" s="10">
        <v>3</v>
      </c>
      <c r="M11" s="10">
        <v>4</v>
      </c>
      <c r="N11" s="10">
        <v>5</v>
      </c>
      <c r="O11" s="10">
        <v>6</v>
      </c>
      <c r="P11" s="10">
        <v>7</v>
      </c>
      <c r="Q11" s="10">
        <v>8</v>
      </c>
      <c r="R11" s="10">
        <v>9</v>
      </c>
      <c r="S11" s="10">
        <v>10</v>
      </c>
      <c r="T11" s="10">
        <v>11</v>
      </c>
      <c r="U11" s="10">
        <v>12</v>
      </c>
    </row>
    <row r="12" spans="1:21" x14ac:dyDescent="0.25">
      <c r="A12" s="5">
        <v>42857</v>
      </c>
      <c r="B12" s="3">
        <v>1940</v>
      </c>
      <c r="C12" s="5">
        <f>A12-14</f>
        <v>42843</v>
      </c>
      <c r="D12" s="5">
        <f>A12-1</f>
        <v>42856</v>
      </c>
      <c r="E12" s="6"/>
      <c r="F12" s="5"/>
      <c r="G12" s="6"/>
      <c r="H12" s="4"/>
      <c r="I12" s="14">
        <f>$B12/($D12-$C12+1)*MAX(MIN($D12,DATE(I$10,I$11+1,0))-MAX($C12,DATE(I$10,I$11,1))+1,0)</f>
        <v>0</v>
      </c>
      <c r="J12" s="14">
        <f t="shared" ref="J12:U16" si="0">$B12/($D12-$C12+1)*MAX(MIN($D12,DATE(J$10,J$11+1,0))-MAX($C12,DATE(J$10,J$11,1))+1,0)</f>
        <v>0</v>
      </c>
      <c r="K12" s="14">
        <f t="shared" si="0"/>
        <v>0</v>
      </c>
      <c r="L12" s="14">
        <f t="shared" si="0"/>
        <v>0</v>
      </c>
      <c r="M12" s="14">
        <f t="shared" si="0"/>
        <v>1801.4285714285716</v>
      </c>
      <c r="N12" s="14">
        <f t="shared" si="0"/>
        <v>138.57142857142858</v>
      </c>
      <c r="O12" s="14">
        <f t="shared" si="0"/>
        <v>0</v>
      </c>
      <c r="P12" s="14">
        <f t="shared" si="0"/>
        <v>0</v>
      </c>
      <c r="Q12" s="14">
        <f t="shared" si="0"/>
        <v>0</v>
      </c>
      <c r="R12" s="14">
        <f t="shared" si="0"/>
        <v>0</v>
      </c>
      <c r="S12" s="14">
        <f t="shared" si="0"/>
        <v>0</v>
      </c>
      <c r="T12" s="14">
        <f t="shared" si="0"/>
        <v>0</v>
      </c>
      <c r="U12" s="14">
        <f t="shared" si="0"/>
        <v>0</v>
      </c>
    </row>
    <row r="13" spans="1:21" x14ac:dyDescent="0.25">
      <c r="A13" s="5">
        <v>42870</v>
      </c>
      <c r="B13" s="3">
        <v>1956</v>
      </c>
      <c r="C13" s="5">
        <f>A13-14</f>
        <v>42856</v>
      </c>
      <c r="D13" s="5">
        <f>A13-1</f>
        <v>42869</v>
      </c>
      <c r="E13" s="6"/>
      <c r="F13" s="5"/>
      <c r="G13" s="6"/>
      <c r="H13" s="4"/>
      <c r="I13" s="14">
        <f t="shared" ref="I13:I16" si="1">$B13/($D13-$C13+1)*MAX(MIN($D13,DATE(I$10,I$11+1,0))-MAX($C13,DATE(I$10,I$11,1))+1,0)</f>
        <v>0</v>
      </c>
      <c r="J13" s="14">
        <f t="shared" si="0"/>
        <v>0</v>
      </c>
      <c r="K13" s="14">
        <f t="shared" si="0"/>
        <v>0</v>
      </c>
      <c r="L13" s="14">
        <f t="shared" si="0"/>
        <v>0</v>
      </c>
      <c r="M13" s="14">
        <f t="shared" si="0"/>
        <v>0</v>
      </c>
      <c r="N13" s="14">
        <f t="shared" si="0"/>
        <v>1956</v>
      </c>
      <c r="O13" s="14">
        <f t="shared" si="0"/>
        <v>0</v>
      </c>
      <c r="P13" s="14">
        <f t="shared" si="0"/>
        <v>0</v>
      </c>
      <c r="Q13" s="14">
        <f t="shared" si="0"/>
        <v>0</v>
      </c>
      <c r="R13" s="14">
        <f t="shared" si="0"/>
        <v>0</v>
      </c>
      <c r="S13" s="14">
        <f t="shared" si="0"/>
        <v>0</v>
      </c>
      <c r="T13" s="14">
        <f t="shared" si="0"/>
        <v>0</v>
      </c>
      <c r="U13" s="14">
        <f t="shared" si="0"/>
        <v>0</v>
      </c>
    </row>
    <row r="14" spans="1:21" x14ac:dyDescent="0.25">
      <c r="A14" s="5">
        <v>42886</v>
      </c>
      <c r="B14" s="3">
        <v>2000</v>
      </c>
      <c r="C14" s="5">
        <f>A14-14</f>
        <v>42872</v>
      </c>
      <c r="D14" s="5">
        <f>A14-1</f>
        <v>42885</v>
      </c>
      <c r="E14" s="6"/>
      <c r="F14" s="5"/>
      <c r="G14" s="6"/>
      <c r="H14" s="4"/>
      <c r="I14" s="14">
        <f t="shared" si="1"/>
        <v>0</v>
      </c>
      <c r="J14" s="14">
        <f t="shared" si="0"/>
        <v>0</v>
      </c>
      <c r="K14" s="14">
        <f t="shared" si="0"/>
        <v>0</v>
      </c>
      <c r="L14" s="14">
        <f t="shared" si="0"/>
        <v>0</v>
      </c>
      <c r="M14" s="14">
        <f t="shared" si="0"/>
        <v>0</v>
      </c>
      <c r="N14" s="14">
        <f t="shared" si="0"/>
        <v>2000</v>
      </c>
      <c r="O14" s="14">
        <f t="shared" si="0"/>
        <v>0</v>
      </c>
      <c r="P14" s="14">
        <f t="shared" si="0"/>
        <v>0</v>
      </c>
      <c r="Q14" s="14">
        <f t="shared" si="0"/>
        <v>0</v>
      </c>
      <c r="R14" s="14">
        <f t="shared" si="0"/>
        <v>0</v>
      </c>
      <c r="S14" s="14">
        <f t="shared" si="0"/>
        <v>0</v>
      </c>
      <c r="T14" s="14">
        <f t="shared" si="0"/>
        <v>0</v>
      </c>
      <c r="U14" s="14">
        <f t="shared" si="0"/>
        <v>0</v>
      </c>
    </row>
    <row r="15" spans="1:21" x14ac:dyDescent="0.25">
      <c r="A15" s="1">
        <v>42736</v>
      </c>
      <c r="B15" s="3">
        <v>4000</v>
      </c>
      <c r="C15" s="5">
        <f>A15-14</f>
        <v>42722</v>
      </c>
      <c r="D15" s="5">
        <f>A15-1</f>
        <v>42735</v>
      </c>
      <c r="E15" s="6"/>
      <c r="F15" s="5"/>
      <c r="G15" s="6"/>
      <c r="H15" s="4"/>
      <c r="I15" s="14">
        <f t="shared" si="1"/>
        <v>4000</v>
      </c>
      <c r="J15" s="14">
        <f t="shared" si="0"/>
        <v>0</v>
      </c>
      <c r="K15" s="14">
        <f t="shared" si="0"/>
        <v>0</v>
      </c>
      <c r="L15" s="14">
        <f t="shared" si="0"/>
        <v>0</v>
      </c>
      <c r="M15" s="14">
        <f t="shared" si="0"/>
        <v>0</v>
      </c>
      <c r="N15" s="14">
        <f t="shared" si="0"/>
        <v>0</v>
      </c>
      <c r="O15" s="14">
        <f t="shared" si="0"/>
        <v>0</v>
      </c>
      <c r="P15" s="14">
        <f t="shared" si="0"/>
        <v>0</v>
      </c>
      <c r="Q15" s="14">
        <f t="shared" si="0"/>
        <v>0</v>
      </c>
      <c r="R15" s="14">
        <f t="shared" si="0"/>
        <v>0</v>
      </c>
      <c r="S15" s="14">
        <f t="shared" si="0"/>
        <v>0</v>
      </c>
      <c r="T15" s="14">
        <f t="shared" si="0"/>
        <v>0</v>
      </c>
      <c r="U15" s="14">
        <f t="shared" si="0"/>
        <v>0</v>
      </c>
    </row>
    <row r="16" spans="1:21" x14ac:dyDescent="0.25">
      <c r="A16" s="1">
        <v>42737</v>
      </c>
      <c r="B16" s="3">
        <v>5000</v>
      </c>
      <c r="C16" s="5">
        <f>A16-14</f>
        <v>42723</v>
      </c>
      <c r="D16" s="5">
        <f>A16-1</f>
        <v>42736</v>
      </c>
      <c r="E16" s="6"/>
      <c r="F16" s="5"/>
      <c r="G16" s="6"/>
      <c r="H16" s="4"/>
      <c r="I16" s="14">
        <f t="shared" si="1"/>
        <v>4642.8571428571431</v>
      </c>
      <c r="J16" s="14">
        <f t="shared" si="0"/>
        <v>357.14285714285717</v>
      </c>
      <c r="K16" s="14">
        <f t="shared" si="0"/>
        <v>0</v>
      </c>
      <c r="L16" s="14">
        <f t="shared" si="0"/>
        <v>0</v>
      </c>
      <c r="M16" s="14">
        <f t="shared" si="0"/>
        <v>0</v>
      </c>
      <c r="N16" s="14">
        <f t="shared" si="0"/>
        <v>0</v>
      </c>
      <c r="O16" s="14">
        <f t="shared" si="0"/>
        <v>0</v>
      </c>
      <c r="P16" s="14">
        <f t="shared" si="0"/>
        <v>0</v>
      </c>
      <c r="Q16" s="14">
        <f t="shared" si="0"/>
        <v>0</v>
      </c>
      <c r="R16" s="14">
        <f t="shared" si="0"/>
        <v>0</v>
      </c>
      <c r="S16" s="14">
        <f t="shared" si="0"/>
        <v>0</v>
      </c>
      <c r="T16" s="14">
        <f t="shared" si="0"/>
        <v>0</v>
      </c>
      <c r="U16" s="14">
        <f t="shared" si="0"/>
        <v>0</v>
      </c>
    </row>
    <row r="19" spans="9:12" x14ac:dyDescent="0.25">
      <c r="I19" s="14"/>
      <c r="K19" s="5"/>
      <c r="L19" s="5"/>
    </row>
    <row r="20" spans="9:12" x14ac:dyDescent="0.25">
      <c r="I20" s="14"/>
      <c r="K20" s="5"/>
    </row>
    <row r="21" spans="9:12" x14ac:dyDescent="0.25">
      <c r="I21" s="14"/>
    </row>
    <row r="22" spans="9:12" x14ac:dyDescent="0.25">
      <c r="I22" s="14"/>
    </row>
    <row r="23" spans="9:12" x14ac:dyDescent="0.25">
      <c r="I23" s="1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tressol</dc:creator>
  <cp:lastModifiedBy>Eric</cp:lastModifiedBy>
  <dcterms:created xsi:type="dcterms:W3CDTF">2017-02-14T17:26:42Z</dcterms:created>
  <dcterms:modified xsi:type="dcterms:W3CDTF">2017-02-15T19:23:00Z</dcterms:modified>
</cp:coreProperties>
</file>