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90" windowWidth="25440" windowHeight="11385"/>
  </bookViews>
  <sheets>
    <sheet name="Feuil1" sheetId="1" r:id="rId1"/>
    <sheet name="Feuil2" sheetId="2" r:id="rId2"/>
    <sheet name="Feuil3" sheetId="3" r:id="rId3"/>
  </sheets>
  <calcPr calcId="145621"/>
  <pivotCaches>
    <pivotCache cacheId="2" r:id="rId4"/>
  </pivotCaches>
</workbook>
</file>

<file path=xl/calcChain.xml><?xml version="1.0" encoding="utf-8"?>
<calcChain xmlns="http://schemas.openxmlformats.org/spreadsheetml/2006/main">
  <c r="X17" i="1" l="1"/>
  <c r="X18" i="1"/>
  <c r="X19" i="1"/>
  <c r="X16" i="1"/>
  <c r="X6" i="1" l="1"/>
  <c r="U6" i="1"/>
  <c r="V6" i="1"/>
  <c r="W6" i="1" l="1"/>
</calcChain>
</file>

<file path=xl/sharedStrings.xml><?xml version="1.0" encoding="utf-8"?>
<sst xmlns="http://schemas.openxmlformats.org/spreadsheetml/2006/main" count="114" uniqueCount="42">
  <si>
    <t>Date</t>
  </si>
  <si>
    <t>Couleur</t>
  </si>
  <si>
    <t>ACT</t>
  </si>
  <si>
    <t>Plandeproduction</t>
  </si>
  <si>
    <t>MELA-GRISPERLE-19-1</t>
  </si>
  <si>
    <t>5.796</t>
  </si>
  <si>
    <t>1.27481</t>
  </si>
  <si>
    <t>11.592</t>
  </si>
  <si>
    <t>10.0312</t>
  </si>
  <si>
    <t>5.02695</t>
  </si>
  <si>
    <t>5.407022</t>
  </si>
  <si>
    <t>MELA-ECORCE-19-1</t>
  </si>
  <si>
    <t>0.842624</t>
  </si>
  <si>
    <t>MELA-CHENECLAIR-19-1</t>
  </si>
  <si>
    <t>4.251023</t>
  </si>
  <si>
    <t>4.745076</t>
  </si>
  <si>
    <t>5.493774</t>
  </si>
  <si>
    <t>MELA-CHATAIGNE-19</t>
  </si>
  <si>
    <t>4.664864</t>
  </si>
  <si>
    <t>MELA-TANNAGEBLANC-19</t>
  </si>
  <si>
    <t>3.891252</t>
  </si>
  <si>
    <t>Qté</t>
  </si>
  <si>
    <t>Tps prod°</t>
  </si>
  <si>
    <t>H dbt</t>
  </si>
  <si>
    <t>H fin</t>
  </si>
  <si>
    <t>Heure</t>
  </si>
  <si>
    <t>TABLEAU SYNTHETIQUE</t>
  </si>
  <si>
    <t>titre1</t>
  </si>
  <si>
    <t>titre4</t>
  </si>
  <si>
    <t>titre5</t>
  </si>
  <si>
    <t>titre6</t>
  </si>
  <si>
    <t>titre7</t>
  </si>
  <si>
    <t>titre9</t>
  </si>
  <si>
    <t>titre10</t>
  </si>
  <si>
    <t>titre11</t>
  </si>
  <si>
    <t>titre13</t>
  </si>
  <si>
    <t>titre14</t>
  </si>
  <si>
    <t>Étiquettes de lignes</t>
  </si>
  <si>
    <t>Total général</t>
  </si>
  <si>
    <t>Min de Heure</t>
  </si>
  <si>
    <t>Somme de Qté</t>
  </si>
  <si>
    <t>Max de Heure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</si>
</sst>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F400]h:mm:ss\ AM/PM"/>
  </numFmts>
  <fonts count="3" x14ac:knownFonts="1">
    <font>
      <sz val="11"/>
      <color theme="1"/>
      <name val="Calibri"/>
      <family val="2"/>
      <scheme val="minor"/>
    </font>
    <font>
      <b/>
      <u/>
      <sz val="11"/>
      <color theme="1"/>
      <name val="Calibri"/>
      <family val="2"/>
      <scheme val="minor"/>
    </font>
    <font>
      <b/>
      <sz val="11"/>
      <color theme="1"/>
      <name val="Calibri"/>
      <family val="2"/>
      <scheme val="minor"/>
    </font>
  </fonts>
  <fills count="4">
    <fill>
      <patternFill patternType="none"/>
    </fill>
    <fill>
      <patternFill patternType="gray125"/>
    </fill>
    <fill>
      <patternFill patternType="solid">
        <fgColor theme="4" tint="0.59999389629810485"/>
        <bgColor indexed="64"/>
      </patternFill>
    </fill>
    <fill>
      <patternFill patternType="solid">
        <fgColor theme="6" tint="0.59999389629810485"/>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40">
    <xf numFmtId="0" fontId="0" fillId="0" borderId="0" xfId="0"/>
    <xf numFmtId="0" fontId="0" fillId="0" borderId="1" xfId="0" applyBorder="1" applyAlignment="1">
      <alignment horizontal="center"/>
    </xf>
    <xf numFmtId="21" fontId="0" fillId="0" borderId="1" xfId="0" applyNumberFormat="1" applyBorder="1" applyAlignment="1">
      <alignment horizontal="center"/>
    </xf>
    <xf numFmtId="14" fontId="0" fillId="0" borderId="1" xfId="0" applyNumberFormat="1" applyBorder="1" applyAlignment="1">
      <alignment horizontal="center"/>
    </xf>
    <xf numFmtId="0" fontId="0" fillId="0" borderId="2" xfId="0" applyBorder="1" applyAlignment="1">
      <alignment horizontal="center"/>
    </xf>
    <xf numFmtId="21" fontId="0" fillId="0" borderId="2" xfId="0" applyNumberFormat="1" applyBorder="1" applyAlignment="1">
      <alignment horizontal="center"/>
    </xf>
    <xf numFmtId="14" fontId="0" fillId="0" borderId="2" xfId="0" applyNumberFormat="1" applyBorder="1" applyAlignment="1">
      <alignment horizontal="center"/>
    </xf>
    <xf numFmtId="0" fontId="1" fillId="2" borderId="3" xfId="0" applyFont="1" applyFill="1" applyBorder="1" applyAlignment="1">
      <alignment horizontal="center"/>
    </xf>
    <xf numFmtId="0" fontId="1" fillId="2" borderId="4" xfId="0" applyFont="1" applyFill="1" applyBorder="1" applyAlignment="1">
      <alignment horizontal="center"/>
    </xf>
    <xf numFmtId="0" fontId="1" fillId="2" borderId="5" xfId="0" applyFont="1" applyFill="1" applyBorder="1" applyAlignment="1">
      <alignment horizontal="center"/>
    </xf>
    <xf numFmtId="0" fontId="0" fillId="0" borderId="1" xfId="0" applyBorder="1" applyAlignment="1">
      <alignment horizontal="center"/>
    </xf>
    <xf numFmtId="21" fontId="0" fillId="0" borderId="1" xfId="0" applyNumberFormat="1" applyBorder="1" applyAlignment="1">
      <alignment horizontal="center"/>
    </xf>
    <xf numFmtId="14" fontId="0" fillId="0" borderId="1" xfId="0" applyNumberFormat="1" applyBorder="1" applyAlignment="1">
      <alignment horizontal="center"/>
    </xf>
    <xf numFmtId="0" fontId="0" fillId="0" borderId="0" xfId="0"/>
    <xf numFmtId="0" fontId="0" fillId="0" borderId="1" xfId="0" applyBorder="1" applyAlignment="1">
      <alignment horizontal="center"/>
    </xf>
    <xf numFmtId="21" fontId="0" fillId="0" borderId="1" xfId="0" applyNumberFormat="1" applyBorder="1" applyAlignment="1">
      <alignment horizontal="center"/>
    </xf>
    <xf numFmtId="14" fontId="0" fillId="0" borderId="1" xfId="0" applyNumberFormat="1" applyBorder="1" applyAlignment="1">
      <alignment horizontal="center"/>
    </xf>
    <xf numFmtId="0" fontId="0" fillId="0" borderId="2" xfId="0" applyBorder="1" applyAlignment="1">
      <alignment horizontal="center"/>
    </xf>
    <xf numFmtId="21" fontId="0" fillId="0" borderId="2" xfId="0" applyNumberFormat="1" applyBorder="1" applyAlignment="1">
      <alignment horizontal="center"/>
    </xf>
    <xf numFmtId="0" fontId="0" fillId="0" borderId="6" xfId="0" applyBorder="1" applyAlignment="1">
      <alignment horizontal="center"/>
    </xf>
    <xf numFmtId="0" fontId="0" fillId="0" borderId="8" xfId="0" applyBorder="1" applyAlignment="1">
      <alignment horizontal="center"/>
    </xf>
    <xf numFmtId="14" fontId="0" fillId="0" borderId="11" xfId="0" applyNumberFormat="1" applyBorder="1" applyAlignment="1">
      <alignment horizontal="center"/>
    </xf>
    <xf numFmtId="14" fontId="0" fillId="0" borderId="6" xfId="0" applyNumberFormat="1" applyBorder="1" applyAlignment="1">
      <alignment horizontal="center"/>
    </xf>
    <xf numFmtId="0" fontId="0" fillId="0" borderId="7"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21" fontId="0" fillId="0" borderId="12" xfId="0" applyNumberFormat="1" applyBorder="1" applyAlignment="1">
      <alignment horizontal="center"/>
    </xf>
    <xf numFmtId="0" fontId="1" fillId="3" borderId="3" xfId="0" applyFont="1" applyFill="1" applyBorder="1" applyAlignment="1">
      <alignment horizontal="center"/>
    </xf>
    <xf numFmtId="0" fontId="1" fillId="3" borderId="4" xfId="0" applyFont="1" applyFill="1" applyBorder="1" applyAlignment="1">
      <alignment horizontal="center"/>
    </xf>
    <xf numFmtId="0" fontId="1" fillId="3" borderId="5" xfId="0" applyFont="1" applyFill="1" applyBorder="1" applyAlignment="1">
      <alignment horizontal="center"/>
    </xf>
    <xf numFmtId="0" fontId="2" fillId="3" borderId="13" xfId="0" applyFont="1" applyFill="1" applyBorder="1" applyAlignment="1">
      <alignment horizontal="center" vertical="center"/>
    </xf>
    <xf numFmtId="0" fontId="2" fillId="3" borderId="14" xfId="0" applyFont="1" applyFill="1" applyBorder="1" applyAlignment="1">
      <alignment horizontal="center" vertical="center"/>
    </xf>
    <xf numFmtId="0" fontId="2" fillId="3" borderId="15" xfId="0" applyFont="1" applyFill="1" applyBorder="1" applyAlignment="1">
      <alignment horizontal="center" vertical="center"/>
    </xf>
    <xf numFmtId="0" fontId="2" fillId="3" borderId="16" xfId="0" applyFont="1" applyFill="1" applyBorder="1" applyAlignment="1">
      <alignment horizontal="center" vertical="center"/>
    </xf>
    <xf numFmtId="0" fontId="2" fillId="3" borderId="17" xfId="0" applyFont="1" applyFill="1" applyBorder="1" applyAlignment="1">
      <alignment horizontal="center" vertical="center"/>
    </xf>
    <xf numFmtId="0" fontId="2" fillId="3" borderId="18" xfId="0" applyFont="1" applyFill="1" applyBorder="1" applyAlignment="1">
      <alignment horizontal="center" vertical="center"/>
    </xf>
    <xf numFmtId="0" fontId="0" fillId="0" borderId="0" xfId="0" pivotButton="1"/>
    <xf numFmtId="14" fontId="0" fillId="0" borderId="0" xfId="0" applyNumberFormat="1" applyAlignment="1">
      <alignment horizontal="left"/>
    </xf>
    <xf numFmtId="0" fontId="0" fillId="0" borderId="0" xfId="0" applyNumberFormat="1"/>
    <xf numFmtId="165" fontId="0" fillId="0" borderId="0" xfId="0" applyNumberFormat="1"/>
  </cellXfs>
  <cellStyles count="1">
    <cellStyle name="Normal" xfId="0" builtinId="0"/>
  </cellStyles>
  <dxfs count="2">
    <dxf>
      <numFmt numFmtId="165" formatCode="[$-F400]h:mm:ss\ AM/PM"/>
    </dxf>
    <dxf>
      <numFmt numFmtId="165" formatCode="[$-F400]h:mm:ss\ AM/PM"/>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s>
</file>

<file path=xl/drawings/drawing1.xml><?xml version="1.0" encoding="utf-8"?>
<xdr:wsDr xmlns:xdr="http://schemas.openxmlformats.org/drawingml/2006/spreadsheetDrawing" xmlns:a="http://schemas.openxmlformats.org/drawingml/2006/main">
  <xdr:twoCellAnchor>
    <xdr:from>
      <xdr:col>24</xdr:col>
      <xdr:colOff>361950</xdr:colOff>
      <xdr:row>4</xdr:row>
      <xdr:rowOff>123825</xdr:rowOff>
    </xdr:from>
    <xdr:to>
      <xdr:col>24</xdr:col>
      <xdr:colOff>371475</xdr:colOff>
      <xdr:row>7</xdr:row>
      <xdr:rowOff>114300</xdr:rowOff>
    </xdr:to>
    <xdr:cxnSp macro="">
      <xdr:nvCxnSpPr>
        <xdr:cNvPr id="3" name="Connecteur droit avec flèche 2"/>
        <xdr:cNvCxnSpPr/>
      </xdr:nvCxnSpPr>
      <xdr:spPr>
        <a:xfrm>
          <a:off x="20421600" y="895350"/>
          <a:ext cx="9525" cy="571500"/>
        </a:xfrm>
        <a:prstGeom prst="straightConnector1">
          <a:avLst/>
        </a:prstGeom>
        <a:ln w="2857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571500</xdr:colOff>
      <xdr:row>3</xdr:row>
      <xdr:rowOff>152400</xdr:rowOff>
    </xdr:from>
    <xdr:to>
      <xdr:col>28</xdr:col>
      <xdr:colOff>485775</xdr:colOff>
      <xdr:row>14</xdr:row>
      <xdr:rowOff>161925</xdr:rowOff>
    </xdr:to>
    <xdr:sp macro="" textlink="">
      <xdr:nvSpPr>
        <xdr:cNvPr id="4" name="ZoneTexte 3"/>
        <xdr:cNvSpPr txBox="1"/>
      </xdr:nvSpPr>
      <xdr:spPr>
        <a:xfrm>
          <a:off x="20631150" y="723900"/>
          <a:ext cx="2962275" cy="2133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i="1"/>
            <a:t>Voici 4</a:t>
          </a:r>
          <a:r>
            <a:rPr lang="fr-FR" sz="1400" b="1" i="1" baseline="0"/>
            <a:t> calculs me permettant d'obtenir ce que je veux. Le souci avec ces formules est qu'en étirant les formules vers le bas le résultat sera faux car, en l'étirant ligne par ligne, elles ne s'étirent pas au niveau des jours mais au niveau des heures.</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Eric" refreshedDate="42844.393290162036" createdVersion="4" refreshedVersion="4" minRefreshableVersion="3" recordCount="29">
  <cacheSource type="worksheet">
    <worksheetSource ref="D5:Q34" sheet="Feuil1"/>
  </cacheSource>
  <cacheFields count="14">
    <cacheField name="titre1" numFmtId="0">
      <sharedItems/>
    </cacheField>
    <cacheField name="Heure" numFmtId="21">
      <sharedItems containsSemiMixedTypes="0" containsNonDate="0" containsDate="1" containsString="0" minDate="1899-12-30T06:35:26" maxDate="1899-12-30T12:46:09"/>
    </cacheField>
    <cacheField name="Date" numFmtId="14">
      <sharedItems containsSemiMixedTypes="0" containsNonDate="0" containsDate="1" containsString="0" minDate="2017-01-02T00:00:00" maxDate="2017-01-05T00:00:00" count="3">
        <d v="2017-01-02T00:00:00"/>
        <d v="2017-01-03T00:00:00"/>
        <d v="2017-01-04T00:00:00"/>
      </sharedItems>
    </cacheField>
    <cacheField name="titre4" numFmtId="0">
      <sharedItems containsSemiMixedTypes="0" containsString="0" containsNumber="1" containsInteger="1" minValue="1" maxValue="2"/>
    </cacheField>
    <cacheField name="titre5" numFmtId="0">
      <sharedItems containsSemiMixedTypes="0" containsString="0" containsNumber="1" containsInteger="1" minValue="6612" maxValue="6632"/>
    </cacheField>
    <cacheField name="titre6" numFmtId="0">
      <sharedItems containsSemiMixedTypes="0" containsString="0" containsNumber="1" containsInteger="1" minValue="3" maxValue="24"/>
    </cacheField>
    <cacheField name="titre7" numFmtId="0">
      <sharedItems containsSemiMixedTypes="0" containsString="0" containsNumber="1" containsInteger="1" minValue="1" maxValue="1"/>
    </cacheField>
    <cacheField name="Couleur" numFmtId="0">
      <sharedItems containsBlank="1"/>
    </cacheField>
    <cacheField name="titre9" numFmtId="0">
      <sharedItems containsString="0" containsBlank="1" containsNumber="1" containsInteger="1" minValue="0" maxValue="2"/>
    </cacheField>
    <cacheField name="titre10" numFmtId="0">
      <sharedItems containsBlank="1"/>
    </cacheField>
    <cacheField name="titre11" numFmtId="0">
      <sharedItems containsBlank="1"/>
    </cacheField>
    <cacheField name="Qté" numFmtId="0">
      <sharedItems containsString="0" containsBlank="1" containsNumber="1" containsInteger="1" minValue="0" maxValue="20"/>
    </cacheField>
    <cacheField name="titre13" numFmtId="0">
      <sharedItems containsNonDate="0" containsString="0" containsBlank="1"/>
    </cacheField>
    <cacheField name="titre14"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9">
  <r>
    <s v="ACT"/>
    <d v="1899-12-30T08:00:54"/>
    <x v="0"/>
    <n v="1"/>
    <n v="6612"/>
    <n v="17"/>
    <n v="1"/>
    <m/>
    <m/>
    <m/>
    <m/>
    <m/>
    <m/>
    <s v="Plandeproduction"/>
  </r>
  <r>
    <s v="ACT"/>
    <d v="1899-12-30T08:04:43"/>
    <x v="0"/>
    <n v="2"/>
    <n v="6612"/>
    <n v="17"/>
    <n v="1"/>
    <s v="MELA-GRISPERLE-19-1"/>
    <n v="1"/>
    <s v="5.796"/>
    <s v="1.27481"/>
    <n v="8"/>
    <m/>
    <s v="Plandeproduction"/>
  </r>
  <r>
    <s v="ACT"/>
    <d v="1899-12-30T08:13:27"/>
    <x v="0"/>
    <n v="1"/>
    <n v="6612"/>
    <n v="15"/>
    <n v="1"/>
    <m/>
    <m/>
    <m/>
    <m/>
    <m/>
    <m/>
    <s v="Plandeproduction"/>
  </r>
  <r>
    <s v="ACT"/>
    <d v="1899-12-30T08:17:01"/>
    <x v="0"/>
    <n v="2"/>
    <n v="6612"/>
    <n v="15"/>
    <n v="1"/>
    <s v="MELA-GRISPERLE-19-1"/>
    <n v="2"/>
    <s v="11.592"/>
    <s v="10.0312"/>
    <n v="12"/>
    <m/>
    <s v="Plandeproduction"/>
  </r>
  <r>
    <s v="ACT"/>
    <d v="1899-12-30T08:17:01"/>
    <x v="0"/>
    <n v="1"/>
    <n v="6612"/>
    <n v="16"/>
    <n v="1"/>
    <m/>
    <m/>
    <m/>
    <m/>
    <m/>
    <m/>
    <s v="Plandeproduction"/>
  </r>
  <r>
    <s v="ACT"/>
    <d v="1899-12-30T08:20:12"/>
    <x v="0"/>
    <n v="2"/>
    <n v="6612"/>
    <n v="16"/>
    <n v="1"/>
    <s v="MELA-GRISPERLE-19-1"/>
    <n v="1"/>
    <s v="5.796"/>
    <s v="5.02695"/>
    <n v="7"/>
    <m/>
    <s v="Plandeproduction"/>
  </r>
  <r>
    <s v="ACT"/>
    <d v="1899-12-30T08:20:12"/>
    <x v="0"/>
    <n v="1"/>
    <n v="6612"/>
    <n v="14"/>
    <n v="1"/>
    <m/>
    <m/>
    <m/>
    <m/>
    <m/>
    <m/>
    <s v="Plandeproduction"/>
  </r>
  <r>
    <s v="ACT"/>
    <d v="1899-12-30T08:26:25"/>
    <x v="0"/>
    <n v="2"/>
    <n v="6612"/>
    <n v="14"/>
    <n v="1"/>
    <s v="MELA-GRISPERLE-19-1"/>
    <n v="1"/>
    <s v="5.796"/>
    <s v="5.407022"/>
    <n v="18"/>
    <m/>
    <s v="Plandeproduction"/>
  </r>
  <r>
    <s v="ACT"/>
    <d v="1899-12-30T08:47:02"/>
    <x v="0"/>
    <n v="1"/>
    <n v="6612"/>
    <n v="19"/>
    <n v="1"/>
    <m/>
    <m/>
    <m/>
    <m/>
    <m/>
    <m/>
    <s v="Plandeproduction"/>
  </r>
  <r>
    <s v="ACT"/>
    <d v="1899-12-30T08:47:53"/>
    <x v="0"/>
    <n v="2"/>
    <n v="6612"/>
    <n v="19"/>
    <n v="1"/>
    <s v="MELA-ECORCE-19-1"/>
    <n v="1"/>
    <s v="5.796"/>
    <s v="0.842624"/>
    <n v="2"/>
    <m/>
    <s v="Plandeproduction"/>
  </r>
  <r>
    <s v="ACT"/>
    <d v="1899-12-30T08:47:53"/>
    <x v="0"/>
    <n v="1"/>
    <n v="6612"/>
    <n v="18"/>
    <n v="1"/>
    <m/>
    <m/>
    <m/>
    <m/>
    <m/>
    <m/>
    <s v="Plandeproduction"/>
  </r>
  <r>
    <s v="ACT"/>
    <d v="1899-12-30T08:49:48"/>
    <x v="0"/>
    <n v="2"/>
    <n v="6612"/>
    <n v="18"/>
    <n v="1"/>
    <m/>
    <n v="0"/>
    <m/>
    <m/>
    <n v="0"/>
    <m/>
    <s v="Plandeproduction"/>
  </r>
  <r>
    <s v="ACT"/>
    <d v="1899-12-30T08:49:58"/>
    <x v="0"/>
    <n v="1"/>
    <n v="6612"/>
    <n v="18"/>
    <n v="1"/>
    <m/>
    <m/>
    <m/>
    <m/>
    <m/>
    <m/>
    <s v="Plandeproduction"/>
  </r>
  <r>
    <s v="ACT"/>
    <d v="1899-12-30T08:53:00"/>
    <x v="0"/>
    <n v="2"/>
    <n v="6612"/>
    <n v="18"/>
    <n v="1"/>
    <m/>
    <n v="0"/>
    <m/>
    <m/>
    <n v="0"/>
    <m/>
    <s v="Plandeproduction"/>
  </r>
  <r>
    <s v="ACT"/>
    <d v="1899-12-30T08:53:04"/>
    <x v="0"/>
    <n v="1"/>
    <n v="6612"/>
    <n v="18"/>
    <n v="1"/>
    <m/>
    <m/>
    <m/>
    <m/>
    <m/>
    <m/>
    <s v="Plandeproduction"/>
  </r>
  <r>
    <s v="ACT"/>
    <d v="1899-12-30T06:35:26"/>
    <x v="1"/>
    <n v="2"/>
    <n v="6632"/>
    <n v="3"/>
    <n v="1"/>
    <s v="MELA-CHENECLAIR-19-1"/>
    <n v="1"/>
    <s v="5.796"/>
    <s v="4.251023"/>
    <n v="20"/>
    <m/>
    <s v="Plandeproduction"/>
  </r>
  <r>
    <s v="ACT"/>
    <d v="1899-12-30T07:21:20"/>
    <x v="1"/>
    <n v="1"/>
    <n v="6632"/>
    <n v="24"/>
    <n v="1"/>
    <m/>
    <m/>
    <m/>
    <m/>
    <m/>
    <m/>
    <s v="Plandeproduction"/>
  </r>
  <r>
    <s v="ACT"/>
    <d v="1899-12-30T07:23:30"/>
    <x v="1"/>
    <n v="2"/>
    <n v="6632"/>
    <n v="24"/>
    <n v="1"/>
    <s v="MELA-ECORCE-19-1"/>
    <n v="1"/>
    <s v="5.796"/>
    <s v="4.745076"/>
    <n v="14"/>
    <m/>
    <s v="Plandeproduction"/>
  </r>
  <r>
    <s v="ACT"/>
    <d v="1899-12-30T07:24:08"/>
    <x v="1"/>
    <n v="1"/>
    <n v="6632"/>
    <n v="22"/>
    <n v="1"/>
    <m/>
    <m/>
    <m/>
    <m/>
    <m/>
    <m/>
    <s v="Plandeproduction"/>
  </r>
  <r>
    <s v="ACT"/>
    <d v="1899-12-30T07:28:51"/>
    <x v="1"/>
    <n v="2"/>
    <n v="6632"/>
    <n v="22"/>
    <n v="1"/>
    <s v="MELA-ECORCE-19-1"/>
    <n v="1"/>
    <s v="5.796"/>
    <s v="5.493774"/>
    <n v="12"/>
    <m/>
    <s v="Plandeproduction"/>
  </r>
  <r>
    <s v="ACT"/>
    <d v="1899-12-30T07:28:51"/>
    <x v="1"/>
    <n v="1"/>
    <n v="6632"/>
    <n v="21"/>
    <n v="1"/>
    <m/>
    <m/>
    <m/>
    <m/>
    <m/>
    <m/>
    <s v="Plandeproduction"/>
  </r>
  <r>
    <s v="ACT"/>
    <d v="1899-12-30T12:35:42"/>
    <x v="2"/>
    <n v="2"/>
    <n v="6625"/>
    <n v="17"/>
    <n v="1"/>
    <s v="MELA-CHATAIGNE-19"/>
    <n v="1"/>
    <s v="5.796"/>
    <s v="4.664864"/>
    <n v="10"/>
    <m/>
    <s v="Plandeproduction"/>
  </r>
  <r>
    <s v="ACT"/>
    <d v="1899-12-30T12:35:42"/>
    <x v="2"/>
    <n v="1"/>
    <n v="6625"/>
    <n v="8"/>
    <n v="1"/>
    <m/>
    <m/>
    <m/>
    <m/>
    <m/>
    <m/>
    <s v="Plandeproduction"/>
  </r>
  <r>
    <s v="ACT"/>
    <d v="1899-12-30T12:36:38"/>
    <x v="2"/>
    <n v="2"/>
    <n v="6625"/>
    <n v="8"/>
    <n v="1"/>
    <m/>
    <n v="0"/>
    <m/>
    <m/>
    <n v="0"/>
    <m/>
    <s v="Plandeproduction"/>
  </r>
  <r>
    <s v="ACT"/>
    <d v="1899-12-30T12:36:39"/>
    <x v="2"/>
    <n v="1"/>
    <n v="6625"/>
    <n v="8"/>
    <n v="1"/>
    <m/>
    <m/>
    <m/>
    <m/>
    <m/>
    <m/>
    <s v="Plandeproduction"/>
  </r>
  <r>
    <s v="ACT"/>
    <d v="1899-12-30T12:41:37"/>
    <x v="2"/>
    <n v="2"/>
    <n v="6625"/>
    <n v="8"/>
    <n v="1"/>
    <s v="MELA-TANNAGEBLANC-19"/>
    <n v="1"/>
    <s v="5.796"/>
    <s v="3.891252"/>
    <n v="6"/>
    <m/>
    <s v="Plandeproduction"/>
  </r>
  <r>
    <s v="ACT"/>
    <d v="1899-12-30T12:41:37"/>
    <x v="2"/>
    <n v="1"/>
    <n v="6625"/>
    <n v="7"/>
    <n v="1"/>
    <m/>
    <m/>
    <m/>
    <m/>
    <m/>
    <m/>
    <s v="Plandeproduction"/>
  </r>
  <r>
    <s v="ACT"/>
    <d v="1899-12-30T12:46:01"/>
    <x v="2"/>
    <n v="2"/>
    <n v="6625"/>
    <n v="7"/>
    <n v="1"/>
    <m/>
    <n v="0"/>
    <m/>
    <m/>
    <n v="0"/>
    <m/>
    <s v="Plandeproduction"/>
  </r>
  <r>
    <s v="ACT"/>
    <d v="1899-12-30T12:46:09"/>
    <x v="2"/>
    <n v="1"/>
    <n v="6625"/>
    <n v="7"/>
    <n v="1"/>
    <m/>
    <m/>
    <m/>
    <m/>
    <m/>
    <m/>
    <s v="Plandeproduction"/>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2" applyNumberFormats="0" applyBorderFormats="0" applyFontFormats="0" applyPatternFormats="0" applyAlignmentFormats="0" applyWidthHeightFormats="1" dataCaption="Valeurs" updatedVersion="4" minRefreshableVersion="3" itemPrintTitles="1" createdVersion="4" indent="0" outline="1" outlineData="1" multipleFieldFilters="0">
  <location ref="T15:W19" firstHeaderRow="0" firstDataRow="1" firstDataCol="1"/>
  <pivotFields count="14">
    <pivotField showAll="0"/>
    <pivotField dataField="1" numFmtId="21" showAll="0"/>
    <pivotField axis="axisRow" numFmtId="14" showAll="0">
      <items count="4">
        <item x="0"/>
        <item x="1"/>
        <item x="2"/>
        <item t="default"/>
      </items>
    </pivotField>
    <pivotField showAll="0"/>
    <pivotField showAll="0"/>
    <pivotField showAll="0"/>
    <pivotField showAll="0"/>
    <pivotField showAll="0"/>
    <pivotField showAll="0"/>
    <pivotField showAll="0"/>
    <pivotField showAll="0"/>
    <pivotField dataField="1" showAll="0"/>
    <pivotField showAll="0"/>
    <pivotField showAll="0"/>
  </pivotFields>
  <rowFields count="1">
    <field x="2"/>
  </rowFields>
  <rowItems count="4">
    <i>
      <x/>
    </i>
    <i>
      <x v="1"/>
    </i>
    <i>
      <x v="2"/>
    </i>
    <i t="grand">
      <x/>
    </i>
  </rowItems>
  <colFields count="1">
    <field x="-2"/>
  </colFields>
  <colItems count="3">
    <i>
      <x/>
    </i>
    <i i="1">
      <x v="1"/>
    </i>
    <i i="2">
      <x v="2"/>
    </i>
  </colItems>
  <dataFields count="3">
    <dataField name="Min de Heure" fld="1" subtotal="min" baseField="2" baseItem="0" numFmtId="165"/>
    <dataField name="Max de Heure" fld="1" subtotal="max" baseField="2" baseItem="0" numFmtId="165"/>
    <dataField name="Somme de Qté" fld="11" baseField="2" baseItem="0"/>
  </dataFields>
  <formats count="1">
    <format dxfId="1">
      <pivotArea outline="0" collapsedLevelsAreSubtotals="1" fieldPosition="0">
        <references count="1">
          <reference field="4294967294" count="2" selected="0">
            <x v="0"/>
            <x v="1"/>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1:X34"/>
  <sheetViews>
    <sheetView tabSelected="1" topLeftCell="L1" workbookViewId="0">
      <selection activeCell="U27" sqref="U27"/>
    </sheetView>
  </sheetViews>
  <sheetFormatPr baseColWidth="10" defaultRowHeight="15" x14ac:dyDescent="0.25"/>
  <cols>
    <col min="11" max="11" width="26.28515625" customWidth="1"/>
    <col min="17" max="17" width="22.42578125" customWidth="1"/>
    <col min="20" max="20" width="21" customWidth="1"/>
    <col min="21" max="21" width="13.140625" style="13" customWidth="1"/>
    <col min="22" max="22" width="14.42578125" style="13" customWidth="1"/>
    <col min="23" max="23" width="14.140625" customWidth="1"/>
  </cols>
  <sheetData>
    <row r="1" spans="4:24" ht="15.75" thickBot="1" x14ac:dyDescent="0.3"/>
    <row r="2" spans="4:24" x14ac:dyDescent="0.25">
      <c r="T2" s="30" t="s">
        <v>26</v>
      </c>
      <c r="U2" s="31"/>
      <c r="V2" s="31"/>
      <c r="W2" s="31"/>
      <c r="X2" s="32"/>
    </row>
    <row r="3" spans="4:24" ht="15.75" thickBot="1" x14ac:dyDescent="0.3">
      <c r="T3" s="33"/>
      <c r="U3" s="34"/>
      <c r="V3" s="34"/>
      <c r="W3" s="34"/>
      <c r="X3" s="35"/>
    </row>
    <row r="4" spans="4:24" ht="15.75" thickBot="1" x14ac:dyDescent="0.3">
      <c r="E4" s="13"/>
      <c r="F4" s="13"/>
      <c r="G4" s="13"/>
      <c r="H4" s="13"/>
      <c r="I4" s="13"/>
      <c r="J4" s="13"/>
      <c r="K4" s="13"/>
      <c r="L4" s="13"/>
      <c r="M4" s="13"/>
      <c r="N4" s="13"/>
      <c r="O4" s="13"/>
      <c r="P4" s="13"/>
      <c r="Q4" s="13"/>
    </row>
    <row r="5" spans="4:24" ht="15.75" thickBot="1" x14ac:dyDescent="0.3">
      <c r="D5" s="7" t="s">
        <v>27</v>
      </c>
      <c r="E5" s="8" t="s">
        <v>25</v>
      </c>
      <c r="F5" s="8" t="s">
        <v>0</v>
      </c>
      <c r="G5" s="8" t="s">
        <v>28</v>
      </c>
      <c r="H5" s="8" t="s">
        <v>29</v>
      </c>
      <c r="I5" s="8" t="s">
        <v>30</v>
      </c>
      <c r="J5" s="8" t="s">
        <v>31</v>
      </c>
      <c r="K5" s="8" t="s">
        <v>1</v>
      </c>
      <c r="L5" s="8" t="s">
        <v>32</v>
      </c>
      <c r="M5" s="8" t="s">
        <v>33</v>
      </c>
      <c r="N5" s="8" t="s">
        <v>34</v>
      </c>
      <c r="O5" s="8" t="s">
        <v>21</v>
      </c>
      <c r="P5" s="8" t="s">
        <v>35</v>
      </c>
      <c r="Q5" s="9" t="s">
        <v>36</v>
      </c>
      <c r="T5" s="27" t="s">
        <v>0</v>
      </c>
      <c r="U5" s="28" t="s">
        <v>23</v>
      </c>
      <c r="V5" s="28" t="s">
        <v>24</v>
      </c>
      <c r="W5" s="28" t="s">
        <v>21</v>
      </c>
      <c r="X5" s="29" t="s">
        <v>22</v>
      </c>
    </row>
    <row r="6" spans="4:24" x14ac:dyDescent="0.25">
      <c r="D6" s="4" t="s">
        <v>2</v>
      </c>
      <c r="E6" s="5">
        <v>0.33395833333333336</v>
      </c>
      <c r="F6" s="6">
        <v>42737</v>
      </c>
      <c r="G6" s="4">
        <v>1</v>
      </c>
      <c r="H6" s="4">
        <v>6612</v>
      </c>
      <c r="I6" s="4">
        <v>17</v>
      </c>
      <c r="J6" s="4">
        <v>1</v>
      </c>
      <c r="K6" s="4"/>
      <c r="L6" s="4"/>
      <c r="M6" s="4"/>
      <c r="N6" s="4"/>
      <c r="O6" s="4"/>
      <c r="P6" s="4"/>
      <c r="Q6" s="4" t="s">
        <v>3</v>
      </c>
      <c r="T6" s="21">
        <v>42737</v>
      </c>
      <c r="U6" s="18">
        <f>MIN(E6:E20)</f>
        <v>0.33395833333333336</v>
      </c>
      <c r="V6" s="18">
        <f>MAX(E6:E20)</f>
        <v>0.37018518518518517</v>
      </c>
      <c r="W6" s="17">
        <f>SUM(O6:O20)</f>
        <v>47</v>
      </c>
      <c r="X6" s="26">
        <f>V6-U6</f>
        <v>3.6226851851851816E-2</v>
      </c>
    </row>
    <row r="7" spans="4:24" x14ac:dyDescent="0.25">
      <c r="D7" s="1" t="s">
        <v>2</v>
      </c>
      <c r="E7" s="2">
        <v>0.33660879629629631</v>
      </c>
      <c r="F7" s="3">
        <v>42737</v>
      </c>
      <c r="G7" s="1">
        <v>2</v>
      </c>
      <c r="H7" s="1">
        <v>6612</v>
      </c>
      <c r="I7" s="1">
        <v>17</v>
      </c>
      <c r="J7" s="1">
        <v>1</v>
      </c>
      <c r="K7" s="1" t="s">
        <v>4</v>
      </c>
      <c r="L7" s="1">
        <v>1</v>
      </c>
      <c r="M7" s="1" t="s">
        <v>5</v>
      </c>
      <c r="N7" s="1" t="s">
        <v>6</v>
      </c>
      <c r="O7" s="1">
        <v>8</v>
      </c>
      <c r="P7" s="1"/>
      <c r="Q7" s="1" t="s">
        <v>3</v>
      </c>
      <c r="T7" s="22">
        <v>42738</v>
      </c>
      <c r="U7" s="14"/>
      <c r="V7" s="14"/>
      <c r="W7" s="14"/>
      <c r="X7" s="23"/>
    </row>
    <row r="8" spans="4:24" x14ac:dyDescent="0.25">
      <c r="D8" s="1" t="s">
        <v>2</v>
      </c>
      <c r="E8" s="2">
        <v>0.34267361111111111</v>
      </c>
      <c r="F8" s="3">
        <v>42737</v>
      </c>
      <c r="G8" s="1">
        <v>1</v>
      </c>
      <c r="H8" s="1">
        <v>6612</v>
      </c>
      <c r="I8" s="1">
        <v>15</v>
      </c>
      <c r="J8" s="1">
        <v>1</v>
      </c>
      <c r="K8" s="1"/>
      <c r="L8" s="1"/>
      <c r="M8" s="1"/>
      <c r="N8" s="1"/>
      <c r="O8" s="1"/>
      <c r="P8" s="1"/>
      <c r="Q8" s="1" t="s">
        <v>3</v>
      </c>
      <c r="T8" s="22">
        <v>42739</v>
      </c>
      <c r="U8" s="14"/>
      <c r="V8" s="14"/>
      <c r="W8" s="14"/>
      <c r="X8" s="23"/>
    </row>
    <row r="9" spans="4:24" x14ac:dyDescent="0.25">
      <c r="D9" s="1" t="s">
        <v>2</v>
      </c>
      <c r="E9" s="2">
        <v>0.34515046296296298</v>
      </c>
      <c r="F9" s="3">
        <v>42737</v>
      </c>
      <c r="G9" s="1">
        <v>2</v>
      </c>
      <c r="H9" s="1">
        <v>6612</v>
      </c>
      <c r="I9" s="1">
        <v>15</v>
      </c>
      <c r="J9" s="1">
        <v>1</v>
      </c>
      <c r="K9" s="1" t="s">
        <v>4</v>
      </c>
      <c r="L9" s="1">
        <v>2</v>
      </c>
      <c r="M9" s="1" t="s">
        <v>7</v>
      </c>
      <c r="N9" s="1" t="s">
        <v>8</v>
      </c>
      <c r="O9" s="1">
        <v>12</v>
      </c>
      <c r="P9" s="1"/>
      <c r="Q9" s="1" t="s">
        <v>3</v>
      </c>
      <c r="T9" s="19"/>
      <c r="U9" s="14"/>
      <c r="V9" s="14"/>
      <c r="W9" s="14"/>
      <c r="X9" s="23"/>
    </row>
    <row r="10" spans="4:24" x14ac:dyDescent="0.25">
      <c r="D10" s="1" t="s">
        <v>2</v>
      </c>
      <c r="E10" s="2">
        <v>0.34515046296296298</v>
      </c>
      <c r="F10" s="3">
        <v>42737</v>
      </c>
      <c r="G10" s="1">
        <v>1</v>
      </c>
      <c r="H10" s="1">
        <v>6612</v>
      </c>
      <c r="I10" s="1">
        <v>16</v>
      </c>
      <c r="J10" s="1">
        <v>1</v>
      </c>
      <c r="K10" s="1"/>
      <c r="L10" s="1"/>
      <c r="M10" s="1"/>
      <c r="N10" s="1"/>
      <c r="O10" s="1"/>
      <c r="P10" s="1"/>
      <c r="Q10" s="1" t="s">
        <v>3</v>
      </c>
      <c r="T10" s="19"/>
      <c r="U10" s="14"/>
      <c r="V10" s="14"/>
      <c r="W10" s="14"/>
      <c r="X10" s="23"/>
    </row>
    <row r="11" spans="4:24" x14ac:dyDescent="0.25">
      <c r="D11" s="1" t="s">
        <v>2</v>
      </c>
      <c r="E11" s="2">
        <v>0.34736111111111106</v>
      </c>
      <c r="F11" s="3">
        <v>42737</v>
      </c>
      <c r="G11" s="1">
        <v>2</v>
      </c>
      <c r="H11" s="1">
        <v>6612</v>
      </c>
      <c r="I11" s="1">
        <v>16</v>
      </c>
      <c r="J11" s="1">
        <v>1</v>
      </c>
      <c r="K11" s="1" t="s">
        <v>4</v>
      </c>
      <c r="L11" s="1">
        <v>1</v>
      </c>
      <c r="M11" s="1" t="s">
        <v>5</v>
      </c>
      <c r="N11" s="1" t="s">
        <v>9</v>
      </c>
      <c r="O11" s="1">
        <v>7</v>
      </c>
      <c r="P11" s="1"/>
      <c r="Q11" s="1" t="s">
        <v>3</v>
      </c>
      <c r="T11" s="19"/>
      <c r="U11" s="14"/>
      <c r="V11" s="14"/>
      <c r="W11" s="14"/>
      <c r="X11" s="23"/>
    </row>
    <row r="12" spans="4:24" x14ac:dyDescent="0.25">
      <c r="D12" s="1" t="s">
        <v>2</v>
      </c>
      <c r="E12" s="2">
        <v>0.34736111111111106</v>
      </c>
      <c r="F12" s="3">
        <v>42737</v>
      </c>
      <c r="G12" s="1">
        <v>1</v>
      </c>
      <c r="H12" s="1">
        <v>6612</v>
      </c>
      <c r="I12" s="1">
        <v>14</v>
      </c>
      <c r="J12" s="1">
        <v>1</v>
      </c>
      <c r="K12" s="1"/>
      <c r="L12" s="1"/>
      <c r="M12" s="1"/>
      <c r="N12" s="1"/>
      <c r="O12" s="1"/>
      <c r="P12" s="1"/>
      <c r="Q12" s="1" t="s">
        <v>3</v>
      </c>
      <c r="T12" s="19"/>
      <c r="U12" s="14"/>
      <c r="V12" s="14"/>
      <c r="W12" s="14"/>
      <c r="X12" s="23"/>
    </row>
    <row r="13" spans="4:24" ht="15.75" thickBot="1" x14ac:dyDescent="0.3">
      <c r="D13" s="1" t="s">
        <v>2</v>
      </c>
      <c r="E13" s="2">
        <v>0.35167824074074078</v>
      </c>
      <c r="F13" s="3">
        <v>42737</v>
      </c>
      <c r="G13" s="1">
        <v>2</v>
      </c>
      <c r="H13" s="1">
        <v>6612</v>
      </c>
      <c r="I13" s="1">
        <v>14</v>
      </c>
      <c r="J13" s="1">
        <v>1</v>
      </c>
      <c r="K13" s="1" t="s">
        <v>4</v>
      </c>
      <c r="L13" s="1">
        <v>1</v>
      </c>
      <c r="M13" s="1" t="s">
        <v>5</v>
      </c>
      <c r="N13" s="1" t="s">
        <v>10</v>
      </c>
      <c r="O13" s="1">
        <v>18</v>
      </c>
      <c r="P13" s="1"/>
      <c r="Q13" s="1" t="s">
        <v>3</v>
      </c>
      <c r="T13" s="20"/>
      <c r="U13" s="24"/>
      <c r="V13" s="24"/>
      <c r="W13" s="24"/>
      <c r="X13" s="25"/>
    </row>
    <row r="14" spans="4:24" x14ac:dyDescent="0.25">
      <c r="D14" s="1" t="s">
        <v>2</v>
      </c>
      <c r="E14" s="2">
        <v>0.36599537037037039</v>
      </c>
      <c r="F14" s="3">
        <v>42737</v>
      </c>
      <c r="G14" s="1">
        <v>1</v>
      </c>
      <c r="H14" s="1">
        <v>6612</v>
      </c>
      <c r="I14" s="1">
        <v>19</v>
      </c>
      <c r="J14" s="1">
        <v>1</v>
      </c>
      <c r="K14" s="1"/>
      <c r="L14" s="1"/>
      <c r="M14" s="1"/>
      <c r="N14" s="1"/>
      <c r="O14" s="1"/>
      <c r="P14" s="1"/>
      <c r="Q14" s="1" t="s">
        <v>3</v>
      </c>
    </row>
    <row r="15" spans="4:24" x14ac:dyDescent="0.25">
      <c r="D15" s="1" t="s">
        <v>2</v>
      </c>
      <c r="E15" s="2">
        <v>0.36658564814814815</v>
      </c>
      <c r="F15" s="3">
        <v>42737</v>
      </c>
      <c r="G15" s="1">
        <v>2</v>
      </c>
      <c r="H15" s="1">
        <v>6612</v>
      </c>
      <c r="I15" s="1">
        <v>19</v>
      </c>
      <c r="J15" s="1">
        <v>1</v>
      </c>
      <c r="K15" s="1" t="s">
        <v>11</v>
      </c>
      <c r="L15" s="1">
        <v>1</v>
      </c>
      <c r="M15" s="1" t="s">
        <v>5</v>
      </c>
      <c r="N15" s="1" t="s">
        <v>12</v>
      </c>
      <c r="O15" s="1">
        <v>2</v>
      </c>
      <c r="P15" s="1"/>
      <c r="Q15" s="1" t="s">
        <v>3</v>
      </c>
      <c r="T15" s="36" t="s">
        <v>37</v>
      </c>
      <c r="U15" s="13" t="s">
        <v>39</v>
      </c>
      <c r="V15" s="13" t="s">
        <v>41</v>
      </c>
      <c r="W15" s="13" t="s">
        <v>40</v>
      </c>
      <c r="X15" t="s">
        <v>22</v>
      </c>
    </row>
    <row r="16" spans="4:24" x14ac:dyDescent="0.25">
      <c r="D16" s="1" t="s">
        <v>2</v>
      </c>
      <c r="E16" s="2">
        <v>0.36658564814814815</v>
      </c>
      <c r="F16" s="3">
        <v>42737</v>
      </c>
      <c r="G16" s="1">
        <v>1</v>
      </c>
      <c r="H16" s="1">
        <v>6612</v>
      </c>
      <c r="I16" s="1">
        <v>18</v>
      </c>
      <c r="J16" s="1">
        <v>1</v>
      </c>
      <c r="K16" s="1"/>
      <c r="L16" s="1"/>
      <c r="M16" s="1"/>
      <c r="N16" s="1"/>
      <c r="O16" s="1"/>
      <c r="P16" s="1"/>
      <c r="Q16" s="1" t="s">
        <v>3</v>
      </c>
      <c r="T16" s="37">
        <v>42737</v>
      </c>
      <c r="U16" s="39">
        <v>0.33395833333333336</v>
      </c>
      <c r="V16" s="39">
        <v>0.37018518518518517</v>
      </c>
      <c r="W16" s="38">
        <v>47</v>
      </c>
      <c r="X16" s="39">
        <f>IF(AND(ISNUMBER(T16),T16&lt;&gt;""),V16-U16,"")</f>
        <v>3.6226851851851816E-2</v>
      </c>
    </row>
    <row r="17" spans="4:24" x14ac:dyDescent="0.25">
      <c r="D17" s="1" t="s">
        <v>2</v>
      </c>
      <c r="E17" s="2">
        <v>0.36791666666666667</v>
      </c>
      <c r="F17" s="3">
        <v>42737</v>
      </c>
      <c r="G17" s="1">
        <v>2</v>
      </c>
      <c r="H17" s="1">
        <v>6612</v>
      </c>
      <c r="I17" s="1">
        <v>18</v>
      </c>
      <c r="J17" s="1">
        <v>1</v>
      </c>
      <c r="K17" s="1"/>
      <c r="L17" s="1">
        <v>0</v>
      </c>
      <c r="M17" s="1"/>
      <c r="N17" s="1"/>
      <c r="O17" s="1">
        <v>0</v>
      </c>
      <c r="P17" s="1"/>
      <c r="Q17" s="1" t="s">
        <v>3</v>
      </c>
      <c r="T17" s="37">
        <v>42738</v>
      </c>
      <c r="U17" s="39">
        <v>0.27460648148148148</v>
      </c>
      <c r="V17" s="39">
        <v>0.31170138888888888</v>
      </c>
      <c r="W17" s="38">
        <v>46</v>
      </c>
      <c r="X17" s="39">
        <f t="shared" ref="X17:X19" si="0">IF(AND(ISNUMBER(T17),T17&lt;&gt;""),V17-U17,"")</f>
        <v>3.7094907407407396E-2</v>
      </c>
    </row>
    <row r="18" spans="4:24" x14ac:dyDescent="0.25">
      <c r="D18" s="1" t="s">
        <v>2</v>
      </c>
      <c r="E18" s="2">
        <v>0.36803240740740745</v>
      </c>
      <c r="F18" s="3">
        <v>42737</v>
      </c>
      <c r="G18" s="1">
        <v>1</v>
      </c>
      <c r="H18" s="1">
        <v>6612</v>
      </c>
      <c r="I18" s="1">
        <v>18</v>
      </c>
      <c r="J18" s="1">
        <v>1</v>
      </c>
      <c r="K18" s="1"/>
      <c r="L18" s="1"/>
      <c r="M18" s="1"/>
      <c r="N18" s="1"/>
      <c r="O18" s="1"/>
      <c r="P18" s="1"/>
      <c r="Q18" s="1" t="s">
        <v>3</v>
      </c>
      <c r="T18" s="37">
        <v>42739</v>
      </c>
      <c r="U18" s="39">
        <v>0.52479166666666666</v>
      </c>
      <c r="V18" s="39">
        <v>0.53204861111111112</v>
      </c>
      <c r="W18" s="38">
        <v>16</v>
      </c>
      <c r="X18" s="39">
        <f t="shared" si="0"/>
        <v>7.2569444444444686E-3</v>
      </c>
    </row>
    <row r="19" spans="4:24" x14ac:dyDescent="0.25">
      <c r="D19" s="1" t="s">
        <v>2</v>
      </c>
      <c r="E19" s="2">
        <v>0.37013888888888885</v>
      </c>
      <c r="F19" s="3">
        <v>42737</v>
      </c>
      <c r="G19" s="1">
        <v>2</v>
      </c>
      <c r="H19" s="1">
        <v>6612</v>
      </c>
      <c r="I19" s="1">
        <v>18</v>
      </c>
      <c r="J19" s="1">
        <v>1</v>
      </c>
      <c r="K19" s="1"/>
      <c r="L19" s="1">
        <v>0</v>
      </c>
      <c r="M19" s="1"/>
      <c r="N19" s="1"/>
      <c r="O19" s="1">
        <v>0</v>
      </c>
      <c r="P19" s="1"/>
      <c r="Q19" s="1" t="s">
        <v>3</v>
      </c>
      <c r="T19" s="37" t="s">
        <v>38</v>
      </c>
      <c r="U19" s="39">
        <v>0.27460648148148148</v>
      </c>
      <c r="V19" s="39">
        <v>0.53204861111111112</v>
      </c>
      <c r="W19" s="38">
        <v>109</v>
      </c>
      <c r="X19" s="39" t="str">
        <f t="shared" si="0"/>
        <v/>
      </c>
    </row>
    <row r="20" spans="4:24" x14ac:dyDescent="0.25">
      <c r="D20" s="1" t="s">
        <v>2</v>
      </c>
      <c r="E20" s="2">
        <v>0.37018518518518517</v>
      </c>
      <c r="F20" s="3">
        <v>42737</v>
      </c>
      <c r="G20" s="1">
        <v>1</v>
      </c>
      <c r="H20" s="1">
        <v>6612</v>
      </c>
      <c r="I20" s="1">
        <v>18</v>
      </c>
      <c r="J20" s="1">
        <v>1</v>
      </c>
      <c r="K20" s="1"/>
      <c r="L20" s="1"/>
      <c r="M20" s="1"/>
      <c r="N20" s="1"/>
      <c r="O20" s="1"/>
      <c r="P20" s="1"/>
      <c r="Q20" s="1" t="s">
        <v>3</v>
      </c>
      <c r="U20"/>
      <c r="V20"/>
    </row>
    <row r="21" spans="4:24" x14ac:dyDescent="0.25">
      <c r="D21" s="10" t="s">
        <v>2</v>
      </c>
      <c r="E21" s="11">
        <v>0.27460648148148148</v>
      </c>
      <c r="F21" s="12">
        <v>42738</v>
      </c>
      <c r="G21" s="10">
        <v>2</v>
      </c>
      <c r="H21" s="10">
        <v>6632</v>
      </c>
      <c r="I21" s="10">
        <v>3</v>
      </c>
      <c r="J21" s="10">
        <v>1</v>
      </c>
      <c r="K21" s="10" t="s">
        <v>13</v>
      </c>
      <c r="L21" s="10">
        <v>1</v>
      </c>
      <c r="M21" s="10" t="s">
        <v>5</v>
      </c>
      <c r="N21" s="10" t="s">
        <v>14</v>
      </c>
      <c r="O21" s="10">
        <v>20</v>
      </c>
      <c r="P21" s="10"/>
      <c r="Q21" s="10" t="s">
        <v>3</v>
      </c>
      <c r="U21"/>
      <c r="V21"/>
    </row>
    <row r="22" spans="4:24" x14ac:dyDescent="0.25">
      <c r="D22" s="10" t="s">
        <v>2</v>
      </c>
      <c r="E22" s="11">
        <v>0.30648148148148147</v>
      </c>
      <c r="F22" s="12">
        <v>42738</v>
      </c>
      <c r="G22" s="10">
        <v>1</v>
      </c>
      <c r="H22" s="10">
        <v>6632</v>
      </c>
      <c r="I22" s="10">
        <v>24</v>
      </c>
      <c r="J22" s="10">
        <v>1</v>
      </c>
      <c r="K22" s="10"/>
      <c r="L22" s="10"/>
      <c r="M22" s="10"/>
      <c r="N22" s="10"/>
      <c r="O22" s="10"/>
      <c r="P22" s="10"/>
      <c r="Q22" s="10" t="s">
        <v>3</v>
      </c>
      <c r="U22"/>
      <c r="V22"/>
    </row>
    <row r="23" spans="4:24" x14ac:dyDescent="0.25">
      <c r="D23" s="10" t="s">
        <v>2</v>
      </c>
      <c r="E23" s="11">
        <v>0.30798611111111113</v>
      </c>
      <c r="F23" s="12">
        <v>42738</v>
      </c>
      <c r="G23" s="10">
        <v>2</v>
      </c>
      <c r="H23" s="10">
        <v>6632</v>
      </c>
      <c r="I23" s="10">
        <v>24</v>
      </c>
      <c r="J23" s="10">
        <v>1</v>
      </c>
      <c r="K23" s="10" t="s">
        <v>11</v>
      </c>
      <c r="L23" s="10">
        <v>1</v>
      </c>
      <c r="M23" s="10" t="s">
        <v>5</v>
      </c>
      <c r="N23" s="10" t="s">
        <v>15</v>
      </c>
      <c r="O23" s="10">
        <v>14</v>
      </c>
      <c r="P23" s="10"/>
      <c r="Q23" s="10" t="s">
        <v>3</v>
      </c>
      <c r="U23"/>
      <c r="V23"/>
    </row>
    <row r="24" spans="4:24" x14ac:dyDescent="0.25">
      <c r="D24" s="10" t="s">
        <v>2</v>
      </c>
      <c r="E24" s="11">
        <v>0.30842592592592594</v>
      </c>
      <c r="F24" s="12">
        <v>42738</v>
      </c>
      <c r="G24" s="10">
        <v>1</v>
      </c>
      <c r="H24" s="10">
        <v>6632</v>
      </c>
      <c r="I24" s="10">
        <v>22</v>
      </c>
      <c r="J24" s="10">
        <v>1</v>
      </c>
      <c r="K24" s="10"/>
      <c r="L24" s="10"/>
      <c r="M24" s="10"/>
      <c r="N24" s="10"/>
      <c r="O24" s="10"/>
      <c r="P24" s="10"/>
      <c r="Q24" s="10" t="s">
        <v>3</v>
      </c>
      <c r="U24"/>
      <c r="V24"/>
    </row>
    <row r="25" spans="4:24" x14ac:dyDescent="0.25">
      <c r="D25" s="10" t="s">
        <v>2</v>
      </c>
      <c r="E25" s="11">
        <v>0.31170138888888888</v>
      </c>
      <c r="F25" s="12">
        <v>42738</v>
      </c>
      <c r="G25" s="10">
        <v>2</v>
      </c>
      <c r="H25" s="10">
        <v>6632</v>
      </c>
      <c r="I25" s="10">
        <v>22</v>
      </c>
      <c r="J25" s="10">
        <v>1</v>
      </c>
      <c r="K25" s="10" t="s">
        <v>11</v>
      </c>
      <c r="L25" s="10">
        <v>1</v>
      </c>
      <c r="M25" s="10" t="s">
        <v>5</v>
      </c>
      <c r="N25" s="10" t="s">
        <v>16</v>
      </c>
      <c r="O25" s="10">
        <v>12</v>
      </c>
      <c r="P25" s="10"/>
      <c r="Q25" s="10" t="s">
        <v>3</v>
      </c>
      <c r="U25"/>
      <c r="V25"/>
    </row>
    <row r="26" spans="4:24" x14ac:dyDescent="0.25">
      <c r="D26" s="10" t="s">
        <v>2</v>
      </c>
      <c r="E26" s="11">
        <v>0.31170138888888888</v>
      </c>
      <c r="F26" s="12">
        <v>42738</v>
      </c>
      <c r="G26" s="10">
        <v>1</v>
      </c>
      <c r="H26" s="10">
        <v>6632</v>
      </c>
      <c r="I26" s="10">
        <v>21</v>
      </c>
      <c r="J26" s="10">
        <v>1</v>
      </c>
      <c r="K26" s="10"/>
      <c r="L26" s="10"/>
      <c r="M26" s="10"/>
      <c r="N26" s="10"/>
      <c r="O26" s="10"/>
      <c r="P26" s="10"/>
      <c r="Q26" s="10" t="s">
        <v>3</v>
      </c>
      <c r="U26"/>
      <c r="V26"/>
    </row>
    <row r="27" spans="4:24" x14ac:dyDescent="0.25">
      <c r="D27" s="14" t="s">
        <v>2</v>
      </c>
      <c r="E27" s="15">
        <v>0.52479166666666666</v>
      </c>
      <c r="F27" s="16">
        <v>42739</v>
      </c>
      <c r="G27" s="14">
        <v>2</v>
      </c>
      <c r="H27" s="14">
        <v>6625</v>
      </c>
      <c r="I27" s="14">
        <v>17</v>
      </c>
      <c r="J27" s="14">
        <v>1</v>
      </c>
      <c r="K27" s="14" t="s">
        <v>17</v>
      </c>
      <c r="L27" s="14">
        <v>1</v>
      </c>
      <c r="M27" s="14" t="s">
        <v>5</v>
      </c>
      <c r="N27" s="14" t="s">
        <v>18</v>
      </c>
      <c r="O27" s="14">
        <v>10</v>
      </c>
      <c r="P27" s="14"/>
      <c r="Q27" s="14" t="s">
        <v>3</v>
      </c>
      <c r="U27"/>
      <c r="V27"/>
    </row>
    <row r="28" spans="4:24" x14ac:dyDescent="0.25">
      <c r="D28" s="14" t="s">
        <v>2</v>
      </c>
      <c r="E28" s="15">
        <v>0.52479166666666666</v>
      </c>
      <c r="F28" s="16">
        <v>42739</v>
      </c>
      <c r="G28" s="14">
        <v>1</v>
      </c>
      <c r="H28" s="14">
        <v>6625</v>
      </c>
      <c r="I28" s="14">
        <v>8</v>
      </c>
      <c r="J28" s="14">
        <v>1</v>
      </c>
      <c r="K28" s="14"/>
      <c r="L28" s="14"/>
      <c r="M28" s="14"/>
      <c r="N28" s="14"/>
      <c r="O28" s="14"/>
      <c r="P28" s="14"/>
      <c r="Q28" s="14" t="s">
        <v>3</v>
      </c>
      <c r="U28"/>
      <c r="V28"/>
    </row>
    <row r="29" spans="4:24" x14ac:dyDescent="0.25">
      <c r="D29" s="14" t="s">
        <v>2</v>
      </c>
      <c r="E29" s="15">
        <v>0.52543981481481483</v>
      </c>
      <c r="F29" s="16">
        <v>42739</v>
      </c>
      <c r="G29" s="14">
        <v>2</v>
      </c>
      <c r="H29" s="14">
        <v>6625</v>
      </c>
      <c r="I29" s="14">
        <v>8</v>
      </c>
      <c r="J29" s="14">
        <v>1</v>
      </c>
      <c r="K29" s="14"/>
      <c r="L29" s="14">
        <v>0</v>
      </c>
      <c r="M29" s="14"/>
      <c r="N29" s="14"/>
      <c r="O29" s="14">
        <v>0</v>
      </c>
      <c r="P29" s="14"/>
      <c r="Q29" s="14" t="s">
        <v>3</v>
      </c>
      <c r="U29"/>
      <c r="V29"/>
    </row>
    <row r="30" spans="4:24" x14ac:dyDescent="0.25">
      <c r="D30" s="14" t="s">
        <v>2</v>
      </c>
      <c r="E30" s="15">
        <v>0.52545138888888887</v>
      </c>
      <c r="F30" s="16">
        <v>42739</v>
      </c>
      <c r="G30" s="14">
        <v>1</v>
      </c>
      <c r="H30" s="14">
        <v>6625</v>
      </c>
      <c r="I30" s="14">
        <v>8</v>
      </c>
      <c r="J30" s="14">
        <v>1</v>
      </c>
      <c r="K30" s="14"/>
      <c r="L30" s="14"/>
      <c r="M30" s="14"/>
      <c r="N30" s="14"/>
      <c r="O30" s="14"/>
      <c r="P30" s="14"/>
      <c r="Q30" s="14" t="s">
        <v>3</v>
      </c>
      <c r="U30"/>
      <c r="V30"/>
    </row>
    <row r="31" spans="4:24" x14ac:dyDescent="0.25">
      <c r="D31" s="14" t="s">
        <v>2</v>
      </c>
      <c r="E31" s="15">
        <v>0.52890046296296289</v>
      </c>
      <c r="F31" s="16">
        <v>42739</v>
      </c>
      <c r="G31" s="14">
        <v>2</v>
      </c>
      <c r="H31" s="14">
        <v>6625</v>
      </c>
      <c r="I31" s="14">
        <v>8</v>
      </c>
      <c r="J31" s="14">
        <v>1</v>
      </c>
      <c r="K31" s="14" t="s">
        <v>19</v>
      </c>
      <c r="L31" s="14">
        <v>1</v>
      </c>
      <c r="M31" s="14" t="s">
        <v>5</v>
      </c>
      <c r="N31" s="14" t="s">
        <v>20</v>
      </c>
      <c r="O31" s="14">
        <v>6</v>
      </c>
      <c r="P31" s="14"/>
      <c r="Q31" s="14" t="s">
        <v>3</v>
      </c>
      <c r="U31"/>
      <c r="V31"/>
    </row>
    <row r="32" spans="4:24" x14ac:dyDescent="0.25">
      <c r="D32" s="14" t="s">
        <v>2</v>
      </c>
      <c r="E32" s="15">
        <v>0.52890046296296289</v>
      </c>
      <c r="F32" s="16">
        <v>42739</v>
      </c>
      <c r="G32" s="14">
        <v>1</v>
      </c>
      <c r="H32" s="14">
        <v>6625</v>
      </c>
      <c r="I32" s="14">
        <v>7</v>
      </c>
      <c r="J32" s="14">
        <v>1</v>
      </c>
      <c r="K32" s="14"/>
      <c r="L32" s="14"/>
      <c r="M32" s="14"/>
      <c r="N32" s="14"/>
      <c r="O32" s="14"/>
      <c r="P32" s="14"/>
      <c r="Q32" s="14" t="s">
        <v>3</v>
      </c>
      <c r="U32"/>
      <c r="V32"/>
    </row>
    <row r="33" spans="4:17" x14ac:dyDescent="0.25">
      <c r="D33" s="14" t="s">
        <v>2</v>
      </c>
      <c r="E33" s="15">
        <v>0.53195601851851848</v>
      </c>
      <c r="F33" s="16">
        <v>42739</v>
      </c>
      <c r="G33" s="14">
        <v>2</v>
      </c>
      <c r="H33" s="14">
        <v>6625</v>
      </c>
      <c r="I33" s="14">
        <v>7</v>
      </c>
      <c r="J33" s="14">
        <v>1</v>
      </c>
      <c r="K33" s="14"/>
      <c r="L33" s="14">
        <v>0</v>
      </c>
      <c r="M33" s="14"/>
      <c r="N33" s="14"/>
      <c r="O33" s="14">
        <v>0</v>
      </c>
      <c r="P33" s="14"/>
      <c r="Q33" s="14" t="s">
        <v>3</v>
      </c>
    </row>
    <row r="34" spans="4:17" x14ac:dyDescent="0.25">
      <c r="D34" s="14" t="s">
        <v>2</v>
      </c>
      <c r="E34" s="15">
        <v>0.53204861111111112</v>
      </c>
      <c r="F34" s="16">
        <v>42739</v>
      </c>
      <c r="G34" s="14">
        <v>1</v>
      </c>
      <c r="H34" s="14">
        <v>6625</v>
      </c>
      <c r="I34" s="14">
        <v>7</v>
      </c>
      <c r="J34" s="14">
        <v>1</v>
      </c>
      <c r="K34" s="14"/>
      <c r="L34" s="14"/>
      <c r="M34" s="14"/>
      <c r="N34" s="14"/>
      <c r="O34" s="14"/>
      <c r="P34" s="14"/>
      <c r="Q34" s="14" t="s">
        <v>3</v>
      </c>
    </row>
  </sheetData>
  <mergeCells count="1">
    <mergeCell ref="T2:X3"/>
  </mergeCells>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G12" sqref="G12"/>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PERREIRA Corentin</dc:creator>
  <cp:lastModifiedBy>Eric</cp:lastModifiedBy>
  <dcterms:created xsi:type="dcterms:W3CDTF">2017-04-18T13:53:57Z</dcterms:created>
  <dcterms:modified xsi:type="dcterms:W3CDTF">2017-04-19T07:32:50Z</dcterms:modified>
</cp:coreProperties>
</file>