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300" windowWidth="16380" windowHeight="7890" tabRatio="805" activeTab="2"/>
  </bookViews>
  <sheets>
    <sheet name="Répartition salles" sheetId="21" r:id="rId1"/>
    <sheet name="Formulas" sheetId="17" r:id="rId2"/>
    <sheet name="Listes" sheetId="22" r:id="rId3"/>
    <sheet name="Anomalies" sheetId="23" r:id="rId4"/>
    <sheet name="occupancy 2012" sheetId="1" r:id="rId5"/>
    <sheet name="Janvier" sheetId="19" r:id="rId6"/>
  </sheets>
  <functionGroups builtInGroupCount="17"/>
  <definedNames>
    <definedName name="_xlnm._FilterDatabase" localSheetId="3" hidden="1">Anomalies!$A$1:$F$75</definedName>
    <definedName name="_xlnm._FilterDatabase" localSheetId="1" hidden="1">Formulas!$B$2:$C$43</definedName>
    <definedName name="_xlnm._FilterDatabase" localSheetId="4" hidden="1">'occupancy 2012'!$A$5:$L$84</definedName>
    <definedName name="HPeriodes">Listes!$A$2:$B$5</definedName>
    <definedName name="Salle">Listes!$D$1</definedName>
  </definedNames>
  <calcPr calcId="145621" calcMode="manual"/>
</workbook>
</file>

<file path=xl/calcChain.xml><?xml version="1.0" encoding="utf-8"?>
<calcChain xmlns="http://schemas.openxmlformats.org/spreadsheetml/2006/main">
  <c r="G13" i="19" l="1"/>
  <c r="H5" i="19" l="1"/>
  <c r="I5" i="19"/>
  <c r="J5" i="19"/>
  <c r="K5" i="19"/>
  <c r="L5" i="19"/>
  <c r="M5" i="19"/>
  <c r="N5" i="19"/>
  <c r="O5" i="19"/>
  <c r="P5" i="19"/>
  <c r="Q5" i="19"/>
  <c r="R5" i="19"/>
  <c r="S5" i="19"/>
  <c r="T5" i="19"/>
  <c r="U5" i="19"/>
  <c r="V5" i="19"/>
  <c r="W5" i="19"/>
  <c r="X5" i="19"/>
  <c r="Y5" i="19"/>
  <c r="Z5" i="19"/>
  <c r="AA5" i="19"/>
  <c r="AB5" i="19"/>
  <c r="AC5" i="19"/>
  <c r="AD5" i="19"/>
  <c r="AE5" i="19"/>
  <c r="AF5" i="19"/>
  <c r="AG5" i="19"/>
  <c r="AH5" i="19"/>
  <c r="AI5" i="19"/>
  <c r="AJ5" i="19"/>
  <c r="AK5" i="19"/>
  <c r="G6" i="19"/>
  <c r="H6" i="19" l="1"/>
  <c r="H7" i="19" s="1"/>
  <c r="I6" i="19"/>
  <c r="I7" i="19" s="1"/>
  <c r="J6" i="19"/>
  <c r="J7" i="19" s="1"/>
  <c r="K6" i="19"/>
  <c r="K7" i="19" s="1"/>
  <c r="L6" i="19"/>
  <c r="L7" i="19" s="1"/>
  <c r="M6" i="19"/>
  <c r="M7" i="19" s="1"/>
  <c r="N6" i="19"/>
  <c r="N7" i="19" s="1"/>
  <c r="O6" i="19"/>
  <c r="O7" i="19" s="1"/>
  <c r="P6" i="19"/>
  <c r="Q6" i="19"/>
  <c r="Q7" i="19" s="1"/>
  <c r="R6" i="19"/>
  <c r="R7" i="19" s="1"/>
  <c r="S6" i="19"/>
  <c r="S7" i="19" s="1"/>
  <c r="T6" i="19"/>
  <c r="T7" i="19" s="1"/>
  <c r="U6" i="19"/>
  <c r="U7" i="19" s="1"/>
  <c r="V6" i="19"/>
  <c r="V7" i="19" s="1"/>
  <c r="W6" i="19"/>
  <c r="W7" i="19" s="1"/>
  <c r="X6" i="19"/>
  <c r="X7" i="19" s="1"/>
  <c r="Y6" i="19"/>
  <c r="Y7" i="19" s="1"/>
  <c r="Z6" i="19"/>
  <c r="Z7" i="19" s="1"/>
  <c r="AA6" i="19"/>
  <c r="AA7" i="19" s="1"/>
  <c r="AB6" i="19"/>
  <c r="AB7" i="19" s="1"/>
  <c r="AC6" i="19"/>
  <c r="AC7" i="19" s="1"/>
  <c r="AD6" i="19"/>
  <c r="AD7" i="19" s="1"/>
  <c r="AE6" i="19"/>
  <c r="AE7" i="19" s="1"/>
  <c r="AF6" i="19"/>
  <c r="AF7" i="19" s="1"/>
  <c r="AG6" i="19"/>
  <c r="AG7" i="19" s="1"/>
  <c r="AH6" i="19"/>
  <c r="AH7" i="19" s="1"/>
  <c r="AI6" i="19"/>
  <c r="AI7" i="19" s="1"/>
  <c r="AJ6" i="19"/>
  <c r="AJ7" i="19" s="1"/>
  <c r="AK6" i="19"/>
  <c r="AK7" i="19" s="1"/>
  <c r="G7" i="19"/>
  <c r="G5" i="19"/>
  <c r="B5" i="19"/>
  <c r="P7" i="19" l="1"/>
  <c r="AE18" i="19" l="1"/>
  <c r="W28" i="19"/>
  <c r="O33" i="19"/>
  <c r="V38" i="19"/>
  <c r="T48" i="19"/>
  <c r="G18" i="19"/>
  <c r="O28" i="19"/>
  <c r="K33" i="19"/>
  <c r="M13" i="19"/>
  <c r="AC13" i="19"/>
  <c r="L18" i="19"/>
  <c r="AB18" i="19"/>
  <c r="L23" i="19"/>
  <c r="AB23" i="19"/>
  <c r="L28" i="19"/>
  <c r="AB28" i="19"/>
  <c r="L33" i="19"/>
  <c r="AB33" i="19"/>
  <c r="P38" i="19"/>
  <c r="AJ43" i="19"/>
  <c r="AB53" i="19"/>
  <c r="AJ58" i="19"/>
  <c r="P13" i="19"/>
  <c r="S23" i="19"/>
  <c r="V13" i="19"/>
  <c r="I18" i="19"/>
  <c r="Y18" i="19"/>
  <c r="I23" i="19"/>
  <c r="Y23" i="19"/>
  <c r="I28" i="19"/>
  <c r="Y28" i="19"/>
  <c r="I33" i="19"/>
  <c r="Y33" i="19"/>
  <c r="J38" i="19"/>
  <c r="H43" i="19"/>
  <c r="P53" i="19"/>
  <c r="H58" i="19"/>
  <c r="AA18" i="19"/>
  <c r="AE28" i="19"/>
  <c r="S33" i="19"/>
  <c r="W13" i="19"/>
  <c r="V18" i="19"/>
  <c r="J23" i="19"/>
  <c r="Z23" i="19"/>
  <c r="N28" i="19"/>
  <c r="AD28" i="19"/>
  <c r="V33" i="19"/>
  <c r="L38" i="19"/>
  <c r="L43" i="19"/>
  <c r="T53" i="19"/>
  <c r="L58" i="19"/>
  <c r="X63" i="19"/>
  <c r="H68" i="19"/>
  <c r="X68" i="19"/>
  <c r="H73" i="19"/>
  <c r="X73" i="19"/>
  <c r="H78" i="19"/>
  <c r="X78" i="19"/>
  <c r="Q38" i="19"/>
  <c r="AG38" i="19"/>
  <c r="Q43" i="19"/>
  <c r="AG43" i="19"/>
  <c r="Q48" i="19"/>
  <c r="AG48" i="19"/>
  <c r="Q53" i="19"/>
  <c r="AG53" i="19"/>
  <c r="Q58" i="19"/>
  <c r="AG58" i="19"/>
  <c r="Q63" i="19"/>
  <c r="AG63" i="19"/>
  <c r="Q68" i="19"/>
  <c r="AG68" i="19"/>
  <c r="Q73" i="19"/>
  <c r="AG73" i="19"/>
  <c r="Q78" i="19"/>
  <c r="AG78" i="19"/>
  <c r="N43" i="19"/>
  <c r="AD43" i="19"/>
  <c r="R48" i="19"/>
  <c r="AH48" i="19"/>
  <c r="V53" i="19"/>
  <c r="N58" i="19"/>
  <c r="AD58" i="19"/>
  <c r="R63" i="19"/>
  <c r="AH63" i="19"/>
  <c r="V68" i="19"/>
  <c r="J73" i="19"/>
  <c r="Z73" i="19"/>
  <c r="N78" i="19"/>
  <c r="AD78" i="19"/>
  <c r="G38" i="19"/>
  <c r="W38" i="19"/>
  <c r="G43" i="19"/>
  <c r="W43" i="19"/>
  <c r="G48" i="19"/>
  <c r="W48" i="19"/>
  <c r="G53" i="19"/>
  <c r="W53" i="19"/>
  <c r="G58" i="19"/>
  <c r="W58" i="19"/>
  <c r="G63" i="19"/>
  <c r="W63" i="19"/>
  <c r="G68" i="19"/>
  <c r="W68" i="19"/>
  <c r="G73" i="19"/>
  <c r="W73" i="19"/>
  <c r="G78" i="19"/>
  <c r="W78" i="19"/>
  <c r="T13" i="19"/>
  <c r="G23" i="19"/>
  <c r="AA33" i="19"/>
  <c r="AD38" i="19"/>
  <c r="AJ48" i="19"/>
  <c r="W18" i="19"/>
  <c r="AI28" i="19"/>
  <c r="W33" i="19"/>
  <c r="Q13" i="19"/>
  <c r="AG13" i="19"/>
  <c r="P18" i="19"/>
  <c r="AF18" i="19"/>
  <c r="P23" i="19"/>
  <c r="AF23" i="19"/>
  <c r="P28" i="19"/>
  <c r="AF28" i="19"/>
  <c r="P33" i="19"/>
  <c r="AF33" i="19"/>
  <c r="X38" i="19"/>
  <c r="H48" i="19"/>
  <c r="H63" i="19"/>
  <c r="AF13" i="19"/>
  <c r="AI23" i="19"/>
  <c r="J13" i="19"/>
  <c r="Z13" i="19"/>
  <c r="M18" i="19"/>
  <c r="AC18" i="19"/>
  <c r="M23" i="19"/>
  <c r="AC23" i="19"/>
  <c r="M28" i="19"/>
  <c r="AC28" i="19"/>
  <c r="M33" i="19"/>
  <c r="AC33" i="19"/>
  <c r="R38" i="19"/>
  <c r="X43" i="19"/>
  <c r="AF53" i="19"/>
  <c r="X58" i="19"/>
  <c r="L13" i="19"/>
  <c r="O23" i="19"/>
  <c r="K13" i="19"/>
  <c r="AA13" i="19"/>
  <c r="J18" i="19"/>
  <c r="Z18" i="19"/>
  <c r="N23" i="19"/>
  <c r="AD23" i="19"/>
  <c r="R28" i="19"/>
  <c r="AH28" i="19"/>
  <c r="J33" i="19"/>
  <c r="Z33" i="19"/>
  <c r="T38" i="19"/>
  <c r="AB43" i="19"/>
  <c r="AJ53" i="19"/>
  <c r="AB58" i="19"/>
  <c r="AB63" i="19"/>
  <c r="L68" i="19"/>
  <c r="AB68" i="19"/>
  <c r="L73" i="19"/>
  <c r="AB73" i="19"/>
  <c r="L78" i="19"/>
  <c r="AB78" i="19"/>
  <c r="U38" i="19"/>
  <c r="AK38" i="19"/>
  <c r="U43" i="19"/>
  <c r="AK43" i="19"/>
  <c r="U48" i="19"/>
  <c r="AK48" i="19"/>
  <c r="U53" i="19"/>
  <c r="AK53" i="19"/>
  <c r="U58" i="19"/>
  <c r="AK58" i="19"/>
  <c r="U63" i="19"/>
  <c r="AK63" i="19"/>
  <c r="U68" i="19"/>
  <c r="AK68" i="19"/>
  <c r="U73" i="19"/>
  <c r="AK73" i="19"/>
  <c r="U78" i="19"/>
  <c r="AK78" i="19"/>
  <c r="R43" i="19"/>
  <c r="AH43" i="19"/>
  <c r="V48" i="19"/>
  <c r="J53" i="19"/>
  <c r="Z53" i="19"/>
  <c r="R58" i="19"/>
  <c r="AH58" i="19"/>
  <c r="V63" i="19"/>
  <c r="J68" i="19"/>
  <c r="Z68" i="19"/>
  <c r="N73" i="19"/>
  <c r="AD73" i="19"/>
  <c r="R78" i="19"/>
  <c r="AH78" i="19"/>
  <c r="K38" i="19"/>
  <c r="AA38" i="19"/>
  <c r="K43" i="19"/>
  <c r="AA43" i="19"/>
  <c r="K48" i="19"/>
  <c r="AA48" i="19"/>
  <c r="K53" i="19"/>
  <c r="AA53" i="19"/>
  <c r="K58" i="19"/>
  <c r="AA58" i="19"/>
  <c r="K63" i="19"/>
  <c r="AA63" i="19"/>
  <c r="K68" i="19"/>
  <c r="AA68" i="19"/>
  <c r="K73" i="19"/>
  <c r="AA73" i="19"/>
  <c r="K78" i="19"/>
  <c r="AA78" i="19"/>
  <c r="AJ13" i="19"/>
  <c r="W23" i="19"/>
  <c r="AI33" i="19"/>
  <c r="P43" i="19"/>
  <c r="H53" i="19"/>
  <c r="P58" i="19"/>
  <c r="H13" i="19"/>
  <c r="K23" i="19"/>
  <c r="AE33" i="19"/>
  <c r="U13" i="19"/>
  <c r="AK13" i="19"/>
  <c r="T18" i="19"/>
  <c r="AJ18" i="19"/>
  <c r="T23" i="19"/>
  <c r="AJ23" i="19"/>
  <c r="T28" i="19"/>
  <c r="AJ28" i="19"/>
  <c r="T33" i="19"/>
  <c r="AJ33" i="19"/>
  <c r="AF38" i="19"/>
  <c r="X48" i="19"/>
  <c r="S18" i="19"/>
  <c r="K28" i="19"/>
  <c r="N13" i="19"/>
  <c r="AD13" i="19"/>
  <c r="Q18" i="19"/>
  <c r="AG18" i="19"/>
  <c r="Q23" i="19"/>
  <c r="AG23" i="19"/>
  <c r="Q28" i="19"/>
  <c r="AG28" i="19"/>
  <c r="Q33" i="19"/>
  <c r="AG33" i="19"/>
  <c r="Z38" i="19"/>
  <c r="L48" i="19"/>
  <c r="L63" i="19"/>
  <c r="X13" i="19"/>
  <c r="AE23" i="19"/>
  <c r="O13" i="19"/>
  <c r="AE13" i="19"/>
  <c r="N18" i="19"/>
  <c r="AD18" i="19"/>
  <c r="R23" i="19"/>
  <c r="AH23" i="19"/>
  <c r="V28" i="19"/>
  <c r="N33" i="19"/>
  <c r="AD33" i="19"/>
  <c r="AB38" i="19"/>
  <c r="P48" i="19"/>
  <c r="P63" i="19"/>
  <c r="AF63" i="19"/>
  <c r="P68" i="19"/>
  <c r="AF68" i="19"/>
  <c r="P73" i="19"/>
  <c r="AF73" i="19"/>
  <c r="P78" i="19"/>
  <c r="AF78" i="19"/>
  <c r="I38" i="19"/>
  <c r="Y38" i="19"/>
  <c r="I43" i="19"/>
  <c r="Y43" i="19"/>
  <c r="I48" i="19"/>
  <c r="Y48" i="19"/>
  <c r="I53" i="19"/>
  <c r="Y53" i="19"/>
  <c r="I58" i="19"/>
  <c r="Y58" i="19"/>
  <c r="I63" i="19"/>
  <c r="Y63" i="19"/>
  <c r="I68" i="19"/>
  <c r="Y68" i="19"/>
  <c r="I73" i="19"/>
  <c r="Y73" i="19"/>
  <c r="I78" i="19"/>
  <c r="Y78" i="19"/>
  <c r="V43" i="19"/>
  <c r="J48" i="19"/>
  <c r="Z48" i="19"/>
  <c r="N53" i="19"/>
  <c r="AD53" i="19"/>
  <c r="V58" i="19"/>
  <c r="J63" i="19"/>
  <c r="Z63" i="19"/>
  <c r="N68" i="19"/>
  <c r="AD68" i="19"/>
  <c r="R73" i="19"/>
  <c r="AH73" i="19"/>
  <c r="V78" i="19"/>
  <c r="O38" i="19"/>
  <c r="AE38" i="19"/>
  <c r="O43" i="19"/>
  <c r="AE43" i="19"/>
  <c r="O48" i="19"/>
  <c r="AE48" i="19"/>
  <c r="O53" i="19"/>
  <c r="AE53" i="19"/>
  <c r="O58" i="19"/>
  <c r="AE58" i="19"/>
  <c r="O63" i="19"/>
  <c r="AE63" i="19"/>
  <c r="O68" i="19"/>
  <c r="AE68" i="19"/>
  <c r="O73" i="19"/>
  <c r="AE73" i="19"/>
  <c r="O78" i="19"/>
  <c r="AE78" i="19"/>
  <c r="O18" i="19"/>
  <c r="G28" i="19"/>
  <c r="N38" i="19"/>
  <c r="AF43" i="19"/>
  <c r="X53" i="19"/>
  <c r="AF58" i="19"/>
  <c r="AB13" i="19"/>
  <c r="AA23" i="19"/>
  <c r="I13" i="19"/>
  <c r="Y13" i="19"/>
  <c r="H18" i="19"/>
  <c r="X18" i="19"/>
  <c r="H23" i="19"/>
  <c r="X23" i="19"/>
  <c r="H28" i="19"/>
  <c r="X28" i="19"/>
  <c r="H33" i="19"/>
  <c r="X33" i="19"/>
  <c r="H38" i="19"/>
  <c r="T43" i="19"/>
  <c r="L53" i="19"/>
  <c r="T58" i="19"/>
  <c r="AI18" i="19"/>
  <c r="AA28" i="19"/>
  <c r="R13" i="19"/>
  <c r="AH13" i="19"/>
  <c r="U18" i="19"/>
  <c r="AK18" i="19"/>
  <c r="U23" i="19"/>
  <c r="AK23" i="19"/>
  <c r="U28" i="19"/>
  <c r="AK28" i="19"/>
  <c r="U33" i="19"/>
  <c r="AK33" i="19"/>
  <c r="AH38" i="19"/>
  <c r="AB48" i="19"/>
  <c r="K18" i="19"/>
  <c r="S28" i="19"/>
  <c r="G33" i="19"/>
  <c r="S13" i="19"/>
  <c r="AI13" i="19"/>
  <c r="R18" i="19"/>
  <c r="AH18" i="19"/>
  <c r="V23" i="19"/>
  <c r="J28" i="19"/>
  <c r="Z28" i="19"/>
  <c r="R33" i="19"/>
  <c r="AH33" i="19"/>
  <c r="AJ38" i="19"/>
  <c r="AF48" i="19"/>
  <c r="T63" i="19"/>
  <c r="AJ63" i="19"/>
  <c r="T68" i="19"/>
  <c r="AJ68" i="19"/>
  <c r="T73" i="19"/>
  <c r="AJ73" i="19"/>
  <c r="T78" i="19"/>
  <c r="AJ78" i="19"/>
  <c r="M38" i="19"/>
  <c r="AC38" i="19"/>
  <c r="M43" i="19"/>
  <c r="AC43" i="19"/>
  <c r="M48" i="19"/>
  <c r="AC48" i="19"/>
  <c r="M53" i="19"/>
  <c r="AC53" i="19"/>
  <c r="M58" i="19"/>
  <c r="AC58" i="19"/>
  <c r="M63" i="19"/>
  <c r="AC63" i="19"/>
  <c r="M68" i="19"/>
  <c r="AC68" i="19"/>
  <c r="M73" i="19"/>
  <c r="AC73" i="19"/>
  <c r="M78" i="19"/>
  <c r="AC78" i="19"/>
  <c r="J43" i="19"/>
  <c r="Z43" i="19"/>
  <c r="N48" i="19"/>
  <c r="AD48" i="19"/>
  <c r="R53" i="19"/>
  <c r="AH53" i="19"/>
  <c r="J58" i="19"/>
  <c r="Z58" i="19"/>
  <c r="N63" i="19"/>
  <c r="AD63" i="19"/>
  <c r="R68" i="19"/>
  <c r="AH68" i="19"/>
  <c r="V73" i="19"/>
  <c r="J78" i="19"/>
  <c r="Z78" i="19"/>
  <c r="S38" i="19"/>
  <c r="AI38" i="19"/>
  <c r="S43" i="19"/>
  <c r="AI43" i="19"/>
  <c r="S48" i="19"/>
  <c r="AI48" i="19"/>
  <c r="S53" i="19"/>
  <c r="AI53" i="19"/>
  <c r="S58" i="19"/>
  <c r="AI58" i="19"/>
  <c r="S63" i="19"/>
  <c r="AI63" i="19"/>
  <c r="S68" i="19"/>
  <c r="AI68" i="19"/>
  <c r="S73" i="19"/>
  <c r="AI73" i="19"/>
  <c r="S78" i="19"/>
  <c r="AI78" i="19"/>
  <c r="AL33" i="19" l="1"/>
  <c r="AL78" i="19"/>
  <c r="AL63" i="19"/>
  <c r="AL58" i="19"/>
  <c r="AL48" i="19"/>
  <c r="AL43" i="19"/>
  <c r="AL23" i="19"/>
  <c r="AL73" i="19"/>
  <c r="AL38" i="19"/>
  <c r="AL28" i="19"/>
  <c r="AL68" i="19"/>
  <c r="AL53" i="19"/>
  <c r="AL13" i="19"/>
  <c r="AL18" i="19"/>
  <c r="AL81" i="19" l="1"/>
</calcChain>
</file>

<file path=xl/comments1.xml><?xml version="1.0" encoding="utf-8"?>
<comments xmlns="http://schemas.openxmlformats.org/spreadsheetml/2006/main">
  <authors>
    <author>Eric</author>
  </authors>
  <commentList>
    <comment ref="H9" authorId="0">
      <text>
        <r>
          <rPr>
            <sz val="9"/>
            <color indexed="81"/>
            <rFont val="Tahoma"/>
            <family val="2"/>
          </rPr>
          <t>SET-Setup Pleniere
GOODYEAR
lig 12 : SET  09:00 - 23:00</t>
        </r>
      </text>
    </comment>
    <comment ref="I9" authorId="0">
      <text>
        <r>
          <rPr>
            <sz val="9"/>
            <color indexed="81"/>
            <rFont val="Tahoma"/>
            <family val="2"/>
          </rPr>
          <t>MET-Pleniere
GOODYEAR
lig 17 : MET  09:00 - 19:00</t>
        </r>
      </text>
    </comment>
    <comment ref="L9" authorId="0">
      <text>
        <r>
          <rPr>
            <sz val="9"/>
            <color indexed="81"/>
            <rFont val="Tahoma"/>
            <family val="2"/>
          </rPr>
          <t>SET-Montage pleniere
Seminaire National DOP ville
lig 22 : SET  08:00 - 18:00</t>
        </r>
      </text>
    </comment>
    <comment ref="M9" authorId="0">
      <text>
        <r>
          <rPr>
            <sz val="9"/>
            <color indexed="81"/>
            <rFont val="Tahoma"/>
            <family val="2"/>
          </rPr>
          <t>SET-Répétitions
Seminaire National DOP ville
lig 33 : SET  08:00 - 12:00</t>
        </r>
      </text>
    </comment>
    <comment ref="O9" authorId="0">
      <text>
        <r>
          <rPr>
            <sz val="9"/>
            <color indexed="81"/>
            <rFont val="Tahoma"/>
            <family val="2"/>
          </rPr>
          <t>GEN-SALLE NON UTILISEE
Seminaire National DOP ville
lig 38 : GEN  08:00 - 17:00</t>
        </r>
      </text>
    </comment>
    <comment ref="P9" authorId="0">
      <text>
        <r>
          <rPr>
            <sz val="9"/>
            <color indexed="81"/>
            <rFont val="Tahoma"/>
            <family val="2"/>
          </rPr>
          <t>GEN-SALLE NON UTILISEE
Seminaire National DOP ville
lig 46 : GEN  08:00 - 14:30</t>
        </r>
      </text>
    </comment>
    <comment ref="U9" authorId="0">
      <text>
        <r>
          <rPr>
            <sz val="9"/>
            <color indexed="81"/>
            <rFont val="Tahoma"/>
            <family val="2"/>
          </rPr>
          <t>MET-Plénière Président( 14h -16h30) et cocktail dînatoire
JANSSEN
lig 53 : MET  06:00 - 01:00
lig 54 : MET  09:00 - 18:00</t>
        </r>
      </text>
    </comment>
    <comment ref="V9" authorId="0">
      <text>
        <r>
          <rPr>
            <sz val="9"/>
            <color indexed="81"/>
            <rFont val="Tahoma"/>
            <family val="2"/>
          </rPr>
          <t>MET-Plénière BU VIRO
JANSSEN
lig 56 : MET  08:00 - 09:30
lig 58 : SET  12:00 - 23:00</t>
        </r>
      </text>
    </comment>
    <comment ref="W9" authorId="0">
      <text>
        <r>
          <rPr>
            <sz val="9"/>
            <color indexed="81"/>
            <rFont val="Tahoma"/>
            <family val="2"/>
          </rPr>
          <t>EXH-Exposition
C.A.C.V.S. 2013
lig 60 : EXH  08:00 - 19:00</t>
        </r>
      </text>
    </comment>
    <comment ref="X9" authorId="0">
      <text>
        <r>
          <rPr>
            <sz val="9"/>
            <color indexed="81"/>
            <rFont val="Tahoma"/>
            <family val="2"/>
          </rPr>
          <t>EXH-Exposition
C.A.C.V.S. 2013
lig 63 : EXH  08:00 - 19:00</t>
        </r>
      </text>
    </comment>
    <comment ref="Y9" authorId="0">
      <text>
        <r>
          <rPr>
            <sz val="9"/>
            <color indexed="81"/>
            <rFont val="Tahoma"/>
            <family val="2"/>
          </rPr>
          <t>EXH-Exposition
C.A.C.V.S. 2013
lig 67 : EXH  08:00 - 17:00</t>
        </r>
      </text>
    </comment>
    <comment ref="AA9" authorId="0">
      <text>
        <r>
          <rPr>
            <sz val="9"/>
            <color indexed="81"/>
            <rFont val="Tahoma"/>
            <family val="2"/>
          </rPr>
          <t>SET-Setup
Axway
lig 78 : SET  07:00 - 14:00</t>
        </r>
      </text>
    </comment>
    <comment ref="AB9" authorId="0">
      <text>
        <r>
          <rPr>
            <sz val="9"/>
            <color indexed="81"/>
            <rFont val="Tahoma"/>
            <family val="2"/>
          </rPr>
          <t>GEN-General Session
Axway
lig 84 : GEN  08:30 - 18:00</t>
        </r>
      </text>
    </comment>
    <comment ref="H10" authorId="0">
      <text>
        <r>
          <rPr>
            <sz val="9"/>
            <color indexed="81"/>
            <rFont val="Tahoma"/>
            <family val="2"/>
          </rPr>
          <t>SET-Setup Pleniere
GOODYEAR
lig 12 : SET  09:00 - 23:00</t>
        </r>
      </text>
    </comment>
    <comment ref="I10" authorId="0">
      <text>
        <r>
          <rPr>
            <sz val="9"/>
            <color indexed="81"/>
            <rFont val="Tahoma"/>
            <family val="2"/>
          </rPr>
          <t>MET-Pleniere
GOODYEAR
lig 17 : MET  09:00 - 19:00</t>
        </r>
      </text>
    </comment>
    <comment ref="L10" authorId="0">
      <text>
        <r>
          <rPr>
            <sz val="9"/>
            <color indexed="81"/>
            <rFont val="Tahoma"/>
            <family val="2"/>
          </rPr>
          <t>SET-Montage pleniere
Seminaire National DOP ville
lig 22 : SET  08:00 - 18:00</t>
        </r>
      </text>
    </comment>
    <comment ref="M10" authorId="0">
      <text>
        <r>
          <rPr>
            <sz val="9"/>
            <color indexed="81"/>
            <rFont val="Tahoma"/>
            <family val="2"/>
          </rPr>
          <t>GEN-Plénière d'Ouverture
Seminaire National DOP ville
lig 28 : GEN  14:00 - 17:15</t>
        </r>
      </text>
    </comment>
    <comment ref="O10" authorId="0">
      <text>
        <r>
          <rPr>
            <sz val="9"/>
            <color indexed="81"/>
            <rFont val="Tahoma"/>
            <family val="2"/>
          </rPr>
          <t>GEN-SALLE NON UTILISEE
Seminaire National DOP ville
lig 38 : GEN  08:00 - 17:00</t>
        </r>
      </text>
    </comment>
    <comment ref="P10" authorId="0">
      <text>
        <r>
          <rPr>
            <sz val="9"/>
            <color indexed="81"/>
            <rFont val="Tahoma"/>
            <family val="2"/>
          </rPr>
          <t>GEN-Plénière de conclusion
Seminaire National DOP ville
lig 45 : GEN  14:45 - 15:00
lig 46 : GEN  08:00 - 14:30
lig 49 : TED  17:00 - 23:00</t>
        </r>
      </text>
    </comment>
    <comment ref="U10" authorId="0">
      <text>
        <r>
          <rPr>
            <sz val="9"/>
            <color indexed="81"/>
            <rFont val="Tahoma"/>
            <family val="2"/>
          </rPr>
          <t>MET-Plénière Président( 14h -16h30) et cocktail dînatoire
JANSSEN
lig 53 : MET  06:00 - 01:00
lig 54 : MET  09:00 - 18:00</t>
        </r>
      </text>
    </comment>
    <comment ref="V10" authorId="0">
      <text>
        <r>
          <rPr>
            <sz val="9"/>
            <color indexed="81"/>
            <rFont val="Tahoma"/>
            <family val="2"/>
          </rPr>
          <t>SET-Montage Exposition
C.A.C.V.S. 2013
lig 58 : SET  12:00 - 23:00</t>
        </r>
      </text>
    </comment>
    <comment ref="W10" authorId="0">
      <text>
        <r>
          <rPr>
            <sz val="9"/>
            <color indexed="81"/>
            <rFont val="Tahoma"/>
            <family val="2"/>
          </rPr>
          <t>EXH-Exposition
C.A.C.V.S. 2013
lig 60 : EXH  08:00 - 19:00</t>
        </r>
      </text>
    </comment>
    <comment ref="X10" authorId="0">
      <text>
        <r>
          <rPr>
            <sz val="9"/>
            <color indexed="81"/>
            <rFont val="Tahoma"/>
            <family val="2"/>
          </rPr>
          <t>EXH-Exposition
C.A.C.V.S. 2013
lig 63 : EXH  08:00 - 19:00</t>
        </r>
      </text>
    </comment>
    <comment ref="Y10" authorId="0">
      <text>
        <r>
          <rPr>
            <sz val="9"/>
            <color indexed="81"/>
            <rFont val="Tahoma"/>
            <family val="2"/>
          </rPr>
          <t>EXH-Exposition
C.A.C.V.S. 2013
lig 67 : EXH  08:00 - 17:00</t>
        </r>
      </text>
    </comment>
    <comment ref="AA10" authorId="0">
      <text>
        <r>
          <rPr>
            <sz val="9"/>
            <color indexed="81"/>
            <rFont val="Tahoma"/>
            <family val="2"/>
          </rPr>
          <t>GEN-General Session
Axway
lig 74 : GEN  16:00 - 19:00</t>
        </r>
      </text>
    </comment>
    <comment ref="AB10" authorId="0">
      <text>
        <r>
          <rPr>
            <sz val="9"/>
            <color indexed="81"/>
            <rFont val="Tahoma"/>
            <family val="2"/>
          </rPr>
          <t>GEN-General Session
Axway
lig 84 : GEN  08:30 - 18:00</t>
        </r>
      </text>
    </comment>
    <comment ref="H11" authorId="0">
      <text>
        <r>
          <rPr>
            <sz val="9"/>
            <color indexed="81"/>
            <rFont val="Tahoma"/>
            <family val="2"/>
          </rPr>
          <t>SET-Setup Pleniere
GOODYEAR
lig 12 : SET  09:00 - 23:00</t>
        </r>
      </text>
    </comment>
    <comment ref="M11" authorId="0">
      <text>
        <r>
          <rPr>
            <sz val="9"/>
            <color indexed="81"/>
            <rFont val="Tahoma"/>
            <family val="2"/>
          </rPr>
          <t>DIB-Dîner des Régions
Seminaire National DOP ville
lig 27 : DIB  20:20 - 23:00
lig 30 : SET  19:30 - 20:15</t>
        </r>
      </text>
    </comment>
    <comment ref="P11" authorId="0">
      <text>
        <r>
          <rPr>
            <sz val="9"/>
            <color indexed="81"/>
            <rFont val="Tahoma"/>
            <family val="2"/>
          </rPr>
          <t>TED-Démontage
Seminaire National DOP ville
lig 49 : TED  17:00 - 23:00</t>
        </r>
      </text>
    </comment>
    <comment ref="U11" authorId="0">
      <text>
        <r>
          <rPr>
            <sz val="9"/>
            <color indexed="81"/>
            <rFont val="Tahoma"/>
            <family val="2"/>
          </rPr>
          <t>MET-Plénière Président( 14h -16h30) et cocktail dînatoire
JANSSEN
lig 53 : MET  06:00 - 01:00</t>
        </r>
      </text>
    </comment>
    <comment ref="V11" authorId="0">
      <text>
        <r>
          <rPr>
            <sz val="9"/>
            <color indexed="81"/>
            <rFont val="Tahoma"/>
            <family val="2"/>
          </rPr>
          <t>SET-Montage Exposition
C.A.C.V.S. 2013
lig 58 : SET  12:00 - 23:00</t>
        </r>
      </text>
    </comment>
    <comment ref="G12" authorId="0">
      <text>
        <r>
          <rPr>
            <sz val="9"/>
            <color indexed="81"/>
            <rFont val="Tahoma"/>
            <family val="2"/>
          </rPr>
          <t>DIN-Soirée dansante
Bridge in Vacanza OPPTY M C62PA6 IT
lig 7 : DIN  23:59 - 02:00</t>
        </r>
      </text>
    </comment>
    <comment ref="U12" authorId="0">
      <text>
        <r>
          <rPr>
            <sz val="9"/>
            <color indexed="81"/>
            <rFont val="Tahoma"/>
            <family val="2"/>
          </rPr>
          <t>MET-Plénière Président( 14h -16h30) et cocktail dînatoire
JANSSEN
lig 53 : MET  06:00 - 01:00</t>
        </r>
      </text>
    </comment>
    <comment ref="V14" authorId="0">
      <text>
        <r>
          <rPr>
            <sz val="9"/>
            <color indexed="81"/>
            <rFont val="Tahoma"/>
            <family val="2"/>
          </rPr>
          <t>SET-Montage Exposition
C.A.C.V.S. 2013
lig 58 : SET  12:00 - 23:00</t>
        </r>
      </text>
    </comment>
    <comment ref="W14" authorId="0">
      <text>
        <r>
          <rPr>
            <sz val="9"/>
            <color indexed="81"/>
            <rFont val="Tahoma"/>
            <family val="2"/>
          </rPr>
          <t>EXH-Exposition
C.A.C.V.S. 2013
lig 60 : EXH  08:00 - 19:00</t>
        </r>
      </text>
    </comment>
    <comment ref="X14" authorId="0">
      <text>
        <r>
          <rPr>
            <sz val="9"/>
            <color indexed="81"/>
            <rFont val="Tahoma"/>
            <family val="2"/>
          </rPr>
          <t>EXH-Exposition
C.A.C.V.S. 2013
lig 63 : EXH  08:00 - 19:00</t>
        </r>
      </text>
    </comment>
    <comment ref="Y14" authorId="0">
      <text>
        <r>
          <rPr>
            <sz val="9"/>
            <color indexed="81"/>
            <rFont val="Tahoma"/>
            <family val="2"/>
          </rPr>
          <t>EXH-Exposition
C.A.C.V.S. 2013
lig 67 : EXH  08:00 - 17:00</t>
        </r>
      </text>
    </comment>
    <comment ref="V15" authorId="0">
      <text>
        <r>
          <rPr>
            <sz val="9"/>
            <color indexed="81"/>
            <rFont val="Tahoma"/>
            <family val="2"/>
          </rPr>
          <t>SET-Montage Exposition
C.A.C.V.S. 2013
lig 58 : SET  12:00 - 23:00</t>
        </r>
      </text>
    </comment>
    <comment ref="W15" authorId="0">
      <text>
        <r>
          <rPr>
            <sz val="9"/>
            <color indexed="81"/>
            <rFont val="Tahoma"/>
            <family val="2"/>
          </rPr>
          <t>EXH-Exposition
C.A.C.V.S. 2013
lig 60 : EXH  08:00 - 19:00</t>
        </r>
      </text>
    </comment>
    <comment ref="X15" authorId="0">
      <text>
        <r>
          <rPr>
            <sz val="9"/>
            <color indexed="81"/>
            <rFont val="Tahoma"/>
            <family val="2"/>
          </rPr>
          <t>EXH-Exposition
C.A.C.V.S. 2013
lig 63 : EXH  08:00 - 19:00</t>
        </r>
      </text>
    </comment>
    <comment ref="Y15" authorId="0">
      <text>
        <r>
          <rPr>
            <sz val="9"/>
            <color indexed="81"/>
            <rFont val="Tahoma"/>
            <family val="2"/>
          </rPr>
          <t>EXH-Exposition
C.A.C.V.S. 2013
lig 67 : EXH  08:00 - 17:00</t>
        </r>
      </text>
    </comment>
    <comment ref="H16" authorId="0">
      <text>
        <r>
          <rPr>
            <sz val="9"/>
            <color indexed="81"/>
            <rFont val="Tahoma"/>
            <family val="2"/>
          </rPr>
          <t>COC-Aperitif
GOODYEAR
lig 9 : COC  19:30 - 20:00</t>
        </r>
      </text>
    </comment>
    <comment ref="M16" authorId="0">
      <text>
        <r>
          <rPr>
            <sz val="9"/>
            <color indexed="81"/>
            <rFont val="Tahoma"/>
            <family val="2"/>
          </rPr>
          <t>DIB-Dîner des Régions
Seminaire National DOP ville
lig 27 : DIB  20:20 - 23:00
lig 30 : SET  19:30 - 20:15</t>
        </r>
      </text>
    </comment>
    <comment ref="V16" authorId="0">
      <text>
        <r>
          <rPr>
            <sz val="9"/>
            <color indexed="81"/>
            <rFont val="Tahoma"/>
            <family val="2"/>
          </rPr>
          <t>SET-Montage Exposition
C.A.C.V.S. 2013
lig 58 : SET  12:00 - 23:00</t>
        </r>
      </text>
    </comment>
    <comment ref="G39" authorId="0">
      <text>
        <r>
          <rPr>
            <sz val="9"/>
            <color indexed="81"/>
            <rFont val="Tahoma"/>
            <family val="2"/>
          </rPr>
          <t>24-24 Hour Hold
Axway
lig 6 : 24  06:00 - 18:00</t>
        </r>
      </text>
    </comment>
    <comment ref="H39" authorId="0">
      <text>
        <r>
          <rPr>
            <sz val="9"/>
            <color indexed="81"/>
            <rFont val="Tahoma"/>
            <family val="2"/>
          </rPr>
          <t>SET-Setup Pleniere
GOODYEAR
lig 12 : SET  09:00 - 23:00</t>
        </r>
      </text>
    </comment>
    <comment ref="I39" authorId="0">
      <text>
        <r>
          <rPr>
            <sz val="9"/>
            <color indexed="81"/>
            <rFont val="Tahoma"/>
            <family val="2"/>
          </rPr>
          <t>MET-Pleniere
GOODYEAR
lig 17 : MET  09:00 - 19:00</t>
        </r>
      </text>
    </comment>
    <comment ref="L39" authorId="0">
      <text>
        <r>
          <rPr>
            <sz val="9"/>
            <color indexed="81"/>
            <rFont val="Tahoma"/>
            <family val="2"/>
          </rPr>
          <t>SET-Montage pleniere
Seminaire National DOP ville
lig 22 : SET  08:00 - 18:00</t>
        </r>
      </text>
    </comment>
    <comment ref="M39" authorId="0">
      <text>
        <r>
          <rPr>
            <sz val="9"/>
            <color indexed="81"/>
            <rFont val="Tahoma"/>
            <family val="2"/>
          </rPr>
          <t>SET-Répétitions
Seminaire National DOP ville
lig 33 : SET  08:00 - 12:00</t>
        </r>
      </text>
    </comment>
    <comment ref="O39" authorId="0">
      <text>
        <r>
          <rPr>
            <sz val="9"/>
            <color indexed="81"/>
            <rFont val="Tahoma"/>
            <family val="2"/>
          </rPr>
          <t>GEN-SALLE NON UTILISEE
Seminaire National DOP ville
lig 38 : GEN  08:00 - 17:00</t>
        </r>
      </text>
    </comment>
    <comment ref="P39" authorId="0">
      <text>
        <r>
          <rPr>
            <sz val="9"/>
            <color indexed="81"/>
            <rFont val="Tahoma"/>
            <family val="2"/>
          </rPr>
          <t>GEN-SALLE NON UTILISEE
Seminaire National DOP ville
lig 46 : GEN  08:00 - 14:30</t>
        </r>
      </text>
    </comment>
    <comment ref="U39" authorId="0">
      <text>
        <r>
          <rPr>
            <sz val="9"/>
            <color indexed="81"/>
            <rFont val="Tahoma"/>
            <family val="2"/>
          </rPr>
          <t>MET-Plénière BU MI/ PSY / IMMUNO
JANSSEN
lig 50 : MET  09:00 - 18:00
lig 53 : MET  06:00 - 01:00</t>
        </r>
      </text>
    </comment>
    <comment ref="V39" authorId="0">
      <text>
        <r>
          <rPr>
            <sz val="9"/>
            <color indexed="81"/>
            <rFont val="Tahoma"/>
            <family val="2"/>
          </rPr>
          <t>SET-Montage La Seine A
C.A.C.V.S. 2013
lig 59 : SET  08:00 - 18:00</t>
        </r>
      </text>
    </comment>
    <comment ref="W39" authorId="0">
      <text>
        <r>
          <rPr>
            <sz val="9"/>
            <color indexed="81"/>
            <rFont val="Tahoma"/>
            <family val="2"/>
          </rPr>
          <t>MET-Room B
C.A.C.V.S. 2013
lig 62 : MET  09:00 - 18:00</t>
        </r>
      </text>
    </comment>
    <comment ref="X39" authorId="0">
      <text>
        <r>
          <rPr>
            <sz val="9"/>
            <color indexed="81"/>
            <rFont val="Tahoma"/>
            <family val="2"/>
          </rPr>
          <t>MET-ROOM B
C.A.C.V.S. 2013
lig 65 : MET  09:00 - 18:00</t>
        </r>
      </text>
    </comment>
    <comment ref="Y39" authorId="0">
      <text>
        <r>
          <rPr>
            <sz val="9"/>
            <color indexed="81"/>
            <rFont val="Tahoma"/>
            <family val="2"/>
          </rPr>
          <t>MET-Symposium 1
C.A.C.V.S. 2013
lig 68 : MET  09:00 - 18:00</t>
        </r>
      </text>
    </comment>
    <comment ref="AA39" authorId="0">
      <text>
        <r>
          <rPr>
            <sz val="9"/>
            <color indexed="81"/>
            <rFont val="Tahoma"/>
            <family val="2"/>
          </rPr>
          <t>SET-Setup
Axway
lig 78 : SET  07:00 - 14:00</t>
        </r>
      </text>
    </comment>
    <comment ref="AB39" authorId="0">
      <text>
        <r>
          <rPr>
            <sz val="9"/>
            <color indexed="81"/>
            <rFont val="Tahoma"/>
            <family val="2"/>
          </rPr>
          <t>GEN-General Session
Axway
lig 84 : GEN  08:30 - 18:00</t>
        </r>
      </text>
    </comment>
    <comment ref="G40" authorId="0">
      <text>
        <r>
          <rPr>
            <sz val="9"/>
            <color indexed="81"/>
            <rFont val="Tahoma"/>
            <family val="2"/>
          </rPr>
          <t>24-24 Hour Hold
Axway
lig 6 : 24  06:00 - 18:00</t>
        </r>
      </text>
    </comment>
    <comment ref="H40" authorId="0">
      <text>
        <r>
          <rPr>
            <sz val="9"/>
            <color indexed="81"/>
            <rFont val="Tahoma"/>
            <family val="2"/>
          </rPr>
          <t>SET-Setup Pleniere
GOODYEAR
lig 12 : SET  09:00 - 23:00</t>
        </r>
      </text>
    </comment>
    <comment ref="I40" authorId="0">
      <text>
        <r>
          <rPr>
            <sz val="9"/>
            <color indexed="81"/>
            <rFont val="Tahoma"/>
            <family val="2"/>
          </rPr>
          <t>MET-Pleniere
GOODYEAR
lig 17 : MET  09:00 - 19:00</t>
        </r>
      </text>
    </comment>
    <comment ref="L40" authorId="0">
      <text>
        <r>
          <rPr>
            <sz val="9"/>
            <color indexed="81"/>
            <rFont val="Tahoma"/>
            <family val="2"/>
          </rPr>
          <t>SET-Montage pleniere
Seminaire National DOP ville
lig 22 : SET  08:00 - 18:00</t>
        </r>
      </text>
    </comment>
    <comment ref="M40" authorId="0">
      <text>
        <r>
          <rPr>
            <sz val="9"/>
            <color indexed="81"/>
            <rFont val="Tahoma"/>
            <family val="2"/>
          </rPr>
          <t>GEN-Plénière d'Ouverture
Seminaire National DOP ville
lig 28 : GEN  14:00 - 17:15</t>
        </r>
      </text>
    </comment>
    <comment ref="O40" authorId="0">
      <text>
        <r>
          <rPr>
            <sz val="9"/>
            <color indexed="81"/>
            <rFont val="Tahoma"/>
            <family val="2"/>
          </rPr>
          <t>GEN-SALLE NON UTILISEE
Seminaire National DOP ville
lig 38 : GEN  08:00 - 17:00</t>
        </r>
      </text>
    </comment>
    <comment ref="P40" authorId="0">
      <text>
        <r>
          <rPr>
            <sz val="9"/>
            <color indexed="81"/>
            <rFont val="Tahoma"/>
            <family val="2"/>
          </rPr>
          <t>GEN-Plénière de conclusion
Seminaire National DOP ville
lig 45 : GEN  14:45 - 15:00
lig 46 : GEN  08:00 - 14:30
lig 49 : TED  17:00 - 23:00</t>
        </r>
      </text>
    </comment>
    <comment ref="U40" authorId="0">
      <text>
        <r>
          <rPr>
            <sz val="9"/>
            <color indexed="81"/>
            <rFont val="Tahoma"/>
            <family val="2"/>
          </rPr>
          <t>MET-Plénière BU MI/ PSY / IMMUNO
JANSSEN
lig 50 : MET  09:00 - 18:00
lig 53 : MET  06:00 - 01:00</t>
        </r>
      </text>
    </comment>
    <comment ref="V40" authorId="0">
      <text>
        <r>
          <rPr>
            <sz val="9"/>
            <color indexed="81"/>
            <rFont val="Tahoma"/>
            <family val="2"/>
          </rPr>
          <t>SET-Montage La Seine A
C.A.C.V.S. 2013
lig 59 : SET  08:00 - 18:00</t>
        </r>
      </text>
    </comment>
    <comment ref="W40" authorId="0">
      <text>
        <r>
          <rPr>
            <sz val="9"/>
            <color indexed="81"/>
            <rFont val="Tahoma"/>
            <family val="2"/>
          </rPr>
          <t>MET-Room B
C.A.C.V.S. 2013
lig 62 : MET  09:00 - 18:00</t>
        </r>
      </text>
    </comment>
    <comment ref="X40" authorId="0">
      <text>
        <r>
          <rPr>
            <sz val="9"/>
            <color indexed="81"/>
            <rFont val="Tahoma"/>
            <family val="2"/>
          </rPr>
          <t>MET-ROOM B
C.A.C.V.S. 2013
lig 65 : MET  09:00 - 18:00</t>
        </r>
      </text>
    </comment>
    <comment ref="Y40" authorId="0">
      <text>
        <r>
          <rPr>
            <sz val="9"/>
            <color indexed="81"/>
            <rFont val="Tahoma"/>
            <family val="2"/>
          </rPr>
          <t>MET-Symposium 1
C.A.C.V.S. 2013
lig 68 : MET  09:00 - 18:00</t>
        </r>
      </text>
    </comment>
    <comment ref="AA40" authorId="0">
      <text>
        <r>
          <rPr>
            <sz val="9"/>
            <color indexed="81"/>
            <rFont val="Tahoma"/>
            <family val="2"/>
          </rPr>
          <t>GEN-General Session
Axway
lig 74 : GEN  16:00 - 19:00</t>
        </r>
      </text>
    </comment>
    <comment ref="AB40" authorId="0">
      <text>
        <r>
          <rPr>
            <sz val="9"/>
            <color indexed="81"/>
            <rFont val="Tahoma"/>
            <family val="2"/>
          </rPr>
          <t>GEN-General Session
Axway
lig 84 : GEN  08:30 - 18:00</t>
        </r>
      </text>
    </comment>
    <comment ref="H41" authorId="0">
      <text>
        <r>
          <rPr>
            <sz val="9"/>
            <color indexed="81"/>
            <rFont val="Tahoma"/>
            <family val="2"/>
          </rPr>
          <t>SET-Setup Pleniere
GOODYEAR
lig 12 : SET  09:00 - 23:00</t>
        </r>
      </text>
    </comment>
    <comment ref="M41" authorId="0">
      <text>
        <r>
          <rPr>
            <sz val="9"/>
            <color indexed="81"/>
            <rFont val="Tahoma"/>
            <family val="2"/>
          </rPr>
          <t>DIB-Dîner des Régions
Seminaire National DOP ville
lig 27 : DIB  20:20 - 23:00
lig 30 : SET  19:30 - 20:15</t>
        </r>
      </text>
    </comment>
    <comment ref="P41" authorId="0">
      <text>
        <r>
          <rPr>
            <sz val="9"/>
            <color indexed="81"/>
            <rFont val="Tahoma"/>
            <family val="2"/>
          </rPr>
          <t>TED-Démontage
Seminaire National DOP ville
lig 49 : TED  17:00 - 23:00</t>
        </r>
      </text>
    </comment>
    <comment ref="U41" authorId="0">
      <text>
        <r>
          <rPr>
            <sz val="9"/>
            <color indexed="81"/>
            <rFont val="Tahoma"/>
            <family val="2"/>
          </rPr>
          <t>MET-Plénière Président( 14h -16h30) et cocktail dînatoire
JANSSEN
lig 53 : MET  06:00 - 01:00</t>
        </r>
      </text>
    </comment>
    <comment ref="G42" authorId="0">
      <text>
        <r>
          <rPr>
            <sz val="9"/>
            <color indexed="81"/>
            <rFont val="Tahoma"/>
            <family val="2"/>
          </rPr>
          <t>DIN-Soirée dansante
Bridge in Vacanza OPPTY M C62PA6 IT
lig 7 : DIN  23:59 - 02:00</t>
        </r>
      </text>
    </comment>
    <comment ref="U42" authorId="0">
      <text>
        <r>
          <rPr>
            <sz val="9"/>
            <color indexed="81"/>
            <rFont val="Tahoma"/>
            <family val="2"/>
          </rPr>
          <t>MET-Plénière Président( 14h -16h30) et cocktail dînatoire
JANSSEN
lig 53 : MET  06:00 - 01:00</t>
        </r>
      </text>
    </comment>
    <comment ref="H49" authorId="0">
      <text>
        <r>
          <rPr>
            <sz val="9"/>
            <color indexed="81"/>
            <rFont val="Tahoma"/>
            <family val="2"/>
          </rPr>
          <t>MET-Pleniere Consumer
GOODYEAR
lig 10 : MET  07:00 - 19:00</t>
        </r>
      </text>
    </comment>
    <comment ref="I49" authorId="0">
      <text>
        <r>
          <rPr>
            <sz val="9"/>
            <color indexed="81"/>
            <rFont val="Tahoma"/>
            <family val="2"/>
          </rPr>
          <t>MET-Division Industrielle
GOODYEAR
lig 16 : MET  08:00 - 13:00</t>
        </r>
      </text>
    </comment>
    <comment ref="L49" authorId="0">
      <text>
        <r>
          <rPr>
            <sz val="9"/>
            <color indexed="81"/>
            <rFont val="Tahoma"/>
            <family val="2"/>
          </rPr>
          <t>SET-Montage pleniere
Seminaire National DOP ville
lig 22 : SET  08:00 - 18:00</t>
        </r>
      </text>
    </comment>
    <comment ref="M49" authorId="0">
      <text>
        <r>
          <rPr>
            <sz val="9"/>
            <color indexed="81"/>
            <rFont val="Tahoma"/>
            <family val="2"/>
          </rPr>
          <t>SET-Répétitions
Seminaire National DOP ville
lig 33 : SET  08:00 - 12:00</t>
        </r>
      </text>
    </comment>
    <comment ref="O49" authorId="0">
      <text>
        <r>
          <rPr>
            <sz val="9"/>
            <color indexed="81"/>
            <rFont val="Tahoma"/>
            <family val="2"/>
          </rPr>
          <t>GEN-SALLE NON UTILISEE
Seminaire National DOP ville
lig 38 : GEN  08:00 - 17:00</t>
        </r>
      </text>
    </comment>
    <comment ref="P49" authorId="0">
      <text>
        <r>
          <rPr>
            <sz val="9"/>
            <color indexed="81"/>
            <rFont val="Tahoma"/>
            <family val="2"/>
          </rPr>
          <t>STO-Bagagerie départs
Seminaire National DOP ville
lig 48 : STO  07:00 - 17:00</t>
        </r>
      </text>
    </comment>
    <comment ref="U49" authorId="0">
      <text>
        <r>
          <rPr>
            <sz val="9"/>
            <color indexed="81"/>
            <rFont val="Tahoma"/>
            <family val="2"/>
          </rPr>
          <t>MET-Plénière BU ONCO / HEMATO
JANSSEN
lig 51 : MET  09:00 - 20:00
lig 53 : MET  06:00 - 01:00</t>
        </r>
      </text>
    </comment>
    <comment ref="V49" authorId="0">
      <text>
        <r>
          <rPr>
            <sz val="9"/>
            <color indexed="81"/>
            <rFont val="Tahoma"/>
            <family val="2"/>
          </rPr>
          <t>MET-Non utilisée
JANSSEN
lig 55 : MET  08:00 - 09:30
lig 58 : SET  12:00 - 23:00</t>
        </r>
      </text>
    </comment>
    <comment ref="W49" authorId="0">
      <text>
        <r>
          <rPr>
            <sz val="9"/>
            <color indexed="81"/>
            <rFont val="Tahoma"/>
            <family val="2"/>
          </rPr>
          <t>EXH-Exposition
C.A.C.V.S. 2013
lig 60 : EXH  08:00 - 19:00</t>
        </r>
      </text>
    </comment>
    <comment ref="X49" authorId="0">
      <text>
        <r>
          <rPr>
            <sz val="9"/>
            <color indexed="81"/>
            <rFont val="Tahoma"/>
            <family val="2"/>
          </rPr>
          <t>EXH-Exposition
C.A.C.V.S. 2013
lig 63 : EXH  08:00 - 19:00</t>
        </r>
      </text>
    </comment>
    <comment ref="Y49" authorId="0">
      <text>
        <r>
          <rPr>
            <sz val="9"/>
            <color indexed="81"/>
            <rFont val="Tahoma"/>
            <family val="2"/>
          </rPr>
          <t>EXH-Exposition
C.A.C.V.S. 2013
lig 67 : EXH  08:00 - 17:00</t>
        </r>
      </text>
    </comment>
    <comment ref="AA49" authorId="0">
      <text>
        <r>
          <rPr>
            <sz val="9"/>
            <color indexed="81"/>
            <rFont val="Tahoma"/>
            <family val="2"/>
          </rPr>
          <t>SET-Setup
Axway
lig 78 : SET  07:00 - 14:00</t>
        </r>
      </text>
    </comment>
    <comment ref="AB49" authorId="0">
      <text>
        <r>
          <rPr>
            <sz val="9"/>
            <color indexed="81"/>
            <rFont val="Tahoma"/>
            <family val="2"/>
          </rPr>
          <t>GEN-General Session
Axway
lig 84 : GEN  08:30 - 18:00</t>
        </r>
      </text>
    </comment>
    <comment ref="H50" authorId="0">
      <text>
        <r>
          <rPr>
            <sz val="9"/>
            <color indexed="81"/>
            <rFont val="Tahoma"/>
            <family val="2"/>
          </rPr>
          <t>MET-Pleniere Consumer
GOODYEAR
lig 10 : MET  07:00 - 19:00</t>
        </r>
      </text>
    </comment>
    <comment ref="L50" authorId="0">
      <text>
        <r>
          <rPr>
            <sz val="9"/>
            <color indexed="81"/>
            <rFont val="Tahoma"/>
            <family val="2"/>
          </rPr>
          <t>SET-Montage pleniere
Seminaire National DOP ville
lig 22 : SET  08:00 - 18:00</t>
        </r>
      </text>
    </comment>
    <comment ref="M50" authorId="0">
      <text>
        <r>
          <rPr>
            <sz val="9"/>
            <color indexed="81"/>
            <rFont val="Tahoma"/>
            <family val="2"/>
          </rPr>
          <t>GEN-Plénière d'Ouverture
Seminaire National DOP ville
lig 28 : GEN  14:00 - 17:15</t>
        </r>
      </text>
    </comment>
    <comment ref="O50" authorId="0">
      <text>
        <r>
          <rPr>
            <sz val="9"/>
            <color indexed="81"/>
            <rFont val="Tahoma"/>
            <family val="2"/>
          </rPr>
          <t>GEN-SALLE NON UTILISEE
Seminaire National DOP ville
lig 38 : GEN  08:00 - 17:00</t>
        </r>
      </text>
    </comment>
    <comment ref="P50" authorId="0">
      <text>
        <r>
          <rPr>
            <sz val="9"/>
            <color indexed="81"/>
            <rFont val="Tahoma"/>
            <family val="2"/>
          </rPr>
          <t>STO-Bagagerie départs
Seminaire National DOP ville
lig 48 : STO  07:00 - 17:00
lig 49 : TED  17:00 - 23:00</t>
        </r>
      </text>
    </comment>
    <comment ref="U50" authorId="0">
      <text>
        <r>
          <rPr>
            <sz val="9"/>
            <color indexed="81"/>
            <rFont val="Tahoma"/>
            <family val="2"/>
          </rPr>
          <t>MET-Plénière BU ONCO / HEMATO
JANSSEN
lig 51 : MET  09:00 - 20:00
lig 53 : MET  06:00 - 01:00</t>
        </r>
      </text>
    </comment>
    <comment ref="V50" authorId="0">
      <text>
        <r>
          <rPr>
            <sz val="9"/>
            <color indexed="81"/>
            <rFont val="Tahoma"/>
            <family val="2"/>
          </rPr>
          <t>SET-Montage Exposition
C.A.C.V.S. 2013
lig 58 : SET  12:00 - 23:00</t>
        </r>
      </text>
    </comment>
    <comment ref="W50" authorId="0">
      <text>
        <r>
          <rPr>
            <sz val="9"/>
            <color indexed="81"/>
            <rFont val="Tahoma"/>
            <family val="2"/>
          </rPr>
          <t>EXH-Exposition
C.A.C.V.S. 2013
lig 60 : EXH  08:00 - 19:00</t>
        </r>
      </text>
    </comment>
    <comment ref="X50" authorId="0">
      <text>
        <r>
          <rPr>
            <sz val="9"/>
            <color indexed="81"/>
            <rFont val="Tahoma"/>
            <family val="2"/>
          </rPr>
          <t>EXH-Exposition
C.A.C.V.S. 2013
lig 63 : EXH  08:00 - 19:00</t>
        </r>
      </text>
    </comment>
    <comment ref="Y50" authorId="0">
      <text>
        <r>
          <rPr>
            <sz val="9"/>
            <color indexed="81"/>
            <rFont val="Tahoma"/>
            <family val="2"/>
          </rPr>
          <t>EXH-Exposition
C.A.C.V.S. 2013
lig 67 : EXH  08:00 - 17:00</t>
        </r>
      </text>
    </comment>
    <comment ref="AA50" authorId="0">
      <text>
        <r>
          <rPr>
            <sz val="9"/>
            <color indexed="81"/>
            <rFont val="Tahoma"/>
            <family val="2"/>
          </rPr>
          <t>GEN-General Session
Axway
lig 74 : GEN  16:00 - 19:00</t>
        </r>
      </text>
    </comment>
    <comment ref="AB50" authorId="0">
      <text>
        <r>
          <rPr>
            <sz val="9"/>
            <color indexed="81"/>
            <rFont val="Tahoma"/>
            <family val="2"/>
          </rPr>
          <t>GEN-General Session
Axway
lig 84 : GEN  08:30 - 18:00</t>
        </r>
      </text>
    </comment>
    <comment ref="M51" authorId="0">
      <text>
        <r>
          <rPr>
            <sz val="9"/>
            <color indexed="81"/>
            <rFont val="Tahoma"/>
            <family val="2"/>
          </rPr>
          <t>DIB-Dîner des Régions
Seminaire National DOP ville
lig 27 : DIB  20:20 - 23:00
lig 30 : SET  19:30 - 20:15</t>
        </r>
      </text>
    </comment>
    <comment ref="P51" authorId="0">
      <text>
        <r>
          <rPr>
            <sz val="9"/>
            <color indexed="81"/>
            <rFont val="Tahoma"/>
            <family val="2"/>
          </rPr>
          <t>TED-Démontage
Seminaire National DOP ville
lig 49 : TED  17:00 - 23:00</t>
        </r>
      </text>
    </comment>
    <comment ref="U51" authorId="0">
      <text>
        <r>
          <rPr>
            <sz val="9"/>
            <color indexed="81"/>
            <rFont val="Tahoma"/>
            <family val="2"/>
          </rPr>
          <t>MET-Plénière BU ONCO / HEMATO
JANSSEN
lig 51 : MET  09:00 - 20:00
lig 53 : MET  06:00 - 01:00</t>
        </r>
      </text>
    </comment>
    <comment ref="V51" authorId="0">
      <text>
        <r>
          <rPr>
            <sz val="9"/>
            <color indexed="81"/>
            <rFont val="Tahoma"/>
            <family val="2"/>
          </rPr>
          <t>SET-Montage Exposition
C.A.C.V.S. 2013
lig 58 : SET  12:00 - 23:00</t>
        </r>
      </text>
    </comment>
    <comment ref="G52" authorId="0">
      <text>
        <r>
          <rPr>
            <sz val="9"/>
            <color indexed="81"/>
            <rFont val="Tahoma"/>
            <family val="2"/>
          </rPr>
          <t>DIN-Soirée dansante
Bridge in Vacanza OPPTY M C62PA6 IT
lig 7 : DIN  23:59 - 02:00</t>
        </r>
      </text>
    </comment>
    <comment ref="U52" authorId="0">
      <text>
        <r>
          <rPr>
            <sz val="9"/>
            <color indexed="81"/>
            <rFont val="Tahoma"/>
            <family val="2"/>
          </rPr>
          <t>MET-Plénière Président( 14h -16h30) et cocktail dînatoire
JANSSEN
lig 53 : MET  06:00 - 01:00</t>
        </r>
      </text>
    </comment>
    <comment ref="H54" authorId="0">
      <text>
        <r>
          <rPr>
            <sz val="9"/>
            <color indexed="81"/>
            <rFont val="Tahoma"/>
            <family val="2"/>
          </rPr>
          <t>OFI-Office
GOODYEAR
lig 11 : OFI  07:00 - 23:00</t>
        </r>
      </text>
    </comment>
    <comment ref="I54" authorId="0">
      <text>
        <r>
          <rPr>
            <sz val="9"/>
            <color indexed="81"/>
            <rFont val="Tahoma"/>
            <family val="2"/>
          </rPr>
          <t>OFI-Office
GOODYEAR
lig 18 : OFI  07:00 - 23:00</t>
        </r>
      </text>
    </comment>
    <comment ref="J54" authorId="0">
      <text>
        <r>
          <rPr>
            <sz val="9"/>
            <color indexed="81"/>
            <rFont val="Tahoma"/>
            <family val="2"/>
          </rPr>
          <t>OFI-Office
GOODYEAR
lig 19 : OFI  07:00 - 16:00</t>
        </r>
      </text>
    </comment>
    <comment ref="M54" authorId="0">
      <text>
        <r>
          <rPr>
            <sz val="9"/>
            <color indexed="81"/>
            <rFont val="Tahoma"/>
            <family val="2"/>
          </rPr>
          <t>SET-Mise en place / distribution cartons
Seminaire National DOP ville
lig 31 : SET  08:00 - 10:00</t>
        </r>
      </text>
    </comment>
    <comment ref="N54" authorId="0">
      <text>
        <r>
          <rPr>
            <sz val="9"/>
            <color indexed="81"/>
            <rFont val="Tahoma"/>
            <family val="2"/>
          </rPr>
          <t>BRK-Salle NON UTILISEE
Seminaire National DOP ville
lig 34 : BRK  09:00 - 13:00</t>
        </r>
      </text>
    </comment>
    <comment ref="O54" authorId="0">
      <text>
        <r>
          <rPr>
            <sz val="9"/>
            <color indexed="81"/>
            <rFont val="Tahoma"/>
            <family val="2"/>
          </rPr>
          <t>BRK-Sous-commission
Seminaire National DOP ville
lig 36 : BRK  08:30 - 12:00</t>
        </r>
      </text>
    </comment>
    <comment ref="P54" authorId="0">
      <text>
        <r>
          <rPr>
            <sz val="9"/>
            <color indexed="81"/>
            <rFont val="Tahoma"/>
            <family val="2"/>
          </rPr>
          <t>BRK-Sous-commission
Seminaire National DOP ville
lig 42 : BRK  09:00 - 16:00</t>
        </r>
      </text>
    </comment>
    <comment ref="W54" authorId="0">
      <text>
        <r>
          <rPr>
            <sz val="9"/>
            <color indexed="81"/>
            <rFont val="Tahoma"/>
            <family val="2"/>
          </rPr>
          <t>EXH-Exposition
C.A.C.V.S. 2013
lig 61 : EXH  08:30 - 19:00</t>
        </r>
      </text>
    </comment>
    <comment ref="X54" authorId="0">
      <text>
        <r>
          <rPr>
            <sz val="9"/>
            <color indexed="81"/>
            <rFont val="Tahoma"/>
            <family val="2"/>
          </rPr>
          <t>EXH-Exposition
C.A.C.V.S. 2013
lig 64 : EXH  08:00 - 19:00</t>
        </r>
      </text>
    </comment>
    <comment ref="Y54" authorId="0">
      <text>
        <r>
          <rPr>
            <sz val="9"/>
            <color indexed="81"/>
            <rFont val="Tahoma"/>
            <family val="2"/>
          </rPr>
          <t>EXH-Exposition
C.A.C.V.S. 2013
lig 66 : EXH  08:00 - 17:00</t>
        </r>
      </text>
    </comment>
    <comment ref="Z54" authorId="0">
      <text>
        <r>
          <rPr>
            <sz val="9"/>
            <color indexed="81"/>
            <rFont val="Tahoma"/>
            <family val="2"/>
          </rPr>
          <t>OFI-Office
Axway
lig 70 : OFI  07:00 - 23:00</t>
        </r>
      </text>
    </comment>
    <comment ref="AA54" authorId="0">
      <text>
        <r>
          <rPr>
            <sz val="9"/>
            <color indexed="81"/>
            <rFont val="Tahoma"/>
            <family val="2"/>
          </rPr>
          <t>OFI-Office
Axway
lig 75 : OFI  07:00 - 23:00</t>
        </r>
      </text>
    </comment>
    <comment ref="H55" authorId="0">
      <text>
        <r>
          <rPr>
            <sz val="9"/>
            <color indexed="81"/>
            <rFont val="Tahoma"/>
            <family val="2"/>
          </rPr>
          <t>OFI-Office
GOODYEAR
lig 11 : OFI  07:00 - 23:00</t>
        </r>
      </text>
    </comment>
    <comment ref="I55" authorId="0">
      <text>
        <r>
          <rPr>
            <sz val="9"/>
            <color indexed="81"/>
            <rFont val="Tahoma"/>
            <family val="2"/>
          </rPr>
          <t>OFI-Office
GOODYEAR
lig 18 : OFI  07:00 - 23:00</t>
        </r>
      </text>
    </comment>
    <comment ref="J55" authorId="0">
      <text>
        <r>
          <rPr>
            <sz val="9"/>
            <color indexed="81"/>
            <rFont val="Tahoma"/>
            <family val="2"/>
          </rPr>
          <t>OFI-Office
GOODYEAR
lig 19 : OFI  07:00 - 16:00</t>
        </r>
      </text>
    </comment>
    <comment ref="M55" authorId="0">
      <text>
        <r>
          <rPr>
            <sz val="9"/>
            <color indexed="81"/>
            <rFont val="Tahoma"/>
            <family val="2"/>
          </rPr>
          <t>BRK-Sous-commission
Seminaire National DOP ville
lig 25 : BRK  17:15 - 18:15</t>
        </r>
      </text>
    </comment>
    <comment ref="P55" authorId="0">
      <text>
        <r>
          <rPr>
            <sz val="9"/>
            <color indexed="81"/>
            <rFont val="Tahoma"/>
            <family val="2"/>
          </rPr>
          <t>BRK-Sous-commission
Seminaire National DOP ville
lig 42 : BRK  09:00 - 16:00</t>
        </r>
      </text>
    </comment>
    <comment ref="W55" authorId="0">
      <text>
        <r>
          <rPr>
            <sz val="9"/>
            <color indexed="81"/>
            <rFont val="Tahoma"/>
            <family val="2"/>
          </rPr>
          <t>EXH-Exposition
C.A.C.V.S. 2013
lig 61 : EXH  08:30 - 19:00</t>
        </r>
      </text>
    </comment>
    <comment ref="X55" authorId="0">
      <text>
        <r>
          <rPr>
            <sz val="9"/>
            <color indexed="81"/>
            <rFont val="Tahoma"/>
            <family val="2"/>
          </rPr>
          <t>EXH-Exposition
C.A.C.V.S. 2013
lig 64 : EXH  08:00 - 19:00</t>
        </r>
      </text>
    </comment>
    <comment ref="Y55" authorId="0">
      <text>
        <r>
          <rPr>
            <sz val="9"/>
            <color indexed="81"/>
            <rFont val="Tahoma"/>
            <family val="2"/>
          </rPr>
          <t>EXH-Exposition
C.A.C.V.S. 2013
lig 66 : EXH  08:00 - 17:00</t>
        </r>
      </text>
    </comment>
    <comment ref="Z55" authorId="0">
      <text>
        <r>
          <rPr>
            <sz val="9"/>
            <color indexed="81"/>
            <rFont val="Tahoma"/>
            <family val="2"/>
          </rPr>
          <t>OFI-Office
Axway
lig 70 : OFI  07:00 - 23:00</t>
        </r>
      </text>
    </comment>
    <comment ref="AA55" authorId="0">
      <text>
        <r>
          <rPr>
            <sz val="9"/>
            <color indexed="81"/>
            <rFont val="Tahoma"/>
            <family val="2"/>
          </rPr>
          <t>OFI-Office
Axway
lig 75 : OFI  07:00 - 23:00</t>
        </r>
      </text>
    </comment>
    <comment ref="H56" authorId="0">
      <text>
        <r>
          <rPr>
            <sz val="9"/>
            <color indexed="81"/>
            <rFont val="Tahoma"/>
            <family val="2"/>
          </rPr>
          <t>OFI-Office
GOODYEAR
lig 11 : OFI  07:00 - 23:00</t>
        </r>
      </text>
    </comment>
    <comment ref="I56" authorId="0">
      <text>
        <r>
          <rPr>
            <sz val="9"/>
            <color indexed="81"/>
            <rFont val="Tahoma"/>
            <family val="2"/>
          </rPr>
          <t>OFI-Office
GOODYEAR
lig 18 : OFI  07:00 - 23:00</t>
        </r>
      </text>
    </comment>
    <comment ref="Z56" authorId="0">
      <text>
        <r>
          <rPr>
            <sz val="9"/>
            <color indexed="81"/>
            <rFont val="Tahoma"/>
            <family val="2"/>
          </rPr>
          <t>OFI-Office
Axway
lig 70 : OFI  07:00 - 23:00</t>
        </r>
      </text>
    </comment>
    <comment ref="AA56" authorId="0">
      <text>
        <r>
          <rPr>
            <sz val="9"/>
            <color indexed="81"/>
            <rFont val="Tahoma"/>
            <family val="2"/>
          </rPr>
          <t>OFI-Office
Axway
lig 75 : OFI  07:00 - 23:00</t>
        </r>
      </text>
    </comment>
    <comment ref="H59" authorId="0">
      <text>
        <r>
          <rPr>
            <sz val="9"/>
            <color indexed="81"/>
            <rFont val="Tahoma"/>
            <family val="2"/>
          </rPr>
          <t>OFI-Office
GOODYEAR
lig 11 : OFI  07:00 - 23:00</t>
        </r>
      </text>
    </comment>
    <comment ref="I59" authorId="0">
      <text>
        <r>
          <rPr>
            <sz val="9"/>
            <color indexed="81"/>
            <rFont val="Tahoma"/>
            <family val="2"/>
          </rPr>
          <t>OFI-Office
GOODYEAR
lig 18 : OFI  07:00 - 23:00</t>
        </r>
      </text>
    </comment>
    <comment ref="J59" authorId="0">
      <text>
        <r>
          <rPr>
            <sz val="9"/>
            <color indexed="81"/>
            <rFont val="Tahoma"/>
            <family val="2"/>
          </rPr>
          <t>OFI-Office
GOODYEAR
lig 19 : OFI  07:00 - 16:00</t>
        </r>
      </text>
    </comment>
    <comment ref="M59" authorId="0">
      <text>
        <r>
          <rPr>
            <sz val="9"/>
            <color indexed="81"/>
            <rFont val="Tahoma"/>
            <family val="2"/>
          </rPr>
          <t>OFI-Secretariat Vaccins
Seminaire National DOP ville
lig 29 : OFI  07:00 - 23:00</t>
        </r>
      </text>
    </comment>
    <comment ref="O59" authorId="0">
      <text>
        <r>
          <rPr>
            <sz val="9"/>
            <color indexed="81"/>
            <rFont val="Tahoma"/>
            <family val="2"/>
          </rPr>
          <t>OFI-Secretariat Vaccins
Seminaire National DOP ville
lig 39 : OFI  07:00 - 23:00</t>
        </r>
      </text>
    </comment>
    <comment ref="P59" authorId="0">
      <text>
        <r>
          <rPr>
            <sz val="9"/>
            <color indexed="81"/>
            <rFont val="Tahoma"/>
            <family val="2"/>
          </rPr>
          <t>OFI-Secretariat Vaccins
Seminaire National DOP ville
lig 47 : OFI  07:00 - 23:00</t>
        </r>
      </text>
    </comment>
    <comment ref="W59" authorId="0">
      <text>
        <r>
          <rPr>
            <sz val="9"/>
            <color indexed="81"/>
            <rFont val="Tahoma"/>
            <family val="2"/>
          </rPr>
          <t>EXH-Exposition
C.A.C.V.S. 2013
lig 61 : EXH  08:30 - 19:00</t>
        </r>
      </text>
    </comment>
    <comment ref="X59" authorId="0">
      <text>
        <r>
          <rPr>
            <sz val="9"/>
            <color indexed="81"/>
            <rFont val="Tahoma"/>
            <family val="2"/>
          </rPr>
          <t>EXH-Exposition
C.A.C.V.S. 2013
lig 64 : EXH  08:00 - 19:00</t>
        </r>
      </text>
    </comment>
    <comment ref="Y59" authorId="0">
      <text>
        <r>
          <rPr>
            <sz val="9"/>
            <color indexed="81"/>
            <rFont val="Tahoma"/>
            <family val="2"/>
          </rPr>
          <t>EXH-Exposition
C.A.C.V.S. 2013
lig 66 : EXH  08:00 - 17:00</t>
        </r>
      </text>
    </comment>
    <comment ref="Z59" authorId="0">
      <text>
        <r>
          <rPr>
            <sz val="9"/>
            <color indexed="81"/>
            <rFont val="Tahoma"/>
            <family val="2"/>
          </rPr>
          <t>OFI-Office
Axway
lig 69 : OFI  07:00 - 23:00</t>
        </r>
      </text>
    </comment>
    <comment ref="AA59" authorId="0">
      <text>
        <r>
          <rPr>
            <sz val="9"/>
            <color indexed="81"/>
            <rFont val="Tahoma"/>
            <family val="2"/>
          </rPr>
          <t>OFI-Office
Axway
lig 76 : OFI  07:00 - 23:00</t>
        </r>
      </text>
    </comment>
    <comment ref="H60" authorId="0">
      <text>
        <r>
          <rPr>
            <sz val="9"/>
            <color indexed="81"/>
            <rFont val="Tahoma"/>
            <family val="2"/>
          </rPr>
          <t>OFI-Office
GOODYEAR
lig 11 : OFI  07:00 - 23:00</t>
        </r>
      </text>
    </comment>
    <comment ref="I60" authorId="0">
      <text>
        <r>
          <rPr>
            <sz val="9"/>
            <color indexed="81"/>
            <rFont val="Tahoma"/>
            <family val="2"/>
          </rPr>
          <t>OFI-Office
GOODYEAR
lig 18 : OFI  07:00 - 23:00</t>
        </r>
      </text>
    </comment>
    <comment ref="J60" authorId="0">
      <text>
        <r>
          <rPr>
            <sz val="9"/>
            <color indexed="81"/>
            <rFont val="Tahoma"/>
            <family val="2"/>
          </rPr>
          <t>OFI-Office
GOODYEAR
lig 19 : OFI  07:00 - 16:00</t>
        </r>
      </text>
    </comment>
    <comment ref="L60" authorId="0">
      <text>
        <r>
          <rPr>
            <sz val="9"/>
            <color indexed="81"/>
            <rFont val="Tahoma"/>
            <family val="2"/>
          </rPr>
          <t>OFI-Secretariat Vaccins
Seminaire National DOP ville
lig 21 : OFI  14:00 - 21:00</t>
        </r>
      </text>
    </comment>
    <comment ref="M60" authorId="0">
      <text>
        <r>
          <rPr>
            <sz val="9"/>
            <color indexed="81"/>
            <rFont val="Tahoma"/>
            <family val="2"/>
          </rPr>
          <t>OFI-Secretariat Vaccins
Seminaire National DOP ville
lig 29 : OFI  07:00 - 23:00</t>
        </r>
      </text>
    </comment>
    <comment ref="O60" authorId="0">
      <text>
        <r>
          <rPr>
            <sz val="9"/>
            <color indexed="81"/>
            <rFont val="Tahoma"/>
            <family val="2"/>
          </rPr>
          <t>OFI-Secretariat Vaccins
Seminaire National DOP ville
lig 39 : OFI  07:00 - 23:00</t>
        </r>
      </text>
    </comment>
    <comment ref="P60" authorId="0">
      <text>
        <r>
          <rPr>
            <sz val="9"/>
            <color indexed="81"/>
            <rFont val="Tahoma"/>
            <family val="2"/>
          </rPr>
          <t>OFI-Secretariat Vaccins
Seminaire National DOP ville
lig 47 : OFI  07:00 - 23:00</t>
        </r>
      </text>
    </comment>
    <comment ref="W60" authorId="0">
      <text>
        <r>
          <rPr>
            <sz val="9"/>
            <color indexed="81"/>
            <rFont val="Tahoma"/>
            <family val="2"/>
          </rPr>
          <t>EXH-Exposition
C.A.C.V.S. 2013
lig 61 : EXH  08:30 - 19:00</t>
        </r>
      </text>
    </comment>
    <comment ref="X60" authorId="0">
      <text>
        <r>
          <rPr>
            <sz val="9"/>
            <color indexed="81"/>
            <rFont val="Tahoma"/>
            <family val="2"/>
          </rPr>
          <t>EXH-Exposition
C.A.C.V.S. 2013
lig 64 : EXH  08:00 - 19:00</t>
        </r>
      </text>
    </comment>
    <comment ref="Y60" authorId="0">
      <text>
        <r>
          <rPr>
            <sz val="9"/>
            <color indexed="81"/>
            <rFont val="Tahoma"/>
            <family val="2"/>
          </rPr>
          <t>EXH-Exposition
C.A.C.V.S. 2013
lig 66 : EXH  08:00 - 17:00</t>
        </r>
      </text>
    </comment>
    <comment ref="Z60" authorId="0">
      <text>
        <r>
          <rPr>
            <sz val="9"/>
            <color indexed="81"/>
            <rFont val="Tahoma"/>
            <family val="2"/>
          </rPr>
          <t>OFI-Office
Axway
lig 69 : OFI  07:00 - 23:00</t>
        </r>
      </text>
    </comment>
    <comment ref="AA60" authorId="0">
      <text>
        <r>
          <rPr>
            <sz val="9"/>
            <color indexed="81"/>
            <rFont val="Tahoma"/>
            <family val="2"/>
          </rPr>
          <t>OFI-Office
Axway
lig 76 : OFI  07:00 - 23:00</t>
        </r>
      </text>
    </comment>
    <comment ref="H61" authorId="0">
      <text>
        <r>
          <rPr>
            <sz val="9"/>
            <color indexed="81"/>
            <rFont val="Tahoma"/>
            <family val="2"/>
          </rPr>
          <t>OFI-Office
GOODYEAR
lig 11 : OFI  07:00 - 23:00</t>
        </r>
      </text>
    </comment>
    <comment ref="I61" authorId="0">
      <text>
        <r>
          <rPr>
            <sz val="9"/>
            <color indexed="81"/>
            <rFont val="Tahoma"/>
            <family val="2"/>
          </rPr>
          <t>OFI-Office
GOODYEAR
lig 18 : OFI  07:00 - 23:00</t>
        </r>
      </text>
    </comment>
    <comment ref="L61" authorId="0">
      <text>
        <r>
          <rPr>
            <sz val="9"/>
            <color indexed="81"/>
            <rFont val="Tahoma"/>
            <family val="2"/>
          </rPr>
          <t>OFI-Secretariat Vaccins
Seminaire National DOP ville
lig 21 : OFI  14:00 - 21:00</t>
        </r>
      </text>
    </comment>
    <comment ref="M61" authorId="0">
      <text>
        <r>
          <rPr>
            <sz val="9"/>
            <color indexed="81"/>
            <rFont val="Tahoma"/>
            <family val="2"/>
          </rPr>
          <t>OFI-Secretariat Vaccins
Seminaire National DOP ville
lig 29 : OFI  07:00 - 23:00</t>
        </r>
      </text>
    </comment>
    <comment ref="O61" authorId="0">
      <text>
        <r>
          <rPr>
            <sz val="9"/>
            <color indexed="81"/>
            <rFont val="Tahoma"/>
            <family val="2"/>
          </rPr>
          <t>OFI-Secretariat Vaccins
Seminaire National DOP ville
lig 39 : OFI  07:00 - 23:00</t>
        </r>
      </text>
    </comment>
    <comment ref="P61" authorId="0">
      <text>
        <r>
          <rPr>
            <sz val="9"/>
            <color indexed="81"/>
            <rFont val="Tahoma"/>
            <family val="2"/>
          </rPr>
          <t>OFI-Secretariat Vaccins
Seminaire National DOP ville
lig 47 : OFI  07:00 - 23:00</t>
        </r>
      </text>
    </comment>
    <comment ref="Z61" authorId="0">
      <text>
        <r>
          <rPr>
            <sz val="9"/>
            <color indexed="81"/>
            <rFont val="Tahoma"/>
            <family val="2"/>
          </rPr>
          <t>OFI-Office
Axway
lig 69 : OFI  07:00 - 23:00</t>
        </r>
      </text>
    </comment>
    <comment ref="AA61" authorId="0">
      <text>
        <r>
          <rPr>
            <sz val="9"/>
            <color indexed="81"/>
            <rFont val="Tahoma"/>
            <family val="2"/>
          </rPr>
          <t>OFI-Office
Axway
lig 76 : OFI  07:00 - 23:00</t>
        </r>
      </text>
    </comment>
    <comment ref="G64" authorId="0">
      <text>
        <r>
          <rPr>
            <sz val="9"/>
            <color indexed="81"/>
            <rFont val="Tahoma"/>
            <family val="2"/>
          </rPr>
          <t>STO-Storage
GOODYEAR
lig 8 : STO  07:00 - 23:00</t>
        </r>
      </text>
    </comment>
    <comment ref="H64" authorId="0">
      <text>
        <r>
          <rPr>
            <sz val="9"/>
            <color indexed="81"/>
            <rFont val="Tahoma"/>
            <family val="2"/>
          </rPr>
          <t>STO-Storage et Bagagerie Arrivee back up
GOODYEAR
lig 13 : STO  07:00 - 23:00</t>
        </r>
      </text>
    </comment>
    <comment ref="J64" authorId="0">
      <text>
        <r>
          <rPr>
            <sz val="9"/>
            <color indexed="81"/>
            <rFont val="Tahoma"/>
            <family val="2"/>
          </rPr>
          <t>STO-Storage et Bagagerie Depart back up
GOODYEAR
lig 20 : STO  07:00 - 23:00</t>
        </r>
      </text>
    </comment>
    <comment ref="M64" authorId="0">
      <text>
        <r>
          <rPr>
            <sz val="9"/>
            <color indexed="81"/>
            <rFont val="Tahoma"/>
            <family val="2"/>
          </rPr>
          <t>SET-Mise en place / distribution cartons
Seminaire National DOP ville
lig 32 : SET  08:00 - 10:00</t>
        </r>
      </text>
    </comment>
    <comment ref="N64" authorId="0">
      <text>
        <r>
          <rPr>
            <sz val="9"/>
            <color indexed="81"/>
            <rFont val="Tahoma"/>
            <family val="2"/>
          </rPr>
          <t>BRK-Salles NON UTILISEES
Seminaire National DOP ville
lig 35 : BRK  09:00 - 13:00</t>
        </r>
      </text>
    </comment>
    <comment ref="P64" authorId="0">
      <text>
        <r>
          <rPr>
            <sz val="9"/>
            <color indexed="81"/>
            <rFont val="Tahoma"/>
            <family val="2"/>
          </rPr>
          <t>BRK-Sous-commission
Seminaire National DOP ville
lig 41 : BRK  09:00 - 16:00</t>
        </r>
      </text>
    </comment>
    <comment ref="U64" authorId="0">
      <text>
        <r>
          <rPr>
            <sz val="9"/>
            <color indexed="81"/>
            <rFont val="Tahoma"/>
            <family val="2"/>
          </rPr>
          <t>MET-Plénière Franchise PSY
JANSSEN
lig 52 : MET  08:00 - 18:00</t>
        </r>
      </text>
    </comment>
    <comment ref="V64" authorId="0">
      <text>
        <r>
          <rPr>
            <sz val="9"/>
            <color indexed="81"/>
            <rFont val="Tahoma"/>
            <family val="2"/>
          </rPr>
          <t>MET-Plénière Franchise PSY
JANSSEN
lig 57 : MET  08:00 - 10:00
lig 58 : SET  12:00 - 23:00</t>
        </r>
      </text>
    </comment>
    <comment ref="W64" authorId="0">
      <text>
        <r>
          <rPr>
            <sz val="9"/>
            <color indexed="81"/>
            <rFont val="Tahoma"/>
            <family val="2"/>
          </rPr>
          <t>EXH-Exposition
C.A.C.V.S. 2013
lig 60 : EXH  08:00 - 19:00</t>
        </r>
      </text>
    </comment>
    <comment ref="X64" authorId="0">
      <text>
        <r>
          <rPr>
            <sz val="9"/>
            <color indexed="81"/>
            <rFont val="Tahoma"/>
            <family val="2"/>
          </rPr>
          <t>EXH-Exposition
C.A.C.V.S. 2013
lig 63 : EXH  08:00 - 19:00</t>
        </r>
      </text>
    </comment>
    <comment ref="Y64" authorId="0">
      <text>
        <r>
          <rPr>
            <sz val="9"/>
            <color indexed="81"/>
            <rFont val="Tahoma"/>
            <family val="2"/>
          </rPr>
          <t>EXH-Exposition
C.A.C.V.S. 2013
lig 67 : EXH  08:00 - 17:00</t>
        </r>
      </text>
    </comment>
    <comment ref="G65" authorId="0">
      <text>
        <r>
          <rPr>
            <sz val="9"/>
            <color indexed="81"/>
            <rFont val="Tahoma"/>
            <family val="2"/>
          </rPr>
          <t>STO-Storage
GOODYEAR
lig 8 : STO  07:00 - 23:00</t>
        </r>
      </text>
    </comment>
    <comment ref="H65" authorId="0">
      <text>
        <r>
          <rPr>
            <sz val="9"/>
            <color indexed="81"/>
            <rFont val="Tahoma"/>
            <family val="2"/>
          </rPr>
          <t>STO-Storage et Bagagerie Arrivee back up
GOODYEAR
lig 13 : STO  07:00 - 23:00</t>
        </r>
      </text>
    </comment>
    <comment ref="J65" authorId="0">
      <text>
        <r>
          <rPr>
            <sz val="9"/>
            <color indexed="81"/>
            <rFont val="Tahoma"/>
            <family val="2"/>
          </rPr>
          <t>STO-Storage et Bagagerie Depart back up
GOODYEAR
lig 20 : STO  07:00 - 23:00</t>
        </r>
      </text>
    </comment>
    <comment ref="M65" authorId="0">
      <text>
        <r>
          <rPr>
            <sz val="9"/>
            <color indexed="81"/>
            <rFont val="Tahoma"/>
            <family val="2"/>
          </rPr>
          <t>BRK-Sous-commission
Seminaire National DOP ville
lig 24 : BRK  17:15 - 18:15</t>
        </r>
      </text>
    </comment>
    <comment ref="P65" authorId="0">
      <text>
        <r>
          <rPr>
            <sz val="9"/>
            <color indexed="81"/>
            <rFont val="Tahoma"/>
            <family val="2"/>
          </rPr>
          <t>BRK-Sous-commission
Seminaire National DOP ville
lig 41 : BRK  09:00 - 16:00</t>
        </r>
      </text>
    </comment>
    <comment ref="U65" authorId="0">
      <text>
        <r>
          <rPr>
            <sz val="9"/>
            <color indexed="81"/>
            <rFont val="Tahoma"/>
            <family val="2"/>
          </rPr>
          <t>MET-Plénière Franchise PSY
JANSSEN
lig 52 : MET  08:00 - 18:00</t>
        </r>
      </text>
    </comment>
    <comment ref="V65" authorId="0">
      <text>
        <r>
          <rPr>
            <sz val="9"/>
            <color indexed="81"/>
            <rFont val="Tahoma"/>
            <family val="2"/>
          </rPr>
          <t>SET-Montage Exposition
C.A.C.V.S. 2013
lig 58 : SET  12:00 - 23:00</t>
        </r>
      </text>
    </comment>
    <comment ref="W65" authorId="0">
      <text>
        <r>
          <rPr>
            <sz val="9"/>
            <color indexed="81"/>
            <rFont val="Tahoma"/>
            <family val="2"/>
          </rPr>
          <t>EXH-Exposition
C.A.C.V.S. 2013
lig 60 : EXH  08:00 - 19:00</t>
        </r>
      </text>
    </comment>
    <comment ref="X65" authorId="0">
      <text>
        <r>
          <rPr>
            <sz val="9"/>
            <color indexed="81"/>
            <rFont val="Tahoma"/>
            <family val="2"/>
          </rPr>
          <t>EXH-Exposition
C.A.C.V.S. 2013
lig 63 : EXH  08:00 - 19:00</t>
        </r>
      </text>
    </comment>
    <comment ref="Y65" authorId="0">
      <text>
        <r>
          <rPr>
            <sz val="9"/>
            <color indexed="81"/>
            <rFont val="Tahoma"/>
            <family val="2"/>
          </rPr>
          <t>EXH-Exposition
C.A.C.V.S. 2013
lig 67 : EXH  08:00 - 17:00</t>
        </r>
      </text>
    </comment>
    <comment ref="AA65" authorId="0">
      <text>
        <r>
          <rPr>
            <sz val="9"/>
            <color indexed="81"/>
            <rFont val="Tahoma"/>
            <family val="2"/>
          </rPr>
          <t>STO-Bagagerie
Axway
lig 79 : STO  15:00 - 20:00</t>
        </r>
      </text>
    </comment>
    <comment ref="G66" authorId="0">
      <text>
        <r>
          <rPr>
            <sz val="9"/>
            <color indexed="81"/>
            <rFont val="Tahoma"/>
            <family val="2"/>
          </rPr>
          <t>STO-Storage
GOODYEAR
lig 8 : STO  07:00 - 23:00</t>
        </r>
      </text>
    </comment>
    <comment ref="H66" authorId="0">
      <text>
        <r>
          <rPr>
            <sz val="9"/>
            <color indexed="81"/>
            <rFont val="Tahoma"/>
            <family val="2"/>
          </rPr>
          <t>STO-Storage et Bagagerie Arrivee back up
GOODYEAR
lig 13 : STO  07:00 - 23:00</t>
        </r>
      </text>
    </comment>
    <comment ref="J66" authorId="0">
      <text>
        <r>
          <rPr>
            <sz val="9"/>
            <color indexed="81"/>
            <rFont val="Tahoma"/>
            <family val="2"/>
          </rPr>
          <t>STO-Storage et Bagagerie Depart back up
GOODYEAR
lig 20 : STO  07:00 - 23:00</t>
        </r>
      </text>
    </comment>
    <comment ref="V66" authorId="0">
      <text>
        <r>
          <rPr>
            <sz val="9"/>
            <color indexed="81"/>
            <rFont val="Tahoma"/>
            <family val="2"/>
          </rPr>
          <t>SET-Montage Exposition
C.A.C.V.S. 2013
lig 58 : SET  12:00 - 23:00</t>
        </r>
      </text>
    </comment>
    <comment ref="AA66" authorId="0">
      <text>
        <r>
          <rPr>
            <sz val="9"/>
            <color indexed="81"/>
            <rFont val="Tahoma"/>
            <family val="2"/>
          </rPr>
          <t>STO-Bagagerie
Axway
lig 79 : STO  15:00 - 20:00</t>
        </r>
      </text>
    </comment>
    <comment ref="I69" authorId="0">
      <text>
        <r>
          <rPr>
            <sz val="9"/>
            <color indexed="81"/>
            <rFont val="Tahoma"/>
            <family val="2"/>
          </rPr>
          <t>BRK-Reunion Agricole
GOODYEAR
lig 15 : BRK  10:30 - 13:00</t>
        </r>
      </text>
    </comment>
    <comment ref="M69" authorId="0">
      <text>
        <r>
          <rPr>
            <sz val="9"/>
            <color indexed="81"/>
            <rFont val="Tahoma"/>
            <family val="2"/>
          </rPr>
          <t>SET-Mise en place / distribution cartons
Seminaire National DOP ville
lig 32 : SET  08:00 - 10:00</t>
        </r>
      </text>
    </comment>
    <comment ref="N69" authorId="0">
      <text>
        <r>
          <rPr>
            <sz val="9"/>
            <color indexed="81"/>
            <rFont val="Tahoma"/>
            <family val="2"/>
          </rPr>
          <t>BRK-Salles NON UTILISEES
Seminaire National DOP ville
lig 35 : BRK  09:00 - 13:00</t>
        </r>
      </text>
    </comment>
    <comment ref="P69" authorId="0">
      <text>
        <r>
          <rPr>
            <sz val="9"/>
            <color indexed="81"/>
            <rFont val="Tahoma"/>
            <family val="2"/>
          </rPr>
          <t>BRK-Sous-commission
Seminaire National DOP ville
lig 40 : BRK  09:00 - 16:00</t>
        </r>
      </text>
    </comment>
    <comment ref="U69" authorId="0">
      <text>
        <r>
          <rPr>
            <sz val="9"/>
            <color indexed="81"/>
            <rFont val="Tahoma"/>
            <family val="2"/>
          </rPr>
          <t>MET-Plénière Franchise PSY
JANSSEN
lig 52 : MET  08:00 - 18:00</t>
        </r>
      </text>
    </comment>
    <comment ref="V69" authorId="0">
      <text>
        <r>
          <rPr>
            <sz val="9"/>
            <color indexed="81"/>
            <rFont val="Tahoma"/>
            <family val="2"/>
          </rPr>
          <t>MET-Plénière Franchise PSY
JANSSEN
lig 57 : MET  08:00 - 10:00
lig 58 : SET  12:00 - 23:00</t>
        </r>
      </text>
    </comment>
    <comment ref="W69" authorId="0">
      <text>
        <r>
          <rPr>
            <sz val="9"/>
            <color indexed="81"/>
            <rFont val="Tahoma"/>
            <family val="2"/>
          </rPr>
          <t>EXH-Exposition
C.A.C.V.S. 2013
lig 60 : EXH  08:00 - 19:00</t>
        </r>
      </text>
    </comment>
    <comment ref="X69" authorId="0">
      <text>
        <r>
          <rPr>
            <sz val="9"/>
            <color indexed="81"/>
            <rFont val="Tahoma"/>
            <family val="2"/>
          </rPr>
          <t>EXH-Exposition
C.A.C.V.S. 2013
lig 63 : EXH  08:00 - 19:00</t>
        </r>
      </text>
    </comment>
    <comment ref="Y69" authorId="0">
      <text>
        <r>
          <rPr>
            <sz val="9"/>
            <color indexed="81"/>
            <rFont val="Tahoma"/>
            <family val="2"/>
          </rPr>
          <t>EXH-Exposition
C.A.C.V.S. 2013
lig 67 : EXH  08:00 - 17:00</t>
        </r>
      </text>
    </comment>
    <comment ref="AA69" authorId="0">
      <text>
        <r>
          <rPr>
            <sz val="9"/>
            <color indexed="81"/>
            <rFont val="Tahoma"/>
            <family val="2"/>
          </rPr>
          <t>BRK-APAC
Axway
lig 71 : BRK  08:00 - 15:00</t>
        </r>
      </text>
    </comment>
    <comment ref="M70" authorId="0">
      <text>
        <r>
          <rPr>
            <sz val="9"/>
            <color indexed="81"/>
            <rFont val="Tahoma"/>
            <family val="2"/>
          </rPr>
          <t>BRK-Sous-commission
Seminaire National DOP ville
lig 23 : BRK  17:15 - 18:15</t>
        </r>
      </text>
    </comment>
    <comment ref="P70" authorId="0">
      <text>
        <r>
          <rPr>
            <sz val="9"/>
            <color indexed="81"/>
            <rFont val="Tahoma"/>
            <family val="2"/>
          </rPr>
          <t>BRK-Sous-commission
Seminaire National DOP ville
lig 40 : BRK  09:00 - 16:00</t>
        </r>
      </text>
    </comment>
    <comment ref="U70" authorId="0">
      <text>
        <r>
          <rPr>
            <sz val="9"/>
            <color indexed="81"/>
            <rFont val="Tahoma"/>
            <family val="2"/>
          </rPr>
          <t>MET-Plénière Franchise PSY
JANSSEN
lig 52 : MET  08:00 - 18:00</t>
        </r>
      </text>
    </comment>
    <comment ref="V70" authorId="0">
      <text>
        <r>
          <rPr>
            <sz val="9"/>
            <color indexed="81"/>
            <rFont val="Tahoma"/>
            <family val="2"/>
          </rPr>
          <t>SET-Montage Exposition
C.A.C.V.S. 2013
lig 58 : SET  12:00 - 23:00</t>
        </r>
      </text>
    </comment>
    <comment ref="W70" authorId="0">
      <text>
        <r>
          <rPr>
            <sz val="9"/>
            <color indexed="81"/>
            <rFont val="Tahoma"/>
            <family val="2"/>
          </rPr>
          <t>EXH-Exposition
C.A.C.V.S. 2013
lig 60 : EXH  08:00 - 19:00</t>
        </r>
      </text>
    </comment>
    <comment ref="X70" authorId="0">
      <text>
        <r>
          <rPr>
            <sz val="9"/>
            <color indexed="81"/>
            <rFont val="Tahoma"/>
            <family val="2"/>
          </rPr>
          <t>EXH-Exposition
C.A.C.V.S. 2013
lig 63 : EXH  08:00 - 19:00</t>
        </r>
      </text>
    </comment>
    <comment ref="Y70" authorId="0">
      <text>
        <r>
          <rPr>
            <sz val="9"/>
            <color indexed="81"/>
            <rFont val="Tahoma"/>
            <family val="2"/>
          </rPr>
          <t>EXH-Exposition
C.A.C.V.S. 2013
lig 67 : EXH  08:00 - 17:00</t>
        </r>
      </text>
    </comment>
    <comment ref="AA70" authorId="0">
      <text>
        <r>
          <rPr>
            <sz val="9"/>
            <color indexed="81"/>
            <rFont val="Tahoma"/>
            <family val="2"/>
          </rPr>
          <t>BRK-APAC
Axway
lig 71 : BRK  08:00 - 15:00</t>
        </r>
      </text>
    </comment>
    <comment ref="V71" authorId="0">
      <text>
        <r>
          <rPr>
            <sz val="9"/>
            <color indexed="81"/>
            <rFont val="Tahoma"/>
            <family val="2"/>
          </rPr>
          <t>SET-Montage Exposition
C.A.C.V.S. 2013
lig 58 : SET  12:00 - 23:00</t>
        </r>
      </text>
    </comment>
    <comment ref="I74" authorId="0">
      <text>
        <r>
          <rPr>
            <sz val="9"/>
            <color indexed="81"/>
            <rFont val="Tahoma"/>
            <family val="2"/>
          </rPr>
          <t>BRK-Division Moto
GOODYEAR
lig 14 : BRK  10:30 - 13:00</t>
        </r>
      </text>
    </comment>
    <comment ref="M74" authorId="0">
      <text>
        <r>
          <rPr>
            <sz val="9"/>
            <color indexed="81"/>
            <rFont val="Tahoma"/>
            <family val="2"/>
          </rPr>
          <t>SET-Mise en place / distribution cartons
Seminaire National DOP ville
lig 32 : SET  08:00 - 10:00</t>
        </r>
      </text>
    </comment>
    <comment ref="N74" authorId="0">
      <text>
        <r>
          <rPr>
            <sz val="9"/>
            <color indexed="81"/>
            <rFont val="Tahoma"/>
            <family val="2"/>
          </rPr>
          <t>BRK-Salles NON UTILISEES
Seminaire National DOP ville
lig 35 : BRK  09:00 - 13:00</t>
        </r>
      </text>
    </comment>
    <comment ref="O74" authorId="0">
      <text>
        <r>
          <rPr>
            <sz val="9"/>
            <color indexed="81"/>
            <rFont val="Tahoma"/>
            <family val="2"/>
          </rPr>
          <t>BRK-Sous-commission
Seminaire National DOP ville
lig 37 : BRK  08:30 - 12:00</t>
        </r>
      </text>
    </comment>
    <comment ref="P74" authorId="0">
      <text>
        <r>
          <rPr>
            <sz val="9"/>
            <color indexed="81"/>
            <rFont val="Tahoma"/>
            <family val="2"/>
          </rPr>
          <t>BRK-Sous-commission
Seminaire National DOP ville
lig 43 : BRK  09:00 - 16:00</t>
        </r>
      </text>
    </comment>
    <comment ref="V74" authorId="0">
      <text>
        <r>
          <rPr>
            <sz val="9"/>
            <color indexed="81"/>
            <rFont val="Tahoma"/>
            <family val="2"/>
          </rPr>
          <t>SET-Montage Exposition
C.A.C.V.S. 2013
lig 58 : SET  12:00 - 23:00</t>
        </r>
      </text>
    </comment>
    <comment ref="W74" authorId="0">
      <text>
        <r>
          <rPr>
            <sz val="9"/>
            <color indexed="81"/>
            <rFont val="Tahoma"/>
            <family val="2"/>
          </rPr>
          <t>EXH-Exposition
C.A.C.V.S. 2013
lig 60 : EXH  08:00 - 19:00</t>
        </r>
      </text>
    </comment>
    <comment ref="X74" authorId="0">
      <text>
        <r>
          <rPr>
            <sz val="9"/>
            <color indexed="81"/>
            <rFont val="Tahoma"/>
            <family val="2"/>
          </rPr>
          <t>EXH-Exposition
C.A.C.V.S. 2013
lig 63 : EXH  08:00 - 19:00</t>
        </r>
      </text>
    </comment>
    <comment ref="Y74" authorId="0">
      <text>
        <r>
          <rPr>
            <sz val="9"/>
            <color indexed="81"/>
            <rFont val="Tahoma"/>
            <family val="2"/>
          </rPr>
          <t>EXH-Exposition
C.A.C.V.S. 2013
lig 67 : EXH  08:00 - 17:00</t>
        </r>
      </text>
    </comment>
    <comment ref="AA74" authorId="0">
      <text>
        <r>
          <rPr>
            <sz val="9"/>
            <color indexed="81"/>
            <rFont val="Tahoma"/>
            <family val="2"/>
          </rPr>
          <t>BRK-Marketing
Axway
lig 72 : BRK  08:00 - 15:00</t>
        </r>
      </text>
    </comment>
    <comment ref="M75" authorId="0">
      <text>
        <r>
          <rPr>
            <sz val="9"/>
            <color indexed="81"/>
            <rFont val="Tahoma"/>
            <family val="2"/>
          </rPr>
          <t>BRK-Sous-commission
Seminaire National DOP ville
lig 26 : BRK  17:15 - 18:15</t>
        </r>
      </text>
    </comment>
    <comment ref="P75" authorId="0">
      <text>
        <r>
          <rPr>
            <sz val="9"/>
            <color indexed="81"/>
            <rFont val="Tahoma"/>
            <family val="2"/>
          </rPr>
          <t>BRK-Sous-commission
Seminaire National DOP ville
lig 43 : BRK  09:00 - 16:00</t>
        </r>
      </text>
    </comment>
    <comment ref="V75" authorId="0">
      <text>
        <r>
          <rPr>
            <sz val="9"/>
            <color indexed="81"/>
            <rFont val="Tahoma"/>
            <family val="2"/>
          </rPr>
          <t>SET-Montage Exposition
C.A.C.V.S. 2013
lig 58 : SET  12:00 - 23:00</t>
        </r>
      </text>
    </comment>
    <comment ref="W75" authorId="0">
      <text>
        <r>
          <rPr>
            <sz val="9"/>
            <color indexed="81"/>
            <rFont val="Tahoma"/>
            <family val="2"/>
          </rPr>
          <t>EXH-Exposition
C.A.C.V.S. 2013
lig 60 : EXH  08:00 - 19:00</t>
        </r>
      </text>
    </comment>
    <comment ref="X75" authorId="0">
      <text>
        <r>
          <rPr>
            <sz val="9"/>
            <color indexed="81"/>
            <rFont val="Tahoma"/>
            <family val="2"/>
          </rPr>
          <t>EXH-Exposition
C.A.C.V.S. 2013
lig 63 : EXH  08:00 - 19:00</t>
        </r>
      </text>
    </comment>
    <comment ref="Y75" authorId="0">
      <text>
        <r>
          <rPr>
            <sz val="9"/>
            <color indexed="81"/>
            <rFont val="Tahoma"/>
            <family val="2"/>
          </rPr>
          <t>EXH-Exposition
C.A.C.V.S. 2013
lig 67 : EXH  08:00 - 17:00</t>
        </r>
      </text>
    </comment>
    <comment ref="AA75" authorId="0">
      <text>
        <r>
          <rPr>
            <sz val="9"/>
            <color indexed="81"/>
            <rFont val="Tahoma"/>
            <family val="2"/>
          </rPr>
          <t>BRK-Marketing
Axway
lig 72 : BRK  08:00 - 15:00</t>
        </r>
      </text>
    </comment>
    <comment ref="V76" authorId="0">
      <text>
        <r>
          <rPr>
            <sz val="9"/>
            <color indexed="81"/>
            <rFont val="Tahoma"/>
            <family val="2"/>
          </rPr>
          <t>SET-Montage Exposition
C.A.C.V.S. 2013
lig 58 : SET  12:00 - 23:00</t>
        </r>
      </text>
    </comment>
  </commentList>
</comments>
</file>

<file path=xl/sharedStrings.xml><?xml version="1.0" encoding="utf-8"?>
<sst xmlns="http://schemas.openxmlformats.org/spreadsheetml/2006/main" count="2511" uniqueCount="652">
  <si>
    <t>Matin</t>
  </si>
  <si>
    <t>Après-midi</t>
  </si>
  <si>
    <t>Soirée</t>
  </si>
  <si>
    <t>Nuit</t>
  </si>
  <si>
    <t>GCO</t>
  </si>
  <si>
    <t>CON</t>
  </si>
  <si>
    <t>COV</t>
  </si>
  <si>
    <t>BOA</t>
  </si>
  <si>
    <t>JANSSEN</t>
  </si>
  <si>
    <t>GSO</t>
  </si>
  <si>
    <t>WED</t>
  </si>
  <si>
    <t>Storage</t>
  </si>
  <si>
    <t>ACT</t>
  </si>
  <si>
    <t>DIB</t>
  </si>
  <si>
    <t>DIN</t>
  </si>
  <si>
    <t>R'Yves Restaurant</t>
  </si>
  <si>
    <t>LUB</t>
  </si>
  <si>
    <t>MET</t>
  </si>
  <si>
    <t>Hotel</t>
  </si>
  <si>
    <t>OFI</t>
  </si>
  <si>
    <t>Office</t>
  </si>
  <si>
    <t>BRK</t>
  </si>
  <si>
    <t>Charlie Parker (-1)</t>
  </si>
  <si>
    <t>Saint Michel (2)</t>
  </si>
  <si>
    <t>GEN</t>
  </si>
  <si>
    <t>Répétitions</t>
  </si>
  <si>
    <t>Auditorium (-1)</t>
  </si>
  <si>
    <t>SET</t>
  </si>
  <si>
    <t>Setup</t>
  </si>
  <si>
    <t>Les Rives de Seine Level 0</t>
  </si>
  <si>
    <t>Miles Davis A (-1)</t>
  </si>
  <si>
    <t>Miles Davis B &amp; C (-1)</t>
  </si>
  <si>
    <t>Louis Armstrong ( -1)</t>
  </si>
  <si>
    <t>Ella Fitzgerald (-1)</t>
  </si>
  <si>
    <t>Le Pont des Arts (0)</t>
  </si>
  <si>
    <t>Saint Germain des Prés (2)</t>
  </si>
  <si>
    <t>Les Invalides (2)</t>
  </si>
  <si>
    <t>Le Parc Montsouris B (3)</t>
  </si>
  <si>
    <t>Le Parc Montsouris A (3)</t>
  </si>
  <si>
    <t>Foyer La Seine (0)</t>
  </si>
  <si>
    <t>Foyer Rives de Seine (0)</t>
  </si>
  <si>
    <t>R'Yves 123 (2nd floor)</t>
  </si>
  <si>
    <t>COA</t>
  </si>
  <si>
    <t>Coat Check</t>
  </si>
  <si>
    <t>Le Bar des Arts (0)</t>
  </si>
  <si>
    <t>Dinner Buffet</t>
  </si>
  <si>
    <t>Le Jardins du Luxembourg - Le Patio (3)</t>
  </si>
  <si>
    <t>LUN</t>
  </si>
  <si>
    <t>Le pont de Sully (0)</t>
  </si>
  <si>
    <t>La Seine (0)</t>
  </si>
  <si>
    <t>Foyer Auditorium (-1)</t>
  </si>
  <si>
    <t>Le Parc Montsouris (3)</t>
  </si>
  <si>
    <t>Le Sénat (2)</t>
  </si>
  <si>
    <t>La Sorbonne C &amp; D (2)</t>
  </si>
  <si>
    <t>Duke Ellington (-1)</t>
  </si>
  <si>
    <t>M Room (2)</t>
  </si>
  <si>
    <t>La Sorbonne A &amp; B (2)</t>
  </si>
  <si>
    <t>Salon R'Yves (2nd floor)</t>
  </si>
  <si>
    <t>Foyer Rive Gauche (2)</t>
  </si>
  <si>
    <t>Foyer Jazz (-1)</t>
  </si>
  <si>
    <t>Le Jardin des Plantes (3)</t>
  </si>
  <si>
    <t>La Sorbonne A (2)</t>
  </si>
  <si>
    <t>La Sorbonne B (2)</t>
  </si>
  <si>
    <t>Lunch Buffet</t>
  </si>
  <si>
    <t>La Seine C (0)</t>
  </si>
  <si>
    <t>Le Pont des Arts C (0)</t>
  </si>
  <si>
    <t>Les Invalides A (2)</t>
  </si>
  <si>
    <t>Les Invalides B (2)</t>
  </si>
  <si>
    <t>Ella Fitzgerald A (-1)</t>
  </si>
  <si>
    <t>Le Pont de Sully A (0)</t>
  </si>
  <si>
    <t>Louis Armstrong C &amp; D (-1)</t>
  </si>
  <si>
    <t>Louis Armstrong A &amp; B (-1)</t>
  </si>
  <si>
    <t>La Seine A &amp; B (0)</t>
  </si>
  <si>
    <t>Le Pont des Arts B (0)</t>
  </si>
  <si>
    <t>Le Pont des Arts A + Extensions (0)</t>
  </si>
  <si>
    <t>Miles Davis B (-1)</t>
  </si>
  <si>
    <t>Miles Davis C (-1)</t>
  </si>
  <si>
    <t>Le Pont de Sully B (0)</t>
  </si>
  <si>
    <t>Ella Fitzgerald B (-1)</t>
  </si>
  <si>
    <t>Saint Germain des Prés A (2)</t>
  </si>
  <si>
    <t>Saint Germain des Prés B (2)</t>
  </si>
  <si>
    <t>Le Jardin du Luxembourg A, B, D &amp; E - Extensions (3)</t>
  </si>
  <si>
    <t>Le Jardin du Luxembourg D (3)</t>
  </si>
  <si>
    <t>Le Jardin du Luxembourg E (3)</t>
  </si>
  <si>
    <t>Le Jardin du Luxembourg B (3)</t>
  </si>
  <si>
    <t>*Louis Armstrong A &amp; B</t>
  </si>
  <si>
    <t>Le Jardin du Luxembourg A (3)</t>
  </si>
  <si>
    <t>Le Jardin du Luxembourg C - Extension (3)</t>
  </si>
  <si>
    <t>Le Patio (3)</t>
  </si>
  <si>
    <t>Hall Congrès (0)</t>
  </si>
  <si>
    <t>Les Clubs de Jazz, level -1</t>
  </si>
  <si>
    <t>Quartiers Rive Gauche, level 2</t>
  </si>
  <si>
    <t>Executive Lounge</t>
  </si>
  <si>
    <t>STO</t>
  </si>
  <si>
    <t>Salle NON UTILISEE</t>
  </si>
  <si>
    <t>Foyer Les Arts (0)</t>
  </si>
  <si>
    <t>REC</t>
  </si>
  <si>
    <t>R'Yves Bar</t>
  </si>
  <si>
    <t>Bagagerie</t>
  </si>
  <si>
    <t>TED</t>
  </si>
  <si>
    <t>Le Pont des Arts + Extensions (0)</t>
  </si>
  <si>
    <t>Démontage</t>
  </si>
  <si>
    <t>COC</t>
  </si>
  <si>
    <t>Miles Davis (-1)</t>
  </si>
  <si>
    <t>DID</t>
  </si>
  <si>
    <t>Dîner Dansant</t>
  </si>
  <si>
    <t>Meeting</t>
  </si>
  <si>
    <t>Louis Armstrong C (-1)</t>
  </si>
  <si>
    <t>Louis Armstrong D (-1)</t>
  </si>
  <si>
    <t>Louis Armstrong B (-1)</t>
  </si>
  <si>
    <t>Louis Armstrong A (-1)</t>
  </si>
  <si>
    <t>Le Pont des Arts A (0)</t>
  </si>
  <si>
    <t>R'Yves 1 (2nd flloor)</t>
  </si>
  <si>
    <t>La Sorbonne D (2)</t>
  </si>
  <si>
    <t>REH</t>
  </si>
  <si>
    <t>Rehearsal</t>
  </si>
  <si>
    <t>Aperitif</t>
  </si>
  <si>
    <t>Le Jardin du Luxembourg (3)</t>
  </si>
  <si>
    <t>La Sorbonne C (2)</t>
  </si>
  <si>
    <t>COR</t>
  </si>
  <si>
    <t>Cocktail Rounds</t>
  </si>
  <si>
    <t>Dinner</t>
  </si>
  <si>
    <t>La Seine + Extensions (0)</t>
  </si>
  <si>
    <t>General Session</t>
  </si>
  <si>
    <t>REG</t>
  </si>
  <si>
    <t>Registration</t>
  </si>
  <si>
    <t>INM</t>
  </si>
  <si>
    <t>La Seine A &amp; B - Extensions (0)</t>
  </si>
  <si>
    <t>Cocktail Reception</t>
  </si>
  <si>
    <t>EXH</t>
  </si>
  <si>
    <t>La Seine C - Le Pont des Arts - Foyer Rives de Seine (0)</t>
  </si>
  <si>
    <t>Auditorium</t>
  </si>
  <si>
    <t>Le Jardin du Luxembourg A &amp; B (3)</t>
  </si>
  <si>
    <t>R'Yves 3 (2nd floor)</t>
  </si>
  <si>
    <t>Exposition</t>
  </si>
  <si>
    <t>Lunch</t>
  </si>
  <si>
    <t>R'Yves 1+2 (2nd floor)</t>
  </si>
  <si>
    <t>PCM</t>
  </si>
  <si>
    <t>Pre-Convention Meeting</t>
  </si>
  <si>
    <t>Foyer Rives de Seine - Le Pont des Arts (0)</t>
  </si>
  <si>
    <t>Symposium 1</t>
  </si>
  <si>
    <t>La Seine C - Le Pont des Arts - Foyers Seine C &amp; Arts (0)</t>
  </si>
  <si>
    <t>DAN</t>
  </si>
  <si>
    <t>Le Pont des Arts B &amp; C (0)</t>
  </si>
  <si>
    <t>Foyer Auditorium - Charlie Parker (-1)</t>
  </si>
  <si>
    <t>Cocktail</t>
  </si>
  <si>
    <t>R'Yves 2 (2nd floor)</t>
  </si>
  <si>
    <t>Le Jardin du Luxembourg A, B &amp; C - Extensions (3)</t>
  </si>
  <si>
    <t>Le Jardin du Luxembourg C (3)</t>
  </si>
  <si>
    <t>Foyer Rives de Seine+Le Pont des Arts (0)</t>
  </si>
  <si>
    <t>Le Jardin du Luxembourg - Jardin des Plantes (3)</t>
  </si>
  <si>
    <t>Le Jardin du Luxembourg A &amp; B + extensions (3)</t>
  </si>
  <si>
    <t>Le Jardin du Luxembourg A &amp; D + Extensions (3)</t>
  </si>
  <si>
    <t>La Sorbonne (2)</t>
  </si>
  <si>
    <t>Extension La Seine B (0)</t>
  </si>
  <si>
    <t>Foyer La Seine C (0)</t>
  </si>
  <si>
    <t>La Sorbonne A, B &amp; C (2)</t>
  </si>
  <si>
    <t>Soirée dansante</t>
  </si>
  <si>
    <t>Le Patio 1 (3)</t>
  </si>
  <si>
    <t>Louis Armstrong - Extensions (-1)</t>
  </si>
  <si>
    <t>Le Jardin du Luxembourg D &amp; E (3)</t>
  </si>
  <si>
    <t>LEVEL 1 (La rotonde)</t>
  </si>
  <si>
    <t>Foyer La Seine A (0)</t>
  </si>
  <si>
    <t>Foyer La Seine B &amp; C (0)</t>
  </si>
  <si>
    <t>La Seine C - Extensions (0)</t>
  </si>
  <si>
    <t>Le Pont des Arts A &amp; B (0)</t>
  </si>
  <si>
    <t>La Seine A &amp; B - Foyers Seine A &amp; B (-1)</t>
  </si>
  <si>
    <t>Le Jardin du Luxembourg A, B &amp; C (3)</t>
  </si>
  <si>
    <t>Foyer La Seine A &amp; B (0)</t>
  </si>
  <si>
    <t>Bisou-Bisou A</t>
  </si>
  <si>
    <t>Les Jardins, Level 3</t>
  </si>
  <si>
    <t>CLO</t>
  </si>
  <si>
    <t>Louis Armstrong &amp; Ella Fitzgerald (-1)</t>
  </si>
  <si>
    <t>24 Hour Hold</t>
  </si>
  <si>
    <t>SPR</t>
  </si>
  <si>
    <t>Speaker Room</t>
  </si>
  <si>
    <t>La Seine B &amp; C (0)</t>
  </si>
  <si>
    <t>La Seine A (0)</t>
  </si>
  <si>
    <t>Foyer Rives de Seine - Pont des Arts A &amp; B (0)</t>
  </si>
  <si>
    <t>La Seine B (0)</t>
  </si>
  <si>
    <t>La Seine - Foyer La Seine (0)</t>
  </si>
  <si>
    <t>Miles Davis A &amp; B (-1)</t>
  </si>
  <si>
    <t>Board Meeting</t>
  </si>
  <si>
    <t>La Seine A - Foyers Seine A &amp; B (0)</t>
  </si>
  <si>
    <t>La Seine A - Foyer La Seine (0)</t>
  </si>
  <si>
    <t>Extension La Seine C (0)</t>
  </si>
  <si>
    <t>Foyer Auditorium - Charlie Parker - Louis Amstrong A &amp; B (-1)</t>
  </si>
  <si>
    <t>MEL</t>
  </si>
  <si>
    <t>Meeting / Lunch</t>
  </si>
  <si>
    <t>La Seine B &amp; C + Foyer La Seine (0)</t>
  </si>
  <si>
    <t>Bisou-Bisou B</t>
  </si>
  <si>
    <t>Le Jardin du Luxembourg B+C+E+Foyer</t>
  </si>
  <si>
    <t>CHG</t>
  </si>
  <si>
    <t>Reception</t>
  </si>
  <si>
    <t>RED</t>
  </si>
  <si>
    <t>Notre Dame</t>
  </si>
  <si>
    <t>Wedding Dinner</t>
  </si>
  <si>
    <t>La Seine A - Extensions (0)</t>
  </si>
  <si>
    <t>BAC</t>
  </si>
  <si>
    <t>Backup Space</t>
  </si>
  <si>
    <t>Le Pont des Arts A - Foyer Les Rives de Seine (0)</t>
  </si>
  <si>
    <t>Le Jardin du Luxembourg B &amp; C (3)</t>
  </si>
  <si>
    <t>Louis Armstrong C &amp; D - Extensions (-1)</t>
  </si>
  <si>
    <t>Le Pont des Arts A &amp; B - Foyer Seine B &amp; C &amp; Arts (0)</t>
  </si>
  <si>
    <t>Le Pont des Arts A - Foyers les Arts - Foyer Seine C (0)</t>
  </si>
  <si>
    <t>Miles Davis - Foyer Jazz (-1)</t>
  </si>
  <si>
    <t>La Seine B &amp; C - Extensions (0)</t>
  </si>
  <si>
    <t>La Seine C - Foyer Rives de Seine (0)</t>
  </si>
  <si>
    <t>Louis Armstrong A &amp; C (-1)</t>
  </si>
  <si>
    <t>Foyer jardin du Luxembourg E (3)</t>
  </si>
  <si>
    <t>Plénière Franchise PSY</t>
  </si>
  <si>
    <t>Plénière de conclusion</t>
  </si>
  <si>
    <t>General session</t>
  </si>
  <si>
    <t>La Seine B &amp; C - le Ponts des Arts - Foyer Rives de Seine (0)</t>
  </si>
  <si>
    <t>MED</t>
  </si>
  <si>
    <t>Meeting / Dinner</t>
  </si>
  <si>
    <t>La Seine B &amp; C - Foyers Seine B &amp; C (0)</t>
  </si>
  <si>
    <t>La Seine - Le Pont des Arts - Foyer Rives de Seine (0)</t>
  </si>
  <si>
    <t>Louis Armstrong - Ella Fitzgerald - Foyer Jazz (-1)</t>
  </si>
  <si>
    <t>Cocktail reception</t>
  </si>
  <si>
    <t>Le Pont des Arts A &amp; B - Foyer les Arts - Foyer Seine C (0)</t>
  </si>
  <si>
    <t>RCR</t>
  </si>
  <si>
    <t>HOR</t>
  </si>
  <si>
    <t>Holding Room</t>
  </si>
  <si>
    <t>CER</t>
  </si>
  <si>
    <t>Cérémonie religieuse</t>
  </si>
  <si>
    <t>TRA</t>
  </si>
  <si>
    <t>Foyer Rive Gauche - La Sorbonne A (2)</t>
  </si>
  <si>
    <t>Le Jardin du Luxembourg A - Extensions (3)</t>
  </si>
  <si>
    <t>La Seine C - Foyer Seine C - Foyer les Arts (0)</t>
  </si>
  <si>
    <t>HOS</t>
  </si>
  <si>
    <t>Hospitality Room</t>
  </si>
  <si>
    <t>Bridge in Vacanza OPPTY M C62PA6 IT</t>
  </si>
  <si>
    <t>Level -1</t>
  </si>
  <si>
    <t>Level 3</t>
  </si>
  <si>
    <t>R'Yves</t>
  </si>
  <si>
    <t>Level 0</t>
  </si>
  <si>
    <t>Level 1</t>
  </si>
  <si>
    <t>Level 2</t>
  </si>
  <si>
    <t>AM</t>
  </si>
  <si>
    <t>PM</t>
  </si>
  <si>
    <t>EVENING</t>
  </si>
  <si>
    <t>NIGHT</t>
  </si>
  <si>
    <t>MONTH</t>
  </si>
  <si>
    <t>WE days</t>
  </si>
  <si>
    <t>weekdays</t>
  </si>
  <si>
    <t>TOTAL</t>
  </si>
  <si>
    <t>ID</t>
  </si>
  <si>
    <t>EVENT ID</t>
  </si>
  <si>
    <t>CODE</t>
  </si>
  <si>
    <t>NAME</t>
  </si>
  <si>
    <t>FUNCTION SPACE</t>
  </si>
  <si>
    <t>STATUS</t>
  </si>
  <si>
    <t>START</t>
  </si>
  <si>
    <t>END</t>
  </si>
  <si>
    <t>DATE</t>
  </si>
  <si>
    <t>MKT CODE</t>
  </si>
  <si>
    <t>EVENT TYPE</t>
  </si>
  <si>
    <t>ACCOUNT</t>
  </si>
  <si>
    <t>WEL</t>
  </si>
  <si>
    <t>CAO</t>
  </si>
  <si>
    <t>FAS</t>
  </si>
  <si>
    <t>INT</t>
  </si>
  <si>
    <t>Casino</t>
  </si>
  <si>
    <t>Fashion Show</t>
  </si>
  <si>
    <t>Interview</t>
  </si>
  <si>
    <t>Wedding Lunch</t>
  </si>
  <si>
    <t>Recreation</t>
  </si>
  <si>
    <t>Reception / Danse</t>
  </si>
  <si>
    <t>Breakout room</t>
  </si>
  <si>
    <t>Changing room</t>
  </si>
  <si>
    <t>cloakroom - vestiaire</t>
  </si>
  <si>
    <t>Danse</t>
  </si>
  <si>
    <t>Exhibition</t>
  </si>
  <si>
    <t>Inhouse meeting</t>
  </si>
  <si>
    <t>Reception - danse</t>
  </si>
  <si>
    <t>Tear down</t>
  </si>
  <si>
    <t>Trade show</t>
  </si>
  <si>
    <t>Level 0 - CAO</t>
  </si>
  <si>
    <t>Level -1 - CAO</t>
  </si>
  <si>
    <t>Level 2 - CAO</t>
  </si>
  <si>
    <t>Level 3 - CAO</t>
  </si>
  <si>
    <t>R'Yves - CAO</t>
  </si>
  <si>
    <t>Level 1 - CAO</t>
  </si>
  <si>
    <t>Level 0 - COC</t>
  </si>
  <si>
    <t>Level -1 - COC</t>
  </si>
  <si>
    <t>Level 2 - COC</t>
  </si>
  <si>
    <t>Level 3 - COC</t>
  </si>
  <si>
    <t>R'Yves - COC</t>
  </si>
  <si>
    <t>Level 1 - COC</t>
  </si>
  <si>
    <t>Level 0 - COR</t>
  </si>
  <si>
    <t>Level -1 - COR</t>
  </si>
  <si>
    <t>Level 2 - COR</t>
  </si>
  <si>
    <t>Level 3 - COR</t>
  </si>
  <si>
    <t>R'Yves - COR</t>
  </si>
  <si>
    <t>Level 1 - COR</t>
  </si>
  <si>
    <t>Level 0 - DIB</t>
  </si>
  <si>
    <t>Level -1 - DIB</t>
  </si>
  <si>
    <t>Level 2 - DIB</t>
  </si>
  <si>
    <t>Level 3 - DIB</t>
  </si>
  <si>
    <t>R'Yves - DIB</t>
  </si>
  <si>
    <t>Level 1 - DIB</t>
  </si>
  <si>
    <t>Hotel - DIB</t>
  </si>
  <si>
    <t>Level 0 - DID</t>
  </si>
  <si>
    <t>Level -1 - DID</t>
  </si>
  <si>
    <t>Level 2 - DID</t>
  </si>
  <si>
    <t>Level 3 - DID</t>
  </si>
  <si>
    <t>R'Yves - DID</t>
  </si>
  <si>
    <t>Level 1 - DID</t>
  </si>
  <si>
    <t>Hotel - DID</t>
  </si>
  <si>
    <t>Level 0 - DIN</t>
  </si>
  <si>
    <t>Level -1 - DIN</t>
  </si>
  <si>
    <t>Level 2 - DIN</t>
  </si>
  <si>
    <t>Level 3 - DIN</t>
  </si>
  <si>
    <t>R'Yves - DIN</t>
  </si>
  <si>
    <t>Hotel - DIN</t>
  </si>
  <si>
    <t>Level 0 - MED</t>
  </si>
  <si>
    <t>Level -1 - MED</t>
  </si>
  <si>
    <t>Level 2 - MED</t>
  </si>
  <si>
    <t>Level 3 - MED</t>
  </si>
  <si>
    <t>R'Yves - MED</t>
  </si>
  <si>
    <t>Hotel - MED</t>
  </si>
  <si>
    <t>Level 0 - MEL</t>
  </si>
  <si>
    <t>Level -1 - MEL</t>
  </si>
  <si>
    <t>Level 2 - MEL</t>
  </si>
  <si>
    <t>Level 3 - MEL</t>
  </si>
  <si>
    <t>R'Yves - MEL</t>
  </si>
  <si>
    <t>Level 0 - RCR</t>
  </si>
  <si>
    <t>Level -1 - RCR</t>
  </si>
  <si>
    <t>Level 2 - RCR</t>
  </si>
  <si>
    <t>Level 3 - RCR</t>
  </si>
  <si>
    <t>R'Yves - RCR</t>
  </si>
  <si>
    <t>Level 0 - REC</t>
  </si>
  <si>
    <t>Level -1 - REC</t>
  </si>
  <si>
    <t>Level 2 - REC</t>
  </si>
  <si>
    <t>Level 3 - REC</t>
  </si>
  <si>
    <t>R'Yves - REC</t>
  </si>
  <si>
    <t>Level 0 - RED</t>
  </si>
  <si>
    <t>Level -1 - RED</t>
  </si>
  <si>
    <t>Level 2 - RED</t>
  </si>
  <si>
    <t>Level 3 - RED</t>
  </si>
  <si>
    <t>R'Yves - RED</t>
  </si>
  <si>
    <t>Level 0 - WED</t>
  </si>
  <si>
    <t>Level -1 - WED</t>
  </si>
  <si>
    <t>Level 2 - WED</t>
  </si>
  <si>
    <t>Level 3 - WED</t>
  </si>
  <si>
    <t>R'Yves - WED</t>
  </si>
  <si>
    <t>Level 0 - WEL</t>
  </si>
  <si>
    <t>Level -1 - WEL</t>
  </si>
  <si>
    <t>Level 2 - WEL</t>
  </si>
  <si>
    <t>Level 3 - WEL</t>
  </si>
  <si>
    <t>R'Yves - WEL</t>
  </si>
  <si>
    <t>catering</t>
  </si>
  <si>
    <t>Level 0 - BAC</t>
  </si>
  <si>
    <t>Level -1 - BAC</t>
  </si>
  <si>
    <t>Level 2 - BAC</t>
  </si>
  <si>
    <t>R'Yves - BAC</t>
  </si>
  <si>
    <t>Level 1 - BAC</t>
  </si>
  <si>
    <t>Hotel - BAC</t>
  </si>
  <si>
    <t>Level 0 - BOA</t>
  </si>
  <si>
    <t>Level -1 - BOA</t>
  </si>
  <si>
    <t>Level 2 - BOA</t>
  </si>
  <si>
    <t>R'Yves - BOA</t>
  </si>
  <si>
    <t>Level 1 - BOA</t>
  </si>
  <si>
    <t>Hotel - BOA</t>
  </si>
  <si>
    <t>Level 0 - BRK</t>
  </si>
  <si>
    <t>Level -1 - BRK</t>
  </si>
  <si>
    <t>Level 2 - BRK</t>
  </si>
  <si>
    <t>R'Yves - BRK</t>
  </si>
  <si>
    <t>Level 1 - BRK</t>
  </si>
  <si>
    <t>Hotel - BRK</t>
  </si>
  <si>
    <t>Level 0 - CER</t>
  </si>
  <si>
    <t>Level -1 - CER</t>
  </si>
  <si>
    <t>Level 2 - CER</t>
  </si>
  <si>
    <t>R'Yves - CER</t>
  </si>
  <si>
    <t>Level 1 - CER</t>
  </si>
  <si>
    <t>Hotel - CER</t>
  </si>
  <si>
    <t>Level 0 - CHG</t>
  </si>
  <si>
    <t>Level -1 - CHG</t>
  </si>
  <si>
    <t>Level 2 - CHG</t>
  </si>
  <si>
    <t>R'Yves - CHG</t>
  </si>
  <si>
    <t>Level 1 - CHG</t>
  </si>
  <si>
    <t>Hotel - CHG</t>
  </si>
  <si>
    <t>Level 0 - CLO</t>
  </si>
  <si>
    <t>Level -1 - CLO</t>
  </si>
  <si>
    <t>Level 2 - CLO</t>
  </si>
  <si>
    <t>R'Yves - CLO</t>
  </si>
  <si>
    <t>Level 1 - CLO</t>
  </si>
  <si>
    <t>Hotel - CLO</t>
  </si>
  <si>
    <t>Level 0 - COA</t>
  </si>
  <si>
    <t>Level -1 - COA</t>
  </si>
  <si>
    <t>Level 2 - COA</t>
  </si>
  <si>
    <t>R'Yves - COA</t>
  </si>
  <si>
    <t>Level 1 - COA</t>
  </si>
  <si>
    <t>Hotel - COA</t>
  </si>
  <si>
    <t>Level 0 - DAN</t>
  </si>
  <si>
    <t>Level -1 - DAN</t>
  </si>
  <si>
    <t>Level 2 - DAN</t>
  </si>
  <si>
    <t>R'Yves - DAN</t>
  </si>
  <si>
    <t>Level 1 - DAN</t>
  </si>
  <si>
    <t>Hotel - DAN</t>
  </si>
  <si>
    <t>Level 0 - EXH</t>
  </si>
  <si>
    <t>Level -1 - EXH</t>
  </si>
  <si>
    <t>Level 2 - EXH</t>
  </si>
  <si>
    <t>R'Yves - EXH</t>
  </si>
  <si>
    <t>Level 1 - EXH</t>
  </si>
  <si>
    <t>Hotel - EXH</t>
  </si>
  <si>
    <t>Level 0 - FAS</t>
  </si>
  <si>
    <t>Level -1 - FAS</t>
  </si>
  <si>
    <t>Level 2 - FAS</t>
  </si>
  <si>
    <t>R'Yves - FAS</t>
  </si>
  <si>
    <t>Level 1 - FAS</t>
  </si>
  <si>
    <t>Hotel - FAS</t>
  </si>
  <si>
    <t>Level 0 - GEN</t>
  </si>
  <si>
    <t>Level -1 - GEN</t>
  </si>
  <si>
    <t>Level 2 - GEN</t>
  </si>
  <si>
    <t>Level 3 - GEN</t>
  </si>
  <si>
    <t>R'Yves - GEN</t>
  </si>
  <si>
    <t>Level 1 - GEN</t>
  </si>
  <si>
    <t>Hotel - GEN</t>
  </si>
  <si>
    <t>Level 0 - HOR</t>
  </si>
  <si>
    <t>Level -1 - HOR</t>
  </si>
  <si>
    <t>Level 3 - HOR</t>
  </si>
  <si>
    <t>R'Yves - HOR</t>
  </si>
  <si>
    <t>Level 1 - HOR</t>
  </si>
  <si>
    <t>Hotel - HOR</t>
  </si>
  <si>
    <t>Level 0 - HOS</t>
  </si>
  <si>
    <t>Level -1 - HOS</t>
  </si>
  <si>
    <t>Level 2 - HOS</t>
  </si>
  <si>
    <t>Level 3 - HOS</t>
  </si>
  <si>
    <t>R'Yves - HOS</t>
  </si>
  <si>
    <t>Level 1 - HOS</t>
  </si>
  <si>
    <t>Hotel - HOS</t>
  </si>
  <si>
    <t>Level 0 - INM</t>
  </si>
  <si>
    <t>Level -1 - INM</t>
  </si>
  <si>
    <t>Level 2 - INM</t>
  </si>
  <si>
    <t>Level 3 - INM</t>
  </si>
  <si>
    <t>R'Yves - INM</t>
  </si>
  <si>
    <t>Level 1 - INM</t>
  </si>
  <si>
    <t>Hotel - INM</t>
  </si>
  <si>
    <t>Level 0 - INT</t>
  </si>
  <si>
    <t>Level -1 - INT</t>
  </si>
  <si>
    <t>Level 2 - INT</t>
  </si>
  <si>
    <t>R'Yves - INT</t>
  </si>
  <si>
    <t>Level 1 - INT</t>
  </si>
  <si>
    <t>Hotel - INT</t>
  </si>
  <si>
    <t>Level 0 - MET</t>
  </si>
  <si>
    <t>Level -1 - MET</t>
  </si>
  <si>
    <t>Level 2 - MET</t>
  </si>
  <si>
    <t>R'Yves - MET</t>
  </si>
  <si>
    <t>Level 1 - MET</t>
  </si>
  <si>
    <t>Hotel - MET</t>
  </si>
  <si>
    <t>Level 0 - OFI</t>
  </si>
  <si>
    <t>Level -1 - OFI</t>
  </si>
  <si>
    <t>Level 2 - OFI</t>
  </si>
  <si>
    <t>R'Yves - OFI</t>
  </si>
  <si>
    <t>Level 1 - OFI</t>
  </si>
  <si>
    <t>Hotel - OFI</t>
  </si>
  <si>
    <t>Level 0 - PCM</t>
  </si>
  <si>
    <t>Level -1 - PCM</t>
  </si>
  <si>
    <t>Level 2 - PCM</t>
  </si>
  <si>
    <t>R'Yves - PCM</t>
  </si>
  <si>
    <t>Level 1 - PCM</t>
  </si>
  <si>
    <t>Hotel - PCM</t>
  </si>
  <si>
    <t>Level 0 - REH</t>
  </si>
  <si>
    <t>Level -1 - REH</t>
  </si>
  <si>
    <t>Level 2 - REH</t>
  </si>
  <si>
    <t>R'Yves - REH</t>
  </si>
  <si>
    <t>Level 1 - REH</t>
  </si>
  <si>
    <t>Hotel - REH</t>
  </si>
  <si>
    <t>Level 0 - SET</t>
  </si>
  <si>
    <t>Level -1 - SET</t>
  </si>
  <si>
    <t>Level 2 - SET</t>
  </si>
  <si>
    <t>R'Yves - SET</t>
  </si>
  <si>
    <t>Level 1 - SET</t>
  </si>
  <si>
    <t>Hotel - SET</t>
  </si>
  <si>
    <t>Level 0 - SPR</t>
  </si>
  <si>
    <t>Level -1 - SPR</t>
  </si>
  <si>
    <t>Level 2 - SPR</t>
  </si>
  <si>
    <t>R'Yves - SPR</t>
  </si>
  <si>
    <t>Level 1 - SPR</t>
  </si>
  <si>
    <t>Hotel - SPR</t>
  </si>
  <si>
    <t>Level 0 - STO</t>
  </si>
  <si>
    <t>Level -1 - STO</t>
  </si>
  <si>
    <t>Level 2 - STO</t>
  </si>
  <si>
    <t>Level 3 - STO</t>
  </si>
  <si>
    <t>R'Yves - STO</t>
  </si>
  <si>
    <t>Level 1 - STO</t>
  </si>
  <si>
    <t>Hotel - STO</t>
  </si>
  <si>
    <t>Level 0 - TED</t>
  </si>
  <si>
    <t>Level -1 - TED</t>
  </si>
  <si>
    <t>Level 2 - TED</t>
  </si>
  <si>
    <t>Level 3 - TED</t>
  </si>
  <si>
    <t>R'Yves - TED</t>
  </si>
  <si>
    <t>Level 1 - TED</t>
  </si>
  <si>
    <t>Hotel - TED</t>
  </si>
  <si>
    <t>Level 0 - TRA</t>
  </si>
  <si>
    <t>Level -1 - TRA</t>
  </si>
  <si>
    <t>Level 2 - TRA</t>
  </si>
  <si>
    <t>Level 3 - TRA</t>
  </si>
  <si>
    <t>R'Yves - TRA</t>
  </si>
  <si>
    <t>Level 1 - TRA</t>
  </si>
  <si>
    <t>Hotel - TRA</t>
  </si>
  <si>
    <t>Level 0 - 24</t>
  </si>
  <si>
    <t>Level -1 - 24</t>
  </si>
  <si>
    <t>Level 3 - 24</t>
  </si>
  <si>
    <t>R'Yves - 24</t>
  </si>
  <si>
    <t>Level 1 - 24</t>
  </si>
  <si>
    <t>Hotel - 24</t>
  </si>
  <si>
    <t>meeting</t>
  </si>
  <si>
    <t>Level 3 - LUB</t>
  </si>
  <si>
    <t>Level 3 - LUN</t>
  </si>
  <si>
    <t>R'Yves - LUN</t>
  </si>
  <si>
    <t>FABC</t>
  </si>
  <si>
    <t>SABC</t>
  </si>
  <si>
    <t>SABCEXT</t>
  </si>
  <si>
    <t>SAEXT</t>
  </si>
  <si>
    <t>SAB</t>
  </si>
  <si>
    <t>SA</t>
  </si>
  <si>
    <t>SBCEXT</t>
  </si>
  <si>
    <t>SBC - FSBC</t>
  </si>
  <si>
    <t>SBC</t>
  </si>
  <si>
    <t>SBC - FSABC</t>
  </si>
  <si>
    <t>SB</t>
  </si>
  <si>
    <t>SCEXT</t>
  </si>
  <si>
    <t>SC</t>
  </si>
  <si>
    <t>PSAB</t>
  </si>
  <si>
    <t>PSA</t>
  </si>
  <si>
    <t>PSB</t>
  </si>
  <si>
    <t>PABC</t>
  </si>
  <si>
    <t>PABCEXT</t>
  </si>
  <si>
    <t>PA - FABC</t>
  </si>
  <si>
    <t>PAB</t>
  </si>
  <si>
    <t>PA</t>
  </si>
  <si>
    <t>PAEXT</t>
  </si>
  <si>
    <t>PBC</t>
  </si>
  <si>
    <t>PC</t>
  </si>
  <si>
    <t>LEVEL0</t>
  </si>
  <si>
    <t>FSBC</t>
  </si>
  <si>
    <t>Seine A</t>
  </si>
  <si>
    <t>SAEXT - SBEXT</t>
  </si>
  <si>
    <t>SBEXT</t>
  </si>
  <si>
    <t>Seine B</t>
  </si>
  <si>
    <t>Seine C</t>
  </si>
  <si>
    <t>Pont des Arts A</t>
  </si>
  <si>
    <t>Pont des Arts B</t>
  </si>
  <si>
    <t>Pont des Arts C</t>
  </si>
  <si>
    <t>FSABC</t>
  </si>
  <si>
    <t>SC - PABC - FSABC</t>
  </si>
  <si>
    <t>SC - FSABC</t>
  </si>
  <si>
    <t>PB</t>
  </si>
  <si>
    <t>FSABC - PABC</t>
  </si>
  <si>
    <t>FSABC - PAB</t>
  </si>
  <si>
    <t>SFSABC</t>
  </si>
  <si>
    <t>SABC - PABC - FSABC</t>
  </si>
  <si>
    <t>SBC - PABC - FSABC</t>
  </si>
  <si>
    <t>Foyer Rives de Seine</t>
  </si>
  <si>
    <t>Foyer La Seine A</t>
  </si>
  <si>
    <t>Le Bar des Arts</t>
  </si>
  <si>
    <t>La Sorbonne B &amp; C (2)</t>
  </si>
  <si>
    <t>La Sorbonne B, C &amp; D (2)</t>
  </si>
  <si>
    <t>Charlie Parker</t>
  </si>
  <si>
    <t>Duke Ellington</t>
  </si>
  <si>
    <t>Ella Fitzgerald A</t>
  </si>
  <si>
    <t>Ella Fitzgerald B</t>
  </si>
  <si>
    <t>Foyer Auditorium</t>
  </si>
  <si>
    <t>Louis Armstrong A</t>
  </si>
  <si>
    <t>Louis Armstrong B</t>
  </si>
  <si>
    <t>Foyer Jazz</t>
  </si>
  <si>
    <t>Louis Armstrong C</t>
  </si>
  <si>
    <t>Louis Armstrong D</t>
  </si>
  <si>
    <t>Miles Davis A</t>
  </si>
  <si>
    <t>Miles Davis B</t>
  </si>
  <si>
    <t>Miles Davis C</t>
  </si>
  <si>
    <t>Foyer Rive Gauche</t>
  </si>
  <si>
    <t>La Sorbonne A</t>
  </si>
  <si>
    <t>La Sorbonne B</t>
  </si>
  <si>
    <t>La Sorbonne C</t>
  </si>
  <si>
    <t>La Sorbonne D</t>
  </si>
  <si>
    <t>Le Sénat</t>
  </si>
  <si>
    <t>Les Invalides A</t>
  </si>
  <si>
    <t>Les Invalides B</t>
  </si>
  <si>
    <t>M Room</t>
  </si>
  <si>
    <t>Saint-Germain des Prés A</t>
  </si>
  <si>
    <t>Saint-Germain des Prés B</t>
  </si>
  <si>
    <t>Saint Michel</t>
  </si>
  <si>
    <t>Salon R'Yves</t>
  </si>
  <si>
    <t>Le Jardin des Plantes A</t>
  </si>
  <si>
    <t>Le Jardin des Plantes B</t>
  </si>
  <si>
    <t>Le Jardin du Luxembourg A</t>
  </si>
  <si>
    <t>Le Jardin du Luxembourg B</t>
  </si>
  <si>
    <t>Le Jardin du Luxembourg C</t>
  </si>
  <si>
    <t>Le Jardin du Luxembourg D</t>
  </si>
  <si>
    <t>Le Jardin du Luxembourg E</t>
  </si>
  <si>
    <t>Le Patio</t>
  </si>
  <si>
    <t>Le Parc Montsouris A</t>
  </si>
  <si>
    <t>Le Parc Montsouris B</t>
  </si>
  <si>
    <t>salles non attribuées dans répartition</t>
  </si>
  <si>
    <t>Foyer La Seine B (0)</t>
  </si>
  <si>
    <t>Foyer La Seine</t>
  </si>
  <si>
    <t>Foyer La Seine B</t>
  </si>
  <si>
    <t>Foyer La Seine C</t>
  </si>
  <si>
    <t>Pont de Sully A</t>
  </si>
  <si>
    <t>Pont de Sully B</t>
  </si>
  <si>
    <t>COPIER / COLLER LES DONNEES DE L'ONGLET DATAS (colonnes G à R) APRES AVOIR TRIE LA COLONNE "E" ET AVOIR CONSERVE UNIQUEMENT LES "YES"</t>
  </si>
  <si>
    <t>dom</t>
  </si>
  <si>
    <t>Axway</t>
  </si>
  <si>
    <t>GOODYEAR</t>
  </si>
  <si>
    <t>Pleniere Consumer</t>
  </si>
  <si>
    <t>Setup Pleniere</t>
  </si>
  <si>
    <t>Storage et Bagagerie Arrivee back up</t>
  </si>
  <si>
    <t>Division Moto</t>
  </si>
  <si>
    <t>Reunion Agricole</t>
  </si>
  <si>
    <t>Division Industrielle</t>
  </si>
  <si>
    <t>Pleniere</t>
  </si>
  <si>
    <t>Storage et Bagagerie Depart back up</t>
  </si>
  <si>
    <t>Seminaire National DOP ville</t>
  </si>
  <si>
    <t>Secretariat Vaccins</t>
  </si>
  <si>
    <t>Montage pleniere</t>
  </si>
  <si>
    <t>Sous-commission</t>
  </si>
  <si>
    <t>Dîner des Régions</t>
  </si>
  <si>
    <t>Plénière d'Ouverture</t>
  </si>
  <si>
    <t>Accès à la salle des DR</t>
  </si>
  <si>
    <t>Mise en place / distribution cartons</t>
  </si>
  <si>
    <t>Salles NON UTILISEES</t>
  </si>
  <si>
    <t>SALLE NON UTILISEE</t>
  </si>
  <si>
    <t>Vestiaires soirée</t>
  </si>
  <si>
    <t>Bagagerie départs</t>
  </si>
  <si>
    <t>Plénière BU MI/ PSY / IMMUNO</t>
  </si>
  <si>
    <t>Plénière BU ONCO / HEMATO</t>
  </si>
  <si>
    <t>Plénière Président( 14h -16h30) et cocktail dînatoire</t>
  </si>
  <si>
    <t>Plénière VIH  (9h - 13h)</t>
  </si>
  <si>
    <t>Non utilisée</t>
  </si>
  <si>
    <t>Plénière BU VIRO</t>
  </si>
  <si>
    <t>C.A.C.V.S. 2013</t>
  </si>
  <si>
    <t>Montage Exposition</t>
  </si>
  <si>
    <t>Montage La Seine A</t>
  </si>
  <si>
    <t>Room B</t>
  </si>
  <si>
    <t>ROOM B</t>
  </si>
  <si>
    <t>APAC</t>
  </si>
  <si>
    <t>Marketing</t>
  </si>
  <si>
    <t>Dépose Bagages</t>
  </si>
  <si>
    <t>-</t>
  </si>
  <si>
    <t>http://forum.excel-pratique.com/excel/en-galere-sur-une-formule-t36350.html</t>
  </si>
  <si>
    <t>Période</t>
  </si>
  <si>
    <t>Hdeb</t>
  </si>
  <si>
    <t>Date/Heure</t>
  </si>
  <si>
    <t>Data</t>
  </si>
  <si>
    <t>Erreur</t>
  </si>
  <si>
    <t>Type
Ano</t>
  </si>
  <si>
    <t>ligne
Occupancy</t>
  </si>
  <si>
    <t>Feuille/Ligne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</si>
</sst>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"/>
    <numFmt numFmtId="165" formatCode="dd/mm/yy;@"/>
    <numFmt numFmtId="166" formatCode="#,##0\ &quot;€&quot;"/>
  </numFmts>
  <fonts count="31" x14ac:knownFonts="1">
    <font>
      <sz val="10"/>
      <color rgb="FF000000"/>
      <name val="Arial"/>
      <family val="2"/>
      <charset val="1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rgb="FFFF0000"/>
      <name val="Arial"/>
      <family val="2"/>
      <charset val="1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10"/>
      <color rgb="FF000000"/>
      <name val="Arial"/>
      <family val="2"/>
      <charset val="1"/>
    </font>
    <font>
      <b/>
      <sz val="10"/>
      <color rgb="FF000000"/>
      <name val="Arial"/>
      <family val="2"/>
    </font>
    <font>
      <b/>
      <sz val="8"/>
      <color rgb="FF000000"/>
      <name val="Arial"/>
      <family val="2"/>
    </font>
    <font>
      <b/>
      <sz val="8"/>
      <color theme="0"/>
      <name val="Arial"/>
      <family val="2"/>
    </font>
    <font>
      <b/>
      <sz val="10"/>
      <color rgb="FFFF0000"/>
      <name val="Arial"/>
      <family val="2"/>
    </font>
    <font>
      <sz val="10"/>
      <color rgb="FFA0101E"/>
      <name val="Arial"/>
      <family val="2"/>
    </font>
    <font>
      <b/>
      <sz val="11"/>
      <color theme="9" tint="0.59999389629810485"/>
      <name val="Arial"/>
      <family val="2"/>
    </font>
    <font>
      <b/>
      <sz val="10"/>
      <color rgb="FFC00000"/>
      <name val="Arial"/>
      <family val="2"/>
    </font>
    <font>
      <sz val="9"/>
      <color indexed="81"/>
      <name val="Tahoma"/>
      <family val="2"/>
    </font>
  </fonts>
  <fills count="59">
    <fill>
      <patternFill patternType="none"/>
    </fill>
    <fill>
      <patternFill patternType="gray125"/>
    </fill>
    <fill>
      <patternFill patternType="solid">
        <fgColor rgb="FFE6E0EC"/>
        <bgColor rgb="FFFFFFFF"/>
      </patternFill>
    </fill>
    <fill>
      <patternFill patternType="solid">
        <fgColor rgb="FF00FF00"/>
        <bgColor rgb="FF33CCCC"/>
      </patternFill>
    </fill>
    <fill>
      <patternFill patternType="solid">
        <fgColor rgb="FFFF0000"/>
        <bgColor rgb="FF993300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CC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DFCC0"/>
        <bgColor indexed="64"/>
      </patternFill>
    </fill>
    <fill>
      <patternFill patternType="solid">
        <fgColor rgb="FFF7CDA3"/>
        <bgColor indexed="64"/>
      </patternFill>
    </fill>
    <fill>
      <patternFill patternType="solid">
        <fgColor rgb="FF97BAFF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7" tint="-0.499984740745262"/>
        <bgColor rgb="FFFFFFFF"/>
      </patternFill>
    </fill>
    <fill>
      <patternFill patternType="solid">
        <fgColor rgb="FFFF0000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6"/>
        <bgColor indexed="64"/>
      </patternFill>
    </fill>
  </fills>
  <borders count="3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74">
    <xf numFmtId="0" fontId="0" fillId="0" borderId="0"/>
    <xf numFmtId="0" fontId="17" fillId="10" borderId="7" applyNumberFormat="0" applyAlignment="0" applyProtection="0"/>
    <xf numFmtId="0" fontId="16" fillId="0" borderId="6" applyNumberFormat="0" applyFill="0" applyAlignment="0" applyProtection="0"/>
    <xf numFmtId="0" fontId="15" fillId="9" borderId="4" applyNumberFormat="0" applyAlignment="0" applyProtection="0"/>
    <xf numFmtId="0" fontId="14" fillId="9" borderId="5" applyNumberFormat="0" applyAlignment="0" applyProtection="0"/>
    <xf numFmtId="0" fontId="13" fillId="8" borderId="4" applyNumberFormat="0" applyAlignment="0" applyProtection="0"/>
    <xf numFmtId="0" fontId="12" fillId="7" borderId="0" applyNumberFormat="0" applyBorder="0" applyAlignment="0" applyProtection="0"/>
    <xf numFmtId="0" fontId="11" fillId="6" borderId="0" applyNumberFormat="0" applyBorder="0" applyAlignment="0" applyProtection="0"/>
    <xf numFmtId="0" fontId="10" fillId="5" borderId="0" applyNumberFormat="0" applyBorder="0" applyAlignment="0" applyProtection="0"/>
    <xf numFmtId="0" fontId="9" fillId="0" borderId="0" applyNumberFormat="0" applyFill="0" applyBorder="0" applyAlignment="0" applyProtection="0"/>
    <xf numFmtId="0" fontId="9" fillId="0" borderId="3" applyNumberFormat="0" applyFill="0" applyAlignment="0" applyProtection="0"/>
    <xf numFmtId="0" fontId="8" fillId="0" borderId="2" applyNumberFormat="0" applyFill="0" applyAlignment="0" applyProtection="0"/>
    <xf numFmtId="0" fontId="7" fillId="0" borderId="1" applyNumberFormat="0" applyFill="0" applyAlignment="0" applyProtection="0"/>
    <xf numFmtId="0" fontId="6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9" applyNumberFormat="0" applyFill="0" applyAlignment="0" applyProtection="0"/>
    <xf numFmtId="0" fontId="21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21" fillId="15" borderId="0" applyNumberFormat="0" applyBorder="0" applyAlignment="0" applyProtection="0"/>
    <xf numFmtId="0" fontId="21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21" fillId="19" borderId="0" applyNumberFormat="0" applyBorder="0" applyAlignment="0" applyProtection="0"/>
    <xf numFmtId="0" fontId="21" fillId="20" borderId="0" applyNumberFormat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21" fillId="23" borderId="0" applyNumberFormat="0" applyBorder="0" applyAlignment="0" applyProtection="0"/>
    <xf numFmtId="0" fontId="21" fillId="24" borderId="0" applyNumberFormat="0" applyBorder="0" applyAlignment="0" applyProtection="0"/>
    <xf numFmtId="0" fontId="4" fillId="25" borderId="0" applyNumberFormat="0" applyBorder="0" applyAlignment="0" applyProtection="0"/>
    <xf numFmtId="0" fontId="4" fillId="26" borderId="0" applyNumberFormat="0" applyBorder="0" applyAlignment="0" applyProtection="0"/>
    <xf numFmtId="0" fontId="21" fillId="27" borderId="0" applyNumberFormat="0" applyBorder="0" applyAlignment="0" applyProtection="0"/>
    <xf numFmtId="0" fontId="21" fillId="28" borderId="0" applyNumberFormat="0" applyBorder="0" applyAlignment="0" applyProtection="0"/>
    <xf numFmtId="0" fontId="4" fillId="29" borderId="0" applyNumberFormat="0" applyBorder="0" applyAlignment="0" applyProtection="0"/>
    <xf numFmtId="0" fontId="4" fillId="30" borderId="0" applyNumberFormat="0" applyBorder="0" applyAlignment="0" applyProtection="0"/>
    <xf numFmtId="0" fontId="21" fillId="31" borderId="0" applyNumberFormat="0" applyBorder="0" applyAlignment="0" applyProtection="0"/>
    <xf numFmtId="0" fontId="21" fillId="32" borderId="0" applyNumberFormat="0" applyBorder="0" applyAlignment="0" applyProtection="0"/>
    <xf numFmtId="0" fontId="4" fillId="33" borderId="0" applyNumberFormat="0" applyBorder="0" applyAlignment="0" applyProtection="0"/>
    <xf numFmtId="0" fontId="4" fillId="34" borderId="0" applyNumberFormat="0" applyBorder="0" applyAlignment="0" applyProtection="0"/>
    <xf numFmtId="0" fontId="21" fillId="35" borderId="0" applyNumberFormat="0" applyBorder="0" applyAlignment="0" applyProtection="0"/>
    <xf numFmtId="0" fontId="4" fillId="0" borderId="0"/>
    <xf numFmtId="0" fontId="4" fillId="11" borderId="8" applyNumberFormat="0" applyFont="0" applyAlignment="0" applyProtection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2" fillId="0" borderId="0"/>
    <xf numFmtId="0" fontId="2" fillId="0" borderId="0"/>
    <xf numFmtId="0" fontId="2" fillId="11" borderId="8" applyNumberFormat="0" applyFont="0" applyAlignment="0" applyProtection="0"/>
    <xf numFmtId="9" fontId="22" fillId="0" borderId="0" applyFont="0" applyFill="0" applyBorder="0" applyAlignment="0" applyProtection="0"/>
    <xf numFmtId="0" fontId="1" fillId="0" borderId="0"/>
    <xf numFmtId="0" fontId="1" fillId="11" borderId="8" applyNumberFormat="0" applyFont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</cellStyleXfs>
  <cellXfs count="160">
    <xf numFmtId="0" fontId="0" fillId="0" borderId="0" xfId="0"/>
    <xf numFmtId="0" fontId="0" fillId="0" borderId="0" xfId="0" applyAlignment="1">
      <alignment horizontal="center" vertical="center"/>
    </xf>
    <xf numFmtId="20" fontId="0" fillId="3" borderId="0" xfId="0" applyNumberFormat="1" applyFont="1" applyFill="1" applyAlignment="1">
      <alignment horizontal="center" vertical="center"/>
    </xf>
    <xf numFmtId="20" fontId="0" fillId="0" borderId="0" xfId="0" applyNumberFormat="1" applyFont="1" applyAlignment="1">
      <alignment horizontal="center" vertical="center"/>
    </xf>
    <xf numFmtId="20" fontId="0" fillId="4" borderId="0" xfId="0" applyNumberFormat="1" applyFont="1" applyFill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Fill="1" applyAlignment="1">
      <alignment horizontal="center" vertical="center"/>
    </xf>
    <xf numFmtId="0" fontId="0" fillId="0" borderId="0" xfId="0" applyFill="1"/>
    <xf numFmtId="0" fontId="0" fillId="0" borderId="0" xfId="0" applyFill="1" applyAlignment="1">
      <alignment vertical="center"/>
    </xf>
    <xf numFmtId="0" fontId="4" fillId="0" borderId="0" xfId="41" applyFill="1" applyAlignment="1">
      <alignment horizontal="left" vertical="center"/>
    </xf>
    <xf numFmtId="0" fontId="0" fillId="2" borderId="0" xfId="0" applyFont="1" applyFill="1" applyAlignment="1">
      <alignment horizontal="center" vertical="center"/>
    </xf>
    <xf numFmtId="0" fontId="23" fillId="36" borderId="0" xfId="0" applyFont="1" applyFill="1" applyAlignment="1">
      <alignment horizontal="center" vertical="center"/>
    </xf>
    <xf numFmtId="0" fontId="0" fillId="44" borderId="16" xfId="0" applyFill="1" applyBorder="1" applyAlignment="1">
      <alignment horizontal="center" vertical="center"/>
    </xf>
    <xf numFmtId="0" fontId="4" fillId="38" borderId="17" xfId="41" applyFill="1" applyBorder="1" applyAlignment="1">
      <alignment horizontal="left" vertical="center"/>
    </xf>
    <xf numFmtId="0" fontId="0" fillId="44" borderId="18" xfId="0" applyFill="1" applyBorder="1" applyAlignment="1">
      <alignment horizontal="center" vertical="center"/>
    </xf>
    <xf numFmtId="0" fontId="4" fillId="38" borderId="19" xfId="41" applyFill="1" applyBorder="1" applyAlignment="1">
      <alignment horizontal="left" vertical="center"/>
    </xf>
    <xf numFmtId="0" fontId="0" fillId="44" borderId="20" xfId="0" applyFill="1" applyBorder="1" applyAlignment="1">
      <alignment horizontal="center" vertical="center"/>
    </xf>
    <xf numFmtId="0" fontId="4" fillId="38" borderId="21" xfId="41" applyFill="1" applyBorder="1" applyAlignment="1">
      <alignment horizontal="left" vertical="center"/>
    </xf>
    <xf numFmtId="0" fontId="0" fillId="39" borderId="16" xfId="0" applyFill="1" applyBorder="1" applyAlignment="1">
      <alignment horizontal="center" vertical="center"/>
    </xf>
    <xf numFmtId="0" fontId="0" fillId="39" borderId="18" xfId="0" applyFill="1" applyBorder="1" applyAlignment="1">
      <alignment horizontal="center" vertical="center"/>
    </xf>
    <xf numFmtId="0" fontId="0" fillId="39" borderId="20" xfId="0" applyFill="1" applyBorder="1" applyAlignment="1">
      <alignment horizontal="center" vertical="center"/>
    </xf>
    <xf numFmtId="0" fontId="0" fillId="41" borderId="22" xfId="0" applyFill="1" applyBorder="1" applyAlignment="1">
      <alignment horizontal="center" vertical="center"/>
    </xf>
    <xf numFmtId="0" fontId="4" fillId="38" borderId="23" xfId="41" applyFill="1" applyBorder="1" applyAlignment="1">
      <alignment horizontal="left" vertical="center"/>
    </xf>
    <xf numFmtId="0" fontId="0" fillId="45" borderId="22" xfId="0" applyFill="1" applyBorder="1" applyAlignment="1">
      <alignment horizontal="center" vertical="center"/>
    </xf>
    <xf numFmtId="0" fontId="0" fillId="43" borderId="16" xfId="0" applyFill="1" applyBorder="1" applyAlignment="1">
      <alignment horizontal="center" vertical="center"/>
    </xf>
    <xf numFmtId="0" fontId="0" fillId="43" borderId="18" xfId="0" applyFill="1" applyBorder="1" applyAlignment="1">
      <alignment horizontal="center" vertical="center"/>
    </xf>
    <xf numFmtId="0" fontId="0" fillId="43" borderId="20" xfId="0" applyFill="1" applyBorder="1" applyAlignment="1">
      <alignment horizontal="center" vertical="center"/>
    </xf>
    <xf numFmtId="0" fontId="0" fillId="42" borderId="16" xfId="0" applyFill="1" applyBorder="1" applyAlignment="1">
      <alignment horizontal="center" vertical="center"/>
    </xf>
    <xf numFmtId="0" fontId="0" fillId="42" borderId="18" xfId="0" applyFill="1" applyBorder="1" applyAlignment="1">
      <alignment horizontal="center" vertical="center"/>
    </xf>
    <xf numFmtId="0" fontId="0" fillId="40" borderId="16" xfId="0" applyFill="1" applyBorder="1" applyAlignment="1">
      <alignment horizontal="center" vertical="center"/>
    </xf>
    <xf numFmtId="0" fontId="0" fillId="40" borderId="18" xfId="0" applyFill="1" applyBorder="1" applyAlignment="1">
      <alignment horizontal="center" vertical="center"/>
    </xf>
    <xf numFmtId="0" fontId="0" fillId="40" borderId="20" xfId="0" applyFill="1" applyBorder="1" applyAlignment="1">
      <alignment horizontal="center" vertical="center"/>
    </xf>
    <xf numFmtId="0" fontId="4" fillId="42" borderId="19" xfId="41" applyFill="1" applyBorder="1" applyAlignment="1">
      <alignment horizontal="left" vertical="center"/>
    </xf>
    <xf numFmtId="0" fontId="23" fillId="36" borderId="0" xfId="0" applyFont="1" applyFill="1" applyAlignment="1">
      <alignment vertical="center"/>
    </xf>
    <xf numFmtId="0" fontId="23" fillId="40" borderId="31" xfId="0" applyFont="1" applyFill="1" applyBorder="1" applyAlignment="1">
      <alignment horizontal="center" vertical="center"/>
    </xf>
    <xf numFmtId="0" fontId="23" fillId="40" borderId="32" xfId="0" applyFont="1" applyFill="1" applyBorder="1" applyAlignment="1">
      <alignment horizontal="center" vertical="center"/>
    </xf>
    <xf numFmtId="0" fontId="23" fillId="0" borderId="0" xfId="0" applyFont="1" applyAlignment="1">
      <alignment vertical="center"/>
    </xf>
    <xf numFmtId="20" fontId="23" fillId="0" borderId="0" xfId="0" applyNumberFormat="1" applyFont="1" applyFill="1" applyAlignment="1">
      <alignment horizontal="center" vertical="center"/>
    </xf>
    <xf numFmtId="165" fontId="24" fillId="46" borderId="0" xfId="0" applyNumberFormat="1" applyFont="1" applyFill="1" applyAlignment="1">
      <alignment horizontal="center" vertical="center"/>
    </xf>
    <xf numFmtId="0" fontId="23" fillId="2" borderId="0" xfId="0" applyFont="1" applyFill="1" applyAlignment="1">
      <alignment horizontal="center" vertical="center"/>
    </xf>
    <xf numFmtId="0" fontId="23" fillId="0" borderId="0" xfId="0" applyFont="1" applyFill="1" applyAlignment="1">
      <alignment horizontal="center" vertical="center"/>
    </xf>
    <xf numFmtId="0" fontId="23" fillId="0" borderId="0" xfId="0" applyFont="1" applyFill="1" applyAlignment="1">
      <alignment vertical="center"/>
    </xf>
    <xf numFmtId="0" fontId="23" fillId="0" borderId="0" xfId="0" applyFont="1" applyAlignment="1">
      <alignment horizontal="center" vertical="center"/>
    </xf>
    <xf numFmtId="0" fontId="20" fillId="46" borderId="16" xfId="41" applyFont="1" applyFill="1" applyBorder="1" applyAlignment="1">
      <alignment horizontal="left" vertical="center"/>
    </xf>
    <xf numFmtId="0" fontId="20" fillId="46" borderId="18" xfId="41" applyFont="1" applyFill="1" applyBorder="1" applyAlignment="1">
      <alignment horizontal="left" vertical="center"/>
    </xf>
    <xf numFmtId="0" fontId="20" fillId="0" borderId="0" xfId="41" applyFont="1" applyFill="1" applyAlignment="1">
      <alignment horizontal="left" vertical="center"/>
    </xf>
    <xf numFmtId="0" fontId="23" fillId="40" borderId="28" xfId="0" applyFont="1" applyFill="1" applyBorder="1" applyAlignment="1">
      <alignment horizontal="center" vertical="center"/>
    </xf>
    <xf numFmtId="0" fontId="23" fillId="48" borderId="0" xfId="0" applyFont="1" applyFill="1" applyBorder="1" applyAlignment="1">
      <alignment horizontal="center" vertical="center"/>
    </xf>
    <xf numFmtId="0" fontId="17" fillId="52" borderId="28" xfId="0" applyFont="1" applyFill="1" applyBorder="1" applyAlignment="1">
      <alignment horizontal="center" vertical="center"/>
    </xf>
    <xf numFmtId="165" fontId="25" fillId="52" borderId="0" xfId="0" applyNumberFormat="1" applyFont="1" applyFill="1" applyAlignment="1">
      <alignment horizontal="center" vertical="center"/>
    </xf>
    <xf numFmtId="0" fontId="17" fillId="53" borderId="0" xfId="0" applyFont="1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7" fillId="55" borderId="28" xfId="0" applyFont="1" applyFill="1" applyBorder="1" applyAlignment="1">
      <alignment horizontal="center" vertical="center" wrapText="1"/>
    </xf>
    <xf numFmtId="0" fontId="17" fillId="55" borderId="23" xfId="0" applyFont="1" applyFill="1" applyBorder="1" applyAlignment="1">
      <alignment horizontal="center" vertical="center" wrapText="1"/>
    </xf>
    <xf numFmtId="166" fontId="23" fillId="0" borderId="0" xfId="0" applyNumberFormat="1" applyFont="1" applyAlignment="1">
      <alignment vertical="center"/>
    </xf>
    <xf numFmtId="166" fontId="23" fillId="0" borderId="0" xfId="0" applyNumberFormat="1" applyFont="1" applyFill="1" applyAlignment="1">
      <alignment vertical="center"/>
    </xf>
    <xf numFmtId="166" fontId="20" fillId="0" borderId="0" xfId="41" applyNumberFormat="1" applyFont="1" applyFill="1" applyAlignment="1">
      <alignment horizontal="left" vertical="center"/>
    </xf>
    <xf numFmtId="0" fontId="23" fillId="46" borderId="0" xfId="0" applyFont="1" applyFill="1" applyAlignment="1">
      <alignment vertical="center"/>
    </xf>
    <xf numFmtId="0" fontId="23" fillId="38" borderId="27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3" fillId="56" borderId="27" xfId="0" applyFont="1" applyFill="1" applyBorder="1" applyAlignment="1">
      <alignment horizontal="center" vertical="center" wrapText="1"/>
    </xf>
    <xf numFmtId="0" fontId="3" fillId="38" borderId="19" xfId="41" applyFont="1" applyFill="1" applyBorder="1" applyAlignment="1">
      <alignment horizontal="left" vertical="center"/>
    </xf>
    <xf numFmtId="0" fontId="22" fillId="41" borderId="18" xfId="56" applyFill="1" applyBorder="1" applyAlignment="1">
      <alignment horizontal="center" vertical="center"/>
    </xf>
    <xf numFmtId="0" fontId="22" fillId="45" borderId="18" xfId="56" applyFill="1" applyBorder="1" applyAlignment="1">
      <alignment horizontal="center" vertical="center"/>
    </xf>
    <xf numFmtId="0" fontId="2" fillId="38" borderId="17" xfId="57" applyFill="1" applyBorder="1" applyAlignment="1">
      <alignment horizontal="left" vertical="center"/>
    </xf>
    <xf numFmtId="0" fontId="22" fillId="44" borderId="18" xfId="56" applyFill="1" applyBorder="1" applyAlignment="1">
      <alignment horizontal="center" vertical="center"/>
    </xf>
    <xf numFmtId="0" fontId="2" fillId="38" borderId="19" xfId="57" applyFill="1" applyBorder="1" applyAlignment="1">
      <alignment horizontal="left" vertical="center"/>
    </xf>
    <xf numFmtId="0" fontId="22" fillId="39" borderId="18" xfId="56" applyFill="1" applyBorder="1" applyAlignment="1">
      <alignment horizontal="center" vertical="center"/>
    </xf>
    <xf numFmtId="0" fontId="22" fillId="43" borderId="18" xfId="56" applyFill="1" applyBorder="1" applyAlignment="1">
      <alignment horizontal="center" vertical="center"/>
    </xf>
    <xf numFmtId="0" fontId="22" fillId="42" borderId="16" xfId="56" applyFill="1" applyBorder="1" applyAlignment="1">
      <alignment horizontal="center" vertical="center"/>
    </xf>
    <xf numFmtId="0" fontId="22" fillId="42" borderId="18" xfId="56" applyFill="1" applyBorder="1" applyAlignment="1">
      <alignment horizontal="center" vertical="center"/>
    </xf>
    <xf numFmtId="0" fontId="22" fillId="40" borderId="18" xfId="56" applyFill="1" applyBorder="1" applyAlignment="1">
      <alignment horizontal="center" vertical="center"/>
    </xf>
    <xf numFmtId="0" fontId="0" fillId="42" borderId="0" xfId="0" applyFill="1" applyAlignment="1">
      <alignment vertical="center"/>
    </xf>
    <xf numFmtId="0" fontId="5" fillId="42" borderId="0" xfId="0" applyFont="1" applyFill="1" applyAlignment="1">
      <alignment vertical="center"/>
    </xf>
    <xf numFmtId="0" fontId="0" fillId="38" borderId="0" xfId="0" applyFill="1" applyAlignment="1">
      <alignment vertical="center"/>
    </xf>
    <xf numFmtId="0" fontId="0" fillId="38" borderId="0" xfId="0" applyFill="1" applyAlignment="1">
      <alignment horizontal="left" vertical="center"/>
    </xf>
    <xf numFmtId="0" fontId="26" fillId="0" borderId="0" xfId="0" applyFont="1" applyAlignment="1">
      <alignment horizontal="center" vertical="center"/>
    </xf>
    <xf numFmtId="0" fontId="2" fillId="38" borderId="21" xfId="57" applyFill="1" applyBorder="1" applyAlignment="1">
      <alignment horizontal="left" vertical="center"/>
    </xf>
    <xf numFmtId="0" fontId="2" fillId="38" borderId="19" xfId="57" applyFont="1" applyFill="1" applyBorder="1" applyAlignment="1">
      <alignment horizontal="left" vertical="center"/>
    </xf>
    <xf numFmtId="0" fontId="2" fillId="0" borderId="0" xfId="57" applyFill="1" applyAlignment="1">
      <alignment horizontal="left" vertical="center"/>
    </xf>
    <xf numFmtId="0" fontId="2" fillId="38" borderId="23" xfId="57" applyFill="1" applyBorder="1" applyAlignment="1">
      <alignment horizontal="left" vertical="center"/>
    </xf>
    <xf numFmtId="0" fontId="0" fillId="0" borderId="0" xfId="0" applyBorder="1" applyAlignment="1">
      <alignment vertical="center"/>
    </xf>
    <xf numFmtId="0" fontId="2" fillId="38" borderId="0" xfId="57" applyFill="1" applyBorder="1" applyAlignment="1">
      <alignment horizontal="left" vertical="center"/>
    </xf>
    <xf numFmtId="0" fontId="0" fillId="38" borderId="0" xfId="57" applyFont="1" applyFill="1" applyBorder="1" applyAlignment="1">
      <alignment horizontal="left" vertical="center"/>
    </xf>
    <xf numFmtId="0" fontId="2" fillId="42" borderId="0" xfId="57" applyFill="1" applyBorder="1" applyAlignment="1">
      <alignment horizontal="left" vertical="center"/>
    </xf>
    <xf numFmtId="0" fontId="27" fillId="0" borderId="0" xfId="0" applyFont="1" applyAlignment="1">
      <alignment horizontal="center" vertical="center"/>
    </xf>
    <xf numFmtId="165" fontId="27" fillId="0" borderId="0" xfId="0" applyNumberFormat="1" applyFont="1" applyAlignment="1">
      <alignment horizontal="center" vertical="center"/>
    </xf>
    <xf numFmtId="164" fontId="27" fillId="0" borderId="0" xfId="0" applyNumberFormat="1" applyFont="1" applyFill="1" applyBorder="1" applyAlignment="1">
      <alignment vertical="center" wrapText="1"/>
    </xf>
    <xf numFmtId="164" fontId="27" fillId="0" borderId="0" xfId="0" applyNumberFormat="1" applyFont="1" applyFill="1" applyBorder="1" applyAlignment="1">
      <alignment horizontal="left" vertical="center" wrapText="1"/>
    </xf>
    <xf numFmtId="20" fontId="27" fillId="0" borderId="0" xfId="0" applyNumberFormat="1" applyFont="1" applyFill="1" applyAlignment="1">
      <alignment horizontal="center" vertical="center"/>
    </xf>
    <xf numFmtId="0" fontId="27" fillId="0" borderId="0" xfId="0" applyFont="1" applyFill="1" applyAlignment="1">
      <alignment horizontal="center" vertical="center"/>
    </xf>
    <xf numFmtId="165" fontId="27" fillId="0" borderId="0" xfId="0" applyNumberFormat="1" applyFont="1" applyFill="1" applyAlignment="1">
      <alignment horizontal="center" vertical="center"/>
    </xf>
    <xf numFmtId="0" fontId="27" fillId="0" borderId="0" xfId="41" applyFont="1" applyFill="1" applyAlignment="1">
      <alignment horizontal="center"/>
    </xf>
    <xf numFmtId="0" fontId="27" fillId="0" borderId="0" xfId="41" applyFont="1" applyFill="1" applyAlignment="1">
      <alignment horizontal="left"/>
    </xf>
    <xf numFmtId="0" fontId="27" fillId="38" borderId="0" xfId="41" applyFont="1" applyFill="1" applyAlignment="1">
      <alignment horizontal="left"/>
    </xf>
    <xf numFmtId="0" fontId="27" fillId="37" borderId="0" xfId="41" applyFont="1" applyFill="1" applyAlignment="1">
      <alignment horizontal="center"/>
    </xf>
    <xf numFmtId="20" fontId="27" fillId="37" borderId="0" xfId="41" applyNumberFormat="1" applyFont="1" applyFill="1" applyAlignment="1">
      <alignment horizontal="center"/>
    </xf>
    <xf numFmtId="165" fontId="27" fillId="37" borderId="0" xfId="41" applyNumberFormat="1" applyFont="1" applyFill="1" applyAlignment="1">
      <alignment horizontal="center"/>
    </xf>
    <xf numFmtId="0" fontId="27" fillId="0" borderId="0" xfId="41" applyFont="1" applyFill="1"/>
    <xf numFmtId="0" fontId="27" fillId="0" borderId="0" xfId="41" applyFont="1" applyAlignment="1">
      <alignment horizontal="center"/>
    </xf>
    <xf numFmtId="0" fontId="27" fillId="0" borderId="0" xfId="41" applyFont="1" applyAlignment="1">
      <alignment horizontal="left"/>
    </xf>
    <xf numFmtId="0" fontId="27" fillId="0" borderId="0" xfId="41" applyFont="1"/>
    <xf numFmtId="0" fontId="27" fillId="0" borderId="0" xfId="0" applyFont="1" applyAlignment="1">
      <alignment horizontal="left" vertical="center"/>
    </xf>
    <xf numFmtId="0" fontId="29" fillId="57" borderId="0" xfId="0" applyFont="1" applyFill="1" applyAlignment="1">
      <alignment horizontal="center" vertical="center"/>
    </xf>
    <xf numFmtId="0" fontId="20" fillId="47" borderId="24" xfId="41" applyFont="1" applyFill="1" applyBorder="1" applyAlignment="1">
      <alignment horizontal="center" vertical="center"/>
    </xf>
    <xf numFmtId="0" fontId="20" fillId="47" borderId="25" xfId="41" applyFont="1" applyFill="1" applyBorder="1" applyAlignment="1">
      <alignment horizontal="center" vertical="center"/>
    </xf>
    <xf numFmtId="0" fontId="20" fillId="47" borderId="26" xfId="41" applyFont="1" applyFill="1" applyBorder="1" applyAlignment="1">
      <alignment horizontal="center" vertical="center"/>
    </xf>
    <xf numFmtId="0" fontId="23" fillId="40" borderId="36" xfId="0" applyFont="1" applyFill="1" applyBorder="1" applyAlignment="1">
      <alignment horizontal="center" vertical="center"/>
    </xf>
    <xf numFmtId="0" fontId="23" fillId="0" borderId="10" xfId="0" applyFont="1" applyFill="1" applyBorder="1" applyAlignment="1">
      <alignment horizontal="center" vertical="center"/>
    </xf>
    <xf numFmtId="0" fontId="23" fillId="0" borderId="29" xfId="0" applyFont="1" applyFill="1" applyBorder="1" applyAlignment="1">
      <alignment horizontal="center" vertical="center"/>
    </xf>
    <xf numFmtId="0" fontId="23" fillId="0" borderId="11" xfId="0" applyFont="1" applyFill="1" applyBorder="1" applyAlignment="1">
      <alignment horizontal="center" vertical="center"/>
    </xf>
    <xf numFmtId="0" fontId="23" fillId="0" borderId="12" xfId="0" applyFont="1" applyFill="1" applyBorder="1" applyAlignment="1">
      <alignment horizontal="center" vertical="center"/>
    </xf>
    <xf numFmtId="0" fontId="23" fillId="0" borderId="27" xfId="0" applyFont="1" applyFill="1" applyBorder="1" applyAlignment="1">
      <alignment horizontal="center" vertical="center"/>
    </xf>
    <xf numFmtId="0" fontId="23" fillId="0" borderId="13" xfId="0" applyFont="1" applyFill="1" applyBorder="1" applyAlignment="1">
      <alignment horizontal="center" vertical="center"/>
    </xf>
    <xf numFmtId="0" fontId="23" fillId="0" borderId="14" xfId="0" applyFont="1" applyFill="1" applyBorder="1" applyAlignment="1">
      <alignment horizontal="center" vertical="center"/>
    </xf>
    <xf numFmtId="0" fontId="23" fillId="0" borderId="30" xfId="0" applyFont="1" applyFill="1" applyBorder="1" applyAlignment="1">
      <alignment horizontal="center" vertical="center"/>
    </xf>
    <xf numFmtId="0" fontId="23" fillId="0" borderId="15" xfId="0" applyFont="1" applyFill="1" applyBorder="1" applyAlignment="1">
      <alignment horizontal="center" vertical="center"/>
    </xf>
    <xf numFmtId="0" fontId="21" fillId="54" borderId="0" xfId="41" applyFont="1" applyFill="1" applyAlignment="1">
      <alignment horizontal="left"/>
    </xf>
    <xf numFmtId="0" fontId="23" fillId="0" borderId="0" xfId="0" applyFont="1" applyAlignment="1">
      <alignment horizontal="center"/>
    </xf>
    <xf numFmtId="0" fontId="23" fillId="0" borderId="0" xfId="0" applyFont="1"/>
    <xf numFmtId="22" fontId="0" fillId="0" borderId="0" xfId="0" applyNumberFormat="1"/>
    <xf numFmtId="0" fontId="0" fillId="0" borderId="0" xfId="0" applyAlignment="1">
      <alignment horizontal="center"/>
    </xf>
    <xf numFmtId="0" fontId="23" fillId="0" borderId="0" xfId="0" applyFont="1" applyAlignment="1">
      <alignment wrapText="1"/>
    </xf>
    <xf numFmtId="22" fontId="0" fillId="0" borderId="0" xfId="0" quotePrefix="1" applyNumberFormat="1"/>
    <xf numFmtId="0" fontId="23" fillId="0" borderId="0" xfId="0" applyFont="1" applyAlignment="1"/>
    <xf numFmtId="0" fontId="23" fillId="56" borderId="27" xfId="0" applyFont="1" applyFill="1" applyBorder="1" applyAlignment="1">
      <alignment horizontal="center" vertical="center" wrapText="1"/>
    </xf>
    <xf numFmtId="0" fontId="26" fillId="56" borderId="27" xfId="0" applyFont="1" applyFill="1" applyBorder="1" applyAlignment="1">
      <alignment horizontal="center" vertical="center" wrapText="1"/>
    </xf>
    <xf numFmtId="0" fontId="23" fillId="56" borderId="33" xfId="0" applyFont="1" applyFill="1" applyBorder="1" applyAlignment="1">
      <alignment horizontal="center" vertical="center" wrapText="1"/>
    </xf>
    <xf numFmtId="0" fontId="23" fillId="56" borderId="34" xfId="0" applyFont="1" applyFill="1" applyBorder="1" applyAlignment="1">
      <alignment horizontal="center" vertical="center" wrapText="1"/>
    </xf>
    <xf numFmtId="0" fontId="23" fillId="56" borderId="35" xfId="0" applyFont="1" applyFill="1" applyBorder="1" applyAlignment="1">
      <alignment horizontal="center" vertical="center" wrapText="1"/>
    </xf>
    <xf numFmtId="0" fontId="23" fillId="38" borderId="27" xfId="0" applyFont="1" applyFill="1" applyBorder="1" applyAlignment="1">
      <alignment horizontal="center" vertical="center"/>
    </xf>
    <xf numFmtId="0" fontId="23" fillId="46" borderId="18" xfId="0" applyFont="1" applyFill="1" applyBorder="1" applyAlignment="1">
      <alignment horizontal="center" vertical="center"/>
    </xf>
    <xf numFmtId="0" fontId="20" fillId="51" borderId="24" xfId="41" applyFont="1" applyFill="1" applyBorder="1" applyAlignment="1">
      <alignment horizontal="center" vertical="center"/>
    </xf>
    <xf numFmtId="0" fontId="20" fillId="51" borderId="25" xfId="41" applyFont="1" applyFill="1" applyBorder="1" applyAlignment="1">
      <alignment horizontal="center" vertical="center"/>
    </xf>
    <xf numFmtId="0" fontId="20" fillId="51" borderId="26" xfId="41" applyFont="1" applyFill="1" applyBorder="1" applyAlignment="1">
      <alignment horizontal="center" vertical="center"/>
    </xf>
    <xf numFmtId="0" fontId="20" fillId="50" borderId="24" xfId="41" applyFont="1" applyFill="1" applyBorder="1" applyAlignment="1">
      <alignment horizontal="center" vertical="center"/>
    </xf>
    <xf numFmtId="0" fontId="20" fillId="50" borderId="25" xfId="41" applyFont="1" applyFill="1" applyBorder="1" applyAlignment="1">
      <alignment horizontal="center" vertical="center"/>
    </xf>
    <xf numFmtId="0" fontId="20" fillId="50" borderId="26" xfId="41" applyFont="1" applyFill="1" applyBorder="1" applyAlignment="1">
      <alignment horizontal="center" vertical="center"/>
    </xf>
    <xf numFmtId="0" fontId="20" fillId="49" borderId="24" xfId="41" applyFont="1" applyFill="1" applyBorder="1" applyAlignment="1">
      <alignment horizontal="center" vertical="center"/>
    </xf>
    <xf numFmtId="0" fontId="20" fillId="49" borderId="25" xfId="41" applyFont="1" applyFill="1" applyBorder="1" applyAlignment="1">
      <alignment horizontal="center" vertical="center"/>
    </xf>
    <xf numFmtId="0" fontId="20" fillId="49" borderId="26" xfId="41" applyFont="1" applyFill="1" applyBorder="1" applyAlignment="1">
      <alignment horizontal="center" vertical="center"/>
    </xf>
    <xf numFmtId="0" fontId="20" fillId="49" borderId="24" xfId="41" applyFont="1" applyFill="1" applyBorder="1" applyAlignment="1">
      <alignment horizontal="center" vertical="center" wrapText="1"/>
    </xf>
    <xf numFmtId="0" fontId="20" fillId="49" borderId="25" xfId="41" applyFont="1" applyFill="1" applyBorder="1" applyAlignment="1">
      <alignment horizontal="center" vertical="center" wrapText="1"/>
    </xf>
    <xf numFmtId="0" fontId="20" fillId="49" borderId="26" xfId="41" applyFont="1" applyFill="1" applyBorder="1" applyAlignment="1">
      <alignment horizontal="center" vertical="center" wrapText="1"/>
    </xf>
    <xf numFmtId="0" fontId="20" fillId="47" borderId="24" xfId="41" applyFont="1" applyFill="1" applyBorder="1" applyAlignment="1">
      <alignment horizontal="center" vertical="center"/>
    </xf>
    <xf numFmtId="0" fontId="20" fillId="47" borderId="25" xfId="41" applyFont="1" applyFill="1" applyBorder="1" applyAlignment="1">
      <alignment horizontal="center" vertical="center"/>
    </xf>
    <xf numFmtId="0" fontId="20" fillId="47" borderId="26" xfId="41" applyFont="1" applyFill="1" applyBorder="1" applyAlignment="1">
      <alignment horizontal="center" vertical="center"/>
    </xf>
    <xf numFmtId="0" fontId="20" fillId="47" borderId="24" xfId="41" applyFont="1" applyFill="1" applyBorder="1" applyAlignment="1">
      <alignment horizontal="center" vertical="center" wrapText="1"/>
    </xf>
    <xf numFmtId="0" fontId="20" fillId="47" borderId="25" xfId="41" applyFont="1" applyFill="1" applyBorder="1" applyAlignment="1">
      <alignment horizontal="center" vertical="center" wrapText="1"/>
    </xf>
    <xf numFmtId="0" fontId="20" fillId="47" borderId="26" xfId="41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28" fillId="54" borderId="0" xfId="0" applyFont="1" applyFill="1" applyAlignment="1">
      <alignment horizontal="center" vertical="center"/>
    </xf>
    <xf numFmtId="166" fontId="20" fillId="47" borderId="24" xfId="41" applyNumberFormat="1" applyFont="1" applyFill="1" applyBorder="1" applyAlignment="1">
      <alignment horizontal="center" vertical="center"/>
    </xf>
    <xf numFmtId="166" fontId="20" fillId="47" borderId="25" xfId="41" applyNumberFormat="1" applyFont="1" applyFill="1" applyBorder="1" applyAlignment="1">
      <alignment horizontal="center" vertical="center"/>
    </xf>
    <xf numFmtId="166" fontId="20" fillId="47" borderId="26" xfId="41" applyNumberFormat="1" applyFont="1" applyFill="1" applyBorder="1" applyAlignment="1">
      <alignment horizontal="center" vertical="center"/>
    </xf>
    <xf numFmtId="0" fontId="23" fillId="47" borderId="24" xfId="0" applyFont="1" applyFill="1" applyBorder="1" applyAlignment="1">
      <alignment horizontal="center" vertical="center"/>
    </xf>
    <xf numFmtId="0" fontId="23" fillId="47" borderId="25" xfId="0" applyFont="1" applyFill="1" applyBorder="1" applyAlignment="1">
      <alignment horizontal="center" vertical="center"/>
    </xf>
    <xf numFmtId="0" fontId="23" fillId="47" borderId="26" xfId="0" applyFont="1" applyFill="1" applyBorder="1" applyAlignment="1">
      <alignment horizontal="center" vertical="center"/>
    </xf>
    <xf numFmtId="0" fontId="23" fillId="58" borderId="27" xfId="0" applyFont="1" applyFill="1" applyBorder="1" applyAlignment="1">
      <alignment horizontal="center" vertical="center"/>
    </xf>
    <xf numFmtId="0" fontId="23" fillId="58" borderId="29" xfId="0" applyFont="1" applyFill="1" applyBorder="1" applyAlignment="1">
      <alignment horizontal="center" vertical="center"/>
    </xf>
  </cellXfs>
  <cellStyles count="74">
    <cellStyle name="20 % - Accent1" xfId="18" builtinId="30" customBuiltin="1"/>
    <cellStyle name="20 % - Accent2" xfId="22" builtinId="34" customBuiltin="1"/>
    <cellStyle name="20 % - Accent3" xfId="26" builtinId="38" customBuiltin="1"/>
    <cellStyle name="20 % - Accent4" xfId="30" builtinId="42" customBuiltin="1"/>
    <cellStyle name="20 % - Accent5" xfId="34" builtinId="46" customBuiltin="1"/>
    <cellStyle name="20 % - Accent6" xfId="38" builtinId="50" customBuiltin="1"/>
    <cellStyle name="20% - Accent1 2" xfId="44"/>
    <cellStyle name="20% - Accent1 3" xfId="62"/>
    <cellStyle name="20% - Accent2 2" xfId="46"/>
    <cellStyle name="20% - Accent2 3" xfId="64"/>
    <cellStyle name="20% - Accent3 2" xfId="48"/>
    <cellStyle name="20% - Accent3 3" xfId="66"/>
    <cellStyle name="20% - Accent4 2" xfId="50"/>
    <cellStyle name="20% - Accent4 3" xfId="68"/>
    <cellStyle name="20% - Accent5 2" xfId="52"/>
    <cellStyle name="20% - Accent5 3" xfId="70"/>
    <cellStyle name="20% - Accent6 2" xfId="54"/>
    <cellStyle name="20% - Accent6 3" xfId="72"/>
    <cellStyle name="40 % - Accent1" xfId="19" builtinId="31" customBuiltin="1"/>
    <cellStyle name="40 % - Accent2" xfId="23" builtinId="35" customBuiltin="1"/>
    <cellStyle name="40 % - Accent3" xfId="27" builtinId="39" customBuiltin="1"/>
    <cellStyle name="40 % - Accent4" xfId="31" builtinId="43" customBuiltin="1"/>
    <cellStyle name="40 % - Accent5" xfId="35" builtinId="47" customBuiltin="1"/>
    <cellStyle name="40 % - Accent6" xfId="39" builtinId="51" customBuiltin="1"/>
    <cellStyle name="40% - Accent1 2" xfId="45"/>
    <cellStyle name="40% - Accent1 3" xfId="63"/>
    <cellStyle name="40% - Accent2 2" xfId="47"/>
    <cellStyle name="40% - Accent2 3" xfId="65"/>
    <cellStyle name="40% - Accent3 2" xfId="49"/>
    <cellStyle name="40% - Accent3 3" xfId="67"/>
    <cellStyle name="40% - Accent4 2" xfId="51"/>
    <cellStyle name="40% - Accent4 3" xfId="69"/>
    <cellStyle name="40% - Accent5 2" xfId="53"/>
    <cellStyle name="40% - Accent5 3" xfId="71"/>
    <cellStyle name="40% - Accent6 2" xfId="55"/>
    <cellStyle name="40% - Accent6 3" xfId="73"/>
    <cellStyle name="60 % - Accent1" xfId="20" builtinId="32" customBuiltin="1"/>
    <cellStyle name="60 % - Accent2" xfId="24" builtinId="36" customBuiltin="1"/>
    <cellStyle name="60 % - Accent3" xfId="28" builtinId="40" customBuiltin="1"/>
    <cellStyle name="60 % - Accent4" xfId="32" builtinId="44" customBuiltin="1"/>
    <cellStyle name="60 % - Accent5" xfId="36" builtinId="48" customBuiltin="1"/>
    <cellStyle name="60 % - Accent6" xfId="40" builtinId="52" customBuiltin="1"/>
    <cellStyle name="Accent1" xfId="17" builtinId="29" customBuiltin="1"/>
    <cellStyle name="Accent2" xfId="21" builtinId="33" customBuiltin="1"/>
    <cellStyle name="Accent3" xfId="25" builtinId="37" customBuiltin="1"/>
    <cellStyle name="Accent4" xfId="29" builtinId="41" customBuiltin="1"/>
    <cellStyle name="Accent5" xfId="33" builtinId="45" customBuiltin="1"/>
    <cellStyle name="Accent6" xfId="37" builtinId="49" customBuiltin="1"/>
    <cellStyle name="Avertissement" xfId="14" builtinId="11" customBuiltin="1"/>
    <cellStyle name="Calcul" xfId="3" builtinId="22" customBuiltin="1"/>
    <cellStyle name="Cellule liée" xfId="2" builtinId="24" customBuiltin="1"/>
    <cellStyle name="Entrée" xfId="5" builtinId="20" customBuiltin="1"/>
    <cellStyle name="Insatisfaisant" xfId="7" builtinId="27" customBuiltin="1"/>
    <cellStyle name="Neutre" xfId="6" builtinId="28" customBuiltin="1"/>
    <cellStyle name="Normal" xfId="0" builtinId="0"/>
    <cellStyle name="Normal 2" xfId="41"/>
    <cellStyle name="Normal 2 2" xfId="57"/>
    <cellStyle name="Normal 3" xfId="56"/>
    <cellStyle name="Normal 4" xfId="43"/>
    <cellStyle name="Normal 5" xfId="60"/>
    <cellStyle name="Note 2" xfId="42"/>
    <cellStyle name="Note 2 2" xfId="58"/>
    <cellStyle name="Note 3" xfId="61"/>
    <cellStyle name="Percent 2" xfId="59"/>
    <cellStyle name="Satisfaisant" xfId="8" builtinId="26" customBuiltin="1"/>
    <cellStyle name="Sortie" xfId="4" builtinId="21" customBuiltin="1"/>
    <cellStyle name="Texte explicatif" xfId="15" builtinId="53" customBuiltin="1"/>
    <cellStyle name="Titre" xfId="13" builtinId="15" customBuiltin="1"/>
    <cellStyle name="Titre 1" xfId="12" builtinId="16" customBuiltin="1"/>
    <cellStyle name="Titre 2" xfId="11" builtinId="17" customBuiltin="1"/>
    <cellStyle name="Titre 3" xfId="10" builtinId="18" customBuiltin="1"/>
    <cellStyle name="Titre 4" xfId="9" builtinId="19" customBuiltin="1"/>
    <cellStyle name="Total" xfId="16" builtinId="25" customBuiltin="1"/>
    <cellStyle name="Vérification" xfId="1" builtinId="23" customBuiltin="1"/>
  </cellStyles>
  <dxfs count="1">
    <dxf>
      <fill>
        <patternFill patternType="solid">
          <fgColor rgb="FFC4D79B"/>
          <bgColor rgb="FF000000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E6E0EC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FFCC"/>
      <color rgb="FFF3B679"/>
      <color rgb="FFFDFCC0"/>
      <color rgb="FFA0101E"/>
      <color rgb="FFBDFFEE"/>
      <color rgb="FF97BAFF"/>
      <color rgb="FFF7CDA3"/>
      <color rgb="FFEA76D4"/>
      <color rgb="FF6699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276224</xdr:colOff>
      <xdr:row>7</xdr:row>
      <xdr:rowOff>104772</xdr:rowOff>
    </xdr:from>
    <xdr:ext cx="7991476" cy="4657728"/>
    <xdr:sp macro="" textlink="">
      <xdr:nvSpPr>
        <xdr:cNvPr id="2" name="ZoneTexte 1"/>
        <xdr:cNvSpPr txBox="1"/>
      </xdr:nvSpPr>
      <xdr:spPr>
        <a:xfrm>
          <a:off x="2114549" y="1238247"/>
          <a:ext cx="7991476" cy="4657728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 b="1" baseline="0">
              <a:solidFill>
                <a:schemeClr val="tx2">
                  <a:lumMod val="75000"/>
                </a:schemeClr>
              </a:solidFill>
            </a:rPr>
            <a:t>Répartition salles </a:t>
          </a:r>
          <a:r>
            <a:rPr lang="fr-FR" sz="1100" baseline="0">
              <a:solidFill>
                <a:schemeClr val="tx2">
                  <a:lumMod val="75000"/>
                </a:schemeClr>
              </a:solidFill>
            </a:rPr>
            <a:t>:</a:t>
          </a:r>
        </a:p>
        <a:p>
          <a:r>
            <a:rPr lang="fr-FR" sz="1100" baseline="0">
              <a:solidFill>
                <a:schemeClr val="tx2">
                  <a:lumMod val="75000"/>
                </a:schemeClr>
              </a:solidFill>
            </a:rPr>
            <a:t>Les équivalences de salle sont récupérées en feuille 'Répartition salles'.</a:t>
          </a:r>
        </a:p>
        <a:p>
          <a:r>
            <a:rPr lang="fr-FR" sz="1100" baseline="0">
              <a:solidFill>
                <a:schemeClr val="tx2">
                  <a:lumMod val="75000"/>
                </a:schemeClr>
              </a:solidFill>
            </a:rPr>
            <a:t>- Nom de salle en colonne C</a:t>
          </a:r>
        </a:p>
        <a:p>
          <a:r>
            <a:rPr lang="fr-FR" sz="1100" baseline="0">
              <a:solidFill>
                <a:schemeClr val="tx2">
                  <a:lumMod val="75000"/>
                </a:schemeClr>
              </a:solidFill>
            </a:rPr>
            <a:t> - liste des salles : même ligne, à partir de colonne H</a:t>
          </a:r>
        </a:p>
        <a:p>
          <a:endParaRPr lang="fr-FR" sz="1100" baseline="0">
            <a:solidFill>
              <a:schemeClr val="tx2">
                <a:lumMod val="75000"/>
              </a:schemeClr>
            </a:solidFill>
          </a:endParaRPr>
        </a:p>
        <a:p>
          <a:r>
            <a:rPr lang="fr-FR" sz="1100" b="1" baseline="0">
              <a:solidFill>
                <a:schemeClr val="tx2">
                  <a:lumMod val="75000"/>
                </a:schemeClr>
              </a:solidFill>
            </a:rPr>
            <a:t>Feuilles mois: </a:t>
          </a:r>
        </a:p>
        <a:p>
          <a:r>
            <a:rPr lang="fr-FR" sz="1100" b="0" baseline="0">
              <a:solidFill>
                <a:schemeClr val="tx2">
                  <a:lumMod val="75000"/>
                </a:schemeClr>
              </a:solidFill>
            </a:rPr>
            <a:t>- les noms doivent être exacts : Janvier;Février;Mars;Avril;Mai;Juin;Juillet;Aout;Septembre;Octobre;Novembre;Décembre</a:t>
          </a:r>
        </a:p>
        <a:p>
          <a:r>
            <a:rPr lang="fr-FR" sz="1100" b="0" baseline="0">
              <a:solidFill>
                <a:schemeClr val="tx2">
                  <a:lumMod val="75000"/>
                </a:schemeClr>
              </a:solidFill>
            </a:rPr>
            <a:t>- Les dates doivent être en ligne 4 (récupération du n° de mois de la feuille sur la </a:t>
          </a:r>
          <a:r>
            <a:rPr lang="fr-FR" sz="1100" b="1" baseline="0">
              <a:solidFill>
                <a:schemeClr val="tx2">
                  <a:lumMod val="75000"/>
                </a:schemeClr>
              </a:solidFill>
            </a:rPr>
            <a:t>1ère date en G4</a:t>
          </a:r>
          <a:r>
            <a:rPr lang="fr-FR" sz="1100" b="0" baseline="0">
              <a:solidFill>
                <a:schemeClr val="tx2">
                  <a:lumMod val="75000"/>
                </a:schemeClr>
              </a:solidFill>
            </a:rPr>
            <a:t>)</a:t>
          </a:r>
        </a:p>
        <a:p>
          <a:r>
            <a:rPr lang="fr-FR" sz="1100" b="0" baseline="0">
              <a:solidFill>
                <a:schemeClr val="tx2">
                  <a:lumMod val="75000"/>
                </a:schemeClr>
              </a:solidFill>
            </a:rPr>
            <a:t>- les salles </a:t>
          </a:r>
          <a:r>
            <a:rPr lang="fr-FR" sz="1100" b="0" baseline="0">
              <a:solidFill>
                <a:schemeClr val="tx2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doivent être en colonne  C, à) partir de la ligne 9, séparées d'au moins 4 lignes, rien d'autre sur cette colonne.</a:t>
          </a:r>
        </a:p>
        <a:p>
          <a:r>
            <a:rPr lang="fr-FR" sz="1100" b="0" baseline="0">
              <a:solidFill>
                <a:schemeClr val="tx2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- en début de traitement les cellules situées en G même ligne que le nom de salle sont vidées, sur une hauteur de 4 lignes et une largeur de 31 colonnes.</a:t>
          </a:r>
        </a:p>
        <a:p>
          <a:r>
            <a:rPr lang="fr-FR" sz="1100" b="0" baseline="0">
              <a:solidFill>
                <a:schemeClr val="tx2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- le traitement est lancé à l'activation de la feuille</a:t>
          </a:r>
        </a:p>
        <a:p>
          <a:r>
            <a:rPr lang="fr-FR" sz="1100" b="0" baseline="0">
              <a:solidFill>
                <a:schemeClr val="tx2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- les caractéristiques de la réservation sont mises en commentaire ainsi que le (les) n° de ligne d'origine</a:t>
          </a:r>
        </a:p>
        <a:p>
          <a:r>
            <a:rPr lang="fr-FR" sz="1100" b="0" baseline="0">
              <a:solidFill>
                <a:schemeClr val="tx2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- si multi-affectation : fond cellule en jaune</a:t>
          </a:r>
        </a:p>
        <a:p>
          <a:r>
            <a:rPr lang="fr-FR" sz="1100" b="0" baseline="0">
              <a:solidFill>
                <a:schemeClr val="tx2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- Une feuille mise à jour a OK mis en F8. Elle sera remise à jour en cas de changement dans 'occupancy xxxx'</a:t>
          </a:r>
        </a:p>
        <a:p>
          <a:endParaRPr lang="fr-FR" sz="1100" b="0" baseline="0">
            <a:solidFill>
              <a:schemeClr val="tx2">
                <a:lumMod val="75000"/>
              </a:schemeClr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1" baseline="0">
              <a:solidFill>
                <a:schemeClr val="tx2">
                  <a:lumMod val="75000"/>
                </a:schemeClr>
              </a:solidFill>
            </a:rPr>
            <a:t>occupancy 2012</a:t>
          </a:r>
        </a:p>
        <a:p>
          <a:r>
            <a:rPr lang="fr-FR" sz="1100" b="0" baseline="0">
              <a:solidFill>
                <a:schemeClr val="tx2">
                  <a:lumMod val="75000"/>
                </a:schemeClr>
              </a:solidFill>
            </a:rPr>
            <a:t>- </a:t>
          </a:r>
          <a:r>
            <a:rPr lang="fr-FR" sz="1100" b="0" u="sng" baseline="0">
              <a:solidFill>
                <a:srgbClr val="A0101E"/>
              </a:solidFill>
            </a:rPr>
            <a:t>le nom de la feuille data à utiliser doit être mis dans le code</a:t>
          </a:r>
          <a:r>
            <a:rPr lang="fr-FR" sz="1100" b="0" baseline="0">
              <a:solidFill>
                <a:schemeClr val="tx2">
                  <a:lumMod val="75000"/>
                </a:schemeClr>
              </a:solidFill>
            </a:rPr>
            <a:t> dans Module 1, Sub Init, Set shSource = Worksheets("occupancy 2012")</a:t>
          </a:r>
        </a:p>
        <a:p>
          <a:r>
            <a:rPr lang="fr-FR" sz="1100" b="0" baseline="0">
              <a:solidFill>
                <a:schemeClr val="tx2">
                  <a:lumMod val="75000"/>
                </a:schemeClr>
              </a:solidFill>
            </a:rPr>
            <a:t>- les données commencent ligne 6</a:t>
          </a:r>
        </a:p>
        <a:p>
          <a:r>
            <a:rPr lang="fr-FR" sz="1100" b="0" i="0" u="none" strike="noStrike" baseline="0">
              <a:solidFill>
                <a:schemeClr val="tx2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- </a:t>
          </a:r>
          <a:r>
            <a:rPr lang="fr-FR" sz="1100" b="0" i="0" u="none" strike="noStrike">
              <a:solidFill>
                <a:schemeClr val="tx2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FUNCTION SPACE,</a:t>
          </a:r>
          <a:r>
            <a:rPr lang="fr-FR" b="0">
              <a:solidFill>
                <a:schemeClr val="tx2">
                  <a:lumMod val="75000"/>
                </a:schemeClr>
              </a:solidFill>
            </a:rPr>
            <a:t> </a:t>
          </a:r>
          <a:r>
            <a:rPr lang="fr-FR" sz="1100" b="0" i="0" u="none" strike="noStrike">
              <a:solidFill>
                <a:schemeClr val="tx2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STATUS,</a:t>
          </a:r>
          <a:r>
            <a:rPr lang="fr-FR" b="0">
              <a:solidFill>
                <a:schemeClr val="tx2">
                  <a:lumMod val="75000"/>
                </a:schemeClr>
              </a:solidFill>
            </a:rPr>
            <a:t> </a:t>
          </a:r>
          <a:r>
            <a:rPr lang="fr-FR" sz="1100" b="0" i="0" u="none" strike="noStrike">
              <a:solidFill>
                <a:schemeClr val="tx2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START,</a:t>
          </a:r>
          <a:r>
            <a:rPr lang="fr-FR" b="0">
              <a:solidFill>
                <a:schemeClr val="tx2">
                  <a:lumMod val="75000"/>
                </a:schemeClr>
              </a:solidFill>
            </a:rPr>
            <a:t> </a:t>
          </a:r>
          <a:r>
            <a:rPr lang="fr-FR" sz="1100" b="0" i="0" u="none" strike="noStrike">
              <a:solidFill>
                <a:schemeClr val="tx2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END,</a:t>
          </a:r>
          <a:r>
            <a:rPr lang="fr-FR" b="0">
              <a:solidFill>
                <a:schemeClr val="tx2">
                  <a:lumMod val="75000"/>
                </a:schemeClr>
              </a:solidFill>
            </a:rPr>
            <a:t> </a:t>
          </a:r>
          <a:r>
            <a:rPr lang="fr-FR" sz="1100" b="0" i="0" u="none" strike="noStrike">
              <a:solidFill>
                <a:schemeClr val="tx2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DATE en colonne E:I</a:t>
          </a:r>
        </a:p>
        <a:p>
          <a:endParaRPr lang="fr-FR" sz="1100" b="0" i="0" u="none" strike="noStrike" baseline="0">
            <a:solidFill>
              <a:schemeClr val="tx2">
                <a:lumMod val="75000"/>
              </a:schemeClr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1" baseline="0">
              <a:solidFill>
                <a:schemeClr val="tx2">
                  <a:lumMod val="75000"/>
                </a:schemeClr>
              </a:solidFill>
            </a:rPr>
            <a:t>Anomalies</a:t>
          </a:r>
        </a:p>
        <a:p>
          <a:r>
            <a:rPr lang="fr-FR" sz="1100" b="0" baseline="0">
              <a:solidFill>
                <a:schemeClr val="tx2">
                  <a:lumMod val="75000"/>
                </a:schemeClr>
              </a:solidFill>
            </a:rPr>
            <a:t>- les anomalies se cumulent après chaque traitement</a:t>
          </a:r>
        </a:p>
        <a:p>
          <a:r>
            <a:rPr lang="fr-FR" sz="1100" b="0" baseline="0">
              <a:solidFill>
                <a:schemeClr val="tx2">
                  <a:lumMod val="75000"/>
                </a:schemeClr>
              </a:solidFill>
            </a:rPr>
            <a:t>- une ligne de séparation avec le nom de la feuille traitée est insérée</a:t>
          </a:r>
        </a:p>
        <a:p>
          <a:r>
            <a:rPr lang="fr-FR" sz="1100" b="0" baseline="0">
              <a:solidFill>
                <a:schemeClr val="tx2">
                  <a:lumMod val="75000"/>
                </a:schemeClr>
              </a:solidFill>
            </a:rPr>
            <a:t>- en cas de double affectation seul  le premier status est conservé.</a:t>
          </a:r>
        </a:p>
        <a:p>
          <a:r>
            <a:rPr lang="fr-FR" sz="1100" b="0" baseline="0">
              <a:solidFill>
                <a:schemeClr val="tx2">
                  <a:lumMod val="75000"/>
                </a:schemeClr>
              </a:solidFill>
            </a:rPr>
            <a:t>- vider la feuille avec le bouton.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76200</xdr:colOff>
          <xdr:row>0</xdr:row>
          <xdr:rowOff>38100</xdr:rowOff>
        </xdr:from>
        <xdr:to>
          <xdr:col>0</xdr:col>
          <xdr:colOff>800100</xdr:colOff>
          <xdr:row>0</xdr:row>
          <xdr:rowOff>304800</xdr:rowOff>
        </xdr:to>
        <xdr:sp macro="" textlink="">
          <xdr:nvSpPr>
            <xdr:cNvPr id="6145" name="BtnVider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Relationship Id="rId4" Type="http://schemas.openxmlformats.org/officeDocument/2006/relationships/image" Target="../media/image1.emf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>
    <tabColor rgb="FFFF0000"/>
  </sheetPr>
  <dimension ref="C1:W576"/>
  <sheetViews>
    <sheetView workbookViewId="0">
      <selection activeCell="C52" sqref="C1:C1048576"/>
    </sheetView>
  </sheetViews>
  <sheetFormatPr baseColWidth="10" defaultColWidth="9.140625" defaultRowHeight="12.75" x14ac:dyDescent="0.2"/>
  <cols>
    <col min="3" max="3" width="57.7109375" bestFit="1" customWidth="1"/>
    <col min="4" max="4" width="21.42578125" style="57" bestFit="1" customWidth="1"/>
    <col min="5" max="7" width="7.85546875" style="58" bestFit="1" customWidth="1"/>
    <col min="8" max="19" width="15.140625" style="60" customWidth="1"/>
  </cols>
  <sheetData>
    <row r="1" spans="3:23" ht="13.5" thickBot="1" x14ac:dyDescent="0.25"/>
    <row r="2" spans="3:23" ht="12.75" customHeight="1" x14ac:dyDescent="0.2">
      <c r="C2" s="144" t="s">
        <v>139</v>
      </c>
      <c r="D2" s="131" t="s">
        <v>551</v>
      </c>
      <c r="E2" s="130" t="s">
        <v>547</v>
      </c>
      <c r="F2" s="130" t="s">
        <v>529</v>
      </c>
      <c r="G2" s="130"/>
      <c r="H2" s="125" t="s">
        <v>556</v>
      </c>
      <c r="I2" s="125" t="s">
        <v>544</v>
      </c>
      <c r="J2" s="125" t="s">
        <v>545</v>
      </c>
      <c r="K2" s="125" t="s">
        <v>546</v>
      </c>
      <c r="L2" s="125"/>
      <c r="M2" s="125"/>
      <c r="N2" s="125"/>
      <c r="O2" s="125"/>
      <c r="P2" s="125"/>
      <c r="Q2" s="125"/>
      <c r="R2" s="125"/>
      <c r="S2" s="125"/>
      <c r="W2" t="s">
        <v>139</v>
      </c>
    </row>
    <row r="3" spans="3:23" x14ac:dyDescent="0.2">
      <c r="C3" s="145"/>
      <c r="D3" s="131"/>
      <c r="E3" s="130"/>
      <c r="F3" s="130"/>
      <c r="G3" s="130"/>
      <c r="H3" s="125"/>
      <c r="I3" s="125"/>
      <c r="J3" s="125"/>
      <c r="K3" s="125"/>
      <c r="L3" s="125"/>
      <c r="M3" s="125"/>
      <c r="N3" s="125"/>
      <c r="O3" s="125"/>
      <c r="P3" s="125"/>
      <c r="Q3" s="125"/>
      <c r="R3" s="125"/>
      <c r="S3" s="125"/>
      <c r="W3" t="s">
        <v>178</v>
      </c>
    </row>
    <row r="4" spans="3:23" x14ac:dyDescent="0.2">
      <c r="C4" s="145"/>
      <c r="D4" s="131"/>
      <c r="E4" s="130"/>
      <c r="F4" s="130"/>
      <c r="G4" s="130"/>
      <c r="H4" s="125"/>
      <c r="I4" s="125"/>
      <c r="J4" s="125"/>
      <c r="K4" s="125"/>
      <c r="L4" s="125"/>
      <c r="M4" s="125"/>
      <c r="N4" s="125"/>
      <c r="O4" s="125"/>
      <c r="P4" s="125"/>
      <c r="Q4" s="125"/>
      <c r="R4" s="125"/>
      <c r="S4" s="125"/>
      <c r="W4" t="s">
        <v>40</v>
      </c>
    </row>
    <row r="5" spans="3:23" x14ac:dyDescent="0.2">
      <c r="C5" s="145"/>
      <c r="D5" s="131"/>
      <c r="E5" s="130"/>
      <c r="F5" s="130"/>
      <c r="G5" s="130"/>
      <c r="H5" s="125"/>
      <c r="I5" s="125"/>
      <c r="J5" s="125"/>
      <c r="K5" s="125"/>
      <c r="L5" s="125"/>
      <c r="M5" s="125"/>
      <c r="N5" s="125"/>
      <c r="O5" s="125"/>
      <c r="P5" s="125"/>
      <c r="Q5" s="125"/>
      <c r="R5" s="125"/>
      <c r="S5" s="125"/>
      <c r="W5" t="s">
        <v>149</v>
      </c>
    </row>
    <row r="6" spans="3:23" ht="13.5" thickBot="1" x14ac:dyDescent="0.25">
      <c r="C6" s="146"/>
      <c r="D6" s="131"/>
      <c r="E6" s="130"/>
      <c r="F6" s="130"/>
      <c r="G6" s="130"/>
      <c r="H6" s="125"/>
      <c r="I6" s="125"/>
      <c r="J6" s="125"/>
      <c r="K6" s="125"/>
      <c r="L6" s="125"/>
      <c r="M6" s="125"/>
      <c r="N6" s="125"/>
      <c r="O6" s="125"/>
      <c r="P6" s="125"/>
      <c r="Q6" s="125"/>
      <c r="R6" s="125"/>
      <c r="S6" s="125"/>
      <c r="W6" t="s">
        <v>180</v>
      </c>
    </row>
    <row r="7" spans="3:23" x14ac:dyDescent="0.2">
      <c r="C7" s="144" t="s">
        <v>178</v>
      </c>
      <c r="D7" s="131" t="s">
        <v>552</v>
      </c>
      <c r="E7" s="130" t="s">
        <v>547</v>
      </c>
      <c r="F7" s="130" t="s">
        <v>532</v>
      </c>
      <c r="G7" s="130"/>
      <c r="H7" s="125" t="s">
        <v>556</v>
      </c>
      <c r="I7" s="125" t="s">
        <v>544</v>
      </c>
      <c r="J7" s="125" t="s">
        <v>545</v>
      </c>
      <c r="K7" s="125"/>
      <c r="L7" s="125"/>
      <c r="M7" s="125"/>
      <c r="N7" s="125"/>
      <c r="O7" s="125"/>
      <c r="P7" s="125"/>
      <c r="Q7" s="125"/>
      <c r="R7" s="125"/>
      <c r="S7" s="125"/>
      <c r="W7" t="s">
        <v>217</v>
      </c>
    </row>
    <row r="8" spans="3:23" x14ac:dyDescent="0.2">
      <c r="C8" s="145"/>
      <c r="D8" s="131"/>
      <c r="E8" s="130"/>
      <c r="F8" s="130"/>
      <c r="G8" s="130"/>
      <c r="H8" s="125"/>
      <c r="I8" s="125"/>
      <c r="J8" s="125"/>
      <c r="K8" s="125"/>
      <c r="L8" s="125"/>
      <c r="M8" s="125"/>
      <c r="N8" s="125"/>
      <c r="O8" s="125"/>
      <c r="P8" s="125"/>
      <c r="Q8" s="125"/>
      <c r="R8" s="125"/>
      <c r="S8" s="125"/>
      <c r="W8" t="s">
        <v>49</v>
      </c>
    </row>
    <row r="9" spans="3:23" x14ac:dyDescent="0.2">
      <c r="C9" s="145"/>
      <c r="D9" s="131"/>
      <c r="E9" s="130"/>
      <c r="F9" s="130"/>
      <c r="G9" s="130"/>
      <c r="H9" s="125"/>
      <c r="I9" s="125"/>
      <c r="J9" s="125"/>
      <c r="K9" s="125"/>
      <c r="L9" s="125"/>
      <c r="M9" s="125"/>
      <c r="N9" s="125"/>
      <c r="O9" s="125"/>
      <c r="P9" s="125"/>
      <c r="Q9" s="125"/>
      <c r="R9" s="125"/>
      <c r="S9" s="125"/>
      <c r="W9" t="s">
        <v>122</v>
      </c>
    </row>
    <row r="10" spans="3:23" x14ac:dyDescent="0.2">
      <c r="C10" s="145"/>
      <c r="D10" s="131"/>
      <c r="E10" s="130"/>
      <c r="F10" s="130"/>
      <c r="G10" s="130"/>
      <c r="H10" s="125"/>
      <c r="I10" s="125"/>
      <c r="J10" s="125"/>
      <c r="K10" s="125"/>
      <c r="L10" s="125"/>
      <c r="M10" s="125"/>
      <c r="N10" s="125"/>
      <c r="O10" s="125"/>
      <c r="P10" s="125"/>
      <c r="Q10" s="125"/>
      <c r="R10" s="125"/>
      <c r="S10" s="125"/>
      <c r="W10" t="s">
        <v>197</v>
      </c>
    </row>
    <row r="11" spans="3:23" ht="13.5" thickBot="1" x14ac:dyDescent="0.25">
      <c r="C11" s="146"/>
      <c r="D11" s="131"/>
      <c r="E11" s="130"/>
      <c r="F11" s="130"/>
      <c r="G11" s="130"/>
      <c r="H11" s="125"/>
      <c r="I11" s="125"/>
      <c r="J11" s="125"/>
      <c r="K11" s="125"/>
      <c r="L11" s="125"/>
      <c r="M11" s="125"/>
      <c r="N11" s="125"/>
      <c r="O11" s="125"/>
      <c r="P11" s="125"/>
      <c r="Q11" s="125"/>
      <c r="R11" s="125"/>
      <c r="S11" s="125"/>
      <c r="W11" t="s">
        <v>127</v>
      </c>
    </row>
    <row r="12" spans="3:23" x14ac:dyDescent="0.2">
      <c r="C12" s="144" t="s">
        <v>40</v>
      </c>
      <c r="D12" s="131" t="s">
        <v>547</v>
      </c>
      <c r="E12" s="130" t="s">
        <v>547</v>
      </c>
      <c r="F12" s="130"/>
      <c r="G12" s="130"/>
      <c r="H12" s="125" t="s">
        <v>556</v>
      </c>
      <c r="I12" s="125"/>
      <c r="J12" s="125"/>
      <c r="K12" s="125"/>
      <c r="L12" s="125"/>
      <c r="M12" s="125"/>
      <c r="N12" s="125"/>
      <c r="O12" s="125"/>
      <c r="P12" s="125"/>
      <c r="Q12" s="125"/>
      <c r="R12" s="125"/>
      <c r="S12" s="125"/>
      <c r="W12" t="s">
        <v>72</v>
      </c>
    </row>
    <row r="13" spans="3:23" x14ac:dyDescent="0.2">
      <c r="C13" s="145"/>
      <c r="D13" s="131"/>
      <c r="E13" s="130"/>
      <c r="F13" s="130"/>
      <c r="G13" s="130"/>
      <c r="H13" s="125"/>
      <c r="I13" s="125"/>
      <c r="J13" s="125"/>
      <c r="K13" s="125"/>
      <c r="L13" s="125"/>
      <c r="M13" s="125"/>
      <c r="N13" s="125"/>
      <c r="O13" s="125"/>
      <c r="P13" s="125"/>
      <c r="Q13" s="125"/>
      <c r="R13" s="125"/>
      <c r="S13" s="125"/>
      <c r="W13" t="s">
        <v>177</v>
      </c>
    </row>
    <row r="14" spans="3:23" x14ac:dyDescent="0.2">
      <c r="C14" s="145"/>
      <c r="D14" s="131"/>
      <c r="E14" s="130"/>
      <c r="F14" s="130"/>
      <c r="G14" s="130"/>
      <c r="H14" s="125"/>
      <c r="I14" s="125"/>
      <c r="J14" s="125"/>
      <c r="K14" s="125"/>
      <c r="L14" s="125"/>
      <c r="M14" s="125"/>
      <c r="N14" s="125"/>
      <c r="O14" s="125"/>
      <c r="P14" s="125"/>
      <c r="Q14" s="125"/>
      <c r="R14" s="125"/>
      <c r="S14" s="125"/>
      <c r="W14" t="s">
        <v>206</v>
      </c>
    </row>
    <row r="15" spans="3:23" x14ac:dyDescent="0.2">
      <c r="C15" s="145"/>
      <c r="D15" s="131"/>
      <c r="E15" s="130"/>
      <c r="F15" s="130"/>
      <c r="G15" s="130"/>
      <c r="H15" s="125"/>
      <c r="I15" s="125"/>
      <c r="J15" s="125"/>
      <c r="K15" s="125"/>
      <c r="L15" s="125"/>
      <c r="M15" s="125"/>
      <c r="N15" s="125"/>
      <c r="O15" s="125"/>
      <c r="P15" s="125"/>
      <c r="Q15" s="125"/>
      <c r="R15" s="125"/>
      <c r="S15" s="125"/>
      <c r="W15" t="s">
        <v>216</v>
      </c>
    </row>
    <row r="16" spans="3:23" ht="13.5" thickBot="1" x14ac:dyDescent="0.25">
      <c r="C16" s="146"/>
      <c r="D16" s="131"/>
      <c r="E16" s="130"/>
      <c r="F16" s="130"/>
      <c r="G16" s="130"/>
      <c r="H16" s="125"/>
      <c r="I16" s="125"/>
      <c r="J16" s="125"/>
      <c r="K16" s="125"/>
      <c r="L16" s="125"/>
      <c r="M16" s="125"/>
      <c r="N16" s="125"/>
      <c r="O16" s="125"/>
      <c r="P16" s="125"/>
      <c r="Q16" s="125"/>
      <c r="R16" s="125"/>
      <c r="S16" s="125"/>
      <c r="W16" t="s">
        <v>213</v>
      </c>
    </row>
    <row r="17" spans="3:23" x14ac:dyDescent="0.2">
      <c r="C17" s="144" t="s">
        <v>39</v>
      </c>
      <c r="D17" s="131" t="s">
        <v>547</v>
      </c>
      <c r="E17" s="130" t="s">
        <v>547</v>
      </c>
      <c r="F17" s="130"/>
      <c r="G17" s="130"/>
      <c r="H17" s="125" t="s">
        <v>556</v>
      </c>
      <c r="I17" s="125"/>
      <c r="J17" s="125"/>
      <c r="K17" s="125"/>
      <c r="L17" s="125"/>
      <c r="M17" s="125"/>
      <c r="N17" s="125"/>
      <c r="O17" s="125"/>
      <c r="P17" s="125"/>
      <c r="Q17" s="125"/>
      <c r="R17" s="125"/>
      <c r="S17" s="125"/>
      <c r="W17" t="s">
        <v>72</v>
      </c>
    </row>
    <row r="18" spans="3:23" x14ac:dyDescent="0.2">
      <c r="C18" s="145"/>
      <c r="D18" s="131"/>
      <c r="E18" s="130"/>
      <c r="F18" s="130"/>
      <c r="G18" s="130"/>
      <c r="H18" s="125"/>
      <c r="I18" s="125"/>
      <c r="J18" s="125"/>
      <c r="K18" s="125"/>
      <c r="L18" s="125"/>
      <c r="M18" s="125"/>
      <c r="N18" s="125"/>
      <c r="O18" s="125"/>
      <c r="P18" s="125"/>
      <c r="Q18" s="125"/>
      <c r="R18" s="125"/>
      <c r="S18" s="125"/>
      <c r="W18" t="s">
        <v>177</v>
      </c>
    </row>
    <row r="19" spans="3:23" x14ac:dyDescent="0.2">
      <c r="C19" s="145"/>
      <c r="D19" s="131"/>
      <c r="E19" s="130"/>
      <c r="F19" s="130"/>
      <c r="G19" s="130"/>
      <c r="H19" s="125"/>
      <c r="I19" s="125"/>
      <c r="J19" s="125"/>
      <c r="K19" s="125"/>
      <c r="L19" s="125"/>
      <c r="M19" s="125"/>
      <c r="N19" s="125"/>
      <c r="O19" s="125"/>
      <c r="P19" s="125"/>
      <c r="Q19" s="125"/>
      <c r="R19" s="125"/>
      <c r="S19" s="125"/>
      <c r="W19" t="s">
        <v>206</v>
      </c>
    </row>
    <row r="20" spans="3:23" x14ac:dyDescent="0.2">
      <c r="C20" s="145"/>
      <c r="D20" s="131"/>
      <c r="E20" s="130"/>
      <c r="F20" s="130"/>
      <c r="G20" s="130"/>
      <c r="H20" s="125"/>
      <c r="I20" s="125"/>
      <c r="J20" s="125"/>
      <c r="K20" s="125"/>
      <c r="L20" s="125"/>
      <c r="M20" s="125"/>
      <c r="N20" s="125"/>
      <c r="O20" s="125"/>
      <c r="P20" s="125"/>
      <c r="Q20" s="125"/>
      <c r="R20" s="125"/>
      <c r="S20" s="125"/>
      <c r="W20" t="s">
        <v>216</v>
      </c>
    </row>
    <row r="21" spans="3:23" ht="13.5" thickBot="1" x14ac:dyDescent="0.25">
      <c r="C21" s="146"/>
      <c r="D21" s="131"/>
      <c r="E21" s="130"/>
      <c r="F21" s="130"/>
      <c r="G21" s="130"/>
      <c r="H21" s="125"/>
      <c r="I21" s="125"/>
      <c r="J21" s="125"/>
      <c r="K21" s="125"/>
      <c r="L21" s="125"/>
      <c r="M21" s="125"/>
      <c r="N21" s="125"/>
      <c r="O21" s="125"/>
      <c r="P21" s="125"/>
      <c r="Q21" s="125"/>
      <c r="R21" s="125"/>
      <c r="S21" s="125"/>
      <c r="W21" t="s">
        <v>213</v>
      </c>
    </row>
    <row r="22" spans="3:23" x14ac:dyDescent="0.2">
      <c r="C22" s="144" t="s">
        <v>149</v>
      </c>
      <c r="D22" s="131" t="s">
        <v>551</v>
      </c>
      <c r="E22" s="130" t="s">
        <v>547</v>
      </c>
      <c r="F22" s="130" t="s">
        <v>529</v>
      </c>
      <c r="G22" s="130"/>
      <c r="H22" s="125" t="s">
        <v>556</v>
      </c>
      <c r="I22" s="125" t="s">
        <v>544</v>
      </c>
      <c r="J22" s="125" t="s">
        <v>545</v>
      </c>
      <c r="K22" s="125" t="s">
        <v>546</v>
      </c>
      <c r="L22" s="125"/>
      <c r="M22" s="125"/>
      <c r="N22" s="125"/>
      <c r="O22" s="125"/>
      <c r="P22" s="125"/>
      <c r="Q22" s="125"/>
      <c r="R22" s="125"/>
      <c r="S22" s="125"/>
      <c r="W22" t="s">
        <v>176</v>
      </c>
    </row>
    <row r="23" spans="3:23" x14ac:dyDescent="0.2">
      <c r="C23" s="145"/>
      <c r="D23" s="131"/>
      <c r="E23" s="130"/>
      <c r="F23" s="130"/>
      <c r="G23" s="130"/>
      <c r="H23" s="125"/>
      <c r="I23" s="125"/>
      <c r="J23" s="125"/>
      <c r="K23" s="125"/>
      <c r="L23" s="125"/>
      <c r="M23" s="125"/>
      <c r="N23" s="125"/>
      <c r="O23" s="125"/>
      <c r="P23" s="125"/>
      <c r="Q23" s="125"/>
      <c r="R23" s="125"/>
      <c r="S23" s="125"/>
      <c r="W23" t="s">
        <v>189</v>
      </c>
    </row>
    <row r="24" spans="3:23" x14ac:dyDescent="0.2">
      <c r="C24" s="145"/>
      <c r="D24" s="131"/>
      <c r="E24" s="130"/>
      <c r="F24" s="130"/>
      <c r="G24" s="130"/>
      <c r="H24" s="125"/>
      <c r="I24" s="125"/>
      <c r="J24" s="125"/>
      <c r="K24" s="125"/>
      <c r="L24" s="125"/>
      <c r="M24" s="125"/>
      <c r="N24" s="125"/>
      <c r="O24" s="125"/>
      <c r="P24" s="125"/>
      <c r="Q24" s="125"/>
      <c r="R24" s="125"/>
      <c r="S24" s="125"/>
      <c r="W24" t="s">
        <v>179</v>
      </c>
    </row>
    <row r="25" spans="3:23" x14ac:dyDescent="0.2">
      <c r="C25" s="145"/>
      <c r="D25" s="131"/>
      <c r="E25" s="130"/>
      <c r="F25" s="130"/>
      <c r="G25" s="130"/>
      <c r="H25" s="125"/>
      <c r="I25" s="125"/>
      <c r="J25" s="125"/>
      <c r="K25" s="125"/>
      <c r="L25" s="125"/>
      <c r="M25" s="125"/>
      <c r="N25" s="125"/>
      <c r="O25" s="125"/>
      <c r="P25" s="125"/>
      <c r="Q25" s="125"/>
      <c r="R25" s="125"/>
      <c r="S25" s="125"/>
      <c r="W25" t="s">
        <v>164</v>
      </c>
    </row>
    <row r="26" spans="3:23" ht="13.5" thickBot="1" x14ac:dyDescent="0.25">
      <c r="C26" s="146"/>
      <c r="D26" s="131"/>
      <c r="E26" s="130"/>
      <c r="F26" s="130"/>
      <c r="G26" s="130"/>
      <c r="H26" s="125"/>
      <c r="I26" s="125"/>
      <c r="J26" s="125"/>
      <c r="K26" s="125"/>
      <c r="L26" s="125"/>
      <c r="M26" s="125"/>
      <c r="N26" s="125"/>
      <c r="O26" s="125"/>
      <c r="P26" s="125"/>
      <c r="Q26" s="125"/>
      <c r="R26" s="125"/>
      <c r="S26" s="125"/>
      <c r="W26" t="s">
        <v>207</v>
      </c>
    </row>
    <row r="27" spans="3:23" x14ac:dyDescent="0.2">
      <c r="C27" s="144" t="s">
        <v>180</v>
      </c>
      <c r="D27" s="131" t="s">
        <v>553</v>
      </c>
      <c r="E27" s="130" t="s">
        <v>553</v>
      </c>
      <c r="F27" s="130"/>
      <c r="G27" s="130"/>
      <c r="H27" s="125" t="s">
        <v>539</v>
      </c>
      <c r="I27" s="125" t="s">
        <v>542</v>
      </c>
      <c r="J27" s="125" t="s">
        <v>543</v>
      </c>
      <c r="K27" s="125" t="s">
        <v>556</v>
      </c>
      <c r="L27" s="125"/>
      <c r="M27" s="125"/>
      <c r="N27" s="125"/>
      <c r="O27" s="125"/>
      <c r="P27" s="125"/>
      <c r="Q27" s="125"/>
      <c r="R27" s="125"/>
      <c r="S27" s="125"/>
      <c r="W27" t="s">
        <v>130</v>
      </c>
    </row>
    <row r="28" spans="3:23" x14ac:dyDescent="0.2">
      <c r="C28" s="145"/>
      <c r="D28" s="131"/>
      <c r="E28" s="130"/>
      <c r="F28" s="130"/>
      <c r="G28" s="130"/>
      <c r="H28" s="125"/>
      <c r="I28" s="125"/>
      <c r="J28" s="125"/>
      <c r="K28" s="125"/>
      <c r="L28" s="125"/>
      <c r="M28" s="125"/>
      <c r="N28" s="125"/>
      <c r="O28" s="125"/>
      <c r="P28" s="125"/>
      <c r="Q28" s="125"/>
      <c r="R28" s="125"/>
      <c r="S28" s="125"/>
      <c r="W28" t="s">
        <v>64</v>
      </c>
    </row>
    <row r="29" spans="3:23" x14ac:dyDescent="0.2">
      <c r="C29" s="145"/>
      <c r="D29" s="131"/>
      <c r="E29" s="130"/>
      <c r="F29" s="130"/>
      <c r="G29" s="130"/>
      <c r="H29" s="125"/>
      <c r="I29" s="125"/>
      <c r="J29" s="125"/>
      <c r="K29" s="125"/>
      <c r="L29" s="125"/>
      <c r="M29" s="125"/>
      <c r="N29" s="125"/>
      <c r="O29" s="125"/>
      <c r="P29" s="125"/>
      <c r="Q29" s="125"/>
      <c r="R29" s="125"/>
      <c r="S29" s="125"/>
      <c r="W29" t="s">
        <v>44</v>
      </c>
    </row>
    <row r="30" spans="3:23" x14ac:dyDescent="0.2">
      <c r="C30" s="145"/>
      <c r="D30" s="131"/>
      <c r="E30" s="130"/>
      <c r="F30" s="130"/>
      <c r="G30" s="130"/>
      <c r="H30" s="125"/>
      <c r="I30" s="125"/>
      <c r="J30" s="125"/>
      <c r="K30" s="125"/>
      <c r="L30" s="125"/>
      <c r="M30" s="125"/>
      <c r="N30" s="125"/>
      <c r="O30" s="125"/>
      <c r="P30" s="125"/>
      <c r="Q30" s="125"/>
      <c r="R30" s="125"/>
      <c r="S30" s="125"/>
      <c r="W30" t="s">
        <v>48</v>
      </c>
    </row>
    <row r="31" spans="3:23" ht="13.5" thickBot="1" x14ac:dyDescent="0.25">
      <c r="C31" s="146"/>
      <c r="D31" s="131"/>
      <c r="E31" s="130"/>
      <c r="F31" s="130"/>
      <c r="G31" s="130"/>
      <c r="H31" s="125"/>
      <c r="I31" s="125"/>
      <c r="J31" s="125"/>
      <c r="K31" s="125"/>
      <c r="L31" s="125"/>
      <c r="M31" s="125"/>
      <c r="N31" s="125"/>
      <c r="O31" s="125"/>
      <c r="P31" s="125"/>
      <c r="Q31" s="125"/>
      <c r="R31" s="125"/>
      <c r="S31" s="125"/>
      <c r="W31" t="s">
        <v>69</v>
      </c>
    </row>
    <row r="32" spans="3:23" x14ac:dyDescent="0.2">
      <c r="C32" s="144" t="s">
        <v>217</v>
      </c>
      <c r="D32" s="131" t="s">
        <v>554</v>
      </c>
      <c r="E32" s="130" t="s">
        <v>514</v>
      </c>
      <c r="F32" s="130" t="s">
        <v>529</v>
      </c>
      <c r="G32" s="130" t="s">
        <v>547</v>
      </c>
      <c r="H32" s="125" t="s">
        <v>539</v>
      </c>
      <c r="I32" s="125" t="s">
        <v>542</v>
      </c>
      <c r="J32" s="125" t="s">
        <v>543</v>
      </c>
      <c r="K32" s="125" t="s">
        <v>544</v>
      </c>
      <c r="L32" s="125" t="s">
        <v>545</v>
      </c>
      <c r="M32" s="125" t="s">
        <v>546</v>
      </c>
      <c r="N32" s="125" t="s">
        <v>556</v>
      </c>
      <c r="O32" s="125"/>
      <c r="P32" s="125"/>
      <c r="Q32" s="125"/>
      <c r="R32" s="125"/>
      <c r="S32" s="125"/>
      <c r="W32" t="s">
        <v>77</v>
      </c>
    </row>
    <row r="33" spans="3:23" x14ac:dyDescent="0.2">
      <c r="C33" s="145"/>
      <c r="D33" s="131"/>
      <c r="E33" s="130"/>
      <c r="F33" s="130"/>
      <c r="G33" s="130"/>
      <c r="H33" s="125"/>
      <c r="I33" s="125"/>
      <c r="J33" s="125"/>
      <c r="K33" s="125"/>
      <c r="L33" s="125"/>
      <c r="M33" s="125"/>
      <c r="N33" s="125"/>
      <c r="O33" s="125"/>
      <c r="P33" s="125"/>
      <c r="Q33" s="125"/>
      <c r="R33" s="125"/>
      <c r="S33" s="125"/>
      <c r="W33" t="s">
        <v>34</v>
      </c>
    </row>
    <row r="34" spans="3:23" x14ac:dyDescent="0.2">
      <c r="C34" s="145"/>
      <c r="D34" s="131"/>
      <c r="E34" s="130"/>
      <c r="F34" s="130"/>
      <c r="G34" s="130"/>
      <c r="H34" s="125"/>
      <c r="I34" s="125"/>
      <c r="J34" s="125"/>
      <c r="K34" s="125"/>
      <c r="L34" s="125"/>
      <c r="M34" s="125"/>
      <c r="N34" s="125"/>
      <c r="O34" s="125"/>
      <c r="P34" s="125"/>
      <c r="Q34" s="125"/>
      <c r="R34" s="125"/>
      <c r="S34" s="125"/>
      <c r="W34" t="s">
        <v>100</v>
      </c>
    </row>
    <row r="35" spans="3:23" x14ac:dyDescent="0.2">
      <c r="C35" s="145"/>
      <c r="D35" s="131"/>
      <c r="E35" s="130"/>
      <c r="F35" s="130"/>
      <c r="G35" s="130"/>
      <c r="H35" s="125"/>
      <c r="I35" s="125"/>
      <c r="J35" s="125"/>
      <c r="K35" s="125"/>
      <c r="L35" s="125"/>
      <c r="M35" s="125"/>
      <c r="N35" s="125"/>
      <c r="O35" s="125"/>
      <c r="P35" s="125"/>
      <c r="Q35" s="125"/>
      <c r="R35" s="125"/>
      <c r="S35" s="125"/>
      <c r="W35" t="s">
        <v>200</v>
      </c>
    </row>
    <row r="36" spans="3:23" ht="13.5" thickBot="1" x14ac:dyDescent="0.25">
      <c r="C36" s="146"/>
      <c r="D36" s="131"/>
      <c r="E36" s="130"/>
      <c r="F36" s="130"/>
      <c r="G36" s="130"/>
      <c r="H36" s="125"/>
      <c r="I36" s="125"/>
      <c r="J36" s="125"/>
      <c r="K36" s="125"/>
      <c r="L36" s="125"/>
      <c r="M36" s="125"/>
      <c r="N36" s="125"/>
      <c r="O36" s="125"/>
      <c r="P36" s="125"/>
      <c r="Q36" s="125"/>
      <c r="R36" s="125"/>
      <c r="S36" s="125"/>
      <c r="W36" t="s">
        <v>165</v>
      </c>
    </row>
    <row r="37" spans="3:23" x14ac:dyDescent="0.2">
      <c r="C37" s="144" t="s">
        <v>49</v>
      </c>
      <c r="D37" s="131" t="s">
        <v>514</v>
      </c>
      <c r="E37" s="130" t="s">
        <v>518</v>
      </c>
      <c r="F37" s="130" t="s">
        <v>523</v>
      </c>
      <c r="G37" s="130" t="s">
        <v>525</v>
      </c>
      <c r="H37" s="125" t="s">
        <v>539</v>
      </c>
      <c r="I37" s="125" t="s">
        <v>542</v>
      </c>
      <c r="J37" s="125" t="s">
        <v>543</v>
      </c>
      <c r="K37" s="125"/>
      <c r="L37" s="125"/>
      <c r="M37" s="125"/>
      <c r="N37" s="125"/>
      <c r="O37" s="125"/>
      <c r="P37" s="125"/>
      <c r="Q37" s="125"/>
      <c r="R37" s="125"/>
      <c r="S37" s="125"/>
      <c r="W37" t="s">
        <v>111</v>
      </c>
    </row>
    <row r="38" spans="3:23" x14ac:dyDescent="0.2">
      <c r="C38" s="145"/>
      <c r="D38" s="131"/>
      <c r="E38" s="130"/>
      <c r="F38" s="130"/>
      <c r="G38" s="130"/>
      <c r="H38" s="125"/>
      <c r="I38" s="125"/>
      <c r="J38" s="125"/>
      <c r="K38" s="125"/>
      <c r="L38" s="125"/>
      <c r="M38" s="125"/>
      <c r="N38" s="125"/>
      <c r="O38" s="125"/>
      <c r="P38" s="125"/>
      <c r="Q38" s="125"/>
      <c r="R38" s="125"/>
      <c r="S38" s="125"/>
      <c r="W38" t="s">
        <v>74</v>
      </c>
    </row>
    <row r="39" spans="3:23" x14ac:dyDescent="0.2">
      <c r="C39" s="145"/>
      <c r="D39" s="131"/>
      <c r="E39" s="130"/>
      <c r="F39" s="130"/>
      <c r="G39" s="130"/>
      <c r="H39" s="125"/>
      <c r="I39" s="125"/>
      <c r="J39" s="125"/>
      <c r="K39" s="125"/>
      <c r="L39" s="125"/>
      <c r="M39" s="125"/>
      <c r="N39" s="125"/>
      <c r="O39" s="125"/>
      <c r="P39" s="125"/>
      <c r="Q39" s="125"/>
      <c r="R39" s="125"/>
      <c r="S39" s="125"/>
      <c r="W39" t="s">
        <v>143</v>
      </c>
    </row>
    <row r="40" spans="3:23" x14ac:dyDescent="0.2">
      <c r="C40" s="145"/>
      <c r="D40" s="131"/>
      <c r="E40" s="130"/>
      <c r="F40" s="130"/>
      <c r="G40" s="130"/>
      <c r="H40" s="125"/>
      <c r="I40" s="125"/>
      <c r="J40" s="125"/>
      <c r="K40" s="125"/>
      <c r="L40" s="125"/>
      <c r="M40" s="125"/>
      <c r="N40" s="125"/>
      <c r="O40" s="125"/>
      <c r="P40" s="125"/>
      <c r="Q40" s="125"/>
      <c r="R40" s="125"/>
      <c r="S40" s="125"/>
      <c r="W40" t="s">
        <v>73</v>
      </c>
    </row>
    <row r="41" spans="3:23" ht="13.5" thickBot="1" x14ac:dyDescent="0.25">
      <c r="C41" s="146"/>
      <c r="D41" s="131"/>
      <c r="E41" s="130"/>
      <c r="F41" s="130"/>
      <c r="G41" s="130"/>
      <c r="H41" s="125"/>
      <c r="I41" s="125"/>
      <c r="J41" s="125"/>
      <c r="K41" s="125"/>
      <c r="L41" s="125"/>
      <c r="M41" s="125"/>
      <c r="N41" s="125"/>
      <c r="O41" s="125"/>
      <c r="P41" s="125"/>
      <c r="Q41" s="125"/>
      <c r="R41" s="125"/>
      <c r="S41" s="125"/>
      <c r="W41" t="s">
        <v>65</v>
      </c>
    </row>
    <row r="42" spans="3:23" x14ac:dyDescent="0.2">
      <c r="C42" s="144" t="s">
        <v>122</v>
      </c>
      <c r="D42" s="131" t="s">
        <v>515</v>
      </c>
      <c r="E42" s="130" t="s">
        <v>518</v>
      </c>
      <c r="F42" s="130" t="s">
        <v>523</v>
      </c>
      <c r="G42" s="130" t="s">
        <v>525</v>
      </c>
      <c r="H42" s="125" t="s">
        <v>539</v>
      </c>
      <c r="I42" s="125" t="s">
        <v>542</v>
      </c>
      <c r="J42" s="125" t="s">
        <v>543</v>
      </c>
      <c r="K42" s="125"/>
      <c r="L42" s="125"/>
      <c r="M42" s="125"/>
      <c r="N42" s="125"/>
      <c r="O42" s="125"/>
      <c r="P42" s="125"/>
      <c r="Q42" s="125"/>
      <c r="R42" s="125"/>
      <c r="S42" s="125"/>
      <c r="W42" t="s">
        <v>29</v>
      </c>
    </row>
    <row r="43" spans="3:23" x14ac:dyDescent="0.2">
      <c r="C43" s="145"/>
      <c r="D43" s="131"/>
      <c r="E43" s="130"/>
      <c r="F43" s="130"/>
      <c r="G43" s="130"/>
      <c r="H43" s="125"/>
      <c r="I43" s="125"/>
      <c r="J43" s="125"/>
      <c r="K43" s="125"/>
      <c r="L43" s="125"/>
      <c r="M43" s="125"/>
      <c r="N43" s="125"/>
      <c r="O43" s="125"/>
      <c r="P43" s="125"/>
      <c r="Q43" s="125"/>
      <c r="R43" s="125"/>
      <c r="S43" s="125"/>
    </row>
    <row r="44" spans="3:23" x14ac:dyDescent="0.2">
      <c r="C44" s="145"/>
      <c r="D44" s="131"/>
      <c r="E44" s="130"/>
      <c r="F44" s="130"/>
      <c r="G44" s="130"/>
      <c r="H44" s="125"/>
      <c r="I44" s="125"/>
      <c r="J44" s="125"/>
      <c r="K44" s="125"/>
      <c r="L44" s="125"/>
      <c r="M44" s="125"/>
      <c r="N44" s="125"/>
      <c r="O44" s="125"/>
      <c r="P44" s="125"/>
      <c r="Q44" s="125"/>
      <c r="R44" s="125"/>
      <c r="S44" s="125"/>
    </row>
    <row r="45" spans="3:23" x14ac:dyDescent="0.2">
      <c r="C45" s="145"/>
      <c r="D45" s="131"/>
      <c r="E45" s="130"/>
      <c r="F45" s="130"/>
      <c r="G45" s="130"/>
      <c r="H45" s="125"/>
      <c r="I45" s="125"/>
      <c r="J45" s="125"/>
      <c r="K45" s="125"/>
      <c r="L45" s="125"/>
      <c r="M45" s="125"/>
      <c r="N45" s="125"/>
      <c r="O45" s="125"/>
      <c r="P45" s="125"/>
      <c r="Q45" s="125"/>
      <c r="R45" s="125"/>
      <c r="S45" s="125"/>
    </row>
    <row r="46" spans="3:23" ht="13.5" thickBot="1" x14ac:dyDescent="0.25">
      <c r="C46" s="146"/>
      <c r="D46" s="131"/>
      <c r="E46" s="130"/>
      <c r="F46" s="130"/>
      <c r="G46" s="130"/>
      <c r="H46" s="125"/>
      <c r="I46" s="125"/>
      <c r="J46" s="125"/>
      <c r="K46" s="125"/>
      <c r="L46" s="125"/>
      <c r="M46" s="125"/>
      <c r="N46" s="125"/>
      <c r="O46" s="125"/>
      <c r="P46" s="125"/>
      <c r="Q46" s="125"/>
      <c r="R46" s="125"/>
      <c r="S46" s="125"/>
    </row>
    <row r="47" spans="3:23" x14ac:dyDescent="0.2">
      <c r="C47" s="144" t="s">
        <v>197</v>
      </c>
      <c r="D47" s="131" t="s">
        <v>516</v>
      </c>
      <c r="E47" s="130" t="s">
        <v>516</v>
      </c>
      <c r="F47" s="130"/>
      <c r="G47" s="130"/>
      <c r="H47" s="125" t="s">
        <v>539</v>
      </c>
      <c r="I47" s="125"/>
      <c r="J47" s="125"/>
      <c r="K47" s="125"/>
      <c r="L47" s="125"/>
      <c r="M47" s="125"/>
      <c r="N47" s="125"/>
      <c r="O47" s="125"/>
      <c r="P47" s="125"/>
      <c r="Q47" s="125"/>
      <c r="R47" s="125"/>
      <c r="S47" s="125"/>
    </row>
    <row r="48" spans="3:23" x14ac:dyDescent="0.2">
      <c r="C48" s="145"/>
      <c r="D48" s="131"/>
      <c r="E48" s="130"/>
      <c r="F48" s="130"/>
      <c r="G48" s="130"/>
      <c r="H48" s="125"/>
      <c r="I48" s="125"/>
      <c r="J48" s="125"/>
      <c r="K48" s="125"/>
      <c r="L48" s="125"/>
      <c r="M48" s="125"/>
      <c r="N48" s="125"/>
      <c r="O48" s="125"/>
      <c r="P48" s="125"/>
      <c r="Q48" s="125"/>
      <c r="R48" s="125"/>
      <c r="S48" s="125"/>
    </row>
    <row r="49" spans="3:19" x14ac:dyDescent="0.2">
      <c r="C49" s="145"/>
      <c r="D49" s="131"/>
      <c r="E49" s="130"/>
      <c r="F49" s="130"/>
      <c r="G49" s="130"/>
      <c r="H49" s="125"/>
      <c r="I49" s="125"/>
      <c r="J49" s="125"/>
      <c r="K49" s="125"/>
      <c r="L49" s="125"/>
      <c r="M49" s="125"/>
      <c r="N49" s="125"/>
      <c r="O49" s="125"/>
      <c r="P49" s="125"/>
      <c r="Q49" s="125"/>
      <c r="R49" s="125"/>
      <c r="S49" s="125"/>
    </row>
    <row r="50" spans="3:19" x14ac:dyDescent="0.2">
      <c r="C50" s="145"/>
      <c r="D50" s="131"/>
      <c r="E50" s="130"/>
      <c r="F50" s="130"/>
      <c r="G50" s="130"/>
      <c r="H50" s="125"/>
      <c r="I50" s="125"/>
      <c r="J50" s="125"/>
      <c r="K50" s="125"/>
      <c r="L50" s="125"/>
      <c r="M50" s="125"/>
      <c r="N50" s="125"/>
      <c r="O50" s="125"/>
      <c r="P50" s="125"/>
      <c r="Q50" s="125"/>
      <c r="R50" s="125"/>
      <c r="S50" s="125"/>
    </row>
    <row r="51" spans="3:19" ht="13.5" thickBot="1" x14ac:dyDescent="0.25">
      <c r="C51" s="146"/>
      <c r="D51" s="131"/>
      <c r="E51" s="130"/>
      <c r="F51" s="130"/>
      <c r="G51" s="130"/>
      <c r="H51" s="125"/>
      <c r="I51" s="125"/>
      <c r="J51" s="125"/>
      <c r="K51" s="125"/>
      <c r="L51" s="125"/>
      <c r="M51" s="125"/>
      <c r="N51" s="125"/>
      <c r="O51" s="125"/>
      <c r="P51" s="125"/>
      <c r="Q51" s="125"/>
      <c r="R51" s="125"/>
      <c r="S51" s="125"/>
    </row>
    <row r="52" spans="3:19" x14ac:dyDescent="0.2">
      <c r="C52" s="144" t="s">
        <v>127</v>
      </c>
      <c r="D52" s="131" t="s">
        <v>540</v>
      </c>
      <c r="E52" s="130" t="s">
        <v>516</v>
      </c>
      <c r="F52" s="130" t="s">
        <v>541</v>
      </c>
      <c r="G52" s="130"/>
      <c r="H52" s="125" t="s">
        <v>539</v>
      </c>
      <c r="I52" s="125" t="s">
        <v>542</v>
      </c>
      <c r="J52" s="125"/>
      <c r="K52" s="125"/>
      <c r="L52" s="125"/>
      <c r="M52" s="125"/>
      <c r="N52" s="125"/>
      <c r="O52" s="125"/>
      <c r="P52" s="125"/>
      <c r="Q52" s="125"/>
      <c r="R52" s="125"/>
      <c r="S52" s="125"/>
    </row>
    <row r="53" spans="3:19" x14ac:dyDescent="0.2">
      <c r="C53" s="145"/>
      <c r="D53" s="131"/>
      <c r="E53" s="130"/>
      <c r="F53" s="130"/>
      <c r="G53" s="130"/>
      <c r="H53" s="125"/>
      <c r="I53" s="125"/>
      <c r="J53" s="125"/>
      <c r="K53" s="125"/>
      <c r="L53" s="125"/>
      <c r="M53" s="125"/>
      <c r="N53" s="125"/>
      <c r="O53" s="125"/>
      <c r="P53" s="125"/>
      <c r="Q53" s="125"/>
      <c r="R53" s="125"/>
      <c r="S53" s="125"/>
    </row>
    <row r="54" spans="3:19" x14ac:dyDescent="0.2">
      <c r="C54" s="145"/>
      <c r="D54" s="131"/>
      <c r="E54" s="130"/>
      <c r="F54" s="130"/>
      <c r="G54" s="130"/>
      <c r="H54" s="125"/>
      <c r="I54" s="125"/>
      <c r="J54" s="125"/>
      <c r="K54" s="125"/>
      <c r="L54" s="125"/>
      <c r="M54" s="125"/>
      <c r="N54" s="125"/>
      <c r="O54" s="125"/>
      <c r="P54" s="125"/>
      <c r="Q54" s="125"/>
      <c r="R54" s="125"/>
      <c r="S54" s="125"/>
    </row>
    <row r="55" spans="3:19" x14ac:dyDescent="0.2">
      <c r="C55" s="145"/>
      <c r="D55" s="131"/>
      <c r="E55" s="130"/>
      <c r="F55" s="130"/>
      <c r="G55" s="130"/>
      <c r="H55" s="125"/>
      <c r="I55" s="125"/>
      <c r="J55" s="125"/>
      <c r="K55" s="125"/>
      <c r="L55" s="125"/>
      <c r="M55" s="125"/>
      <c r="N55" s="125"/>
      <c r="O55" s="125"/>
      <c r="P55" s="125"/>
      <c r="Q55" s="125"/>
      <c r="R55" s="125"/>
      <c r="S55" s="125"/>
    </row>
    <row r="56" spans="3:19" ht="13.5" thickBot="1" x14ac:dyDescent="0.25">
      <c r="C56" s="146"/>
      <c r="D56" s="131"/>
      <c r="E56" s="130"/>
      <c r="F56" s="130"/>
      <c r="G56" s="130"/>
      <c r="H56" s="125"/>
      <c r="I56" s="125"/>
      <c r="J56" s="125"/>
      <c r="K56" s="125"/>
      <c r="L56" s="125"/>
      <c r="M56" s="125"/>
      <c r="N56" s="125"/>
      <c r="O56" s="125"/>
      <c r="P56" s="125"/>
      <c r="Q56" s="125"/>
      <c r="R56" s="125"/>
      <c r="S56" s="125"/>
    </row>
    <row r="57" spans="3:19" x14ac:dyDescent="0.2">
      <c r="C57" s="144" t="s">
        <v>72</v>
      </c>
      <c r="D57" s="131" t="s">
        <v>517</v>
      </c>
      <c r="E57" s="130" t="s">
        <v>518</v>
      </c>
      <c r="F57" s="130" t="s">
        <v>523</v>
      </c>
      <c r="G57" s="130"/>
      <c r="H57" s="125" t="s">
        <v>539</v>
      </c>
      <c r="I57" s="127" t="s">
        <v>542</v>
      </c>
      <c r="J57" s="125"/>
      <c r="K57" s="125"/>
      <c r="L57" s="125"/>
      <c r="M57" s="125"/>
      <c r="N57" s="125"/>
      <c r="O57" s="125"/>
      <c r="P57" s="125"/>
      <c r="Q57" s="125"/>
      <c r="R57" s="125"/>
      <c r="S57" s="125"/>
    </row>
    <row r="58" spans="3:19" x14ac:dyDescent="0.2">
      <c r="C58" s="145"/>
      <c r="D58" s="131"/>
      <c r="E58" s="130"/>
      <c r="F58" s="130"/>
      <c r="G58" s="130"/>
      <c r="H58" s="125"/>
      <c r="I58" s="128"/>
      <c r="J58" s="125"/>
      <c r="K58" s="125"/>
      <c r="L58" s="125"/>
      <c r="M58" s="125"/>
      <c r="N58" s="125"/>
      <c r="O58" s="125"/>
      <c r="P58" s="125"/>
      <c r="Q58" s="125"/>
      <c r="R58" s="125"/>
      <c r="S58" s="125"/>
    </row>
    <row r="59" spans="3:19" x14ac:dyDescent="0.2">
      <c r="C59" s="145"/>
      <c r="D59" s="131"/>
      <c r="E59" s="130"/>
      <c r="F59" s="130"/>
      <c r="G59" s="130"/>
      <c r="H59" s="125"/>
      <c r="I59" s="128"/>
      <c r="J59" s="125"/>
      <c r="K59" s="125"/>
      <c r="L59" s="125"/>
      <c r="M59" s="125"/>
      <c r="N59" s="125"/>
      <c r="O59" s="125"/>
      <c r="P59" s="125"/>
      <c r="Q59" s="125"/>
      <c r="R59" s="125"/>
      <c r="S59" s="125"/>
    </row>
    <row r="60" spans="3:19" x14ac:dyDescent="0.2">
      <c r="C60" s="145"/>
      <c r="D60" s="131"/>
      <c r="E60" s="130"/>
      <c r="F60" s="130"/>
      <c r="G60" s="130"/>
      <c r="H60" s="125"/>
      <c r="I60" s="128"/>
      <c r="J60" s="125"/>
      <c r="K60" s="125"/>
      <c r="L60" s="125"/>
      <c r="M60" s="125"/>
      <c r="N60" s="125"/>
      <c r="O60" s="125"/>
      <c r="P60" s="125"/>
      <c r="Q60" s="125"/>
      <c r="R60" s="125"/>
      <c r="S60" s="125"/>
    </row>
    <row r="61" spans="3:19" ht="13.5" thickBot="1" x14ac:dyDescent="0.25">
      <c r="C61" s="146"/>
      <c r="D61" s="131"/>
      <c r="E61" s="130"/>
      <c r="F61" s="130"/>
      <c r="G61" s="130"/>
      <c r="H61" s="125"/>
      <c r="I61" s="129"/>
      <c r="J61" s="125"/>
      <c r="K61" s="125"/>
      <c r="L61" s="125"/>
      <c r="M61" s="125"/>
      <c r="N61" s="125"/>
      <c r="O61" s="125"/>
      <c r="P61" s="125"/>
      <c r="Q61" s="125"/>
      <c r="R61" s="125"/>
      <c r="S61" s="125"/>
    </row>
    <row r="62" spans="3:19" x14ac:dyDescent="0.2">
      <c r="C62" s="144" t="s">
        <v>177</v>
      </c>
      <c r="D62" s="131" t="s">
        <v>518</v>
      </c>
      <c r="E62" s="130" t="s">
        <v>518</v>
      </c>
      <c r="F62" s="130"/>
      <c r="G62" s="130"/>
      <c r="H62" s="125" t="s">
        <v>539</v>
      </c>
      <c r="I62" s="127"/>
      <c r="J62" s="125"/>
      <c r="K62" s="125"/>
      <c r="L62" s="125"/>
      <c r="M62" s="125"/>
      <c r="N62" s="125"/>
      <c r="O62" s="125"/>
      <c r="P62" s="125"/>
      <c r="Q62" s="125"/>
      <c r="R62" s="125"/>
      <c r="S62" s="125"/>
    </row>
    <row r="63" spans="3:19" x14ac:dyDescent="0.2">
      <c r="C63" s="145"/>
      <c r="D63" s="131"/>
      <c r="E63" s="130"/>
      <c r="F63" s="130"/>
      <c r="G63" s="130"/>
      <c r="H63" s="125"/>
      <c r="I63" s="128"/>
      <c r="J63" s="125"/>
      <c r="K63" s="125"/>
      <c r="L63" s="125"/>
      <c r="M63" s="125"/>
      <c r="N63" s="125"/>
      <c r="O63" s="125"/>
      <c r="P63" s="125"/>
      <c r="Q63" s="125"/>
      <c r="R63" s="125"/>
      <c r="S63" s="125"/>
    </row>
    <row r="64" spans="3:19" x14ac:dyDescent="0.2">
      <c r="C64" s="145"/>
      <c r="D64" s="131"/>
      <c r="E64" s="130"/>
      <c r="F64" s="130"/>
      <c r="G64" s="130"/>
      <c r="H64" s="125"/>
      <c r="I64" s="128"/>
      <c r="J64" s="125"/>
      <c r="K64" s="125"/>
      <c r="L64" s="125"/>
      <c r="M64" s="125"/>
      <c r="N64" s="125"/>
      <c r="O64" s="125"/>
      <c r="P64" s="125"/>
      <c r="Q64" s="125"/>
      <c r="R64" s="125"/>
      <c r="S64" s="125"/>
    </row>
    <row r="65" spans="3:19" x14ac:dyDescent="0.2">
      <c r="C65" s="145"/>
      <c r="D65" s="131"/>
      <c r="E65" s="130"/>
      <c r="F65" s="130"/>
      <c r="G65" s="130"/>
      <c r="H65" s="125"/>
      <c r="I65" s="128"/>
      <c r="J65" s="125"/>
      <c r="K65" s="125"/>
      <c r="L65" s="125"/>
      <c r="M65" s="125"/>
      <c r="N65" s="125"/>
      <c r="O65" s="125"/>
      <c r="P65" s="125"/>
      <c r="Q65" s="125"/>
      <c r="R65" s="125"/>
      <c r="S65" s="125"/>
    </row>
    <row r="66" spans="3:19" ht="13.5" thickBot="1" x14ac:dyDescent="0.25">
      <c r="C66" s="146"/>
      <c r="D66" s="131"/>
      <c r="E66" s="130"/>
      <c r="F66" s="130"/>
      <c r="G66" s="130"/>
      <c r="H66" s="125"/>
      <c r="I66" s="129"/>
      <c r="J66" s="125"/>
      <c r="K66" s="125"/>
      <c r="L66" s="125"/>
      <c r="M66" s="125"/>
      <c r="N66" s="125"/>
      <c r="O66" s="125"/>
      <c r="P66" s="125"/>
      <c r="Q66" s="125"/>
      <c r="R66" s="125"/>
      <c r="S66" s="125"/>
    </row>
    <row r="67" spans="3:19" x14ac:dyDescent="0.2">
      <c r="C67" s="144" t="s">
        <v>206</v>
      </c>
      <c r="D67" s="131" t="s">
        <v>519</v>
      </c>
      <c r="E67" s="130" t="s">
        <v>523</v>
      </c>
      <c r="F67" s="130" t="s">
        <v>525</v>
      </c>
      <c r="G67" s="130"/>
      <c r="H67" s="125" t="s">
        <v>542</v>
      </c>
      <c r="I67" s="125" t="s">
        <v>543</v>
      </c>
      <c r="J67" s="125"/>
      <c r="K67" s="125"/>
      <c r="L67" s="125"/>
      <c r="M67" s="125"/>
      <c r="N67" s="125"/>
      <c r="O67" s="125"/>
      <c r="P67" s="125"/>
      <c r="Q67" s="125"/>
      <c r="R67" s="125"/>
      <c r="S67" s="125"/>
    </row>
    <row r="68" spans="3:19" x14ac:dyDescent="0.2">
      <c r="C68" s="145"/>
      <c r="D68" s="131"/>
      <c r="E68" s="130"/>
      <c r="F68" s="130"/>
      <c r="G68" s="130"/>
      <c r="H68" s="125"/>
      <c r="I68" s="125"/>
      <c r="J68" s="125"/>
      <c r="K68" s="125"/>
      <c r="L68" s="125"/>
      <c r="M68" s="125"/>
      <c r="N68" s="125"/>
      <c r="O68" s="125"/>
      <c r="P68" s="125"/>
      <c r="Q68" s="125"/>
      <c r="R68" s="125"/>
      <c r="S68" s="125"/>
    </row>
    <row r="69" spans="3:19" x14ac:dyDescent="0.2">
      <c r="C69" s="145"/>
      <c r="D69" s="131"/>
      <c r="E69" s="130"/>
      <c r="F69" s="130"/>
      <c r="G69" s="130"/>
      <c r="H69" s="125"/>
      <c r="I69" s="125"/>
      <c r="J69" s="125"/>
      <c r="K69" s="125"/>
      <c r="L69" s="125"/>
      <c r="M69" s="125"/>
      <c r="N69" s="125"/>
      <c r="O69" s="125"/>
      <c r="P69" s="125"/>
      <c r="Q69" s="125"/>
      <c r="R69" s="125"/>
      <c r="S69" s="125"/>
    </row>
    <row r="70" spans="3:19" x14ac:dyDescent="0.2">
      <c r="C70" s="145"/>
      <c r="D70" s="131"/>
      <c r="E70" s="130"/>
      <c r="F70" s="130"/>
      <c r="G70" s="130"/>
      <c r="H70" s="125"/>
      <c r="I70" s="125"/>
      <c r="J70" s="125"/>
      <c r="K70" s="125"/>
      <c r="L70" s="125"/>
      <c r="M70" s="125"/>
      <c r="N70" s="125"/>
      <c r="O70" s="125"/>
      <c r="P70" s="125"/>
      <c r="Q70" s="125"/>
      <c r="R70" s="125"/>
      <c r="S70" s="125"/>
    </row>
    <row r="71" spans="3:19" ht="13.5" thickBot="1" x14ac:dyDescent="0.25">
      <c r="C71" s="146"/>
      <c r="D71" s="131"/>
      <c r="E71" s="130"/>
      <c r="F71" s="130"/>
      <c r="G71" s="130"/>
      <c r="H71" s="125"/>
      <c r="I71" s="125"/>
      <c r="J71" s="125"/>
      <c r="K71" s="125"/>
      <c r="L71" s="125"/>
      <c r="M71" s="125"/>
      <c r="N71" s="125"/>
      <c r="O71" s="125"/>
      <c r="P71" s="125"/>
      <c r="Q71" s="125"/>
      <c r="R71" s="125"/>
      <c r="S71" s="125"/>
    </row>
    <row r="72" spans="3:19" x14ac:dyDescent="0.2">
      <c r="C72" s="144" t="s">
        <v>216</v>
      </c>
      <c r="D72" s="131" t="s">
        <v>520</v>
      </c>
      <c r="E72" s="130" t="s">
        <v>523</v>
      </c>
      <c r="F72" s="130" t="s">
        <v>525</v>
      </c>
      <c r="G72" s="130" t="s">
        <v>538</v>
      </c>
      <c r="H72" s="125" t="s">
        <v>542</v>
      </c>
      <c r="I72" s="125" t="s">
        <v>543</v>
      </c>
      <c r="J72" s="125" t="s">
        <v>556</v>
      </c>
      <c r="K72" s="125"/>
      <c r="L72" s="125"/>
      <c r="M72" s="125"/>
      <c r="N72" s="125"/>
      <c r="O72" s="125"/>
      <c r="P72" s="125"/>
      <c r="Q72" s="125"/>
      <c r="R72" s="125"/>
      <c r="S72" s="125"/>
    </row>
    <row r="73" spans="3:19" x14ac:dyDescent="0.2">
      <c r="C73" s="145"/>
      <c r="D73" s="131"/>
      <c r="E73" s="130"/>
      <c r="F73" s="130"/>
      <c r="G73" s="130"/>
      <c r="H73" s="125"/>
      <c r="I73" s="125"/>
      <c r="J73" s="125"/>
      <c r="K73" s="125"/>
      <c r="L73" s="125"/>
      <c r="M73" s="125"/>
      <c r="N73" s="125"/>
      <c r="O73" s="125"/>
      <c r="P73" s="125"/>
      <c r="Q73" s="125"/>
      <c r="R73" s="125"/>
      <c r="S73" s="125"/>
    </row>
    <row r="74" spans="3:19" x14ac:dyDescent="0.2">
      <c r="C74" s="145"/>
      <c r="D74" s="131"/>
      <c r="E74" s="130"/>
      <c r="F74" s="130"/>
      <c r="G74" s="130"/>
      <c r="H74" s="125"/>
      <c r="I74" s="125"/>
      <c r="J74" s="125"/>
      <c r="K74" s="125"/>
      <c r="L74" s="125"/>
      <c r="M74" s="125"/>
      <c r="N74" s="125"/>
      <c r="O74" s="125"/>
      <c r="P74" s="125"/>
      <c r="Q74" s="125"/>
      <c r="R74" s="125"/>
      <c r="S74" s="125"/>
    </row>
    <row r="75" spans="3:19" x14ac:dyDescent="0.2">
      <c r="C75" s="145"/>
      <c r="D75" s="131"/>
      <c r="E75" s="130"/>
      <c r="F75" s="130"/>
      <c r="G75" s="130"/>
      <c r="H75" s="125"/>
      <c r="I75" s="125"/>
      <c r="J75" s="125"/>
      <c r="K75" s="125"/>
      <c r="L75" s="125"/>
      <c r="M75" s="125"/>
      <c r="N75" s="125"/>
      <c r="O75" s="125"/>
      <c r="P75" s="125"/>
      <c r="Q75" s="125"/>
      <c r="R75" s="125"/>
      <c r="S75" s="125"/>
    </row>
    <row r="76" spans="3:19" ht="13.5" thickBot="1" x14ac:dyDescent="0.25">
      <c r="C76" s="146"/>
      <c r="D76" s="131"/>
      <c r="E76" s="130"/>
      <c r="F76" s="130"/>
      <c r="G76" s="130"/>
      <c r="H76" s="125"/>
      <c r="I76" s="125"/>
      <c r="J76" s="125"/>
      <c r="K76" s="125"/>
      <c r="L76" s="125"/>
      <c r="M76" s="125"/>
      <c r="N76" s="125"/>
      <c r="O76" s="125"/>
      <c r="P76" s="125"/>
      <c r="Q76" s="125"/>
      <c r="R76" s="125"/>
      <c r="S76" s="125"/>
    </row>
    <row r="77" spans="3:19" x14ac:dyDescent="0.2">
      <c r="C77" s="147" t="s">
        <v>213</v>
      </c>
      <c r="D77" s="131" t="s">
        <v>555</v>
      </c>
      <c r="E77" s="130" t="s">
        <v>521</v>
      </c>
      <c r="F77" s="130" t="s">
        <v>529</v>
      </c>
      <c r="G77" s="130" t="s">
        <v>547</v>
      </c>
      <c r="H77" s="125" t="s">
        <v>542</v>
      </c>
      <c r="I77" s="125" t="s">
        <v>543</v>
      </c>
      <c r="J77" s="125" t="s">
        <v>544</v>
      </c>
      <c r="K77" s="125" t="s">
        <v>545</v>
      </c>
      <c r="L77" s="125" t="s">
        <v>546</v>
      </c>
      <c r="M77" s="125" t="s">
        <v>556</v>
      </c>
      <c r="N77" s="125"/>
      <c r="O77" s="125"/>
      <c r="P77" s="125"/>
      <c r="Q77" s="125"/>
      <c r="R77" s="125"/>
      <c r="S77" s="125"/>
    </row>
    <row r="78" spans="3:19" x14ac:dyDescent="0.2">
      <c r="C78" s="148"/>
      <c r="D78" s="131"/>
      <c r="E78" s="130"/>
      <c r="F78" s="130"/>
      <c r="G78" s="130"/>
      <c r="H78" s="125"/>
      <c r="I78" s="125"/>
      <c r="J78" s="125"/>
      <c r="K78" s="125"/>
      <c r="L78" s="125"/>
      <c r="M78" s="125"/>
      <c r="N78" s="125"/>
      <c r="O78" s="125"/>
      <c r="P78" s="125"/>
      <c r="Q78" s="125"/>
      <c r="R78" s="125"/>
      <c r="S78" s="125"/>
    </row>
    <row r="79" spans="3:19" x14ac:dyDescent="0.2">
      <c r="C79" s="148"/>
      <c r="D79" s="131"/>
      <c r="E79" s="130"/>
      <c r="F79" s="130"/>
      <c r="G79" s="130"/>
      <c r="H79" s="125"/>
      <c r="I79" s="125"/>
      <c r="J79" s="125"/>
      <c r="K79" s="125"/>
      <c r="L79" s="125"/>
      <c r="M79" s="125"/>
      <c r="N79" s="125"/>
      <c r="O79" s="125"/>
      <c r="P79" s="125"/>
      <c r="Q79" s="125"/>
      <c r="R79" s="125"/>
      <c r="S79" s="125"/>
    </row>
    <row r="80" spans="3:19" x14ac:dyDescent="0.2">
      <c r="C80" s="148"/>
      <c r="D80" s="131"/>
      <c r="E80" s="130"/>
      <c r="F80" s="130"/>
      <c r="G80" s="130"/>
      <c r="H80" s="125"/>
      <c r="I80" s="125"/>
      <c r="J80" s="125"/>
      <c r="K80" s="125"/>
      <c r="L80" s="125"/>
      <c r="M80" s="125"/>
      <c r="N80" s="125"/>
      <c r="O80" s="125"/>
      <c r="P80" s="125"/>
      <c r="Q80" s="125"/>
      <c r="R80" s="125"/>
      <c r="S80" s="125"/>
    </row>
    <row r="81" spans="3:19" ht="13.5" thickBot="1" x14ac:dyDescent="0.25">
      <c r="C81" s="149"/>
      <c r="D81" s="131"/>
      <c r="E81" s="130"/>
      <c r="F81" s="130"/>
      <c r="G81" s="130"/>
      <c r="H81" s="125"/>
      <c r="I81" s="125"/>
      <c r="J81" s="125"/>
      <c r="K81" s="125"/>
      <c r="L81" s="125"/>
      <c r="M81" s="125"/>
      <c r="N81" s="125"/>
      <c r="O81" s="125"/>
      <c r="P81" s="125"/>
      <c r="Q81" s="125"/>
      <c r="R81" s="125"/>
      <c r="S81" s="125"/>
    </row>
    <row r="82" spans="3:19" x14ac:dyDescent="0.2">
      <c r="C82" s="144" t="s">
        <v>176</v>
      </c>
      <c r="D82" s="131" t="s">
        <v>521</v>
      </c>
      <c r="E82" s="130" t="s">
        <v>523</v>
      </c>
      <c r="F82" s="130" t="s">
        <v>525</v>
      </c>
      <c r="G82" s="130"/>
      <c r="H82" s="125" t="s">
        <v>542</v>
      </c>
      <c r="I82" s="125" t="s">
        <v>543</v>
      </c>
      <c r="J82" s="125"/>
      <c r="K82" s="125"/>
      <c r="L82" s="125"/>
      <c r="M82" s="125"/>
      <c r="N82" s="125"/>
      <c r="O82" s="125"/>
      <c r="P82" s="125"/>
      <c r="Q82" s="125"/>
      <c r="R82" s="125"/>
      <c r="S82" s="125"/>
    </row>
    <row r="83" spans="3:19" x14ac:dyDescent="0.2">
      <c r="C83" s="145"/>
      <c r="D83" s="131"/>
      <c r="E83" s="130"/>
      <c r="F83" s="130"/>
      <c r="G83" s="130"/>
      <c r="H83" s="125"/>
      <c r="I83" s="125"/>
      <c r="J83" s="125"/>
      <c r="K83" s="125"/>
      <c r="L83" s="125"/>
      <c r="M83" s="125"/>
      <c r="N83" s="125"/>
      <c r="O83" s="125"/>
      <c r="P83" s="125"/>
      <c r="Q83" s="125"/>
      <c r="R83" s="125"/>
      <c r="S83" s="125"/>
    </row>
    <row r="84" spans="3:19" x14ac:dyDescent="0.2">
      <c r="C84" s="145"/>
      <c r="D84" s="131"/>
      <c r="E84" s="130"/>
      <c r="F84" s="130"/>
      <c r="G84" s="130"/>
      <c r="H84" s="125"/>
      <c r="I84" s="125"/>
      <c r="J84" s="125"/>
      <c r="K84" s="125"/>
      <c r="L84" s="125"/>
      <c r="M84" s="125"/>
      <c r="N84" s="125"/>
      <c r="O84" s="125"/>
      <c r="P84" s="125"/>
      <c r="Q84" s="125"/>
      <c r="R84" s="125"/>
      <c r="S84" s="125"/>
    </row>
    <row r="85" spans="3:19" x14ac:dyDescent="0.2">
      <c r="C85" s="145"/>
      <c r="D85" s="131"/>
      <c r="E85" s="130"/>
      <c r="F85" s="130"/>
      <c r="G85" s="130"/>
      <c r="H85" s="125"/>
      <c r="I85" s="125"/>
      <c r="J85" s="125"/>
      <c r="K85" s="125"/>
      <c r="L85" s="125"/>
      <c r="M85" s="125"/>
      <c r="N85" s="125"/>
      <c r="O85" s="125"/>
      <c r="P85" s="125"/>
      <c r="Q85" s="125"/>
      <c r="R85" s="125"/>
      <c r="S85" s="125"/>
    </row>
    <row r="86" spans="3:19" ht="13.5" thickBot="1" x14ac:dyDescent="0.25">
      <c r="C86" s="146"/>
      <c r="D86" s="131"/>
      <c r="E86" s="130"/>
      <c r="F86" s="130"/>
      <c r="G86" s="130"/>
      <c r="H86" s="125"/>
      <c r="I86" s="125"/>
      <c r="J86" s="125"/>
      <c r="K86" s="125"/>
      <c r="L86" s="125"/>
      <c r="M86" s="125"/>
      <c r="N86" s="125"/>
      <c r="O86" s="125"/>
      <c r="P86" s="125"/>
      <c r="Q86" s="125"/>
      <c r="R86" s="125"/>
      <c r="S86" s="125"/>
    </row>
    <row r="87" spans="3:19" x14ac:dyDescent="0.2">
      <c r="C87" s="144" t="s">
        <v>189</v>
      </c>
      <c r="D87" s="131" t="s">
        <v>522</v>
      </c>
      <c r="E87" s="130" t="s">
        <v>523</v>
      </c>
      <c r="F87" s="130" t="s">
        <v>525</v>
      </c>
      <c r="G87" s="130" t="s">
        <v>547</v>
      </c>
      <c r="H87" s="125" t="s">
        <v>542</v>
      </c>
      <c r="I87" s="125" t="s">
        <v>543</v>
      </c>
      <c r="J87" s="125" t="s">
        <v>556</v>
      </c>
      <c r="K87" s="125"/>
      <c r="L87" s="125"/>
      <c r="M87" s="125"/>
      <c r="N87" s="125"/>
      <c r="O87" s="125"/>
      <c r="P87" s="125"/>
      <c r="Q87" s="125"/>
      <c r="R87" s="125"/>
      <c r="S87" s="125"/>
    </row>
    <row r="88" spans="3:19" x14ac:dyDescent="0.2">
      <c r="C88" s="145"/>
      <c r="D88" s="131"/>
      <c r="E88" s="130"/>
      <c r="F88" s="130"/>
      <c r="G88" s="130"/>
      <c r="H88" s="125"/>
      <c r="I88" s="125"/>
      <c r="J88" s="125"/>
      <c r="K88" s="125"/>
      <c r="L88" s="125"/>
      <c r="M88" s="125"/>
      <c r="N88" s="125"/>
      <c r="O88" s="125"/>
      <c r="P88" s="125"/>
      <c r="Q88" s="125"/>
      <c r="R88" s="125"/>
      <c r="S88" s="125"/>
    </row>
    <row r="89" spans="3:19" x14ac:dyDescent="0.2">
      <c r="C89" s="145"/>
      <c r="D89" s="131"/>
      <c r="E89" s="130"/>
      <c r="F89" s="130"/>
      <c r="G89" s="130"/>
      <c r="H89" s="125"/>
      <c r="I89" s="125"/>
      <c r="J89" s="125"/>
      <c r="K89" s="125"/>
      <c r="L89" s="125"/>
      <c r="M89" s="125"/>
      <c r="N89" s="125"/>
      <c r="O89" s="125"/>
      <c r="P89" s="125"/>
      <c r="Q89" s="125"/>
      <c r="R89" s="125"/>
      <c r="S89" s="125"/>
    </row>
    <row r="90" spans="3:19" x14ac:dyDescent="0.2">
      <c r="C90" s="145"/>
      <c r="D90" s="131"/>
      <c r="E90" s="130"/>
      <c r="F90" s="130"/>
      <c r="G90" s="130"/>
      <c r="H90" s="125"/>
      <c r="I90" s="125"/>
      <c r="J90" s="125"/>
      <c r="K90" s="125"/>
      <c r="L90" s="125"/>
      <c r="M90" s="125"/>
      <c r="N90" s="125"/>
      <c r="O90" s="125"/>
      <c r="P90" s="125"/>
      <c r="Q90" s="125"/>
      <c r="R90" s="125"/>
      <c r="S90" s="125"/>
    </row>
    <row r="91" spans="3:19" ht="13.5" thickBot="1" x14ac:dyDescent="0.25">
      <c r="C91" s="146"/>
      <c r="D91" s="131"/>
      <c r="E91" s="130"/>
      <c r="F91" s="130"/>
      <c r="G91" s="130"/>
      <c r="H91" s="125"/>
      <c r="I91" s="125"/>
      <c r="J91" s="125"/>
      <c r="K91" s="125"/>
      <c r="L91" s="125"/>
      <c r="M91" s="125"/>
      <c r="N91" s="125"/>
      <c r="O91" s="125"/>
      <c r="P91" s="125"/>
      <c r="Q91" s="125"/>
      <c r="R91" s="125"/>
      <c r="S91" s="125"/>
    </row>
    <row r="92" spans="3:19" x14ac:dyDescent="0.2">
      <c r="C92" s="144" t="s">
        <v>179</v>
      </c>
      <c r="D92" s="131" t="s">
        <v>523</v>
      </c>
      <c r="E92" s="130" t="s">
        <v>523</v>
      </c>
      <c r="F92" s="130"/>
      <c r="G92" s="130"/>
      <c r="H92" s="125" t="s">
        <v>542</v>
      </c>
      <c r="I92" s="125"/>
      <c r="J92" s="125"/>
      <c r="K92" s="125"/>
      <c r="L92" s="125"/>
      <c r="M92" s="125"/>
      <c r="N92" s="125"/>
      <c r="O92" s="125"/>
      <c r="P92" s="125"/>
      <c r="Q92" s="125"/>
      <c r="R92" s="125"/>
      <c r="S92" s="125"/>
    </row>
    <row r="93" spans="3:19" x14ac:dyDescent="0.2">
      <c r="C93" s="145"/>
      <c r="D93" s="131"/>
      <c r="E93" s="130"/>
      <c r="F93" s="130"/>
      <c r="G93" s="130"/>
      <c r="H93" s="125"/>
      <c r="I93" s="125"/>
      <c r="J93" s="125"/>
      <c r="K93" s="125"/>
      <c r="L93" s="125"/>
      <c r="M93" s="125"/>
      <c r="N93" s="125"/>
      <c r="O93" s="125"/>
      <c r="P93" s="125"/>
      <c r="Q93" s="125"/>
      <c r="R93" s="125"/>
      <c r="S93" s="125"/>
    </row>
    <row r="94" spans="3:19" x14ac:dyDescent="0.2">
      <c r="C94" s="145"/>
      <c r="D94" s="131"/>
      <c r="E94" s="130"/>
      <c r="F94" s="130"/>
      <c r="G94" s="130"/>
      <c r="H94" s="125"/>
      <c r="I94" s="125"/>
      <c r="J94" s="125"/>
      <c r="K94" s="125"/>
      <c r="L94" s="125"/>
      <c r="M94" s="125"/>
      <c r="N94" s="125"/>
      <c r="O94" s="125"/>
      <c r="P94" s="125"/>
      <c r="Q94" s="125"/>
      <c r="R94" s="125"/>
      <c r="S94" s="125"/>
    </row>
    <row r="95" spans="3:19" x14ac:dyDescent="0.2">
      <c r="C95" s="145"/>
      <c r="D95" s="131"/>
      <c r="E95" s="130"/>
      <c r="F95" s="130"/>
      <c r="G95" s="130"/>
      <c r="H95" s="125"/>
      <c r="I95" s="125"/>
      <c r="J95" s="125"/>
      <c r="K95" s="125"/>
      <c r="L95" s="125"/>
      <c r="M95" s="125"/>
      <c r="N95" s="125"/>
      <c r="O95" s="125"/>
      <c r="P95" s="125"/>
      <c r="Q95" s="125"/>
      <c r="R95" s="125"/>
      <c r="S95" s="125"/>
    </row>
    <row r="96" spans="3:19" ht="13.5" thickBot="1" x14ac:dyDescent="0.25">
      <c r="C96" s="146"/>
      <c r="D96" s="131"/>
      <c r="E96" s="130"/>
      <c r="F96" s="130"/>
      <c r="G96" s="130"/>
      <c r="H96" s="125"/>
      <c r="I96" s="125"/>
      <c r="J96" s="125"/>
      <c r="K96" s="125"/>
      <c r="L96" s="125"/>
      <c r="M96" s="125"/>
      <c r="N96" s="125"/>
      <c r="O96" s="125"/>
      <c r="P96" s="125"/>
      <c r="Q96" s="125"/>
      <c r="R96" s="125"/>
      <c r="S96" s="125"/>
    </row>
    <row r="97" spans="3:19" x14ac:dyDescent="0.2">
      <c r="C97" s="144" t="s">
        <v>164</v>
      </c>
      <c r="D97" s="131" t="s">
        <v>524</v>
      </c>
      <c r="E97" s="130" t="s">
        <v>524</v>
      </c>
      <c r="F97" s="130"/>
      <c r="G97" s="130"/>
      <c r="H97" s="125" t="s">
        <v>543</v>
      </c>
      <c r="I97" s="125"/>
      <c r="J97" s="125"/>
      <c r="K97" s="125"/>
      <c r="L97" s="125"/>
      <c r="M97" s="125"/>
      <c r="N97" s="125"/>
      <c r="O97" s="125"/>
      <c r="P97" s="125"/>
      <c r="Q97" s="125"/>
      <c r="R97" s="125"/>
      <c r="S97" s="125"/>
    </row>
    <row r="98" spans="3:19" x14ac:dyDescent="0.2">
      <c r="C98" s="145"/>
      <c r="D98" s="131"/>
      <c r="E98" s="130"/>
      <c r="F98" s="130"/>
      <c r="G98" s="130"/>
      <c r="H98" s="125"/>
      <c r="I98" s="125"/>
      <c r="J98" s="125"/>
      <c r="K98" s="125"/>
      <c r="L98" s="125"/>
      <c r="M98" s="125"/>
      <c r="N98" s="125"/>
      <c r="O98" s="125"/>
      <c r="P98" s="125"/>
      <c r="Q98" s="125"/>
      <c r="R98" s="125"/>
      <c r="S98" s="125"/>
    </row>
    <row r="99" spans="3:19" x14ac:dyDescent="0.2">
      <c r="C99" s="145"/>
      <c r="D99" s="131"/>
      <c r="E99" s="130"/>
      <c r="F99" s="130"/>
      <c r="G99" s="130"/>
      <c r="H99" s="125"/>
      <c r="I99" s="125"/>
      <c r="J99" s="125"/>
      <c r="K99" s="125"/>
      <c r="L99" s="125"/>
      <c r="M99" s="125"/>
      <c r="N99" s="125"/>
      <c r="O99" s="125"/>
      <c r="P99" s="125"/>
      <c r="Q99" s="125"/>
      <c r="R99" s="125"/>
      <c r="S99" s="125"/>
    </row>
    <row r="100" spans="3:19" x14ac:dyDescent="0.2">
      <c r="C100" s="145"/>
      <c r="D100" s="131"/>
      <c r="E100" s="130"/>
      <c r="F100" s="130"/>
      <c r="G100" s="130"/>
      <c r="H100" s="125"/>
      <c r="I100" s="125"/>
      <c r="J100" s="125"/>
      <c r="K100" s="125"/>
      <c r="L100" s="125"/>
      <c r="M100" s="125"/>
      <c r="N100" s="125"/>
      <c r="O100" s="125"/>
      <c r="P100" s="125"/>
      <c r="Q100" s="125"/>
      <c r="R100" s="125"/>
      <c r="S100" s="125"/>
    </row>
    <row r="101" spans="3:19" ht="13.5" thickBot="1" x14ac:dyDescent="0.25">
      <c r="C101" s="146"/>
      <c r="D101" s="131"/>
      <c r="E101" s="130"/>
      <c r="F101" s="130"/>
      <c r="G101" s="130"/>
      <c r="H101" s="125"/>
      <c r="I101" s="125"/>
      <c r="J101" s="125"/>
      <c r="K101" s="125"/>
      <c r="L101" s="125"/>
      <c r="M101" s="125"/>
      <c r="N101" s="125"/>
      <c r="O101" s="125"/>
      <c r="P101" s="125"/>
      <c r="Q101" s="125"/>
      <c r="R101" s="125"/>
      <c r="S101" s="125"/>
    </row>
    <row r="102" spans="3:19" x14ac:dyDescent="0.2">
      <c r="C102" s="144" t="s">
        <v>207</v>
      </c>
      <c r="D102" s="131" t="s">
        <v>549</v>
      </c>
      <c r="E102" s="130" t="s">
        <v>525</v>
      </c>
      <c r="F102" s="130" t="s">
        <v>547</v>
      </c>
      <c r="G102" s="130"/>
      <c r="H102" s="125" t="s">
        <v>543</v>
      </c>
      <c r="I102" s="125" t="s">
        <v>556</v>
      </c>
      <c r="J102" s="125"/>
      <c r="K102" s="125"/>
      <c r="L102" s="125"/>
      <c r="M102" s="125"/>
      <c r="N102" s="125"/>
      <c r="O102" s="125"/>
      <c r="P102" s="125"/>
      <c r="Q102" s="125"/>
      <c r="R102" s="125"/>
      <c r="S102" s="125"/>
    </row>
    <row r="103" spans="3:19" x14ac:dyDescent="0.2">
      <c r="C103" s="145"/>
      <c r="D103" s="131"/>
      <c r="E103" s="130"/>
      <c r="F103" s="130"/>
      <c r="G103" s="130"/>
      <c r="H103" s="125"/>
      <c r="I103" s="125"/>
      <c r="J103" s="125"/>
      <c r="K103" s="125"/>
      <c r="L103" s="125"/>
      <c r="M103" s="125"/>
      <c r="N103" s="125"/>
      <c r="O103" s="125"/>
      <c r="P103" s="125"/>
      <c r="Q103" s="125"/>
      <c r="R103" s="125"/>
      <c r="S103" s="125"/>
    </row>
    <row r="104" spans="3:19" x14ac:dyDescent="0.2">
      <c r="C104" s="145"/>
      <c r="D104" s="131"/>
      <c r="E104" s="130"/>
      <c r="F104" s="130"/>
      <c r="G104" s="130"/>
      <c r="H104" s="125"/>
      <c r="I104" s="125"/>
      <c r="J104" s="125"/>
      <c r="K104" s="125"/>
      <c r="L104" s="125"/>
      <c r="M104" s="125"/>
      <c r="N104" s="125"/>
      <c r="O104" s="125"/>
      <c r="P104" s="125"/>
      <c r="Q104" s="125"/>
      <c r="R104" s="125"/>
      <c r="S104" s="125"/>
    </row>
    <row r="105" spans="3:19" x14ac:dyDescent="0.2">
      <c r="C105" s="145"/>
      <c r="D105" s="131"/>
      <c r="E105" s="130"/>
      <c r="F105" s="130"/>
      <c r="G105" s="130"/>
      <c r="H105" s="125"/>
      <c r="I105" s="125"/>
      <c r="J105" s="125"/>
      <c r="K105" s="125"/>
      <c r="L105" s="125"/>
      <c r="M105" s="125"/>
      <c r="N105" s="125"/>
      <c r="O105" s="125"/>
      <c r="P105" s="125"/>
      <c r="Q105" s="125"/>
      <c r="R105" s="125"/>
      <c r="S105" s="125"/>
    </row>
    <row r="106" spans="3:19" ht="13.5" thickBot="1" x14ac:dyDescent="0.25">
      <c r="C106" s="146"/>
      <c r="D106" s="131"/>
      <c r="E106" s="130"/>
      <c r="F106" s="130"/>
      <c r="G106" s="130"/>
      <c r="H106" s="125"/>
      <c r="I106" s="125"/>
      <c r="J106" s="125"/>
      <c r="K106" s="125"/>
      <c r="L106" s="125"/>
      <c r="M106" s="125"/>
      <c r="N106" s="125"/>
      <c r="O106" s="125"/>
      <c r="P106" s="125"/>
      <c r="Q106" s="125"/>
      <c r="R106" s="125"/>
      <c r="S106" s="125"/>
    </row>
    <row r="107" spans="3:19" x14ac:dyDescent="0.2">
      <c r="C107" s="144" t="s">
        <v>130</v>
      </c>
      <c r="D107" s="131" t="s">
        <v>548</v>
      </c>
      <c r="E107" s="130" t="s">
        <v>525</v>
      </c>
      <c r="F107" s="130" t="s">
        <v>529</v>
      </c>
      <c r="G107" s="130" t="s">
        <v>547</v>
      </c>
      <c r="H107" s="125" t="s">
        <v>543</v>
      </c>
      <c r="I107" s="125" t="s">
        <v>544</v>
      </c>
      <c r="J107" s="125" t="s">
        <v>545</v>
      </c>
      <c r="K107" s="125" t="s">
        <v>546</v>
      </c>
      <c r="L107" s="125" t="s">
        <v>556</v>
      </c>
      <c r="M107" s="125"/>
      <c r="N107" s="125"/>
      <c r="O107" s="125"/>
      <c r="P107" s="125"/>
      <c r="Q107" s="125"/>
      <c r="R107" s="125"/>
      <c r="S107" s="125"/>
    </row>
    <row r="108" spans="3:19" x14ac:dyDescent="0.2">
      <c r="C108" s="145"/>
      <c r="D108" s="131"/>
      <c r="E108" s="130"/>
      <c r="F108" s="130"/>
      <c r="G108" s="130"/>
      <c r="H108" s="125"/>
      <c r="I108" s="125"/>
      <c r="J108" s="125"/>
      <c r="K108" s="125"/>
      <c r="L108" s="125"/>
      <c r="M108" s="125"/>
      <c r="N108" s="125"/>
      <c r="O108" s="125"/>
      <c r="P108" s="125"/>
      <c r="Q108" s="125"/>
      <c r="R108" s="125"/>
      <c r="S108" s="125"/>
    </row>
    <row r="109" spans="3:19" x14ac:dyDescent="0.2">
      <c r="C109" s="145"/>
      <c r="D109" s="131"/>
      <c r="E109" s="130"/>
      <c r="F109" s="130"/>
      <c r="G109" s="130"/>
      <c r="H109" s="125"/>
      <c r="I109" s="125"/>
      <c r="J109" s="125"/>
      <c r="K109" s="125"/>
      <c r="L109" s="125"/>
      <c r="M109" s="125"/>
      <c r="N109" s="125"/>
      <c r="O109" s="125"/>
      <c r="P109" s="125"/>
      <c r="Q109" s="125"/>
      <c r="R109" s="125"/>
      <c r="S109" s="125"/>
    </row>
    <row r="110" spans="3:19" x14ac:dyDescent="0.2">
      <c r="C110" s="145"/>
      <c r="D110" s="131"/>
      <c r="E110" s="130"/>
      <c r="F110" s="130"/>
      <c r="G110" s="130"/>
      <c r="H110" s="125"/>
      <c r="I110" s="125"/>
      <c r="J110" s="125"/>
      <c r="K110" s="125"/>
      <c r="L110" s="125"/>
      <c r="M110" s="125"/>
      <c r="N110" s="125"/>
      <c r="O110" s="125"/>
      <c r="P110" s="125"/>
      <c r="Q110" s="125"/>
      <c r="R110" s="125"/>
      <c r="S110" s="125"/>
    </row>
    <row r="111" spans="3:19" ht="13.5" thickBot="1" x14ac:dyDescent="0.25">
      <c r="C111" s="146"/>
      <c r="D111" s="131"/>
      <c r="E111" s="130"/>
      <c r="F111" s="130"/>
      <c r="G111" s="130"/>
      <c r="H111" s="125"/>
      <c r="I111" s="125"/>
      <c r="J111" s="125"/>
      <c r="K111" s="125"/>
      <c r="L111" s="125"/>
      <c r="M111" s="125"/>
      <c r="N111" s="125"/>
      <c r="O111" s="125"/>
      <c r="P111" s="125"/>
      <c r="Q111" s="125"/>
      <c r="R111" s="125"/>
      <c r="S111" s="125"/>
    </row>
    <row r="112" spans="3:19" x14ac:dyDescent="0.2">
      <c r="C112" s="144" t="s">
        <v>64</v>
      </c>
      <c r="D112" s="131" t="s">
        <v>525</v>
      </c>
      <c r="E112" s="130" t="s">
        <v>525</v>
      </c>
      <c r="F112" s="130"/>
      <c r="G112" s="130"/>
      <c r="H112" s="125" t="s">
        <v>543</v>
      </c>
      <c r="I112" s="125"/>
      <c r="J112" s="125"/>
      <c r="K112" s="125"/>
      <c r="L112" s="125"/>
      <c r="M112" s="125"/>
      <c r="N112" s="125"/>
      <c r="O112" s="125"/>
      <c r="P112" s="125"/>
      <c r="Q112" s="125"/>
      <c r="R112" s="125"/>
      <c r="S112" s="125"/>
    </row>
    <row r="113" spans="3:19" x14ac:dyDescent="0.2">
      <c r="C113" s="145"/>
      <c r="D113" s="131"/>
      <c r="E113" s="130"/>
      <c r="F113" s="130"/>
      <c r="G113" s="130"/>
      <c r="H113" s="125"/>
      <c r="I113" s="125"/>
      <c r="J113" s="125"/>
      <c r="K113" s="125"/>
      <c r="L113" s="125"/>
      <c r="M113" s="125"/>
      <c r="N113" s="125"/>
      <c r="O113" s="125"/>
      <c r="P113" s="125"/>
      <c r="Q113" s="125"/>
      <c r="R113" s="125"/>
      <c r="S113" s="125"/>
    </row>
    <row r="114" spans="3:19" x14ac:dyDescent="0.2">
      <c r="C114" s="145"/>
      <c r="D114" s="131"/>
      <c r="E114" s="130"/>
      <c r="F114" s="130"/>
      <c r="G114" s="130"/>
      <c r="H114" s="125"/>
      <c r="I114" s="125"/>
      <c r="J114" s="125"/>
      <c r="K114" s="125"/>
      <c r="L114" s="125"/>
      <c r="M114" s="125"/>
      <c r="N114" s="125"/>
      <c r="O114" s="125"/>
      <c r="P114" s="125"/>
      <c r="Q114" s="125"/>
      <c r="R114" s="125"/>
      <c r="S114" s="125"/>
    </row>
    <row r="115" spans="3:19" x14ac:dyDescent="0.2">
      <c r="C115" s="145"/>
      <c r="D115" s="131"/>
      <c r="E115" s="130"/>
      <c r="F115" s="130"/>
      <c r="G115" s="130"/>
      <c r="H115" s="125"/>
      <c r="I115" s="125"/>
      <c r="J115" s="125"/>
      <c r="K115" s="125"/>
      <c r="L115" s="125"/>
      <c r="M115" s="125"/>
      <c r="N115" s="125"/>
      <c r="O115" s="125"/>
      <c r="P115" s="125"/>
      <c r="Q115" s="125"/>
      <c r="R115" s="125"/>
      <c r="S115" s="125"/>
    </row>
    <row r="116" spans="3:19" ht="13.5" thickBot="1" x14ac:dyDescent="0.25">
      <c r="C116" s="146"/>
      <c r="D116" s="131"/>
      <c r="E116" s="130"/>
      <c r="F116" s="130"/>
      <c r="G116" s="130"/>
      <c r="H116" s="125"/>
      <c r="I116" s="125"/>
      <c r="J116" s="125"/>
      <c r="K116" s="125"/>
      <c r="L116" s="125"/>
      <c r="M116" s="125"/>
      <c r="N116" s="125"/>
      <c r="O116" s="125"/>
      <c r="P116" s="125"/>
      <c r="Q116" s="125"/>
      <c r="R116" s="125"/>
      <c r="S116" s="125"/>
    </row>
    <row r="117" spans="3:19" x14ac:dyDescent="0.2">
      <c r="C117" s="144" t="s">
        <v>44</v>
      </c>
      <c r="D117" s="131"/>
      <c r="E117" s="130"/>
      <c r="F117" s="130"/>
      <c r="G117" s="130"/>
      <c r="H117" s="125" t="s">
        <v>558</v>
      </c>
      <c r="I117" s="125"/>
      <c r="J117" s="125"/>
      <c r="K117" s="125"/>
      <c r="L117" s="125"/>
      <c r="M117" s="125"/>
      <c r="N117" s="125"/>
      <c r="O117" s="125"/>
      <c r="P117" s="125"/>
      <c r="Q117" s="125"/>
      <c r="R117" s="125"/>
      <c r="S117" s="125"/>
    </row>
    <row r="118" spans="3:19" x14ac:dyDescent="0.2">
      <c r="C118" s="145"/>
      <c r="D118" s="131"/>
      <c r="E118" s="130"/>
      <c r="F118" s="130"/>
      <c r="G118" s="130"/>
      <c r="H118" s="125"/>
      <c r="I118" s="125"/>
      <c r="J118" s="125"/>
      <c r="K118" s="125"/>
      <c r="L118" s="125"/>
      <c r="M118" s="125"/>
      <c r="N118" s="125"/>
      <c r="O118" s="125"/>
      <c r="P118" s="125"/>
      <c r="Q118" s="125"/>
      <c r="R118" s="125"/>
      <c r="S118" s="125"/>
    </row>
    <row r="119" spans="3:19" x14ac:dyDescent="0.2">
      <c r="C119" s="145"/>
      <c r="D119" s="131"/>
      <c r="E119" s="130"/>
      <c r="F119" s="130"/>
      <c r="G119" s="130"/>
      <c r="H119" s="125"/>
      <c r="I119" s="125"/>
      <c r="J119" s="125"/>
      <c r="K119" s="125"/>
      <c r="L119" s="125"/>
      <c r="M119" s="125"/>
      <c r="N119" s="125"/>
      <c r="O119" s="125"/>
      <c r="P119" s="125"/>
      <c r="Q119" s="125"/>
      <c r="R119" s="125"/>
      <c r="S119" s="125"/>
    </row>
    <row r="120" spans="3:19" x14ac:dyDescent="0.2">
      <c r="C120" s="145"/>
      <c r="D120" s="131"/>
      <c r="E120" s="130"/>
      <c r="F120" s="130"/>
      <c r="G120" s="130"/>
      <c r="H120" s="125"/>
      <c r="I120" s="125"/>
      <c r="J120" s="125"/>
      <c r="K120" s="125"/>
      <c r="L120" s="125"/>
      <c r="M120" s="125"/>
      <c r="N120" s="125"/>
      <c r="O120" s="125"/>
      <c r="P120" s="125"/>
      <c r="Q120" s="125"/>
      <c r="R120" s="125"/>
      <c r="S120" s="125"/>
    </row>
    <row r="121" spans="3:19" ht="13.5" thickBot="1" x14ac:dyDescent="0.25">
      <c r="C121" s="146"/>
      <c r="D121" s="131"/>
      <c r="E121" s="130"/>
      <c r="F121" s="130"/>
      <c r="G121" s="130"/>
      <c r="H121" s="125"/>
      <c r="I121" s="125"/>
      <c r="J121" s="125"/>
      <c r="K121" s="125"/>
      <c r="L121" s="125"/>
      <c r="M121" s="125"/>
      <c r="N121" s="125"/>
      <c r="O121" s="125"/>
      <c r="P121" s="125"/>
      <c r="Q121" s="125"/>
      <c r="R121" s="125"/>
      <c r="S121" s="125"/>
    </row>
    <row r="122" spans="3:19" x14ac:dyDescent="0.2">
      <c r="C122" s="144" t="s">
        <v>48</v>
      </c>
      <c r="D122" s="131" t="s">
        <v>526</v>
      </c>
      <c r="E122" s="130" t="s">
        <v>527</v>
      </c>
      <c r="F122" s="130" t="s">
        <v>528</v>
      </c>
      <c r="G122" s="130"/>
      <c r="H122" s="125" t="s">
        <v>602</v>
      </c>
      <c r="I122" s="125" t="s">
        <v>603</v>
      </c>
      <c r="J122" s="125"/>
      <c r="K122" s="125"/>
      <c r="L122" s="125"/>
      <c r="M122" s="125"/>
      <c r="N122" s="125"/>
      <c r="O122" s="125"/>
      <c r="P122" s="125"/>
      <c r="Q122" s="125"/>
      <c r="R122" s="125"/>
      <c r="S122" s="125"/>
    </row>
    <row r="123" spans="3:19" x14ac:dyDescent="0.2">
      <c r="C123" s="145"/>
      <c r="D123" s="131"/>
      <c r="E123" s="130"/>
      <c r="F123" s="130"/>
      <c r="G123" s="130"/>
      <c r="H123" s="125"/>
      <c r="I123" s="125"/>
      <c r="J123" s="125"/>
      <c r="K123" s="125"/>
      <c r="L123" s="125"/>
      <c r="M123" s="125"/>
      <c r="N123" s="125"/>
      <c r="O123" s="125"/>
      <c r="P123" s="125"/>
      <c r="Q123" s="125"/>
      <c r="R123" s="125"/>
      <c r="S123" s="125"/>
    </row>
    <row r="124" spans="3:19" x14ac:dyDescent="0.2">
      <c r="C124" s="145"/>
      <c r="D124" s="131"/>
      <c r="E124" s="130"/>
      <c r="F124" s="130"/>
      <c r="G124" s="130"/>
      <c r="H124" s="125"/>
      <c r="I124" s="125"/>
      <c r="J124" s="125"/>
      <c r="K124" s="125"/>
      <c r="L124" s="125"/>
      <c r="M124" s="125"/>
      <c r="N124" s="125"/>
      <c r="O124" s="125"/>
      <c r="P124" s="125"/>
      <c r="Q124" s="125"/>
      <c r="R124" s="125"/>
      <c r="S124" s="125"/>
    </row>
    <row r="125" spans="3:19" x14ac:dyDescent="0.2">
      <c r="C125" s="145"/>
      <c r="D125" s="131"/>
      <c r="E125" s="130"/>
      <c r="F125" s="130"/>
      <c r="G125" s="130"/>
      <c r="H125" s="125"/>
      <c r="I125" s="125"/>
      <c r="J125" s="125"/>
      <c r="K125" s="125"/>
      <c r="L125" s="125"/>
      <c r="M125" s="125"/>
      <c r="N125" s="125"/>
      <c r="O125" s="125"/>
      <c r="P125" s="125"/>
      <c r="Q125" s="125"/>
      <c r="R125" s="125"/>
      <c r="S125" s="125"/>
    </row>
    <row r="126" spans="3:19" ht="13.5" thickBot="1" x14ac:dyDescent="0.25">
      <c r="C126" s="146"/>
      <c r="D126" s="131"/>
      <c r="E126" s="130"/>
      <c r="F126" s="130"/>
      <c r="G126" s="130"/>
      <c r="H126" s="125"/>
      <c r="I126" s="125"/>
      <c r="J126" s="125"/>
      <c r="K126" s="125"/>
      <c r="L126" s="125"/>
      <c r="M126" s="125"/>
      <c r="N126" s="125"/>
      <c r="O126" s="125"/>
      <c r="P126" s="125"/>
      <c r="Q126" s="125"/>
      <c r="R126" s="125"/>
      <c r="S126" s="125"/>
    </row>
    <row r="127" spans="3:19" x14ac:dyDescent="0.2">
      <c r="C127" s="144" t="s">
        <v>69</v>
      </c>
      <c r="D127" s="131" t="s">
        <v>527</v>
      </c>
      <c r="E127" s="130" t="s">
        <v>527</v>
      </c>
      <c r="F127" s="130"/>
      <c r="G127" s="130"/>
      <c r="H127" s="125" t="s">
        <v>602</v>
      </c>
      <c r="I127" s="125"/>
      <c r="J127" s="125"/>
      <c r="K127" s="125"/>
      <c r="L127" s="125"/>
      <c r="M127" s="125"/>
      <c r="N127" s="125"/>
      <c r="O127" s="125"/>
      <c r="P127" s="125"/>
      <c r="Q127" s="125"/>
      <c r="R127" s="125"/>
      <c r="S127" s="125"/>
    </row>
    <row r="128" spans="3:19" x14ac:dyDescent="0.2">
      <c r="C128" s="145"/>
      <c r="D128" s="131"/>
      <c r="E128" s="130"/>
      <c r="F128" s="130"/>
      <c r="G128" s="130"/>
      <c r="H128" s="125"/>
      <c r="I128" s="125"/>
      <c r="J128" s="125"/>
      <c r="K128" s="125"/>
      <c r="L128" s="125"/>
      <c r="M128" s="125"/>
      <c r="N128" s="125"/>
      <c r="O128" s="125"/>
      <c r="P128" s="125"/>
      <c r="Q128" s="125"/>
      <c r="R128" s="125"/>
      <c r="S128" s="125"/>
    </row>
    <row r="129" spans="3:19" x14ac:dyDescent="0.2">
      <c r="C129" s="145"/>
      <c r="D129" s="131"/>
      <c r="E129" s="130"/>
      <c r="F129" s="130"/>
      <c r="G129" s="130"/>
      <c r="H129" s="125"/>
      <c r="I129" s="125"/>
      <c r="J129" s="125"/>
      <c r="K129" s="125"/>
      <c r="L129" s="125"/>
      <c r="M129" s="125"/>
      <c r="N129" s="125"/>
      <c r="O129" s="125"/>
      <c r="P129" s="125"/>
      <c r="Q129" s="125"/>
      <c r="R129" s="125"/>
      <c r="S129" s="125"/>
    </row>
    <row r="130" spans="3:19" x14ac:dyDescent="0.2">
      <c r="C130" s="145"/>
      <c r="D130" s="131"/>
      <c r="E130" s="130"/>
      <c r="F130" s="130"/>
      <c r="G130" s="130"/>
      <c r="H130" s="125"/>
      <c r="I130" s="125"/>
      <c r="J130" s="125"/>
      <c r="K130" s="125"/>
      <c r="L130" s="125"/>
      <c r="M130" s="125"/>
      <c r="N130" s="125"/>
      <c r="O130" s="125"/>
      <c r="P130" s="125"/>
      <c r="Q130" s="125"/>
      <c r="R130" s="125"/>
      <c r="S130" s="125"/>
    </row>
    <row r="131" spans="3:19" ht="13.5" thickBot="1" x14ac:dyDescent="0.25">
      <c r="C131" s="146"/>
      <c r="D131" s="131"/>
      <c r="E131" s="130"/>
      <c r="F131" s="130"/>
      <c r="G131" s="130"/>
      <c r="H131" s="125"/>
      <c r="I131" s="125"/>
      <c r="J131" s="125"/>
      <c r="K131" s="125"/>
      <c r="L131" s="125"/>
      <c r="M131" s="125"/>
      <c r="N131" s="125"/>
      <c r="O131" s="125"/>
      <c r="P131" s="125"/>
      <c r="Q131" s="125"/>
      <c r="R131" s="125"/>
      <c r="S131" s="125"/>
    </row>
    <row r="132" spans="3:19" x14ac:dyDescent="0.2">
      <c r="C132" s="144" t="s">
        <v>77</v>
      </c>
      <c r="D132" s="131" t="s">
        <v>528</v>
      </c>
      <c r="E132" s="130" t="s">
        <v>528</v>
      </c>
      <c r="F132" s="130"/>
      <c r="G132" s="130"/>
      <c r="H132" s="125" t="s">
        <v>603</v>
      </c>
      <c r="I132" s="125"/>
      <c r="J132" s="125"/>
      <c r="K132" s="125"/>
      <c r="L132" s="125"/>
      <c r="M132" s="125"/>
      <c r="N132" s="125"/>
      <c r="O132" s="125"/>
      <c r="P132" s="125"/>
      <c r="Q132" s="125"/>
      <c r="R132" s="125"/>
      <c r="S132" s="125"/>
    </row>
    <row r="133" spans="3:19" x14ac:dyDescent="0.2">
      <c r="C133" s="145"/>
      <c r="D133" s="131"/>
      <c r="E133" s="130"/>
      <c r="F133" s="130"/>
      <c r="G133" s="130"/>
      <c r="H133" s="125"/>
      <c r="I133" s="125"/>
      <c r="J133" s="125"/>
      <c r="K133" s="125"/>
      <c r="L133" s="125"/>
      <c r="M133" s="125"/>
      <c r="N133" s="125"/>
      <c r="O133" s="125"/>
      <c r="P133" s="125"/>
      <c r="Q133" s="125"/>
      <c r="R133" s="125"/>
      <c r="S133" s="125"/>
    </row>
    <row r="134" spans="3:19" x14ac:dyDescent="0.2">
      <c r="C134" s="145"/>
      <c r="D134" s="131"/>
      <c r="E134" s="130"/>
      <c r="F134" s="130"/>
      <c r="G134" s="130"/>
      <c r="H134" s="125"/>
      <c r="I134" s="125"/>
      <c r="J134" s="125"/>
      <c r="K134" s="125"/>
      <c r="L134" s="125"/>
      <c r="M134" s="125"/>
      <c r="N134" s="125"/>
      <c r="O134" s="125"/>
      <c r="P134" s="125"/>
      <c r="Q134" s="125"/>
      <c r="R134" s="125"/>
      <c r="S134" s="125"/>
    </row>
    <row r="135" spans="3:19" x14ac:dyDescent="0.2">
      <c r="C135" s="145"/>
      <c r="D135" s="131"/>
      <c r="E135" s="130"/>
      <c r="F135" s="130"/>
      <c r="G135" s="130"/>
      <c r="H135" s="125"/>
      <c r="I135" s="125"/>
      <c r="J135" s="125"/>
      <c r="K135" s="125"/>
      <c r="L135" s="125"/>
      <c r="M135" s="125"/>
      <c r="N135" s="125"/>
      <c r="O135" s="125"/>
      <c r="P135" s="125"/>
      <c r="Q135" s="125"/>
      <c r="R135" s="125"/>
      <c r="S135" s="125"/>
    </row>
    <row r="136" spans="3:19" ht="13.5" thickBot="1" x14ac:dyDescent="0.25">
      <c r="C136" s="146"/>
      <c r="D136" s="131"/>
      <c r="E136" s="130"/>
      <c r="F136" s="130"/>
      <c r="G136" s="130"/>
      <c r="H136" s="125"/>
      <c r="I136" s="125"/>
      <c r="J136" s="125"/>
      <c r="K136" s="125"/>
      <c r="L136" s="125"/>
      <c r="M136" s="125"/>
      <c r="N136" s="125"/>
      <c r="O136" s="125"/>
      <c r="P136" s="125"/>
      <c r="Q136" s="125"/>
      <c r="R136" s="125"/>
      <c r="S136" s="125"/>
    </row>
    <row r="137" spans="3:19" x14ac:dyDescent="0.2">
      <c r="C137" s="144" t="s">
        <v>34</v>
      </c>
      <c r="D137" s="131" t="s">
        <v>529</v>
      </c>
      <c r="E137" s="130" t="s">
        <v>533</v>
      </c>
      <c r="F137" s="130" t="s">
        <v>550</v>
      </c>
      <c r="G137" s="130" t="s">
        <v>536</v>
      </c>
      <c r="H137" s="125" t="s">
        <v>544</v>
      </c>
      <c r="I137" s="125" t="s">
        <v>545</v>
      </c>
      <c r="J137" s="125" t="s">
        <v>546</v>
      </c>
      <c r="K137" s="125"/>
      <c r="L137" s="125"/>
      <c r="M137" s="125"/>
      <c r="N137" s="125"/>
      <c r="O137" s="125"/>
      <c r="P137" s="125"/>
      <c r="Q137" s="125"/>
      <c r="R137" s="125"/>
      <c r="S137" s="125"/>
    </row>
    <row r="138" spans="3:19" x14ac:dyDescent="0.2">
      <c r="C138" s="145"/>
      <c r="D138" s="131"/>
      <c r="E138" s="130"/>
      <c r="F138" s="130"/>
      <c r="G138" s="130"/>
      <c r="H138" s="125"/>
      <c r="I138" s="125"/>
      <c r="J138" s="125"/>
      <c r="K138" s="125"/>
      <c r="L138" s="125"/>
      <c r="M138" s="125"/>
      <c r="N138" s="125"/>
      <c r="O138" s="125"/>
      <c r="P138" s="125"/>
      <c r="Q138" s="125"/>
      <c r="R138" s="125"/>
      <c r="S138" s="125"/>
    </row>
    <row r="139" spans="3:19" x14ac:dyDescent="0.2">
      <c r="C139" s="145"/>
      <c r="D139" s="131"/>
      <c r="E139" s="130"/>
      <c r="F139" s="130"/>
      <c r="G139" s="130"/>
      <c r="H139" s="125"/>
      <c r="I139" s="125"/>
      <c r="J139" s="125"/>
      <c r="K139" s="125"/>
      <c r="L139" s="125"/>
      <c r="M139" s="125"/>
      <c r="N139" s="125"/>
      <c r="O139" s="125"/>
      <c r="P139" s="125"/>
      <c r="Q139" s="125"/>
      <c r="R139" s="125"/>
      <c r="S139" s="125"/>
    </row>
    <row r="140" spans="3:19" x14ac:dyDescent="0.2">
      <c r="C140" s="145"/>
      <c r="D140" s="131"/>
      <c r="E140" s="130"/>
      <c r="F140" s="130"/>
      <c r="G140" s="130"/>
      <c r="H140" s="125"/>
      <c r="I140" s="125"/>
      <c r="J140" s="125"/>
      <c r="K140" s="125"/>
      <c r="L140" s="125"/>
      <c r="M140" s="125"/>
      <c r="N140" s="125"/>
      <c r="O140" s="125"/>
      <c r="P140" s="125"/>
      <c r="Q140" s="125"/>
      <c r="R140" s="125"/>
      <c r="S140" s="125"/>
    </row>
    <row r="141" spans="3:19" ht="13.5" thickBot="1" x14ac:dyDescent="0.25">
      <c r="C141" s="146"/>
      <c r="D141" s="131"/>
      <c r="E141" s="130"/>
      <c r="F141" s="130"/>
      <c r="G141" s="130"/>
      <c r="H141" s="125"/>
      <c r="I141" s="125"/>
      <c r="J141" s="125"/>
      <c r="K141" s="125"/>
      <c r="L141" s="125"/>
      <c r="M141" s="125"/>
      <c r="N141" s="125"/>
      <c r="O141" s="125"/>
      <c r="P141" s="125"/>
      <c r="Q141" s="125"/>
      <c r="R141" s="125"/>
      <c r="S141" s="125"/>
    </row>
    <row r="142" spans="3:19" x14ac:dyDescent="0.2">
      <c r="C142" s="144" t="s">
        <v>100</v>
      </c>
      <c r="D142" s="131" t="s">
        <v>530</v>
      </c>
      <c r="E142" s="130" t="s">
        <v>533</v>
      </c>
      <c r="F142" s="130" t="s">
        <v>550</v>
      </c>
      <c r="G142" s="130" t="s">
        <v>536</v>
      </c>
      <c r="H142" s="125" t="s">
        <v>544</v>
      </c>
      <c r="I142" s="125"/>
      <c r="J142" s="125"/>
      <c r="K142" s="125"/>
      <c r="L142" s="125"/>
      <c r="M142" s="125"/>
      <c r="N142" s="125"/>
      <c r="O142" s="125"/>
      <c r="P142" s="125"/>
      <c r="Q142" s="125"/>
      <c r="R142" s="125"/>
      <c r="S142" s="125"/>
    </row>
    <row r="143" spans="3:19" x14ac:dyDescent="0.2">
      <c r="C143" s="145"/>
      <c r="D143" s="131"/>
      <c r="E143" s="130"/>
      <c r="F143" s="130"/>
      <c r="G143" s="130"/>
      <c r="H143" s="125"/>
      <c r="I143" s="125"/>
      <c r="J143" s="125"/>
      <c r="K143" s="125"/>
      <c r="L143" s="125"/>
      <c r="M143" s="125"/>
      <c r="N143" s="125"/>
      <c r="O143" s="125"/>
      <c r="P143" s="125"/>
      <c r="Q143" s="125"/>
      <c r="R143" s="125"/>
      <c r="S143" s="125"/>
    </row>
    <row r="144" spans="3:19" x14ac:dyDescent="0.2">
      <c r="C144" s="145"/>
      <c r="D144" s="131"/>
      <c r="E144" s="130"/>
      <c r="F144" s="130"/>
      <c r="G144" s="130"/>
      <c r="H144" s="125"/>
      <c r="I144" s="125"/>
      <c r="J144" s="125"/>
      <c r="K144" s="125"/>
      <c r="L144" s="125"/>
      <c r="M144" s="125"/>
      <c r="N144" s="125"/>
      <c r="O144" s="125"/>
      <c r="P144" s="125"/>
      <c r="Q144" s="125"/>
      <c r="R144" s="125"/>
      <c r="S144" s="125"/>
    </row>
    <row r="145" spans="3:19" x14ac:dyDescent="0.2">
      <c r="C145" s="145"/>
      <c r="D145" s="131"/>
      <c r="E145" s="130"/>
      <c r="F145" s="130"/>
      <c r="G145" s="130"/>
      <c r="H145" s="125"/>
      <c r="I145" s="125"/>
      <c r="J145" s="125"/>
      <c r="K145" s="125"/>
      <c r="L145" s="125"/>
      <c r="M145" s="125"/>
      <c r="N145" s="125"/>
      <c r="O145" s="125"/>
      <c r="P145" s="125"/>
      <c r="Q145" s="125"/>
      <c r="R145" s="125"/>
      <c r="S145" s="125"/>
    </row>
    <row r="146" spans="3:19" ht="13.5" thickBot="1" x14ac:dyDescent="0.25">
      <c r="C146" s="146"/>
      <c r="D146" s="131"/>
      <c r="E146" s="130"/>
      <c r="F146" s="130"/>
      <c r="G146" s="130"/>
      <c r="H146" s="125"/>
      <c r="I146" s="125"/>
      <c r="J146" s="125"/>
      <c r="K146" s="125"/>
      <c r="L146" s="125"/>
      <c r="M146" s="125"/>
      <c r="N146" s="125"/>
      <c r="O146" s="125"/>
      <c r="P146" s="125"/>
      <c r="Q146" s="125"/>
      <c r="R146" s="125"/>
      <c r="S146" s="125"/>
    </row>
    <row r="147" spans="3:19" x14ac:dyDescent="0.2">
      <c r="C147" s="144" t="s">
        <v>200</v>
      </c>
      <c r="D147" s="131" t="s">
        <v>531</v>
      </c>
      <c r="E147" s="130" t="s">
        <v>533</v>
      </c>
      <c r="F147" s="130" t="s">
        <v>513</v>
      </c>
      <c r="G147" s="130"/>
      <c r="H147" s="125" t="s">
        <v>544</v>
      </c>
      <c r="I147" s="125"/>
      <c r="J147" s="125"/>
      <c r="K147" s="125"/>
      <c r="L147" s="125"/>
      <c r="M147" s="125"/>
      <c r="N147" s="125"/>
      <c r="O147" s="125"/>
      <c r="P147" s="125"/>
      <c r="Q147" s="125"/>
      <c r="R147" s="125"/>
      <c r="S147" s="125"/>
    </row>
    <row r="148" spans="3:19" x14ac:dyDescent="0.2">
      <c r="C148" s="145"/>
      <c r="D148" s="131"/>
      <c r="E148" s="130"/>
      <c r="F148" s="130"/>
      <c r="G148" s="130"/>
      <c r="H148" s="125"/>
      <c r="I148" s="125"/>
      <c r="J148" s="125"/>
      <c r="K148" s="125"/>
      <c r="L148" s="125"/>
      <c r="M148" s="125"/>
      <c r="N148" s="125"/>
      <c r="O148" s="125"/>
      <c r="P148" s="125"/>
      <c r="Q148" s="125"/>
      <c r="R148" s="125"/>
      <c r="S148" s="125"/>
    </row>
    <row r="149" spans="3:19" x14ac:dyDescent="0.2">
      <c r="C149" s="145"/>
      <c r="D149" s="131"/>
      <c r="E149" s="130"/>
      <c r="F149" s="130"/>
      <c r="G149" s="130"/>
      <c r="H149" s="125"/>
      <c r="I149" s="125"/>
      <c r="J149" s="125"/>
      <c r="K149" s="125"/>
      <c r="L149" s="125"/>
      <c r="M149" s="125"/>
      <c r="N149" s="125"/>
      <c r="O149" s="125"/>
      <c r="P149" s="125"/>
      <c r="Q149" s="125"/>
      <c r="R149" s="125"/>
      <c r="S149" s="125"/>
    </row>
    <row r="150" spans="3:19" x14ac:dyDescent="0.2">
      <c r="C150" s="145"/>
      <c r="D150" s="131"/>
      <c r="E150" s="130"/>
      <c r="F150" s="130"/>
      <c r="G150" s="130"/>
      <c r="H150" s="125"/>
      <c r="I150" s="125"/>
      <c r="J150" s="125"/>
      <c r="K150" s="125"/>
      <c r="L150" s="125"/>
      <c r="M150" s="125"/>
      <c r="N150" s="125"/>
      <c r="O150" s="125"/>
      <c r="P150" s="125"/>
      <c r="Q150" s="125"/>
      <c r="R150" s="125"/>
      <c r="S150" s="125"/>
    </row>
    <row r="151" spans="3:19" ht="13.5" thickBot="1" x14ac:dyDescent="0.25">
      <c r="C151" s="146"/>
      <c r="D151" s="131"/>
      <c r="E151" s="130"/>
      <c r="F151" s="130"/>
      <c r="G151" s="130"/>
      <c r="H151" s="125"/>
      <c r="I151" s="125"/>
      <c r="J151" s="125"/>
      <c r="K151" s="125"/>
      <c r="L151" s="125"/>
      <c r="M151" s="125"/>
      <c r="N151" s="125"/>
      <c r="O151" s="125"/>
      <c r="P151" s="125"/>
      <c r="Q151" s="125"/>
      <c r="R151" s="125"/>
      <c r="S151" s="125"/>
    </row>
    <row r="152" spans="3:19" x14ac:dyDescent="0.2">
      <c r="C152" s="144" t="s">
        <v>165</v>
      </c>
      <c r="D152" s="131" t="s">
        <v>532</v>
      </c>
      <c r="E152" s="130" t="s">
        <v>533</v>
      </c>
      <c r="F152" s="130" t="s">
        <v>550</v>
      </c>
      <c r="G152" s="130"/>
      <c r="H152" s="125" t="s">
        <v>544</v>
      </c>
      <c r="I152" s="125" t="s">
        <v>545</v>
      </c>
      <c r="J152" s="125"/>
      <c r="K152" s="125"/>
      <c r="L152" s="125"/>
      <c r="M152" s="125"/>
      <c r="N152" s="125"/>
      <c r="O152" s="125"/>
      <c r="P152" s="125"/>
      <c r="Q152" s="125"/>
      <c r="R152" s="125"/>
      <c r="S152" s="125"/>
    </row>
    <row r="153" spans="3:19" x14ac:dyDescent="0.2">
      <c r="C153" s="145"/>
      <c r="D153" s="131"/>
      <c r="E153" s="130"/>
      <c r="F153" s="130"/>
      <c r="G153" s="130"/>
      <c r="H153" s="125"/>
      <c r="I153" s="125"/>
      <c r="J153" s="125"/>
      <c r="K153" s="125"/>
      <c r="L153" s="125"/>
      <c r="M153" s="125"/>
      <c r="N153" s="125"/>
      <c r="O153" s="125"/>
      <c r="P153" s="125"/>
      <c r="Q153" s="125"/>
      <c r="R153" s="125"/>
      <c r="S153" s="125"/>
    </row>
    <row r="154" spans="3:19" x14ac:dyDescent="0.2">
      <c r="C154" s="145"/>
      <c r="D154" s="131"/>
      <c r="E154" s="130"/>
      <c r="F154" s="130"/>
      <c r="G154" s="130"/>
      <c r="H154" s="125"/>
      <c r="I154" s="125"/>
      <c r="J154" s="125"/>
      <c r="K154" s="125"/>
      <c r="L154" s="125"/>
      <c r="M154" s="125"/>
      <c r="N154" s="125"/>
      <c r="O154" s="125"/>
      <c r="P154" s="125"/>
      <c r="Q154" s="125"/>
      <c r="R154" s="125"/>
      <c r="S154" s="125"/>
    </row>
    <row r="155" spans="3:19" x14ac:dyDescent="0.2">
      <c r="C155" s="145"/>
      <c r="D155" s="131"/>
      <c r="E155" s="130"/>
      <c r="F155" s="130"/>
      <c r="G155" s="130"/>
      <c r="H155" s="125"/>
      <c r="I155" s="125"/>
      <c r="J155" s="125"/>
      <c r="K155" s="125"/>
      <c r="L155" s="125"/>
      <c r="M155" s="125"/>
      <c r="N155" s="125"/>
      <c r="O155" s="125"/>
      <c r="P155" s="125"/>
      <c r="Q155" s="125"/>
      <c r="R155" s="125"/>
      <c r="S155" s="125"/>
    </row>
    <row r="156" spans="3:19" ht="13.5" thickBot="1" x14ac:dyDescent="0.25">
      <c r="C156" s="146"/>
      <c r="D156" s="131"/>
      <c r="E156" s="130"/>
      <c r="F156" s="130"/>
      <c r="G156" s="130"/>
      <c r="H156" s="125"/>
      <c r="I156" s="125"/>
      <c r="J156" s="125"/>
      <c r="K156" s="125"/>
      <c r="L156" s="125"/>
      <c r="M156" s="125"/>
      <c r="N156" s="125"/>
      <c r="O156" s="125"/>
      <c r="P156" s="125"/>
      <c r="Q156" s="125"/>
      <c r="R156" s="125"/>
      <c r="S156" s="125"/>
    </row>
    <row r="157" spans="3:19" x14ac:dyDescent="0.2">
      <c r="C157" s="144" t="s">
        <v>111</v>
      </c>
      <c r="D157" s="131" t="s">
        <v>533</v>
      </c>
      <c r="E157" s="130" t="s">
        <v>533</v>
      </c>
      <c r="F157" s="130"/>
      <c r="G157" s="130"/>
      <c r="H157" s="125" t="s">
        <v>544</v>
      </c>
      <c r="I157" s="125"/>
      <c r="J157" s="125"/>
      <c r="K157" s="125"/>
      <c r="L157" s="125"/>
      <c r="M157" s="125"/>
      <c r="N157" s="125"/>
      <c r="O157" s="125"/>
      <c r="P157" s="125"/>
      <c r="Q157" s="125"/>
      <c r="R157" s="125"/>
      <c r="S157" s="125"/>
    </row>
    <row r="158" spans="3:19" x14ac:dyDescent="0.2">
      <c r="C158" s="145"/>
      <c r="D158" s="131"/>
      <c r="E158" s="130"/>
      <c r="F158" s="130"/>
      <c r="G158" s="130"/>
      <c r="H158" s="125"/>
      <c r="I158" s="125"/>
      <c r="J158" s="125"/>
      <c r="K158" s="125"/>
      <c r="L158" s="125"/>
      <c r="M158" s="125"/>
      <c r="N158" s="125"/>
      <c r="O158" s="125"/>
      <c r="P158" s="125"/>
      <c r="Q158" s="125"/>
      <c r="R158" s="125"/>
      <c r="S158" s="125"/>
    </row>
    <row r="159" spans="3:19" x14ac:dyDescent="0.2">
      <c r="C159" s="145"/>
      <c r="D159" s="131"/>
      <c r="E159" s="130"/>
      <c r="F159" s="130"/>
      <c r="G159" s="130"/>
      <c r="H159" s="125"/>
      <c r="I159" s="125"/>
      <c r="J159" s="125"/>
      <c r="K159" s="125"/>
      <c r="L159" s="125"/>
      <c r="M159" s="125"/>
      <c r="N159" s="125"/>
      <c r="O159" s="125"/>
      <c r="P159" s="125"/>
      <c r="Q159" s="125"/>
      <c r="R159" s="125"/>
      <c r="S159" s="125"/>
    </row>
    <row r="160" spans="3:19" x14ac:dyDescent="0.2">
      <c r="C160" s="145"/>
      <c r="D160" s="131"/>
      <c r="E160" s="130"/>
      <c r="F160" s="130"/>
      <c r="G160" s="130"/>
      <c r="H160" s="125"/>
      <c r="I160" s="125"/>
      <c r="J160" s="125"/>
      <c r="K160" s="125"/>
      <c r="L160" s="125"/>
      <c r="M160" s="125"/>
      <c r="N160" s="125"/>
      <c r="O160" s="125"/>
      <c r="P160" s="125"/>
      <c r="Q160" s="125"/>
      <c r="R160" s="125"/>
      <c r="S160" s="125"/>
    </row>
    <row r="161" spans="3:19" ht="13.5" thickBot="1" x14ac:dyDescent="0.25">
      <c r="C161" s="146"/>
      <c r="D161" s="131"/>
      <c r="E161" s="130"/>
      <c r="F161" s="130"/>
      <c r="G161" s="130"/>
      <c r="H161" s="125"/>
      <c r="I161" s="125"/>
      <c r="J161" s="125"/>
      <c r="K161" s="125"/>
      <c r="L161" s="125"/>
      <c r="M161" s="125"/>
      <c r="N161" s="125"/>
      <c r="O161" s="125"/>
      <c r="P161" s="125"/>
      <c r="Q161" s="125"/>
      <c r="R161" s="125"/>
      <c r="S161" s="125"/>
    </row>
    <row r="162" spans="3:19" x14ac:dyDescent="0.2">
      <c r="C162" s="144" t="s">
        <v>74</v>
      </c>
      <c r="D162" s="131" t="s">
        <v>534</v>
      </c>
      <c r="E162" s="130" t="s">
        <v>533</v>
      </c>
      <c r="F162" s="130"/>
      <c r="G162" s="130"/>
      <c r="H162" s="125" t="s">
        <v>544</v>
      </c>
      <c r="I162" s="125"/>
      <c r="J162" s="125"/>
      <c r="K162" s="125"/>
      <c r="L162" s="125"/>
      <c r="M162" s="125"/>
      <c r="N162" s="125"/>
      <c r="O162" s="125"/>
      <c r="P162" s="125"/>
      <c r="Q162" s="125"/>
      <c r="R162" s="125"/>
      <c r="S162" s="125"/>
    </row>
    <row r="163" spans="3:19" x14ac:dyDescent="0.2">
      <c r="C163" s="145"/>
      <c r="D163" s="131"/>
      <c r="E163" s="130"/>
      <c r="F163" s="130"/>
      <c r="G163" s="130"/>
      <c r="H163" s="125"/>
      <c r="I163" s="125"/>
      <c r="J163" s="125"/>
      <c r="K163" s="125"/>
      <c r="L163" s="125"/>
      <c r="M163" s="125"/>
      <c r="N163" s="125"/>
      <c r="O163" s="125"/>
      <c r="P163" s="125"/>
      <c r="Q163" s="125"/>
      <c r="R163" s="125"/>
      <c r="S163" s="125"/>
    </row>
    <row r="164" spans="3:19" x14ac:dyDescent="0.2">
      <c r="C164" s="145"/>
      <c r="D164" s="131"/>
      <c r="E164" s="130"/>
      <c r="F164" s="130"/>
      <c r="G164" s="130"/>
      <c r="H164" s="125"/>
      <c r="I164" s="125"/>
      <c r="J164" s="125"/>
      <c r="K164" s="125"/>
      <c r="L164" s="125"/>
      <c r="M164" s="125"/>
      <c r="N164" s="125"/>
      <c r="O164" s="125"/>
      <c r="P164" s="125"/>
      <c r="Q164" s="125"/>
      <c r="R164" s="125"/>
      <c r="S164" s="125"/>
    </row>
    <row r="165" spans="3:19" x14ac:dyDescent="0.2">
      <c r="C165" s="145"/>
      <c r="D165" s="131"/>
      <c r="E165" s="130"/>
      <c r="F165" s="130"/>
      <c r="G165" s="130"/>
      <c r="H165" s="125"/>
      <c r="I165" s="125"/>
      <c r="J165" s="125"/>
      <c r="K165" s="125"/>
      <c r="L165" s="125"/>
      <c r="M165" s="125"/>
      <c r="N165" s="125"/>
      <c r="O165" s="125"/>
      <c r="P165" s="125"/>
      <c r="Q165" s="125"/>
      <c r="R165" s="125"/>
      <c r="S165" s="125"/>
    </row>
    <row r="166" spans="3:19" ht="13.5" thickBot="1" x14ac:dyDescent="0.25">
      <c r="C166" s="146"/>
      <c r="D166" s="131"/>
      <c r="E166" s="130"/>
      <c r="F166" s="130"/>
      <c r="G166" s="130"/>
      <c r="H166" s="125"/>
      <c r="I166" s="125"/>
      <c r="J166" s="125"/>
      <c r="K166" s="125"/>
      <c r="L166" s="125"/>
      <c r="M166" s="125"/>
      <c r="N166" s="125"/>
      <c r="O166" s="125"/>
      <c r="P166" s="125"/>
      <c r="Q166" s="125"/>
      <c r="R166" s="125"/>
      <c r="S166" s="125"/>
    </row>
    <row r="167" spans="3:19" x14ac:dyDescent="0.2">
      <c r="C167" s="144" t="s">
        <v>143</v>
      </c>
      <c r="D167" s="131" t="s">
        <v>535</v>
      </c>
      <c r="E167" s="130" t="s">
        <v>550</v>
      </c>
      <c r="F167" s="130" t="s">
        <v>536</v>
      </c>
      <c r="G167" s="130"/>
      <c r="H167" s="125" t="s">
        <v>545</v>
      </c>
      <c r="I167" s="125" t="s">
        <v>546</v>
      </c>
      <c r="J167" s="125"/>
      <c r="K167" s="125"/>
      <c r="L167" s="125"/>
      <c r="M167" s="125"/>
      <c r="N167" s="125"/>
      <c r="O167" s="125"/>
      <c r="P167" s="125"/>
      <c r="Q167" s="125"/>
      <c r="R167" s="125"/>
      <c r="S167" s="125"/>
    </row>
    <row r="168" spans="3:19" x14ac:dyDescent="0.2">
      <c r="C168" s="145"/>
      <c r="D168" s="131"/>
      <c r="E168" s="130"/>
      <c r="F168" s="130"/>
      <c r="G168" s="130"/>
      <c r="H168" s="125"/>
      <c r="I168" s="125"/>
      <c r="J168" s="125"/>
      <c r="K168" s="125"/>
      <c r="L168" s="125"/>
      <c r="M168" s="125"/>
      <c r="N168" s="125"/>
      <c r="O168" s="125"/>
      <c r="P168" s="125"/>
      <c r="Q168" s="125"/>
      <c r="R168" s="125"/>
      <c r="S168" s="125"/>
    </row>
    <row r="169" spans="3:19" x14ac:dyDescent="0.2">
      <c r="C169" s="145"/>
      <c r="D169" s="131"/>
      <c r="E169" s="130"/>
      <c r="F169" s="130"/>
      <c r="G169" s="130"/>
      <c r="H169" s="125"/>
      <c r="I169" s="125"/>
      <c r="J169" s="125"/>
      <c r="K169" s="125"/>
      <c r="L169" s="125"/>
      <c r="M169" s="125"/>
      <c r="N169" s="125"/>
      <c r="O169" s="125"/>
      <c r="P169" s="125"/>
      <c r="Q169" s="125"/>
      <c r="R169" s="125"/>
      <c r="S169" s="125"/>
    </row>
    <row r="170" spans="3:19" x14ac:dyDescent="0.2">
      <c r="C170" s="145"/>
      <c r="D170" s="131"/>
      <c r="E170" s="130"/>
      <c r="F170" s="130"/>
      <c r="G170" s="130"/>
      <c r="H170" s="125"/>
      <c r="I170" s="125"/>
      <c r="J170" s="125"/>
      <c r="K170" s="125"/>
      <c r="L170" s="125"/>
      <c r="M170" s="125"/>
      <c r="N170" s="125"/>
      <c r="O170" s="125"/>
      <c r="P170" s="125"/>
      <c r="Q170" s="125"/>
      <c r="R170" s="125"/>
      <c r="S170" s="125"/>
    </row>
    <row r="171" spans="3:19" ht="13.5" thickBot="1" x14ac:dyDescent="0.25">
      <c r="C171" s="146"/>
      <c r="D171" s="131"/>
      <c r="E171" s="130"/>
      <c r="F171" s="130"/>
      <c r="G171" s="130"/>
      <c r="H171" s="125"/>
      <c r="I171" s="125"/>
      <c r="J171" s="125"/>
      <c r="K171" s="125"/>
      <c r="L171" s="125"/>
      <c r="M171" s="125"/>
      <c r="N171" s="125"/>
      <c r="O171" s="125"/>
      <c r="P171" s="125"/>
      <c r="Q171" s="125"/>
      <c r="R171" s="125"/>
      <c r="S171" s="125"/>
    </row>
    <row r="172" spans="3:19" x14ac:dyDescent="0.2">
      <c r="C172" s="144" t="s">
        <v>73</v>
      </c>
      <c r="D172" s="131" t="s">
        <v>550</v>
      </c>
      <c r="E172" s="130" t="s">
        <v>550</v>
      </c>
      <c r="F172" s="130"/>
      <c r="G172" s="130"/>
      <c r="H172" s="125" t="s">
        <v>545</v>
      </c>
      <c r="I172" s="125"/>
      <c r="J172" s="125"/>
      <c r="K172" s="125"/>
      <c r="L172" s="125"/>
      <c r="M172" s="125"/>
      <c r="N172" s="125"/>
      <c r="O172" s="125"/>
      <c r="P172" s="125"/>
      <c r="Q172" s="125"/>
      <c r="R172" s="125"/>
      <c r="S172" s="125"/>
    </row>
    <row r="173" spans="3:19" x14ac:dyDescent="0.2">
      <c r="C173" s="145"/>
      <c r="D173" s="131"/>
      <c r="E173" s="130"/>
      <c r="F173" s="130"/>
      <c r="G173" s="130"/>
      <c r="H173" s="125"/>
      <c r="I173" s="125"/>
      <c r="J173" s="125"/>
      <c r="K173" s="125"/>
      <c r="L173" s="125"/>
      <c r="M173" s="125"/>
      <c r="N173" s="125"/>
      <c r="O173" s="125"/>
      <c r="P173" s="125"/>
      <c r="Q173" s="125"/>
      <c r="R173" s="125"/>
      <c r="S173" s="125"/>
    </row>
    <row r="174" spans="3:19" x14ac:dyDescent="0.2">
      <c r="C174" s="145"/>
      <c r="D174" s="131"/>
      <c r="E174" s="130"/>
      <c r="F174" s="130"/>
      <c r="G174" s="130"/>
      <c r="H174" s="125"/>
      <c r="I174" s="125"/>
      <c r="J174" s="125"/>
      <c r="K174" s="125"/>
      <c r="L174" s="125"/>
      <c r="M174" s="125"/>
      <c r="N174" s="125"/>
      <c r="O174" s="125"/>
      <c r="P174" s="125"/>
      <c r="Q174" s="125"/>
      <c r="R174" s="125"/>
      <c r="S174" s="125"/>
    </row>
    <row r="175" spans="3:19" x14ac:dyDescent="0.2">
      <c r="C175" s="145"/>
      <c r="D175" s="131"/>
      <c r="E175" s="130"/>
      <c r="F175" s="130"/>
      <c r="G175" s="130"/>
      <c r="H175" s="125"/>
      <c r="I175" s="125"/>
      <c r="J175" s="125"/>
      <c r="K175" s="125"/>
      <c r="L175" s="125"/>
      <c r="M175" s="125"/>
      <c r="N175" s="125"/>
      <c r="O175" s="125"/>
      <c r="P175" s="125"/>
      <c r="Q175" s="125"/>
      <c r="R175" s="125"/>
      <c r="S175" s="125"/>
    </row>
    <row r="176" spans="3:19" ht="13.5" thickBot="1" x14ac:dyDescent="0.25">
      <c r="C176" s="146"/>
      <c r="D176" s="131"/>
      <c r="E176" s="130"/>
      <c r="F176" s="130"/>
      <c r="G176" s="130"/>
      <c r="H176" s="125"/>
      <c r="I176" s="125"/>
      <c r="J176" s="125"/>
      <c r="K176" s="125"/>
      <c r="L176" s="125"/>
      <c r="M176" s="125"/>
      <c r="N176" s="125"/>
      <c r="O176" s="125"/>
      <c r="P176" s="125"/>
      <c r="Q176" s="125"/>
      <c r="R176" s="125"/>
      <c r="S176" s="125"/>
    </row>
    <row r="177" spans="3:19" ht="12.75" customHeight="1" x14ac:dyDescent="0.2">
      <c r="C177" s="144" t="s">
        <v>65</v>
      </c>
      <c r="D177" s="131" t="s">
        <v>536</v>
      </c>
      <c r="E177" s="130" t="s">
        <v>536</v>
      </c>
      <c r="F177" s="130"/>
      <c r="G177" s="130"/>
      <c r="H177" s="125" t="s">
        <v>546</v>
      </c>
      <c r="I177" s="125"/>
      <c r="J177" s="125"/>
      <c r="K177" s="125"/>
      <c r="L177" s="125"/>
      <c r="M177" s="125"/>
      <c r="N177" s="125"/>
      <c r="O177" s="125"/>
      <c r="P177" s="125"/>
      <c r="Q177" s="125"/>
      <c r="R177" s="125"/>
      <c r="S177" s="125"/>
    </row>
    <row r="178" spans="3:19" x14ac:dyDescent="0.2">
      <c r="C178" s="145"/>
      <c r="D178" s="131"/>
      <c r="E178" s="130"/>
      <c r="F178" s="130"/>
      <c r="G178" s="130"/>
      <c r="H178" s="125"/>
      <c r="I178" s="125"/>
      <c r="J178" s="125"/>
      <c r="K178" s="125"/>
      <c r="L178" s="125"/>
      <c r="M178" s="125"/>
      <c r="N178" s="125"/>
      <c r="O178" s="125"/>
      <c r="P178" s="125"/>
      <c r="Q178" s="125"/>
      <c r="R178" s="125"/>
      <c r="S178" s="125"/>
    </row>
    <row r="179" spans="3:19" x14ac:dyDescent="0.2">
      <c r="C179" s="145"/>
      <c r="D179" s="131"/>
      <c r="E179" s="130"/>
      <c r="F179" s="130"/>
      <c r="G179" s="130"/>
      <c r="H179" s="125"/>
      <c r="I179" s="125"/>
      <c r="J179" s="125"/>
      <c r="K179" s="125"/>
      <c r="L179" s="125"/>
      <c r="M179" s="125"/>
      <c r="N179" s="125"/>
      <c r="O179" s="125"/>
      <c r="P179" s="125"/>
      <c r="Q179" s="125"/>
      <c r="R179" s="125"/>
      <c r="S179" s="125"/>
    </row>
    <row r="180" spans="3:19" x14ac:dyDescent="0.2">
      <c r="C180" s="145"/>
      <c r="D180" s="131"/>
      <c r="E180" s="130"/>
      <c r="F180" s="130"/>
      <c r="G180" s="130"/>
      <c r="H180" s="125"/>
      <c r="I180" s="125"/>
      <c r="J180" s="125"/>
      <c r="K180" s="125"/>
      <c r="L180" s="125"/>
      <c r="M180" s="125"/>
      <c r="N180" s="125"/>
      <c r="O180" s="125"/>
      <c r="P180" s="125"/>
      <c r="Q180" s="125"/>
      <c r="R180" s="125"/>
      <c r="S180" s="125"/>
    </row>
    <row r="181" spans="3:19" ht="13.5" thickBot="1" x14ac:dyDescent="0.25">
      <c r="C181" s="146"/>
      <c r="D181" s="131"/>
      <c r="E181" s="130"/>
      <c r="F181" s="130"/>
      <c r="G181" s="130"/>
      <c r="H181" s="125"/>
      <c r="I181" s="125"/>
      <c r="J181" s="125"/>
      <c r="K181" s="125"/>
      <c r="L181" s="125"/>
      <c r="M181" s="125"/>
      <c r="N181" s="125"/>
      <c r="O181" s="125"/>
      <c r="P181" s="125"/>
      <c r="Q181" s="125"/>
      <c r="R181" s="125"/>
      <c r="S181" s="125"/>
    </row>
    <row r="182" spans="3:19" x14ac:dyDescent="0.2">
      <c r="C182" s="144" t="s">
        <v>29</v>
      </c>
      <c r="D182" s="131" t="s">
        <v>537</v>
      </c>
      <c r="E182" s="130" t="s">
        <v>537</v>
      </c>
      <c r="F182" s="130"/>
      <c r="G182" s="130"/>
      <c r="H182" s="125" t="s">
        <v>556</v>
      </c>
      <c r="I182" s="125"/>
      <c r="J182" s="125"/>
      <c r="K182" s="125"/>
      <c r="L182" s="125"/>
      <c r="M182" s="125"/>
      <c r="N182" s="125"/>
      <c r="O182" s="125"/>
      <c r="P182" s="125"/>
      <c r="Q182" s="125"/>
      <c r="R182" s="125"/>
      <c r="S182" s="125"/>
    </row>
    <row r="183" spans="3:19" x14ac:dyDescent="0.2">
      <c r="C183" s="145"/>
      <c r="D183" s="131"/>
      <c r="E183" s="130"/>
      <c r="F183" s="130"/>
      <c r="G183" s="130"/>
      <c r="H183" s="125"/>
      <c r="I183" s="125"/>
      <c r="J183" s="125"/>
      <c r="K183" s="125"/>
      <c r="L183" s="125"/>
      <c r="M183" s="125"/>
      <c r="N183" s="125"/>
      <c r="O183" s="125"/>
      <c r="P183" s="125"/>
      <c r="Q183" s="125"/>
      <c r="R183" s="125"/>
      <c r="S183" s="125"/>
    </row>
    <row r="184" spans="3:19" x14ac:dyDescent="0.2">
      <c r="C184" s="145"/>
      <c r="D184" s="131"/>
      <c r="E184" s="130"/>
      <c r="F184" s="130"/>
      <c r="G184" s="130"/>
      <c r="H184" s="125"/>
      <c r="I184" s="125"/>
      <c r="J184" s="125"/>
      <c r="K184" s="125"/>
      <c r="L184" s="125"/>
      <c r="M184" s="125"/>
      <c r="N184" s="125"/>
      <c r="O184" s="125"/>
      <c r="P184" s="125"/>
      <c r="Q184" s="125"/>
      <c r="R184" s="125"/>
      <c r="S184" s="125"/>
    </row>
    <row r="185" spans="3:19" x14ac:dyDescent="0.2">
      <c r="C185" s="145"/>
      <c r="D185" s="131"/>
      <c r="E185" s="130"/>
      <c r="F185" s="130"/>
      <c r="G185" s="130"/>
      <c r="H185" s="125"/>
      <c r="I185" s="125"/>
      <c r="J185" s="125"/>
      <c r="K185" s="125"/>
      <c r="L185" s="125"/>
      <c r="M185" s="125"/>
      <c r="N185" s="125"/>
      <c r="O185" s="125"/>
      <c r="P185" s="125"/>
      <c r="Q185" s="125"/>
      <c r="R185" s="125"/>
      <c r="S185" s="125"/>
    </row>
    <row r="186" spans="3:19" ht="13.5" thickBot="1" x14ac:dyDescent="0.25">
      <c r="C186" s="146"/>
      <c r="D186" s="131"/>
      <c r="E186" s="130"/>
      <c r="F186" s="130"/>
      <c r="G186" s="130"/>
      <c r="H186" s="125"/>
      <c r="I186" s="125"/>
      <c r="J186" s="125"/>
      <c r="K186" s="125"/>
      <c r="L186" s="125"/>
      <c r="M186" s="125"/>
      <c r="N186" s="125"/>
      <c r="O186" s="125"/>
      <c r="P186" s="125"/>
      <c r="Q186" s="125"/>
      <c r="R186" s="125"/>
      <c r="S186" s="125"/>
    </row>
    <row r="187" spans="3:19" x14ac:dyDescent="0.2">
      <c r="C187" s="138" t="s">
        <v>26</v>
      </c>
      <c r="D187" s="131"/>
      <c r="E187" s="130"/>
      <c r="F187" s="130"/>
      <c r="G187" s="130"/>
      <c r="H187" s="125" t="s">
        <v>131</v>
      </c>
      <c r="I187" s="125"/>
      <c r="J187" s="125"/>
      <c r="K187" s="125"/>
      <c r="L187" s="125"/>
      <c r="M187" s="125"/>
      <c r="N187" s="125"/>
      <c r="O187" s="125"/>
      <c r="P187" s="125"/>
      <c r="Q187" s="125"/>
      <c r="R187" s="125"/>
      <c r="S187" s="125"/>
    </row>
    <row r="188" spans="3:19" x14ac:dyDescent="0.2">
      <c r="C188" s="139"/>
      <c r="D188" s="131"/>
      <c r="E188" s="130"/>
      <c r="F188" s="130"/>
      <c r="G188" s="130"/>
      <c r="H188" s="125"/>
      <c r="I188" s="125"/>
      <c r="J188" s="125"/>
      <c r="K188" s="125"/>
      <c r="L188" s="125"/>
      <c r="M188" s="125"/>
      <c r="N188" s="125"/>
      <c r="O188" s="125"/>
      <c r="P188" s="125"/>
      <c r="Q188" s="125"/>
      <c r="R188" s="125"/>
      <c r="S188" s="125"/>
    </row>
    <row r="189" spans="3:19" x14ac:dyDescent="0.2">
      <c r="C189" s="139"/>
      <c r="D189" s="131"/>
      <c r="E189" s="130"/>
      <c r="F189" s="130"/>
      <c r="G189" s="130"/>
      <c r="H189" s="125"/>
      <c r="I189" s="125"/>
      <c r="J189" s="125"/>
      <c r="K189" s="125"/>
      <c r="L189" s="125"/>
      <c r="M189" s="125"/>
      <c r="N189" s="125"/>
      <c r="O189" s="125"/>
      <c r="P189" s="125"/>
      <c r="Q189" s="125"/>
      <c r="R189" s="125"/>
      <c r="S189" s="125"/>
    </row>
    <row r="190" spans="3:19" x14ac:dyDescent="0.2">
      <c r="C190" s="139"/>
      <c r="D190" s="131"/>
      <c r="E190" s="130"/>
      <c r="F190" s="130"/>
      <c r="G190" s="130"/>
      <c r="H190" s="125"/>
      <c r="I190" s="125"/>
      <c r="J190" s="125"/>
      <c r="K190" s="125"/>
      <c r="L190" s="125"/>
      <c r="M190" s="125"/>
      <c r="N190" s="125"/>
      <c r="O190" s="125"/>
      <c r="P190" s="125"/>
      <c r="Q190" s="125"/>
      <c r="R190" s="125"/>
      <c r="S190" s="125"/>
    </row>
    <row r="191" spans="3:19" ht="13.5" thickBot="1" x14ac:dyDescent="0.25">
      <c r="C191" s="140"/>
      <c r="D191" s="131"/>
      <c r="E191" s="130"/>
      <c r="F191" s="130"/>
      <c r="G191" s="130"/>
      <c r="H191" s="125"/>
      <c r="I191" s="125"/>
      <c r="J191" s="125"/>
      <c r="K191" s="125"/>
      <c r="L191" s="125"/>
      <c r="M191" s="125"/>
      <c r="N191" s="125"/>
      <c r="O191" s="125"/>
      <c r="P191" s="125"/>
      <c r="Q191" s="125"/>
      <c r="R191" s="125"/>
      <c r="S191" s="125"/>
    </row>
    <row r="192" spans="3:19" x14ac:dyDescent="0.2">
      <c r="C192" s="138" t="s">
        <v>22</v>
      </c>
      <c r="D192" s="131"/>
      <c r="E192" s="130"/>
      <c r="F192" s="130"/>
      <c r="G192" s="130"/>
      <c r="H192" s="125" t="s">
        <v>561</v>
      </c>
      <c r="I192" s="125"/>
      <c r="J192" s="125"/>
      <c r="K192" s="125"/>
      <c r="L192" s="125"/>
      <c r="M192" s="125"/>
      <c r="N192" s="125"/>
      <c r="O192" s="125"/>
      <c r="P192" s="125"/>
      <c r="Q192" s="125"/>
      <c r="R192" s="125"/>
      <c r="S192" s="125"/>
    </row>
    <row r="193" spans="3:19" x14ac:dyDescent="0.2">
      <c r="C193" s="139"/>
      <c r="D193" s="131"/>
      <c r="E193" s="130"/>
      <c r="F193" s="130"/>
      <c r="G193" s="130"/>
      <c r="H193" s="125"/>
      <c r="I193" s="125"/>
      <c r="J193" s="125"/>
      <c r="K193" s="125"/>
      <c r="L193" s="125"/>
      <c r="M193" s="125"/>
      <c r="N193" s="125"/>
      <c r="O193" s="125"/>
      <c r="P193" s="125"/>
      <c r="Q193" s="125"/>
      <c r="R193" s="125"/>
      <c r="S193" s="125"/>
    </row>
    <row r="194" spans="3:19" x14ac:dyDescent="0.2">
      <c r="C194" s="139"/>
      <c r="D194" s="131"/>
      <c r="E194" s="130"/>
      <c r="F194" s="130"/>
      <c r="G194" s="130"/>
      <c r="H194" s="125"/>
      <c r="I194" s="125"/>
      <c r="J194" s="125"/>
      <c r="K194" s="125"/>
      <c r="L194" s="125"/>
      <c r="M194" s="125"/>
      <c r="N194" s="125"/>
      <c r="O194" s="125"/>
      <c r="P194" s="125"/>
      <c r="Q194" s="125"/>
      <c r="R194" s="125"/>
      <c r="S194" s="125"/>
    </row>
    <row r="195" spans="3:19" x14ac:dyDescent="0.2">
      <c r="C195" s="139"/>
      <c r="D195" s="131"/>
      <c r="E195" s="130"/>
      <c r="F195" s="130"/>
      <c r="G195" s="130"/>
      <c r="H195" s="125"/>
      <c r="I195" s="125"/>
      <c r="J195" s="125"/>
      <c r="K195" s="125"/>
      <c r="L195" s="125"/>
      <c r="M195" s="125"/>
      <c r="N195" s="125"/>
      <c r="O195" s="125"/>
      <c r="P195" s="125"/>
      <c r="Q195" s="125"/>
      <c r="R195" s="125"/>
      <c r="S195" s="125"/>
    </row>
    <row r="196" spans="3:19" ht="13.5" thickBot="1" x14ac:dyDescent="0.25">
      <c r="C196" s="140"/>
      <c r="D196" s="131"/>
      <c r="E196" s="130"/>
      <c r="F196" s="130"/>
      <c r="G196" s="130"/>
      <c r="H196" s="125"/>
      <c r="I196" s="125"/>
      <c r="J196" s="125"/>
      <c r="K196" s="125"/>
      <c r="L196" s="125"/>
      <c r="M196" s="125"/>
      <c r="N196" s="125"/>
      <c r="O196" s="125"/>
      <c r="P196" s="125"/>
      <c r="Q196" s="125"/>
      <c r="R196" s="125"/>
      <c r="S196" s="125"/>
    </row>
    <row r="197" spans="3:19" x14ac:dyDescent="0.2">
      <c r="C197" s="138" t="s">
        <v>54</v>
      </c>
      <c r="D197" s="131"/>
      <c r="E197" s="130"/>
      <c r="F197" s="130"/>
      <c r="G197" s="130"/>
      <c r="H197" s="125" t="s">
        <v>562</v>
      </c>
      <c r="I197" s="125"/>
      <c r="J197" s="125"/>
      <c r="K197" s="125"/>
      <c r="L197" s="125"/>
      <c r="M197" s="125"/>
      <c r="N197" s="125"/>
      <c r="O197" s="125"/>
      <c r="P197" s="125"/>
      <c r="Q197" s="125"/>
      <c r="R197" s="125"/>
      <c r="S197" s="125"/>
    </row>
    <row r="198" spans="3:19" x14ac:dyDescent="0.2">
      <c r="C198" s="139"/>
      <c r="D198" s="131"/>
      <c r="E198" s="130"/>
      <c r="F198" s="130"/>
      <c r="G198" s="130"/>
      <c r="H198" s="125"/>
      <c r="I198" s="125"/>
      <c r="J198" s="125"/>
      <c r="K198" s="125"/>
      <c r="L198" s="125"/>
      <c r="M198" s="125"/>
      <c r="N198" s="125"/>
      <c r="O198" s="125"/>
      <c r="P198" s="125"/>
      <c r="Q198" s="125"/>
      <c r="R198" s="125"/>
      <c r="S198" s="125"/>
    </row>
    <row r="199" spans="3:19" x14ac:dyDescent="0.2">
      <c r="C199" s="139"/>
      <c r="D199" s="131"/>
      <c r="E199" s="130"/>
      <c r="F199" s="130"/>
      <c r="G199" s="130"/>
      <c r="H199" s="125"/>
      <c r="I199" s="125"/>
      <c r="J199" s="125"/>
      <c r="K199" s="125"/>
      <c r="L199" s="125"/>
      <c r="M199" s="125"/>
      <c r="N199" s="125"/>
      <c r="O199" s="125"/>
      <c r="P199" s="125"/>
      <c r="Q199" s="125"/>
      <c r="R199" s="125"/>
      <c r="S199" s="125"/>
    </row>
    <row r="200" spans="3:19" x14ac:dyDescent="0.2">
      <c r="C200" s="139"/>
      <c r="D200" s="131"/>
      <c r="E200" s="130"/>
      <c r="F200" s="130"/>
      <c r="G200" s="130"/>
      <c r="H200" s="125"/>
      <c r="I200" s="125"/>
      <c r="J200" s="125"/>
      <c r="K200" s="125"/>
      <c r="L200" s="125"/>
      <c r="M200" s="125"/>
      <c r="N200" s="125"/>
      <c r="O200" s="125"/>
      <c r="P200" s="125"/>
      <c r="Q200" s="125"/>
      <c r="R200" s="125"/>
      <c r="S200" s="125"/>
    </row>
    <row r="201" spans="3:19" ht="13.5" thickBot="1" x14ac:dyDescent="0.25">
      <c r="C201" s="140"/>
      <c r="D201" s="131"/>
      <c r="E201" s="130"/>
      <c r="F201" s="130"/>
      <c r="G201" s="130"/>
      <c r="H201" s="125"/>
      <c r="I201" s="125"/>
      <c r="J201" s="125"/>
      <c r="K201" s="125"/>
      <c r="L201" s="125"/>
      <c r="M201" s="125"/>
      <c r="N201" s="125"/>
      <c r="O201" s="125"/>
      <c r="P201" s="125"/>
      <c r="Q201" s="125"/>
      <c r="R201" s="125"/>
      <c r="S201" s="125"/>
    </row>
    <row r="202" spans="3:19" x14ac:dyDescent="0.2">
      <c r="C202" s="138" t="s">
        <v>33</v>
      </c>
      <c r="D202" s="131"/>
      <c r="E202" s="130"/>
      <c r="F202" s="130"/>
      <c r="G202" s="130"/>
      <c r="H202" s="125" t="s">
        <v>563</v>
      </c>
      <c r="I202" s="125" t="s">
        <v>564</v>
      </c>
      <c r="J202" s="125"/>
      <c r="K202" s="125"/>
      <c r="L202" s="125"/>
      <c r="M202" s="125"/>
      <c r="N202" s="125"/>
      <c r="O202" s="125"/>
      <c r="P202" s="125"/>
      <c r="Q202" s="125"/>
      <c r="R202" s="125"/>
      <c r="S202" s="125"/>
    </row>
    <row r="203" spans="3:19" x14ac:dyDescent="0.2">
      <c r="C203" s="139"/>
      <c r="D203" s="131"/>
      <c r="E203" s="130"/>
      <c r="F203" s="130"/>
      <c r="G203" s="130"/>
      <c r="H203" s="125"/>
      <c r="I203" s="125"/>
      <c r="J203" s="125"/>
      <c r="K203" s="125"/>
      <c r="L203" s="125"/>
      <c r="M203" s="125"/>
      <c r="N203" s="125"/>
      <c r="O203" s="125"/>
      <c r="P203" s="125"/>
      <c r="Q203" s="125"/>
      <c r="R203" s="125"/>
      <c r="S203" s="125"/>
    </row>
    <row r="204" spans="3:19" x14ac:dyDescent="0.2">
      <c r="C204" s="139"/>
      <c r="D204" s="131"/>
      <c r="E204" s="130"/>
      <c r="F204" s="130"/>
      <c r="G204" s="130"/>
      <c r="H204" s="125"/>
      <c r="I204" s="125"/>
      <c r="J204" s="125"/>
      <c r="K204" s="125"/>
      <c r="L204" s="125"/>
      <c r="M204" s="125"/>
      <c r="N204" s="125"/>
      <c r="O204" s="125"/>
      <c r="P204" s="125"/>
      <c r="Q204" s="125"/>
      <c r="R204" s="125"/>
      <c r="S204" s="125"/>
    </row>
    <row r="205" spans="3:19" x14ac:dyDescent="0.2">
      <c r="C205" s="139"/>
      <c r="D205" s="131"/>
      <c r="E205" s="130"/>
      <c r="F205" s="130"/>
      <c r="G205" s="130"/>
      <c r="H205" s="125"/>
      <c r="I205" s="125"/>
      <c r="J205" s="125"/>
      <c r="K205" s="125"/>
      <c r="L205" s="125"/>
      <c r="M205" s="125"/>
      <c r="N205" s="125"/>
      <c r="O205" s="125"/>
      <c r="P205" s="125"/>
      <c r="Q205" s="125"/>
      <c r="R205" s="125"/>
      <c r="S205" s="125"/>
    </row>
    <row r="206" spans="3:19" ht="13.5" thickBot="1" x14ac:dyDescent="0.25">
      <c r="C206" s="140"/>
      <c r="D206" s="131"/>
      <c r="E206" s="130"/>
      <c r="F206" s="130"/>
      <c r="G206" s="130"/>
      <c r="H206" s="125"/>
      <c r="I206" s="125"/>
      <c r="J206" s="125"/>
      <c r="K206" s="125"/>
      <c r="L206" s="125"/>
      <c r="M206" s="125"/>
      <c r="N206" s="125"/>
      <c r="O206" s="125"/>
      <c r="P206" s="125"/>
      <c r="Q206" s="125"/>
      <c r="R206" s="125"/>
      <c r="S206" s="125"/>
    </row>
    <row r="207" spans="3:19" ht="12.75" customHeight="1" x14ac:dyDescent="0.2">
      <c r="C207" s="138" t="s">
        <v>68</v>
      </c>
      <c r="D207" s="131"/>
      <c r="E207" s="130"/>
      <c r="F207" s="130"/>
      <c r="G207" s="130"/>
      <c r="H207" s="125" t="s">
        <v>563</v>
      </c>
      <c r="I207" s="125"/>
      <c r="J207" s="125"/>
      <c r="K207" s="125"/>
      <c r="L207" s="125"/>
      <c r="M207" s="125"/>
      <c r="N207" s="125"/>
      <c r="O207" s="125"/>
      <c r="P207" s="125"/>
      <c r="Q207" s="125"/>
      <c r="R207" s="125"/>
      <c r="S207" s="125"/>
    </row>
    <row r="208" spans="3:19" x14ac:dyDescent="0.2">
      <c r="C208" s="139"/>
      <c r="D208" s="131"/>
      <c r="E208" s="130"/>
      <c r="F208" s="130"/>
      <c r="G208" s="130"/>
      <c r="H208" s="125"/>
      <c r="I208" s="125"/>
      <c r="J208" s="125"/>
      <c r="K208" s="125"/>
      <c r="L208" s="125"/>
      <c r="M208" s="125"/>
      <c r="N208" s="125"/>
      <c r="O208" s="125"/>
      <c r="P208" s="125"/>
      <c r="Q208" s="125"/>
      <c r="R208" s="125"/>
      <c r="S208" s="125"/>
    </row>
    <row r="209" spans="3:19" x14ac:dyDescent="0.2">
      <c r="C209" s="139"/>
      <c r="D209" s="131"/>
      <c r="E209" s="130"/>
      <c r="F209" s="130"/>
      <c r="G209" s="130"/>
      <c r="H209" s="125"/>
      <c r="I209" s="125"/>
      <c r="J209" s="125"/>
      <c r="K209" s="125"/>
      <c r="L209" s="125"/>
      <c r="M209" s="125"/>
      <c r="N209" s="125"/>
      <c r="O209" s="125"/>
      <c r="P209" s="125"/>
      <c r="Q209" s="125"/>
      <c r="R209" s="125"/>
      <c r="S209" s="125"/>
    </row>
    <row r="210" spans="3:19" x14ac:dyDescent="0.2">
      <c r="C210" s="139"/>
      <c r="D210" s="131"/>
      <c r="E210" s="130"/>
      <c r="F210" s="130"/>
      <c r="G210" s="130"/>
      <c r="H210" s="125"/>
      <c r="I210" s="125"/>
      <c r="J210" s="125"/>
      <c r="K210" s="125"/>
      <c r="L210" s="125"/>
      <c r="M210" s="125"/>
      <c r="N210" s="125"/>
      <c r="O210" s="125"/>
      <c r="P210" s="125"/>
      <c r="Q210" s="125"/>
      <c r="R210" s="125"/>
      <c r="S210" s="125"/>
    </row>
    <row r="211" spans="3:19" ht="13.5" thickBot="1" x14ac:dyDescent="0.25">
      <c r="C211" s="140"/>
      <c r="D211" s="131"/>
      <c r="E211" s="130"/>
      <c r="F211" s="130"/>
      <c r="G211" s="130"/>
      <c r="H211" s="125"/>
      <c r="I211" s="125"/>
      <c r="J211" s="125"/>
      <c r="K211" s="125"/>
      <c r="L211" s="125"/>
      <c r="M211" s="125"/>
      <c r="N211" s="125"/>
      <c r="O211" s="125"/>
      <c r="P211" s="125"/>
      <c r="Q211" s="125"/>
      <c r="R211" s="125"/>
      <c r="S211" s="125"/>
    </row>
    <row r="212" spans="3:19" x14ac:dyDescent="0.2">
      <c r="C212" s="138" t="s">
        <v>78</v>
      </c>
      <c r="D212" s="131"/>
      <c r="E212" s="130"/>
      <c r="F212" s="130"/>
      <c r="G212" s="130"/>
      <c r="H212" s="125" t="s">
        <v>564</v>
      </c>
      <c r="I212" s="125"/>
      <c r="J212" s="125"/>
      <c r="K212" s="125"/>
      <c r="L212" s="125"/>
      <c r="M212" s="125"/>
      <c r="N212" s="125"/>
      <c r="O212" s="125"/>
      <c r="P212" s="125"/>
      <c r="Q212" s="125"/>
      <c r="R212" s="125"/>
      <c r="S212" s="125"/>
    </row>
    <row r="213" spans="3:19" x14ac:dyDescent="0.2">
      <c r="C213" s="139"/>
      <c r="D213" s="131"/>
      <c r="E213" s="130"/>
      <c r="F213" s="130"/>
      <c r="G213" s="130"/>
      <c r="H213" s="125"/>
      <c r="I213" s="125"/>
      <c r="J213" s="125"/>
      <c r="K213" s="125"/>
      <c r="L213" s="125"/>
      <c r="M213" s="125"/>
      <c r="N213" s="125"/>
      <c r="O213" s="125"/>
      <c r="P213" s="125"/>
      <c r="Q213" s="125"/>
      <c r="R213" s="125"/>
      <c r="S213" s="125"/>
    </row>
    <row r="214" spans="3:19" x14ac:dyDescent="0.2">
      <c r="C214" s="139"/>
      <c r="D214" s="131"/>
      <c r="E214" s="130"/>
      <c r="F214" s="130"/>
      <c r="G214" s="130"/>
      <c r="H214" s="125"/>
      <c r="I214" s="125"/>
      <c r="J214" s="125"/>
      <c r="K214" s="125"/>
      <c r="L214" s="125"/>
      <c r="M214" s="125"/>
      <c r="N214" s="125"/>
      <c r="O214" s="125"/>
      <c r="P214" s="125"/>
      <c r="Q214" s="125"/>
      <c r="R214" s="125"/>
      <c r="S214" s="125"/>
    </row>
    <row r="215" spans="3:19" x14ac:dyDescent="0.2">
      <c r="C215" s="139"/>
      <c r="D215" s="131"/>
      <c r="E215" s="130"/>
      <c r="F215" s="130"/>
      <c r="G215" s="130"/>
      <c r="H215" s="125"/>
      <c r="I215" s="125"/>
      <c r="J215" s="125"/>
      <c r="K215" s="125"/>
      <c r="L215" s="125"/>
      <c r="M215" s="125"/>
      <c r="N215" s="125"/>
      <c r="O215" s="125"/>
      <c r="P215" s="125"/>
      <c r="Q215" s="125"/>
      <c r="R215" s="125"/>
      <c r="S215" s="125"/>
    </row>
    <row r="216" spans="3:19" ht="13.5" thickBot="1" x14ac:dyDescent="0.25">
      <c r="C216" s="140"/>
      <c r="D216" s="131"/>
      <c r="E216" s="130"/>
      <c r="F216" s="130"/>
      <c r="G216" s="130"/>
      <c r="H216" s="125"/>
      <c r="I216" s="125"/>
      <c r="J216" s="125"/>
      <c r="K216" s="125"/>
      <c r="L216" s="125"/>
      <c r="M216" s="125"/>
      <c r="N216" s="125"/>
      <c r="O216" s="125"/>
      <c r="P216" s="125"/>
      <c r="Q216" s="125"/>
      <c r="R216" s="125"/>
      <c r="S216" s="125"/>
    </row>
    <row r="217" spans="3:19" x14ac:dyDescent="0.2">
      <c r="C217" s="141" t="s">
        <v>186</v>
      </c>
      <c r="D217" s="131"/>
      <c r="E217" s="130"/>
      <c r="F217" s="130"/>
      <c r="G217" s="130"/>
      <c r="H217" s="125" t="s">
        <v>565</v>
      </c>
      <c r="I217" s="125" t="s">
        <v>561</v>
      </c>
      <c r="J217" s="125" t="s">
        <v>566</v>
      </c>
      <c r="K217" s="125" t="s">
        <v>567</v>
      </c>
      <c r="L217" s="125"/>
      <c r="M217" s="125"/>
      <c r="N217" s="125"/>
      <c r="O217" s="125"/>
      <c r="P217" s="125"/>
      <c r="Q217" s="125"/>
      <c r="R217" s="125"/>
      <c r="S217" s="125"/>
    </row>
    <row r="218" spans="3:19" x14ac:dyDescent="0.2">
      <c r="C218" s="142"/>
      <c r="D218" s="131"/>
      <c r="E218" s="130"/>
      <c r="F218" s="130"/>
      <c r="G218" s="130"/>
      <c r="H218" s="125"/>
      <c r="I218" s="125"/>
      <c r="J218" s="125"/>
      <c r="K218" s="125"/>
      <c r="L218" s="125"/>
      <c r="M218" s="125"/>
      <c r="N218" s="125"/>
      <c r="O218" s="125"/>
      <c r="P218" s="125"/>
      <c r="Q218" s="125"/>
      <c r="R218" s="125"/>
      <c r="S218" s="125"/>
    </row>
    <row r="219" spans="3:19" x14ac:dyDescent="0.2">
      <c r="C219" s="142"/>
      <c r="D219" s="131"/>
      <c r="E219" s="130"/>
      <c r="F219" s="130"/>
      <c r="G219" s="130"/>
      <c r="H219" s="125"/>
      <c r="I219" s="125"/>
      <c r="J219" s="125"/>
      <c r="K219" s="125"/>
      <c r="L219" s="125"/>
      <c r="M219" s="125"/>
      <c r="N219" s="125"/>
      <c r="O219" s="125"/>
      <c r="P219" s="125"/>
      <c r="Q219" s="125"/>
      <c r="R219" s="125"/>
      <c r="S219" s="125"/>
    </row>
    <row r="220" spans="3:19" x14ac:dyDescent="0.2">
      <c r="C220" s="142"/>
      <c r="D220" s="131"/>
      <c r="E220" s="130"/>
      <c r="F220" s="130"/>
      <c r="G220" s="130"/>
      <c r="H220" s="125"/>
      <c r="I220" s="125"/>
      <c r="J220" s="125"/>
      <c r="K220" s="125"/>
      <c r="L220" s="125"/>
      <c r="M220" s="125"/>
      <c r="N220" s="125"/>
      <c r="O220" s="125"/>
      <c r="P220" s="125"/>
      <c r="Q220" s="125"/>
      <c r="R220" s="125"/>
      <c r="S220" s="125"/>
    </row>
    <row r="221" spans="3:19" ht="13.5" thickBot="1" x14ac:dyDescent="0.25">
      <c r="C221" s="143"/>
      <c r="D221" s="131"/>
      <c r="E221" s="130"/>
      <c r="F221" s="130"/>
      <c r="G221" s="130"/>
      <c r="H221" s="125"/>
      <c r="I221" s="125"/>
      <c r="J221" s="125"/>
      <c r="K221" s="125"/>
      <c r="L221" s="125"/>
      <c r="M221" s="125"/>
      <c r="N221" s="125"/>
      <c r="O221" s="125"/>
      <c r="P221" s="125"/>
      <c r="Q221" s="125"/>
      <c r="R221" s="125"/>
      <c r="S221" s="125"/>
    </row>
    <row r="222" spans="3:19" x14ac:dyDescent="0.2">
      <c r="C222" s="138" t="s">
        <v>144</v>
      </c>
      <c r="D222" s="131"/>
      <c r="E222" s="130"/>
      <c r="F222" s="130"/>
      <c r="G222" s="130"/>
      <c r="H222" s="125" t="s">
        <v>565</v>
      </c>
      <c r="I222" s="125" t="s">
        <v>561</v>
      </c>
      <c r="J222" s="125"/>
      <c r="K222" s="125"/>
      <c r="L222" s="125"/>
      <c r="M222" s="125"/>
      <c r="N222" s="125"/>
      <c r="O222" s="125"/>
      <c r="P222" s="125"/>
      <c r="Q222" s="125"/>
      <c r="R222" s="125"/>
      <c r="S222" s="125"/>
    </row>
    <row r="223" spans="3:19" x14ac:dyDescent="0.2">
      <c r="C223" s="139"/>
      <c r="D223" s="131"/>
      <c r="E223" s="130"/>
      <c r="F223" s="130"/>
      <c r="G223" s="130"/>
      <c r="H223" s="125"/>
      <c r="I223" s="125"/>
      <c r="J223" s="125"/>
      <c r="K223" s="125"/>
      <c r="L223" s="125"/>
      <c r="M223" s="125"/>
      <c r="N223" s="125"/>
      <c r="O223" s="125"/>
      <c r="P223" s="125"/>
      <c r="Q223" s="125"/>
      <c r="R223" s="125"/>
      <c r="S223" s="125"/>
    </row>
    <row r="224" spans="3:19" x14ac:dyDescent="0.2">
      <c r="C224" s="139"/>
      <c r="D224" s="131"/>
      <c r="E224" s="130"/>
      <c r="F224" s="130"/>
      <c r="G224" s="130"/>
      <c r="H224" s="125"/>
      <c r="I224" s="125"/>
      <c r="J224" s="125"/>
      <c r="K224" s="125"/>
      <c r="L224" s="125"/>
      <c r="M224" s="125"/>
      <c r="N224" s="125"/>
      <c r="O224" s="125"/>
      <c r="P224" s="125"/>
      <c r="Q224" s="125"/>
      <c r="R224" s="125"/>
      <c r="S224" s="125"/>
    </row>
    <row r="225" spans="3:19" x14ac:dyDescent="0.2">
      <c r="C225" s="139"/>
      <c r="D225" s="131"/>
      <c r="E225" s="130"/>
      <c r="F225" s="130"/>
      <c r="G225" s="130"/>
      <c r="H225" s="125"/>
      <c r="I225" s="125"/>
      <c r="J225" s="125"/>
      <c r="K225" s="125"/>
      <c r="L225" s="125"/>
      <c r="M225" s="125"/>
      <c r="N225" s="125"/>
      <c r="O225" s="125"/>
      <c r="P225" s="125"/>
      <c r="Q225" s="125"/>
      <c r="R225" s="125"/>
      <c r="S225" s="125"/>
    </row>
    <row r="226" spans="3:19" ht="13.5" thickBot="1" x14ac:dyDescent="0.25">
      <c r="C226" s="140"/>
      <c r="D226" s="131"/>
      <c r="E226" s="130"/>
      <c r="F226" s="130"/>
      <c r="G226" s="130"/>
      <c r="H226" s="125"/>
      <c r="I226" s="125"/>
      <c r="J226" s="125"/>
      <c r="K226" s="125"/>
      <c r="L226" s="125"/>
      <c r="M226" s="125"/>
      <c r="N226" s="125"/>
      <c r="O226" s="125"/>
      <c r="P226" s="125"/>
      <c r="Q226" s="125"/>
      <c r="R226" s="125"/>
      <c r="S226" s="125"/>
    </row>
    <row r="227" spans="3:19" x14ac:dyDescent="0.2">
      <c r="C227" s="138" t="s">
        <v>50</v>
      </c>
      <c r="D227" s="131"/>
      <c r="E227" s="130"/>
      <c r="F227" s="130"/>
      <c r="G227" s="130"/>
      <c r="H227" s="125" t="s">
        <v>565</v>
      </c>
      <c r="I227" s="125"/>
      <c r="J227" s="125"/>
      <c r="K227" s="125"/>
      <c r="L227" s="125"/>
      <c r="M227" s="125"/>
      <c r="N227" s="125"/>
      <c r="O227" s="125"/>
      <c r="P227" s="125"/>
      <c r="Q227" s="125"/>
      <c r="R227" s="125"/>
      <c r="S227" s="125"/>
    </row>
    <row r="228" spans="3:19" x14ac:dyDescent="0.2">
      <c r="C228" s="139"/>
      <c r="D228" s="131"/>
      <c r="E228" s="130"/>
      <c r="F228" s="130"/>
      <c r="G228" s="130"/>
      <c r="H228" s="125"/>
      <c r="I228" s="125"/>
      <c r="J228" s="125"/>
      <c r="K228" s="125"/>
      <c r="L228" s="125"/>
      <c r="M228" s="125"/>
      <c r="N228" s="125"/>
      <c r="O228" s="125"/>
      <c r="P228" s="125"/>
      <c r="Q228" s="125"/>
      <c r="R228" s="125"/>
      <c r="S228" s="125"/>
    </row>
    <row r="229" spans="3:19" x14ac:dyDescent="0.2">
      <c r="C229" s="139"/>
      <c r="D229" s="131"/>
      <c r="E229" s="130"/>
      <c r="F229" s="130"/>
      <c r="G229" s="130"/>
      <c r="H229" s="125"/>
      <c r="I229" s="125"/>
      <c r="J229" s="125"/>
      <c r="K229" s="125"/>
      <c r="L229" s="125"/>
      <c r="M229" s="125"/>
      <c r="N229" s="125"/>
      <c r="O229" s="125"/>
      <c r="P229" s="125"/>
      <c r="Q229" s="125"/>
      <c r="R229" s="125"/>
      <c r="S229" s="125"/>
    </row>
    <row r="230" spans="3:19" x14ac:dyDescent="0.2">
      <c r="C230" s="139"/>
      <c r="D230" s="131"/>
      <c r="E230" s="130"/>
      <c r="F230" s="130"/>
      <c r="G230" s="130"/>
      <c r="H230" s="125"/>
      <c r="I230" s="125"/>
      <c r="J230" s="125"/>
      <c r="K230" s="125"/>
      <c r="L230" s="125"/>
      <c r="M230" s="125"/>
      <c r="N230" s="125"/>
      <c r="O230" s="125"/>
      <c r="P230" s="125"/>
      <c r="Q230" s="125"/>
      <c r="R230" s="125"/>
      <c r="S230" s="125"/>
    </row>
    <row r="231" spans="3:19" ht="13.5" thickBot="1" x14ac:dyDescent="0.25">
      <c r="C231" s="140"/>
      <c r="D231" s="131"/>
      <c r="E231" s="130"/>
      <c r="F231" s="130"/>
      <c r="G231" s="130"/>
      <c r="H231" s="125"/>
      <c r="I231" s="125"/>
      <c r="J231" s="125"/>
      <c r="K231" s="125"/>
      <c r="L231" s="125"/>
      <c r="M231" s="125"/>
      <c r="N231" s="125"/>
      <c r="O231" s="125"/>
      <c r="P231" s="125"/>
      <c r="Q231" s="125"/>
      <c r="R231" s="125"/>
      <c r="S231" s="125"/>
    </row>
    <row r="232" spans="3:19" ht="12.75" customHeight="1" x14ac:dyDescent="0.2">
      <c r="C232" s="138" t="s">
        <v>59</v>
      </c>
      <c r="D232" s="131"/>
      <c r="E232" s="130"/>
      <c r="F232" s="130"/>
      <c r="G232" s="130"/>
      <c r="H232" s="125" t="s">
        <v>568</v>
      </c>
      <c r="I232" s="126" t="s">
        <v>562</v>
      </c>
      <c r="J232" s="125"/>
      <c r="K232" s="125"/>
      <c r="L232" s="125"/>
      <c r="M232" s="125"/>
      <c r="N232" s="125"/>
      <c r="O232" s="125"/>
      <c r="P232" s="125"/>
      <c r="Q232" s="125"/>
      <c r="R232" s="125"/>
      <c r="S232" s="125"/>
    </row>
    <row r="233" spans="3:19" x14ac:dyDescent="0.2">
      <c r="C233" s="139"/>
      <c r="D233" s="131"/>
      <c r="E233" s="130"/>
      <c r="F233" s="130"/>
      <c r="G233" s="130"/>
      <c r="H233" s="125"/>
      <c r="I233" s="126"/>
      <c r="J233" s="125"/>
      <c r="K233" s="125"/>
      <c r="L233" s="125"/>
      <c r="M233" s="125"/>
      <c r="N233" s="125"/>
      <c r="O233" s="125"/>
      <c r="P233" s="125"/>
      <c r="Q233" s="125"/>
      <c r="R233" s="125"/>
      <c r="S233" s="125"/>
    </row>
    <row r="234" spans="3:19" x14ac:dyDescent="0.2">
      <c r="C234" s="139"/>
      <c r="D234" s="131"/>
      <c r="E234" s="130"/>
      <c r="F234" s="130"/>
      <c r="G234" s="130"/>
      <c r="H234" s="125"/>
      <c r="I234" s="126"/>
      <c r="J234" s="125"/>
      <c r="K234" s="125"/>
      <c r="L234" s="125"/>
      <c r="M234" s="125"/>
      <c r="N234" s="125"/>
      <c r="O234" s="125"/>
      <c r="P234" s="125"/>
      <c r="Q234" s="125"/>
      <c r="R234" s="125"/>
      <c r="S234" s="125"/>
    </row>
    <row r="235" spans="3:19" x14ac:dyDescent="0.2">
      <c r="C235" s="139"/>
      <c r="D235" s="131"/>
      <c r="E235" s="130"/>
      <c r="F235" s="130"/>
      <c r="G235" s="130"/>
      <c r="H235" s="125"/>
      <c r="I235" s="126"/>
      <c r="J235" s="125"/>
      <c r="K235" s="125"/>
      <c r="L235" s="125"/>
      <c r="M235" s="125"/>
      <c r="N235" s="125"/>
      <c r="O235" s="125"/>
      <c r="P235" s="125"/>
      <c r="Q235" s="125"/>
      <c r="R235" s="125"/>
      <c r="S235" s="125"/>
    </row>
    <row r="236" spans="3:19" ht="13.5" thickBot="1" x14ac:dyDescent="0.25">
      <c r="C236" s="140"/>
      <c r="D236" s="131"/>
      <c r="E236" s="130"/>
      <c r="F236" s="130"/>
      <c r="G236" s="130"/>
      <c r="H236" s="125"/>
      <c r="I236" s="126"/>
      <c r="J236" s="125"/>
      <c r="K236" s="125"/>
      <c r="L236" s="125"/>
      <c r="M236" s="125"/>
      <c r="N236" s="125"/>
      <c r="O236" s="125"/>
      <c r="P236" s="125"/>
      <c r="Q236" s="125"/>
      <c r="R236" s="125"/>
      <c r="S236" s="125"/>
    </row>
    <row r="237" spans="3:19" x14ac:dyDescent="0.2">
      <c r="C237" s="138" t="s">
        <v>90</v>
      </c>
      <c r="D237" s="131"/>
      <c r="E237" s="130"/>
      <c r="F237" s="130"/>
      <c r="G237" s="130"/>
      <c r="H237" s="125" t="s">
        <v>566</v>
      </c>
      <c r="I237" s="125" t="s">
        <v>567</v>
      </c>
      <c r="J237" s="125" t="s">
        <v>569</v>
      </c>
      <c r="K237" s="125" t="s">
        <v>570</v>
      </c>
      <c r="L237" s="125" t="s">
        <v>571</v>
      </c>
      <c r="M237" s="125" t="s">
        <v>572</v>
      </c>
      <c r="N237" s="125" t="s">
        <v>573</v>
      </c>
      <c r="O237" s="125" t="s">
        <v>563</v>
      </c>
      <c r="P237" s="125" t="s">
        <v>564</v>
      </c>
      <c r="Q237" s="125" t="s">
        <v>561</v>
      </c>
      <c r="R237" s="125" t="s">
        <v>562</v>
      </c>
      <c r="S237" s="125"/>
    </row>
    <row r="238" spans="3:19" x14ac:dyDescent="0.2">
      <c r="C238" s="139"/>
      <c r="D238" s="131"/>
      <c r="E238" s="130"/>
      <c r="F238" s="130"/>
      <c r="G238" s="130"/>
      <c r="H238" s="125"/>
      <c r="I238" s="125"/>
      <c r="J238" s="125"/>
      <c r="K238" s="125"/>
      <c r="L238" s="125"/>
      <c r="M238" s="125"/>
      <c r="N238" s="125"/>
      <c r="O238" s="125"/>
      <c r="P238" s="125"/>
      <c r="Q238" s="125"/>
      <c r="R238" s="125"/>
      <c r="S238" s="125"/>
    </row>
    <row r="239" spans="3:19" x14ac:dyDescent="0.2">
      <c r="C239" s="139"/>
      <c r="D239" s="131"/>
      <c r="E239" s="130"/>
      <c r="F239" s="130"/>
      <c r="G239" s="130"/>
      <c r="H239" s="125"/>
      <c r="I239" s="125"/>
      <c r="J239" s="125"/>
      <c r="K239" s="125"/>
      <c r="L239" s="125"/>
      <c r="M239" s="125"/>
      <c r="N239" s="125"/>
      <c r="O239" s="125"/>
      <c r="P239" s="125"/>
      <c r="Q239" s="125"/>
      <c r="R239" s="125"/>
      <c r="S239" s="125"/>
    </row>
    <row r="240" spans="3:19" x14ac:dyDescent="0.2">
      <c r="C240" s="139"/>
      <c r="D240" s="131"/>
      <c r="E240" s="130"/>
      <c r="F240" s="130"/>
      <c r="G240" s="130"/>
      <c r="H240" s="125"/>
      <c r="I240" s="125"/>
      <c r="J240" s="125"/>
      <c r="K240" s="125"/>
      <c r="L240" s="125"/>
      <c r="M240" s="125"/>
      <c r="N240" s="125"/>
      <c r="O240" s="125"/>
      <c r="P240" s="125"/>
      <c r="Q240" s="125"/>
      <c r="R240" s="125"/>
      <c r="S240" s="125"/>
    </row>
    <row r="241" spans="3:19" ht="13.5" thickBot="1" x14ac:dyDescent="0.25">
      <c r="C241" s="140"/>
      <c r="D241" s="131"/>
      <c r="E241" s="130"/>
      <c r="F241" s="130"/>
      <c r="G241" s="130"/>
      <c r="H241" s="125"/>
      <c r="I241" s="125"/>
      <c r="J241" s="125"/>
      <c r="K241" s="125"/>
      <c r="L241" s="125"/>
      <c r="M241" s="125"/>
      <c r="N241" s="125"/>
      <c r="O241" s="125"/>
      <c r="P241" s="125"/>
      <c r="Q241" s="125"/>
      <c r="R241" s="125"/>
      <c r="S241" s="125"/>
    </row>
    <row r="242" spans="3:19" x14ac:dyDescent="0.2">
      <c r="C242" s="138" t="s">
        <v>218</v>
      </c>
      <c r="D242" s="131"/>
      <c r="E242" s="130"/>
      <c r="F242" s="130"/>
      <c r="G242" s="130"/>
      <c r="H242" s="125" t="s">
        <v>566</v>
      </c>
      <c r="I242" s="125" t="s">
        <v>567</v>
      </c>
      <c r="J242" s="125" t="s">
        <v>569</v>
      </c>
      <c r="K242" s="125" t="s">
        <v>570</v>
      </c>
      <c r="L242" s="125" t="s">
        <v>563</v>
      </c>
      <c r="M242" s="125" t="s">
        <v>564</v>
      </c>
      <c r="N242" s="125" t="s">
        <v>568</v>
      </c>
      <c r="O242" s="126" t="s">
        <v>562</v>
      </c>
      <c r="P242" s="125"/>
      <c r="Q242" s="125"/>
      <c r="R242" s="125"/>
      <c r="S242" s="125"/>
    </row>
    <row r="243" spans="3:19" x14ac:dyDescent="0.2">
      <c r="C243" s="139"/>
      <c r="D243" s="131"/>
      <c r="E243" s="130"/>
      <c r="F243" s="130"/>
      <c r="G243" s="130"/>
      <c r="H243" s="125"/>
      <c r="I243" s="125"/>
      <c r="J243" s="125"/>
      <c r="K243" s="125"/>
      <c r="L243" s="125"/>
      <c r="M243" s="125"/>
      <c r="N243" s="125"/>
      <c r="O243" s="126"/>
      <c r="P243" s="125"/>
      <c r="Q243" s="125"/>
      <c r="R243" s="125"/>
      <c r="S243" s="125"/>
    </row>
    <row r="244" spans="3:19" x14ac:dyDescent="0.2">
      <c r="C244" s="139"/>
      <c r="D244" s="131"/>
      <c r="E244" s="130"/>
      <c r="F244" s="130"/>
      <c r="G244" s="130"/>
      <c r="H244" s="125"/>
      <c r="I244" s="125"/>
      <c r="J244" s="125"/>
      <c r="K244" s="125"/>
      <c r="L244" s="125"/>
      <c r="M244" s="125"/>
      <c r="N244" s="125"/>
      <c r="O244" s="126"/>
      <c r="P244" s="125"/>
      <c r="Q244" s="125"/>
      <c r="R244" s="125"/>
      <c r="S244" s="125"/>
    </row>
    <row r="245" spans="3:19" x14ac:dyDescent="0.2">
      <c r="C245" s="139"/>
      <c r="D245" s="131"/>
      <c r="E245" s="130"/>
      <c r="F245" s="130"/>
      <c r="G245" s="130"/>
      <c r="H245" s="125"/>
      <c r="I245" s="125"/>
      <c r="J245" s="125"/>
      <c r="K245" s="125"/>
      <c r="L245" s="125"/>
      <c r="M245" s="125"/>
      <c r="N245" s="125"/>
      <c r="O245" s="126"/>
      <c r="P245" s="125"/>
      <c r="Q245" s="125"/>
      <c r="R245" s="125"/>
      <c r="S245" s="125"/>
    </row>
    <row r="246" spans="3:19" ht="13.5" thickBot="1" x14ac:dyDescent="0.25">
      <c r="C246" s="140"/>
      <c r="D246" s="131"/>
      <c r="E246" s="130"/>
      <c r="F246" s="130"/>
      <c r="G246" s="130"/>
      <c r="H246" s="125"/>
      <c r="I246" s="125"/>
      <c r="J246" s="125"/>
      <c r="K246" s="125"/>
      <c r="L246" s="125"/>
      <c r="M246" s="125"/>
      <c r="N246" s="125"/>
      <c r="O246" s="126"/>
      <c r="P246" s="125"/>
      <c r="Q246" s="125"/>
      <c r="R246" s="125"/>
      <c r="S246" s="125"/>
    </row>
    <row r="247" spans="3:19" ht="12.75" customHeight="1" x14ac:dyDescent="0.2">
      <c r="C247" s="138" t="s">
        <v>159</v>
      </c>
      <c r="D247" s="131"/>
      <c r="E247" s="130"/>
      <c r="F247" s="130"/>
      <c r="G247" s="130"/>
      <c r="H247" s="125" t="s">
        <v>566</v>
      </c>
      <c r="I247" s="125" t="s">
        <v>567</v>
      </c>
      <c r="J247" s="125" t="s">
        <v>569</v>
      </c>
      <c r="K247" s="125" t="s">
        <v>570</v>
      </c>
      <c r="L247" s="125"/>
      <c r="M247" s="125"/>
      <c r="N247" s="125"/>
      <c r="O247" s="125"/>
      <c r="P247" s="125"/>
      <c r="Q247" s="125"/>
      <c r="R247" s="125"/>
      <c r="S247" s="125"/>
    </row>
    <row r="248" spans="3:19" x14ac:dyDescent="0.2">
      <c r="C248" s="139"/>
      <c r="D248" s="131"/>
      <c r="E248" s="130"/>
      <c r="F248" s="130"/>
      <c r="G248" s="130"/>
      <c r="H248" s="125"/>
      <c r="I248" s="125"/>
      <c r="J248" s="125"/>
      <c r="K248" s="125"/>
      <c r="L248" s="125"/>
      <c r="M248" s="125"/>
      <c r="N248" s="125"/>
      <c r="O248" s="125"/>
      <c r="P248" s="125"/>
      <c r="Q248" s="125"/>
      <c r="R248" s="125"/>
      <c r="S248" s="125"/>
    </row>
    <row r="249" spans="3:19" x14ac:dyDescent="0.2">
      <c r="C249" s="139"/>
      <c r="D249" s="131"/>
      <c r="E249" s="130"/>
      <c r="F249" s="130"/>
      <c r="G249" s="130"/>
      <c r="H249" s="125"/>
      <c r="I249" s="125"/>
      <c r="J249" s="125"/>
      <c r="K249" s="125"/>
      <c r="L249" s="125"/>
      <c r="M249" s="125"/>
      <c r="N249" s="125"/>
      <c r="O249" s="125"/>
      <c r="P249" s="125"/>
      <c r="Q249" s="125"/>
      <c r="R249" s="125"/>
      <c r="S249" s="125"/>
    </row>
    <row r="250" spans="3:19" x14ac:dyDescent="0.2">
      <c r="C250" s="139"/>
      <c r="D250" s="131"/>
      <c r="E250" s="130"/>
      <c r="F250" s="130"/>
      <c r="G250" s="130"/>
      <c r="H250" s="125"/>
      <c r="I250" s="125"/>
      <c r="J250" s="125"/>
      <c r="K250" s="125"/>
      <c r="L250" s="125"/>
      <c r="M250" s="125"/>
      <c r="N250" s="125"/>
      <c r="O250" s="125"/>
      <c r="P250" s="125"/>
      <c r="Q250" s="125"/>
      <c r="R250" s="125"/>
      <c r="S250" s="125"/>
    </row>
    <row r="251" spans="3:19" ht="13.5" thickBot="1" x14ac:dyDescent="0.25">
      <c r="C251" s="140"/>
      <c r="D251" s="131"/>
      <c r="E251" s="130"/>
      <c r="F251" s="130"/>
      <c r="G251" s="130"/>
      <c r="H251" s="125"/>
      <c r="I251" s="125"/>
      <c r="J251" s="125"/>
      <c r="K251" s="125"/>
      <c r="L251" s="125"/>
      <c r="M251" s="125"/>
      <c r="N251" s="125"/>
      <c r="O251" s="125"/>
      <c r="P251" s="125"/>
      <c r="Q251" s="125"/>
      <c r="R251" s="125"/>
      <c r="S251" s="125"/>
    </row>
    <row r="252" spans="3:19" x14ac:dyDescent="0.2">
      <c r="C252" s="138" t="s">
        <v>172</v>
      </c>
      <c r="D252" s="131"/>
      <c r="E252" s="130"/>
      <c r="F252" s="130"/>
      <c r="G252" s="130"/>
      <c r="H252" s="125" t="s">
        <v>566</v>
      </c>
      <c r="I252" s="125" t="s">
        <v>567</v>
      </c>
      <c r="J252" s="125" t="s">
        <v>569</v>
      </c>
      <c r="K252" s="125" t="s">
        <v>570</v>
      </c>
      <c r="L252" s="125" t="s">
        <v>563</v>
      </c>
      <c r="M252" s="125" t="s">
        <v>564</v>
      </c>
      <c r="N252" s="125"/>
      <c r="O252" s="125"/>
      <c r="P252" s="125"/>
      <c r="Q252" s="125"/>
      <c r="R252" s="125"/>
      <c r="S252" s="125"/>
    </row>
    <row r="253" spans="3:19" x14ac:dyDescent="0.2">
      <c r="C253" s="139"/>
      <c r="D253" s="131"/>
      <c r="E253" s="130"/>
      <c r="F253" s="130"/>
      <c r="G253" s="130"/>
      <c r="H253" s="125"/>
      <c r="I253" s="125"/>
      <c r="J253" s="125"/>
      <c r="K253" s="125"/>
      <c r="L253" s="125"/>
      <c r="M253" s="125"/>
      <c r="N253" s="125"/>
      <c r="O253" s="125"/>
      <c r="P253" s="125"/>
      <c r="Q253" s="125"/>
      <c r="R253" s="125"/>
      <c r="S253" s="125"/>
    </row>
    <row r="254" spans="3:19" x14ac:dyDescent="0.2">
      <c r="C254" s="139"/>
      <c r="D254" s="131"/>
      <c r="E254" s="130"/>
      <c r="F254" s="130"/>
      <c r="G254" s="130"/>
      <c r="H254" s="125"/>
      <c r="I254" s="125"/>
      <c r="J254" s="125"/>
      <c r="K254" s="125"/>
      <c r="L254" s="125"/>
      <c r="M254" s="125"/>
      <c r="N254" s="125"/>
      <c r="O254" s="125"/>
      <c r="P254" s="125"/>
      <c r="Q254" s="125"/>
      <c r="R254" s="125"/>
      <c r="S254" s="125"/>
    </row>
    <row r="255" spans="3:19" x14ac:dyDescent="0.2">
      <c r="C255" s="139"/>
      <c r="D255" s="131"/>
      <c r="E255" s="130"/>
      <c r="F255" s="130"/>
      <c r="G255" s="130"/>
      <c r="H255" s="125"/>
      <c r="I255" s="125"/>
      <c r="J255" s="125"/>
      <c r="K255" s="125"/>
      <c r="L255" s="125"/>
      <c r="M255" s="125"/>
      <c r="N255" s="125"/>
      <c r="O255" s="125"/>
      <c r="P255" s="125"/>
      <c r="Q255" s="125"/>
      <c r="R255" s="125"/>
      <c r="S255" s="125"/>
    </row>
    <row r="256" spans="3:19" ht="13.5" thickBot="1" x14ac:dyDescent="0.25">
      <c r="C256" s="140"/>
      <c r="D256" s="131"/>
      <c r="E256" s="130"/>
      <c r="F256" s="130"/>
      <c r="G256" s="130"/>
      <c r="H256" s="125"/>
      <c r="I256" s="125"/>
      <c r="J256" s="125"/>
      <c r="K256" s="125"/>
      <c r="L256" s="125"/>
      <c r="M256" s="125"/>
      <c r="N256" s="125"/>
      <c r="O256" s="125"/>
      <c r="P256" s="125"/>
      <c r="Q256" s="125"/>
      <c r="R256" s="125"/>
      <c r="S256" s="125"/>
    </row>
    <row r="257" spans="3:19" x14ac:dyDescent="0.2">
      <c r="C257" s="138" t="s">
        <v>32</v>
      </c>
      <c r="D257" s="131"/>
      <c r="E257" s="130"/>
      <c r="F257" s="130"/>
      <c r="G257" s="130"/>
      <c r="H257" s="125" t="s">
        <v>566</v>
      </c>
      <c r="I257" s="125" t="s">
        <v>567</v>
      </c>
      <c r="J257" s="125" t="s">
        <v>569</v>
      </c>
      <c r="K257" s="125" t="s">
        <v>570</v>
      </c>
      <c r="L257" s="125"/>
      <c r="M257" s="125"/>
      <c r="N257" s="125"/>
      <c r="O257" s="125"/>
      <c r="P257" s="125"/>
      <c r="Q257" s="125"/>
      <c r="R257" s="125"/>
      <c r="S257" s="125"/>
    </row>
    <row r="258" spans="3:19" x14ac:dyDescent="0.2">
      <c r="C258" s="139"/>
      <c r="D258" s="131"/>
      <c r="E258" s="130"/>
      <c r="F258" s="130"/>
      <c r="G258" s="130"/>
      <c r="H258" s="125"/>
      <c r="I258" s="125"/>
      <c r="J258" s="125"/>
      <c r="K258" s="125"/>
      <c r="L258" s="125"/>
      <c r="M258" s="125"/>
      <c r="N258" s="125"/>
      <c r="O258" s="125"/>
      <c r="P258" s="125"/>
      <c r="Q258" s="125"/>
      <c r="R258" s="125"/>
      <c r="S258" s="125"/>
    </row>
    <row r="259" spans="3:19" x14ac:dyDescent="0.2">
      <c r="C259" s="139"/>
      <c r="D259" s="131"/>
      <c r="E259" s="130"/>
      <c r="F259" s="130"/>
      <c r="G259" s="130"/>
      <c r="H259" s="125"/>
      <c r="I259" s="125"/>
      <c r="J259" s="125"/>
      <c r="K259" s="125"/>
      <c r="L259" s="125"/>
      <c r="M259" s="125"/>
      <c r="N259" s="125"/>
      <c r="O259" s="125"/>
      <c r="P259" s="125"/>
      <c r="Q259" s="125"/>
      <c r="R259" s="125"/>
      <c r="S259" s="125"/>
    </row>
    <row r="260" spans="3:19" x14ac:dyDescent="0.2">
      <c r="C260" s="139"/>
      <c r="D260" s="131"/>
      <c r="E260" s="130"/>
      <c r="F260" s="130"/>
      <c r="G260" s="130"/>
      <c r="H260" s="125"/>
      <c r="I260" s="125"/>
      <c r="J260" s="125"/>
      <c r="K260" s="125"/>
      <c r="L260" s="125"/>
      <c r="M260" s="125"/>
      <c r="N260" s="125"/>
      <c r="O260" s="125"/>
      <c r="P260" s="125"/>
      <c r="Q260" s="125"/>
      <c r="R260" s="125"/>
      <c r="S260" s="125"/>
    </row>
    <row r="261" spans="3:19" ht="13.5" thickBot="1" x14ac:dyDescent="0.25">
      <c r="C261" s="140"/>
      <c r="D261" s="131"/>
      <c r="E261" s="130"/>
      <c r="F261" s="130"/>
      <c r="G261" s="130"/>
      <c r="H261" s="125"/>
      <c r="I261" s="125"/>
      <c r="J261" s="125"/>
      <c r="K261" s="125"/>
      <c r="L261" s="125"/>
      <c r="M261" s="125"/>
      <c r="N261" s="125"/>
      <c r="O261" s="125"/>
      <c r="P261" s="125"/>
      <c r="Q261" s="125"/>
      <c r="R261" s="125"/>
      <c r="S261" s="125"/>
    </row>
    <row r="262" spans="3:19" x14ac:dyDescent="0.2">
      <c r="C262" s="138" t="s">
        <v>71</v>
      </c>
      <c r="D262" s="131"/>
      <c r="E262" s="130"/>
      <c r="F262" s="130"/>
      <c r="G262" s="130"/>
      <c r="H262" s="125" t="s">
        <v>566</v>
      </c>
      <c r="I262" s="125" t="s">
        <v>567</v>
      </c>
      <c r="J262" s="125"/>
      <c r="K262" s="125"/>
      <c r="L262" s="125"/>
      <c r="M262" s="125"/>
      <c r="N262" s="125"/>
      <c r="O262" s="125"/>
      <c r="P262" s="125"/>
      <c r="Q262" s="125"/>
      <c r="R262" s="125"/>
      <c r="S262" s="125"/>
    </row>
    <row r="263" spans="3:19" x14ac:dyDescent="0.2">
      <c r="C263" s="139"/>
      <c r="D263" s="131"/>
      <c r="E263" s="130"/>
      <c r="F263" s="130"/>
      <c r="G263" s="130"/>
      <c r="H263" s="125"/>
      <c r="I263" s="125"/>
      <c r="J263" s="125"/>
      <c r="K263" s="125"/>
      <c r="L263" s="125"/>
      <c r="M263" s="125"/>
      <c r="N263" s="125"/>
      <c r="O263" s="125"/>
      <c r="P263" s="125"/>
      <c r="Q263" s="125"/>
      <c r="R263" s="125"/>
      <c r="S263" s="125"/>
    </row>
    <row r="264" spans="3:19" x14ac:dyDescent="0.2">
      <c r="C264" s="139"/>
      <c r="D264" s="131"/>
      <c r="E264" s="130"/>
      <c r="F264" s="130"/>
      <c r="G264" s="130"/>
      <c r="H264" s="125"/>
      <c r="I264" s="125"/>
      <c r="J264" s="125"/>
      <c r="K264" s="125"/>
      <c r="L264" s="125"/>
      <c r="M264" s="125"/>
      <c r="N264" s="125"/>
      <c r="O264" s="125"/>
      <c r="P264" s="125"/>
      <c r="Q264" s="125"/>
      <c r="R264" s="125"/>
      <c r="S264" s="125"/>
    </row>
    <row r="265" spans="3:19" x14ac:dyDescent="0.2">
      <c r="C265" s="139"/>
      <c r="D265" s="131"/>
      <c r="E265" s="130"/>
      <c r="F265" s="130"/>
      <c r="G265" s="130"/>
      <c r="H265" s="125"/>
      <c r="I265" s="125"/>
      <c r="J265" s="125"/>
      <c r="K265" s="125"/>
      <c r="L265" s="125"/>
      <c r="M265" s="125"/>
      <c r="N265" s="125"/>
      <c r="O265" s="125"/>
      <c r="P265" s="125"/>
      <c r="Q265" s="125"/>
      <c r="R265" s="125"/>
      <c r="S265" s="125"/>
    </row>
    <row r="266" spans="3:19" ht="13.5" thickBot="1" x14ac:dyDescent="0.25">
      <c r="C266" s="140"/>
      <c r="D266" s="131"/>
      <c r="E266" s="130"/>
      <c r="F266" s="130"/>
      <c r="G266" s="130"/>
      <c r="H266" s="125"/>
      <c r="I266" s="125"/>
      <c r="J266" s="125"/>
      <c r="K266" s="125"/>
      <c r="L266" s="125"/>
      <c r="M266" s="125"/>
      <c r="N266" s="125"/>
      <c r="O266" s="125"/>
      <c r="P266" s="125"/>
      <c r="Q266" s="125"/>
      <c r="R266" s="125"/>
      <c r="S266" s="125"/>
    </row>
    <row r="267" spans="3:19" x14ac:dyDescent="0.2">
      <c r="C267" s="138" t="s">
        <v>208</v>
      </c>
      <c r="D267" s="131"/>
      <c r="E267" s="130"/>
      <c r="F267" s="130"/>
      <c r="G267" s="130"/>
      <c r="H267" s="125" t="s">
        <v>566</v>
      </c>
      <c r="I267" s="125" t="s">
        <v>569</v>
      </c>
      <c r="J267" s="125"/>
      <c r="K267" s="125"/>
      <c r="L267" s="125"/>
      <c r="M267" s="125"/>
      <c r="N267" s="125"/>
      <c r="O267" s="125"/>
      <c r="P267" s="125"/>
      <c r="Q267" s="125"/>
      <c r="R267" s="125"/>
      <c r="S267" s="125"/>
    </row>
    <row r="268" spans="3:19" x14ac:dyDescent="0.2">
      <c r="C268" s="139"/>
      <c r="D268" s="131"/>
      <c r="E268" s="130"/>
      <c r="F268" s="130"/>
      <c r="G268" s="130"/>
      <c r="H268" s="125"/>
      <c r="I268" s="125"/>
      <c r="J268" s="125"/>
      <c r="K268" s="125"/>
      <c r="L268" s="125"/>
      <c r="M268" s="125"/>
      <c r="N268" s="125"/>
      <c r="O268" s="125"/>
      <c r="P268" s="125"/>
      <c r="Q268" s="125"/>
      <c r="R268" s="125"/>
      <c r="S268" s="125"/>
    </row>
    <row r="269" spans="3:19" x14ac:dyDescent="0.2">
      <c r="C269" s="139"/>
      <c r="D269" s="131"/>
      <c r="E269" s="130"/>
      <c r="F269" s="130"/>
      <c r="G269" s="130"/>
      <c r="H269" s="125"/>
      <c r="I269" s="125"/>
      <c r="J269" s="125"/>
      <c r="K269" s="125"/>
      <c r="L269" s="125"/>
      <c r="M269" s="125"/>
      <c r="N269" s="125"/>
      <c r="O269" s="125"/>
      <c r="P269" s="125"/>
      <c r="Q269" s="125"/>
      <c r="R269" s="125"/>
      <c r="S269" s="125"/>
    </row>
    <row r="270" spans="3:19" x14ac:dyDescent="0.2">
      <c r="C270" s="139"/>
      <c r="D270" s="131"/>
      <c r="E270" s="130"/>
      <c r="F270" s="130"/>
      <c r="G270" s="130"/>
      <c r="H270" s="125"/>
      <c r="I270" s="125"/>
      <c r="J270" s="125"/>
      <c r="K270" s="125"/>
      <c r="L270" s="125"/>
      <c r="M270" s="125"/>
      <c r="N270" s="125"/>
      <c r="O270" s="125"/>
      <c r="P270" s="125"/>
      <c r="Q270" s="125"/>
      <c r="R270" s="125"/>
      <c r="S270" s="125"/>
    </row>
    <row r="271" spans="3:19" ht="13.5" thickBot="1" x14ac:dyDescent="0.25">
      <c r="C271" s="140"/>
      <c r="D271" s="131"/>
      <c r="E271" s="130"/>
      <c r="F271" s="130"/>
      <c r="G271" s="130"/>
      <c r="H271" s="125"/>
      <c r="I271" s="125"/>
      <c r="J271" s="125"/>
      <c r="K271" s="125"/>
      <c r="L271" s="125"/>
      <c r="M271" s="125"/>
      <c r="N271" s="125"/>
      <c r="O271" s="125"/>
      <c r="P271" s="125"/>
      <c r="Q271" s="125"/>
      <c r="R271" s="125"/>
      <c r="S271" s="125"/>
    </row>
    <row r="272" spans="3:19" x14ac:dyDescent="0.2">
      <c r="C272" s="138" t="s">
        <v>110</v>
      </c>
      <c r="D272" s="131"/>
      <c r="E272" s="130"/>
      <c r="F272" s="130"/>
      <c r="G272" s="130"/>
      <c r="H272" s="125" t="s">
        <v>566</v>
      </c>
      <c r="I272" s="125"/>
      <c r="J272" s="125"/>
      <c r="K272" s="125"/>
      <c r="L272" s="125"/>
      <c r="M272" s="125"/>
      <c r="N272" s="125"/>
      <c r="O272" s="125"/>
      <c r="P272" s="125"/>
      <c r="Q272" s="125"/>
      <c r="R272" s="125"/>
      <c r="S272" s="125"/>
    </row>
    <row r="273" spans="3:19" x14ac:dyDescent="0.2">
      <c r="C273" s="139"/>
      <c r="D273" s="131"/>
      <c r="E273" s="130"/>
      <c r="F273" s="130"/>
      <c r="G273" s="130"/>
      <c r="H273" s="125"/>
      <c r="I273" s="125"/>
      <c r="J273" s="125"/>
      <c r="K273" s="125"/>
      <c r="L273" s="125"/>
      <c r="M273" s="125"/>
      <c r="N273" s="125"/>
      <c r="O273" s="125"/>
      <c r="P273" s="125"/>
      <c r="Q273" s="125"/>
      <c r="R273" s="125"/>
      <c r="S273" s="125"/>
    </row>
    <row r="274" spans="3:19" x14ac:dyDescent="0.2">
      <c r="C274" s="139"/>
      <c r="D274" s="131"/>
      <c r="E274" s="130"/>
      <c r="F274" s="130"/>
      <c r="G274" s="130"/>
      <c r="H274" s="125"/>
      <c r="I274" s="125"/>
      <c r="J274" s="125"/>
      <c r="K274" s="125"/>
      <c r="L274" s="125"/>
      <c r="M274" s="125"/>
      <c r="N274" s="125"/>
      <c r="O274" s="125"/>
      <c r="P274" s="125"/>
      <c r="Q274" s="125"/>
      <c r="R274" s="125"/>
      <c r="S274" s="125"/>
    </row>
    <row r="275" spans="3:19" x14ac:dyDescent="0.2">
      <c r="C275" s="139"/>
      <c r="D275" s="131"/>
      <c r="E275" s="130"/>
      <c r="F275" s="130"/>
      <c r="G275" s="130"/>
      <c r="H275" s="125"/>
      <c r="I275" s="125"/>
      <c r="J275" s="125"/>
      <c r="K275" s="125"/>
      <c r="L275" s="125"/>
      <c r="M275" s="125"/>
      <c r="N275" s="125"/>
      <c r="O275" s="125"/>
      <c r="P275" s="125"/>
      <c r="Q275" s="125"/>
      <c r="R275" s="125"/>
      <c r="S275" s="125"/>
    </row>
    <row r="276" spans="3:19" ht="13.5" thickBot="1" x14ac:dyDescent="0.25">
      <c r="C276" s="140"/>
      <c r="D276" s="131"/>
      <c r="E276" s="130"/>
      <c r="F276" s="130"/>
      <c r="G276" s="130"/>
      <c r="H276" s="125"/>
      <c r="I276" s="125"/>
      <c r="J276" s="125"/>
      <c r="K276" s="125"/>
      <c r="L276" s="125"/>
      <c r="M276" s="125"/>
      <c r="N276" s="125"/>
      <c r="O276" s="125"/>
      <c r="P276" s="125"/>
      <c r="Q276" s="125"/>
      <c r="R276" s="125"/>
      <c r="S276" s="125"/>
    </row>
    <row r="277" spans="3:19" x14ac:dyDescent="0.2">
      <c r="C277" s="138" t="s">
        <v>109</v>
      </c>
      <c r="D277" s="131"/>
      <c r="E277" s="130"/>
      <c r="F277" s="130"/>
      <c r="G277" s="130"/>
      <c r="H277" s="125" t="s">
        <v>567</v>
      </c>
      <c r="I277" s="125"/>
      <c r="J277" s="125"/>
      <c r="K277" s="125"/>
      <c r="L277" s="125"/>
      <c r="M277" s="125"/>
      <c r="N277" s="125"/>
      <c r="O277" s="125"/>
      <c r="P277" s="125"/>
      <c r="Q277" s="125"/>
      <c r="R277" s="125"/>
      <c r="S277" s="125"/>
    </row>
    <row r="278" spans="3:19" x14ac:dyDescent="0.2">
      <c r="C278" s="139"/>
      <c r="D278" s="131"/>
      <c r="E278" s="130"/>
      <c r="F278" s="130"/>
      <c r="G278" s="130"/>
      <c r="H278" s="125"/>
      <c r="I278" s="125"/>
      <c r="J278" s="125"/>
      <c r="K278" s="125"/>
      <c r="L278" s="125"/>
      <c r="M278" s="125"/>
      <c r="N278" s="125"/>
      <c r="O278" s="125"/>
      <c r="P278" s="125"/>
      <c r="Q278" s="125"/>
      <c r="R278" s="125"/>
      <c r="S278" s="125"/>
    </row>
    <row r="279" spans="3:19" x14ac:dyDescent="0.2">
      <c r="C279" s="139"/>
      <c r="D279" s="131"/>
      <c r="E279" s="130"/>
      <c r="F279" s="130"/>
      <c r="G279" s="130"/>
      <c r="H279" s="125"/>
      <c r="I279" s="125"/>
      <c r="J279" s="125"/>
      <c r="K279" s="125"/>
      <c r="L279" s="125"/>
      <c r="M279" s="125"/>
      <c r="N279" s="125"/>
      <c r="O279" s="125"/>
      <c r="P279" s="125"/>
      <c r="Q279" s="125"/>
      <c r="R279" s="125"/>
      <c r="S279" s="125"/>
    </row>
    <row r="280" spans="3:19" x14ac:dyDescent="0.2">
      <c r="C280" s="139"/>
      <c r="D280" s="131"/>
      <c r="E280" s="130"/>
      <c r="F280" s="130"/>
      <c r="G280" s="130"/>
      <c r="H280" s="125"/>
      <c r="I280" s="125"/>
      <c r="J280" s="125"/>
      <c r="K280" s="125"/>
      <c r="L280" s="125"/>
      <c r="M280" s="125"/>
      <c r="N280" s="125"/>
      <c r="O280" s="125"/>
      <c r="P280" s="125"/>
      <c r="Q280" s="125"/>
      <c r="R280" s="125"/>
      <c r="S280" s="125"/>
    </row>
    <row r="281" spans="3:19" ht="13.5" thickBot="1" x14ac:dyDescent="0.25">
      <c r="C281" s="140"/>
      <c r="D281" s="131"/>
      <c r="E281" s="130"/>
      <c r="F281" s="130"/>
      <c r="G281" s="130"/>
      <c r="H281" s="125"/>
      <c r="I281" s="125"/>
      <c r="J281" s="125"/>
      <c r="K281" s="125"/>
      <c r="L281" s="125"/>
      <c r="M281" s="125"/>
      <c r="N281" s="125"/>
      <c r="O281" s="125"/>
      <c r="P281" s="125"/>
      <c r="Q281" s="125"/>
      <c r="R281" s="125"/>
      <c r="S281" s="125"/>
    </row>
    <row r="282" spans="3:19" x14ac:dyDescent="0.2">
      <c r="C282" s="138" t="s">
        <v>202</v>
      </c>
      <c r="D282" s="131"/>
      <c r="E282" s="130"/>
      <c r="F282" s="130"/>
      <c r="G282" s="130"/>
      <c r="H282" s="125" t="s">
        <v>569</v>
      </c>
      <c r="I282" s="125" t="s">
        <v>570</v>
      </c>
      <c r="J282" s="125"/>
      <c r="K282" s="125"/>
      <c r="L282" s="125"/>
      <c r="M282" s="125"/>
      <c r="N282" s="125"/>
      <c r="O282" s="125"/>
      <c r="P282" s="125"/>
      <c r="Q282" s="125"/>
      <c r="R282" s="125"/>
      <c r="S282" s="125"/>
    </row>
    <row r="283" spans="3:19" x14ac:dyDescent="0.2">
      <c r="C283" s="139"/>
      <c r="D283" s="131"/>
      <c r="E283" s="130"/>
      <c r="F283" s="130"/>
      <c r="G283" s="130"/>
      <c r="H283" s="125"/>
      <c r="I283" s="125"/>
      <c r="J283" s="125"/>
      <c r="K283" s="125"/>
      <c r="L283" s="125"/>
      <c r="M283" s="125"/>
      <c r="N283" s="125"/>
      <c r="O283" s="125"/>
      <c r="P283" s="125"/>
      <c r="Q283" s="125"/>
      <c r="R283" s="125"/>
      <c r="S283" s="125"/>
    </row>
    <row r="284" spans="3:19" x14ac:dyDescent="0.2">
      <c r="C284" s="139"/>
      <c r="D284" s="131"/>
      <c r="E284" s="130"/>
      <c r="F284" s="130"/>
      <c r="G284" s="130"/>
      <c r="H284" s="125"/>
      <c r="I284" s="125"/>
      <c r="J284" s="125"/>
      <c r="K284" s="125"/>
      <c r="L284" s="125"/>
      <c r="M284" s="125"/>
      <c r="N284" s="125"/>
      <c r="O284" s="125"/>
      <c r="P284" s="125"/>
      <c r="Q284" s="125"/>
      <c r="R284" s="125"/>
      <c r="S284" s="125"/>
    </row>
    <row r="285" spans="3:19" x14ac:dyDescent="0.2">
      <c r="C285" s="139"/>
      <c r="D285" s="131"/>
      <c r="E285" s="130"/>
      <c r="F285" s="130"/>
      <c r="G285" s="130"/>
      <c r="H285" s="125"/>
      <c r="I285" s="125"/>
      <c r="J285" s="125"/>
      <c r="K285" s="125"/>
      <c r="L285" s="125"/>
      <c r="M285" s="125"/>
      <c r="N285" s="125"/>
      <c r="O285" s="125"/>
      <c r="P285" s="125"/>
      <c r="Q285" s="125"/>
      <c r="R285" s="125"/>
      <c r="S285" s="125"/>
    </row>
    <row r="286" spans="3:19" ht="13.5" thickBot="1" x14ac:dyDescent="0.25">
      <c r="C286" s="140"/>
      <c r="D286" s="131"/>
      <c r="E286" s="130"/>
      <c r="F286" s="130"/>
      <c r="G286" s="130"/>
      <c r="H286" s="125"/>
      <c r="I286" s="125"/>
      <c r="J286" s="125"/>
      <c r="K286" s="125"/>
      <c r="L286" s="125"/>
      <c r="M286" s="125"/>
      <c r="N286" s="125"/>
      <c r="O286" s="125"/>
      <c r="P286" s="125"/>
      <c r="Q286" s="125"/>
      <c r="R286" s="125"/>
      <c r="S286" s="125"/>
    </row>
    <row r="287" spans="3:19" x14ac:dyDescent="0.2">
      <c r="C287" s="138" t="s">
        <v>70</v>
      </c>
      <c r="D287" s="131"/>
      <c r="E287" s="130"/>
      <c r="F287" s="130"/>
      <c r="G287" s="130"/>
      <c r="H287" s="125" t="s">
        <v>569</v>
      </c>
      <c r="I287" s="125" t="s">
        <v>570</v>
      </c>
      <c r="J287" s="125"/>
      <c r="K287" s="125"/>
      <c r="L287" s="125"/>
      <c r="M287" s="125"/>
      <c r="N287" s="125"/>
      <c r="O287" s="125"/>
      <c r="P287" s="125"/>
      <c r="Q287" s="125"/>
      <c r="R287" s="125"/>
      <c r="S287" s="125"/>
    </row>
    <row r="288" spans="3:19" x14ac:dyDescent="0.2">
      <c r="C288" s="139"/>
      <c r="D288" s="131"/>
      <c r="E288" s="130"/>
      <c r="F288" s="130"/>
      <c r="G288" s="130"/>
      <c r="H288" s="125"/>
      <c r="I288" s="125"/>
      <c r="J288" s="125"/>
      <c r="K288" s="125"/>
      <c r="L288" s="125"/>
      <c r="M288" s="125"/>
      <c r="N288" s="125"/>
      <c r="O288" s="125"/>
      <c r="P288" s="125"/>
      <c r="Q288" s="125"/>
      <c r="R288" s="125"/>
      <c r="S288" s="125"/>
    </row>
    <row r="289" spans="3:19" x14ac:dyDescent="0.2">
      <c r="C289" s="139"/>
      <c r="D289" s="131"/>
      <c r="E289" s="130"/>
      <c r="F289" s="130"/>
      <c r="G289" s="130"/>
      <c r="H289" s="125"/>
      <c r="I289" s="125"/>
      <c r="J289" s="125"/>
      <c r="K289" s="125"/>
      <c r="L289" s="125"/>
      <c r="M289" s="125"/>
      <c r="N289" s="125"/>
      <c r="O289" s="125"/>
      <c r="P289" s="125"/>
      <c r="Q289" s="125"/>
      <c r="R289" s="125"/>
      <c r="S289" s="125"/>
    </row>
    <row r="290" spans="3:19" x14ac:dyDescent="0.2">
      <c r="C290" s="139"/>
      <c r="D290" s="131"/>
      <c r="E290" s="130"/>
      <c r="F290" s="130"/>
      <c r="G290" s="130"/>
      <c r="H290" s="125"/>
      <c r="I290" s="125"/>
      <c r="J290" s="125"/>
      <c r="K290" s="125"/>
      <c r="L290" s="125"/>
      <c r="M290" s="125"/>
      <c r="N290" s="125"/>
      <c r="O290" s="125"/>
      <c r="P290" s="125"/>
      <c r="Q290" s="125"/>
      <c r="R290" s="125"/>
      <c r="S290" s="125"/>
    </row>
    <row r="291" spans="3:19" ht="13.5" thickBot="1" x14ac:dyDescent="0.25">
      <c r="C291" s="140"/>
      <c r="D291" s="131"/>
      <c r="E291" s="130"/>
      <c r="F291" s="130"/>
      <c r="G291" s="130"/>
      <c r="H291" s="125"/>
      <c r="I291" s="125"/>
      <c r="J291" s="125"/>
      <c r="K291" s="125"/>
      <c r="L291" s="125"/>
      <c r="M291" s="125"/>
      <c r="N291" s="125"/>
      <c r="O291" s="125"/>
      <c r="P291" s="125"/>
      <c r="Q291" s="125"/>
      <c r="R291" s="125"/>
      <c r="S291" s="125"/>
    </row>
    <row r="292" spans="3:19" x14ac:dyDescent="0.2">
      <c r="C292" s="138" t="s">
        <v>107</v>
      </c>
      <c r="D292" s="131"/>
      <c r="E292" s="130"/>
      <c r="F292" s="130"/>
      <c r="G292" s="130"/>
      <c r="H292" s="125" t="s">
        <v>569</v>
      </c>
      <c r="I292" s="125"/>
      <c r="J292" s="125"/>
      <c r="K292" s="125"/>
      <c r="L292" s="125"/>
      <c r="M292" s="125"/>
      <c r="N292" s="125"/>
      <c r="O292" s="125"/>
      <c r="P292" s="125"/>
      <c r="Q292" s="125"/>
      <c r="R292" s="125"/>
      <c r="S292" s="125"/>
    </row>
    <row r="293" spans="3:19" x14ac:dyDescent="0.2">
      <c r="C293" s="139"/>
      <c r="D293" s="131"/>
      <c r="E293" s="130"/>
      <c r="F293" s="130"/>
      <c r="G293" s="130"/>
      <c r="H293" s="125"/>
      <c r="I293" s="125"/>
      <c r="J293" s="125"/>
      <c r="K293" s="125"/>
      <c r="L293" s="125"/>
      <c r="M293" s="125"/>
      <c r="N293" s="125"/>
      <c r="O293" s="125"/>
      <c r="P293" s="125"/>
      <c r="Q293" s="125"/>
      <c r="R293" s="125"/>
      <c r="S293" s="125"/>
    </row>
    <row r="294" spans="3:19" x14ac:dyDescent="0.2">
      <c r="C294" s="139"/>
      <c r="D294" s="131"/>
      <c r="E294" s="130"/>
      <c r="F294" s="130"/>
      <c r="G294" s="130"/>
      <c r="H294" s="125"/>
      <c r="I294" s="125"/>
      <c r="J294" s="125"/>
      <c r="K294" s="125"/>
      <c r="L294" s="125"/>
      <c r="M294" s="125"/>
      <c r="N294" s="125"/>
      <c r="O294" s="125"/>
      <c r="P294" s="125"/>
      <c r="Q294" s="125"/>
      <c r="R294" s="125"/>
      <c r="S294" s="125"/>
    </row>
    <row r="295" spans="3:19" x14ac:dyDescent="0.2">
      <c r="C295" s="139"/>
      <c r="D295" s="131"/>
      <c r="E295" s="130"/>
      <c r="F295" s="130"/>
      <c r="G295" s="130"/>
      <c r="H295" s="125"/>
      <c r="I295" s="125"/>
      <c r="J295" s="125"/>
      <c r="K295" s="125"/>
      <c r="L295" s="125"/>
      <c r="M295" s="125"/>
      <c r="N295" s="125"/>
      <c r="O295" s="125"/>
      <c r="P295" s="125"/>
      <c r="Q295" s="125"/>
      <c r="R295" s="125"/>
      <c r="S295" s="125"/>
    </row>
    <row r="296" spans="3:19" ht="13.5" thickBot="1" x14ac:dyDescent="0.25">
      <c r="C296" s="140"/>
      <c r="D296" s="131"/>
      <c r="E296" s="130"/>
      <c r="F296" s="130"/>
      <c r="G296" s="130"/>
      <c r="H296" s="125"/>
      <c r="I296" s="125"/>
      <c r="J296" s="125"/>
      <c r="K296" s="125"/>
      <c r="L296" s="125"/>
      <c r="M296" s="125"/>
      <c r="N296" s="125"/>
      <c r="O296" s="125"/>
      <c r="P296" s="125"/>
      <c r="Q296" s="125"/>
      <c r="R296" s="125"/>
      <c r="S296" s="125"/>
    </row>
    <row r="297" spans="3:19" x14ac:dyDescent="0.2">
      <c r="C297" s="138" t="s">
        <v>108</v>
      </c>
      <c r="D297" s="131"/>
      <c r="E297" s="130"/>
      <c r="F297" s="130"/>
      <c r="G297" s="130"/>
      <c r="H297" s="125" t="s">
        <v>570</v>
      </c>
      <c r="I297" s="125"/>
      <c r="J297" s="125"/>
      <c r="K297" s="125"/>
      <c r="L297" s="125"/>
      <c r="M297" s="125"/>
      <c r="N297" s="125"/>
      <c r="O297" s="125"/>
      <c r="P297" s="125"/>
      <c r="Q297" s="125"/>
      <c r="R297" s="125"/>
      <c r="S297" s="125"/>
    </row>
    <row r="298" spans="3:19" x14ac:dyDescent="0.2">
      <c r="C298" s="139"/>
      <c r="D298" s="131"/>
      <c r="E298" s="130"/>
      <c r="F298" s="130"/>
      <c r="G298" s="130"/>
      <c r="H298" s="125"/>
      <c r="I298" s="125"/>
      <c r="J298" s="125"/>
      <c r="K298" s="125"/>
      <c r="L298" s="125"/>
      <c r="M298" s="125"/>
      <c r="N298" s="125"/>
      <c r="O298" s="125"/>
      <c r="P298" s="125"/>
      <c r="Q298" s="125"/>
      <c r="R298" s="125"/>
      <c r="S298" s="125"/>
    </row>
    <row r="299" spans="3:19" x14ac:dyDescent="0.2">
      <c r="C299" s="139"/>
      <c r="D299" s="131"/>
      <c r="E299" s="130"/>
      <c r="F299" s="130"/>
      <c r="G299" s="130"/>
      <c r="H299" s="125"/>
      <c r="I299" s="125"/>
      <c r="J299" s="125"/>
      <c r="K299" s="125"/>
      <c r="L299" s="125"/>
      <c r="M299" s="125"/>
      <c r="N299" s="125"/>
      <c r="O299" s="125"/>
      <c r="P299" s="125"/>
      <c r="Q299" s="125"/>
      <c r="R299" s="125"/>
      <c r="S299" s="125"/>
    </row>
    <row r="300" spans="3:19" x14ac:dyDescent="0.2">
      <c r="C300" s="139"/>
      <c r="D300" s="131"/>
      <c r="E300" s="130"/>
      <c r="F300" s="130"/>
      <c r="G300" s="130"/>
      <c r="H300" s="125"/>
      <c r="I300" s="125"/>
      <c r="J300" s="125"/>
      <c r="K300" s="125"/>
      <c r="L300" s="125"/>
      <c r="M300" s="125"/>
      <c r="N300" s="125"/>
      <c r="O300" s="125"/>
      <c r="P300" s="125"/>
      <c r="Q300" s="125"/>
      <c r="R300" s="125"/>
      <c r="S300" s="125"/>
    </row>
    <row r="301" spans="3:19" ht="13.5" thickBot="1" x14ac:dyDescent="0.25">
      <c r="C301" s="140"/>
      <c r="D301" s="131"/>
      <c r="E301" s="130"/>
      <c r="F301" s="130"/>
      <c r="G301" s="130"/>
      <c r="H301" s="125"/>
      <c r="I301" s="125"/>
      <c r="J301" s="125"/>
      <c r="K301" s="125"/>
      <c r="L301" s="125"/>
      <c r="M301" s="125"/>
      <c r="N301" s="125"/>
      <c r="O301" s="125"/>
      <c r="P301" s="125"/>
      <c r="Q301" s="125"/>
      <c r="R301" s="125"/>
      <c r="S301" s="125"/>
    </row>
    <row r="302" spans="3:19" x14ac:dyDescent="0.2">
      <c r="C302" s="138" t="s">
        <v>205</v>
      </c>
      <c r="D302" s="131"/>
      <c r="E302" s="130"/>
      <c r="F302" s="130"/>
      <c r="G302" s="130"/>
      <c r="H302" s="125" t="s">
        <v>571</v>
      </c>
      <c r="I302" s="125" t="s">
        <v>572</v>
      </c>
      <c r="J302" s="125" t="s">
        <v>573</v>
      </c>
      <c r="K302" s="125" t="s">
        <v>568</v>
      </c>
      <c r="L302" s="126" t="s">
        <v>562</v>
      </c>
      <c r="M302" s="125"/>
      <c r="N302" s="125"/>
      <c r="O302" s="125"/>
      <c r="P302" s="125"/>
      <c r="Q302" s="125"/>
      <c r="R302" s="125"/>
      <c r="S302" s="125"/>
    </row>
    <row r="303" spans="3:19" x14ac:dyDescent="0.2">
      <c r="C303" s="139"/>
      <c r="D303" s="131"/>
      <c r="E303" s="130"/>
      <c r="F303" s="130"/>
      <c r="G303" s="130"/>
      <c r="H303" s="125"/>
      <c r="I303" s="125"/>
      <c r="J303" s="125"/>
      <c r="K303" s="125"/>
      <c r="L303" s="126"/>
      <c r="M303" s="125"/>
      <c r="N303" s="125"/>
      <c r="O303" s="125"/>
      <c r="P303" s="125"/>
      <c r="Q303" s="125"/>
      <c r="R303" s="125"/>
      <c r="S303" s="125"/>
    </row>
    <row r="304" spans="3:19" x14ac:dyDescent="0.2">
      <c r="C304" s="139"/>
      <c r="D304" s="131"/>
      <c r="E304" s="130"/>
      <c r="F304" s="130"/>
      <c r="G304" s="130"/>
      <c r="H304" s="125"/>
      <c r="I304" s="125"/>
      <c r="J304" s="125"/>
      <c r="K304" s="125"/>
      <c r="L304" s="126"/>
      <c r="M304" s="125"/>
      <c r="N304" s="125"/>
      <c r="O304" s="125"/>
      <c r="P304" s="125"/>
      <c r="Q304" s="125"/>
      <c r="R304" s="125"/>
      <c r="S304" s="125"/>
    </row>
    <row r="305" spans="3:19" x14ac:dyDescent="0.2">
      <c r="C305" s="139"/>
      <c r="D305" s="131"/>
      <c r="E305" s="130"/>
      <c r="F305" s="130"/>
      <c r="G305" s="130"/>
      <c r="H305" s="125"/>
      <c r="I305" s="125"/>
      <c r="J305" s="125"/>
      <c r="K305" s="125"/>
      <c r="L305" s="126"/>
      <c r="M305" s="125"/>
      <c r="N305" s="125"/>
      <c r="O305" s="125"/>
      <c r="P305" s="125"/>
      <c r="Q305" s="125"/>
      <c r="R305" s="125"/>
      <c r="S305" s="125"/>
    </row>
    <row r="306" spans="3:19" ht="13.5" thickBot="1" x14ac:dyDescent="0.25">
      <c r="C306" s="140"/>
      <c r="D306" s="131"/>
      <c r="E306" s="130"/>
      <c r="F306" s="130"/>
      <c r="G306" s="130"/>
      <c r="H306" s="125"/>
      <c r="I306" s="125"/>
      <c r="J306" s="125"/>
      <c r="K306" s="125"/>
      <c r="L306" s="126"/>
      <c r="M306" s="125"/>
      <c r="N306" s="125"/>
      <c r="O306" s="125"/>
      <c r="P306" s="125"/>
      <c r="Q306" s="125"/>
      <c r="R306" s="125"/>
      <c r="S306" s="125"/>
    </row>
    <row r="307" spans="3:19" x14ac:dyDescent="0.2">
      <c r="C307" s="138" t="s">
        <v>103</v>
      </c>
      <c r="D307" s="131"/>
      <c r="E307" s="130"/>
      <c r="F307" s="130"/>
      <c r="G307" s="130"/>
      <c r="H307" s="125" t="s">
        <v>571</v>
      </c>
      <c r="I307" s="125" t="s">
        <v>572</v>
      </c>
      <c r="J307" s="125" t="s">
        <v>573</v>
      </c>
      <c r="K307" s="125"/>
      <c r="L307" s="125"/>
      <c r="M307" s="125"/>
      <c r="N307" s="125"/>
      <c r="O307" s="125"/>
      <c r="P307" s="125"/>
      <c r="Q307" s="125"/>
      <c r="R307" s="125"/>
      <c r="S307" s="125"/>
    </row>
    <row r="308" spans="3:19" x14ac:dyDescent="0.2">
      <c r="C308" s="139"/>
      <c r="D308" s="131"/>
      <c r="E308" s="130"/>
      <c r="F308" s="130"/>
      <c r="G308" s="130"/>
      <c r="H308" s="125"/>
      <c r="I308" s="125"/>
      <c r="J308" s="125"/>
      <c r="K308" s="125"/>
      <c r="L308" s="125"/>
      <c r="M308" s="125"/>
      <c r="N308" s="125"/>
      <c r="O308" s="125"/>
      <c r="P308" s="125"/>
      <c r="Q308" s="125"/>
      <c r="R308" s="125"/>
      <c r="S308" s="125"/>
    </row>
    <row r="309" spans="3:19" x14ac:dyDescent="0.2">
      <c r="C309" s="139"/>
      <c r="D309" s="131"/>
      <c r="E309" s="130"/>
      <c r="F309" s="130"/>
      <c r="G309" s="130"/>
      <c r="H309" s="125"/>
      <c r="I309" s="125"/>
      <c r="J309" s="125"/>
      <c r="K309" s="125"/>
      <c r="L309" s="125"/>
      <c r="M309" s="125"/>
      <c r="N309" s="125"/>
      <c r="O309" s="125"/>
      <c r="P309" s="125"/>
      <c r="Q309" s="125"/>
      <c r="R309" s="125"/>
      <c r="S309" s="125"/>
    </row>
    <row r="310" spans="3:19" x14ac:dyDescent="0.2">
      <c r="C310" s="139"/>
      <c r="D310" s="131"/>
      <c r="E310" s="130"/>
      <c r="F310" s="130"/>
      <c r="G310" s="130"/>
      <c r="H310" s="125"/>
      <c r="I310" s="125"/>
      <c r="J310" s="125"/>
      <c r="K310" s="125"/>
      <c r="L310" s="125"/>
      <c r="M310" s="125"/>
      <c r="N310" s="125"/>
      <c r="O310" s="125"/>
      <c r="P310" s="125"/>
      <c r="Q310" s="125"/>
      <c r="R310" s="125"/>
      <c r="S310" s="125"/>
    </row>
    <row r="311" spans="3:19" ht="13.5" thickBot="1" x14ac:dyDescent="0.25">
      <c r="C311" s="140"/>
      <c r="D311" s="131"/>
      <c r="E311" s="130"/>
      <c r="F311" s="130"/>
      <c r="G311" s="130"/>
      <c r="H311" s="125"/>
      <c r="I311" s="125"/>
      <c r="J311" s="125"/>
      <c r="K311" s="125"/>
      <c r="L311" s="125"/>
      <c r="M311" s="125"/>
      <c r="N311" s="125"/>
      <c r="O311" s="125"/>
      <c r="P311" s="125"/>
      <c r="Q311" s="125"/>
      <c r="R311" s="125"/>
      <c r="S311" s="125"/>
    </row>
    <row r="312" spans="3:19" x14ac:dyDescent="0.2">
      <c r="C312" s="138" t="s">
        <v>181</v>
      </c>
      <c r="D312" s="131"/>
      <c r="E312" s="130"/>
      <c r="F312" s="130"/>
      <c r="G312" s="130"/>
      <c r="H312" s="125" t="s">
        <v>571</v>
      </c>
      <c r="I312" s="125" t="s">
        <v>572</v>
      </c>
      <c r="J312" s="125"/>
      <c r="K312" s="125"/>
      <c r="L312" s="125"/>
      <c r="M312" s="125"/>
      <c r="N312" s="125"/>
      <c r="O312" s="125"/>
      <c r="P312" s="125"/>
      <c r="Q312" s="125"/>
      <c r="R312" s="125"/>
      <c r="S312" s="125"/>
    </row>
    <row r="313" spans="3:19" x14ac:dyDescent="0.2">
      <c r="C313" s="139"/>
      <c r="D313" s="131"/>
      <c r="E313" s="130"/>
      <c r="F313" s="130"/>
      <c r="G313" s="130"/>
      <c r="H313" s="125"/>
      <c r="I313" s="125"/>
      <c r="J313" s="125"/>
      <c r="K313" s="125"/>
      <c r="L313" s="125"/>
      <c r="M313" s="125"/>
      <c r="N313" s="125"/>
      <c r="O313" s="125"/>
      <c r="P313" s="125"/>
      <c r="Q313" s="125"/>
      <c r="R313" s="125"/>
      <c r="S313" s="125"/>
    </row>
    <row r="314" spans="3:19" x14ac:dyDescent="0.2">
      <c r="C314" s="139"/>
      <c r="D314" s="131"/>
      <c r="E314" s="130"/>
      <c r="F314" s="130"/>
      <c r="G314" s="130"/>
      <c r="H314" s="125"/>
      <c r="I314" s="125"/>
      <c r="J314" s="125"/>
      <c r="K314" s="125"/>
      <c r="L314" s="125"/>
      <c r="M314" s="125"/>
      <c r="N314" s="125"/>
      <c r="O314" s="125"/>
      <c r="P314" s="125"/>
      <c r="Q314" s="125"/>
      <c r="R314" s="125"/>
      <c r="S314" s="125"/>
    </row>
    <row r="315" spans="3:19" x14ac:dyDescent="0.2">
      <c r="C315" s="139"/>
      <c r="D315" s="131"/>
      <c r="E315" s="130"/>
      <c r="F315" s="130"/>
      <c r="G315" s="130"/>
      <c r="H315" s="125"/>
      <c r="I315" s="125"/>
      <c r="J315" s="125"/>
      <c r="K315" s="125"/>
      <c r="L315" s="125"/>
      <c r="M315" s="125"/>
      <c r="N315" s="125"/>
      <c r="O315" s="125"/>
      <c r="P315" s="125"/>
      <c r="Q315" s="125"/>
      <c r="R315" s="125"/>
      <c r="S315" s="125"/>
    </row>
    <row r="316" spans="3:19" ht="13.5" thickBot="1" x14ac:dyDescent="0.25">
      <c r="C316" s="140"/>
      <c r="D316" s="131"/>
      <c r="E316" s="130"/>
      <c r="F316" s="130"/>
      <c r="G316" s="130"/>
      <c r="H316" s="125"/>
      <c r="I316" s="125"/>
      <c r="J316" s="125"/>
      <c r="K316" s="125"/>
      <c r="L316" s="125"/>
      <c r="M316" s="125"/>
      <c r="N316" s="125"/>
      <c r="O316" s="125"/>
      <c r="P316" s="125"/>
      <c r="Q316" s="125"/>
      <c r="R316" s="125"/>
      <c r="S316" s="125"/>
    </row>
    <row r="317" spans="3:19" x14ac:dyDescent="0.2">
      <c r="C317" s="138" t="s">
        <v>30</v>
      </c>
      <c r="D317" s="131"/>
      <c r="E317" s="130"/>
      <c r="F317" s="130"/>
      <c r="G317" s="130"/>
      <c r="H317" s="125" t="s">
        <v>571</v>
      </c>
      <c r="I317" s="125"/>
      <c r="J317" s="125"/>
      <c r="K317" s="125"/>
      <c r="L317" s="125"/>
      <c r="M317" s="125"/>
      <c r="N317" s="125"/>
      <c r="O317" s="125"/>
      <c r="P317" s="125"/>
      <c r="Q317" s="125"/>
      <c r="R317" s="125"/>
      <c r="S317" s="125"/>
    </row>
    <row r="318" spans="3:19" x14ac:dyDescent="0.2">
      <c r="C318" s="139"/>
      <c r="D318" s="131"/>
      <c r="E318" s="130"/>
      <c r="F318" s="130"/>
      <c r="G318" s="130"/>
      <c r="H318" s="125"/>
      <c r="I318" s="125"/>
      <c r="J318" s="125"/>
      <c r="K318" s="125"/>
      <c r="L318" s="125"/>
      <c r="M318" s="125"/>
      <c r="N318" s="125"/>
      <c r="O318" s="125"/>
      <c r="P318" s="125"/>
      <c r="Q318" s="125"/>
      <c r="R318" s="125"/>
      <c r="S318" s="125"/>
    </row>
    <row r="319" spans="3:19" x14ac:dyDescent="0.2">
      <c r="C319" s="139"/>
      <c r="D319" s="131"/>
      <c r="E319" s="130"/>
      <c r="F319" s="130"/>
      <c r="G319" s="130"/>
      <c r="H319" s="125"/>
      <c r="I319" s="125"/>
      <c r="J319" s="125"/>
      <c r="K319" s="125"/>
      <c r="L319" s="125"/>
      <c r="M319" s="125"/>
      <c r="N319" s="125"/>
      <c r="O319" s="125"/>
      <c r="P319" s="125"/>
      <c r="Q319" s="125"/>
      <c r="R319" s="125"/>
      <c r="S319" s="125"/>
    </row>
    <row r="320" spans="3:19" x14ac:dyDescent="0.2">
      <c r="C320" s="139"/>
      <c r="D320" s="131"/>
      <c r="E320" s="130"/>
      <c r="F320" s="130"/>
      <c r="G320" s="130"/>
      <c r="H320" s="125"/>
      <c r="I320" s="125"/>
      <c r="J320" s="125"/>
      <c r="K320" s="125"/>
      <c r="L320" s="125"/>
      <c r="M320" s="125"/>
      <c r="N320" s="125"/>
      <c r="O320" s="125"/>
      <c r="P320" s="125"/>
      <c r="Q320" s="125"/>
      <c r="R320" s="125"/>
      <c r="S320" s="125"/>
    </row>
    <row r="321" spans="3:19" ht="13.5" thickBot="1" x14ac:dyDescent="0.25">
      <c r="C321" s="140"/>
      <c r="D321" s="131"/>
      <c r="E321" s="130"/>
      <c r="F321" s="130"/>
      <c r="G321" s="130"/>
      <c r="H321" s="125"/>
      <c r="I321" s="125"/>
      <c r="J321" s="125"/>
      <c r="K321" s="125"/>
      <c r="L321" s="125"/>
      <c r="M321" s="125"/>
      <c r="N321" s="125"/>
      <c r="O321" s="125"/>
      <c r="P321" s="125"/>
      <c r="Q321" s="125"/>
      <c r="R321" s="125"/>
      <c r="S321" s="125"/>
    </row>
    <row r="322" spans="3:19" x14ac:dyDescent="0.2">
      <c r="C322" s="138" t="s">
        <v>31</v>
      </c>
      <c r="D322" s="131"/>
      <c r="E322" s="130"/>
      <c r="F322" s="130"/>
      <c r="G322" s="130"/>
      <c r="H322" s="125" t="s">
        <v>572</v>
      </c>
      <c r="I322" s="125" t="s">
        <v>573</v>
      </c>
      <c r="J322" s="125"/>
      <c r="K322" s="125"/>
      <c r="L322" s="125"/>
      <c r="M322" s="125"/>
      <c r="N322" s="125"/>
      <c r="O322" s="125"/>
      <c r="P322" s="125"/>
      <c r="Q322" s="125"/>
      <c r="R322" s="125"/>
      <c r="S322" s="125"/>
    </row>
    <row r="323" spans="3:19" x14ac:dyDescent="0.2">
      <c r="C323" s="139"/>
      <c r="D323" s="131"/>
      <c r="E323" s="130"/>
      <c r="F323" s="130"/>
      <c r="G323" s="130"/>
      <c r="H323" s="125"/>
      <c r="I323" s="125"/>
      <c r="J323" s="125"/>
      <c r="K323" s="125"/>
      <c r="L323" s="125"/>
      <c r="M323" s="125"/>
      <c r="N323" s="125"/>
      <c r="O323" s="125"/>
      <c r="P323" s="125"/>
      <c r="Q323" s="125"/>
      <c r="R323" s="125"/>
      <c r="S323" s="125"/>
    </row>
    <row r="324" spans="3:19" x14ac:dyDescent="0.2">
      <c r="C324" s="139"/>
      <c r="D324" s="131"/>
      <c r="E324" s="130"/>
      <c r="F324" s="130"/>
      <c r="G324" s="130"/>
      <c r="H324" s="125"/>
      <c r="I324" s="125"/>
      <c r="J324" s="125"/>
      <c r="K324" s="125"/>
      <c r="L324" s="125"/>
      <c r="M324" s="125"/>
      <c r="N324" s="125"/>
      <c r="O324" s="125"/>
      <c r="P324" s="125"/>
      <c r="Q324" s="125"/>
      <c r="R324" s="125"/>
      <c r="S324" s="125"/>
    </row>
    <row r="325" spans="3:19" x14ac:dyDescent="0.2">
      <c r="C325" s="139"/>
      <c r="D325" s="131"/>
      <c r="E325" s="130"/>
      <c r="F325" s="130"/>
      <c r="G325" s="130"/>
      <c r="H325" s="125"/>
      <c r="I325" s="125"/>
      <c r="J325" s="125"/>
      <c r="K325" s="125"/>
      <c r="L325" s="125"/>
      <c r="M325" s="125"/>
      <c r="N325" s="125"/>
      <c r="O325" s="125"/>
      <c r="P325" s="125"/>
      <c r="Q325" s="125"/>
      <c r="R325" s="125"/>
      <c r="S325" s="125"/>
    </row>
    <row r="326" spans="3:19" ht="13.5" thickBot="1" x14ac:dyDescent="0.25">
      <c r="C326" s="140"/>
      <c r="D326" s="131"/>
      <c r="E326" s="130"/>
      <c r="F326" s="130"/>
      <c r="G326" s="130"/>
      <c r="H326" s="125"/>
      <c r="I326" s="125"/>
      <c r="J326" s="125"/>
      <c r="K326" s="125"/>
      <c r="L326" s="125"/>
      <c r="M326" s="125"/>
      <c r="N326" s="125"/>
      <c r="O326" s="125"/>
      <c r="P326" s="125"/>
      <c r="Q326" s="125"/>
      <c r="R326" s="125"/>
      <c r="S326" s="125"/>
    </row>
    <row r="327" spans="3:19" x14ac:dyDescent="0.2">
      <c r="C327" s="138" t="s">
        <v>75</v>
      </c>
      <c r="D327" s="131"/>
      <c r="E327" s="130"/>
      <c r="F327" s="130"/>
      <c r="G327" s="130"/>
      <c r="H327" s="125" t="s">
        <v>572</v>
      </c>
      <c r="I327" s="125"/>
      <c r="J327" s="125"/>
      <c r="K327" s="125"/>
      <c r="L327" s="125"/>
      <c r="M327" s="125"/>
      <c r="N327" s="125"/>
      <c r="O327" s="125"/>
      <c r="P327" s="125"/>
      <c r="Q327" s="125"/>
      <c r="R327" s="125"/>
      <c r="S327" s="125"/>
    </row>
    <row r="328" spans="3:19" x14ac:dyDescent="0.2">
      <c r="C328" s="139"/>
      <c r="D328" s="131"/>
      <c r="E328" s="130"/>
      <c r="F328" s="130"/>
      <c r="G328" s="130"/>
      <c r="H328" s="125"/>
      <c r="I328" s="125"/>
      <c r="J328" s="125"/>
      <c r="K328" s="125"/>
      <c r="L328" s="125"/>
      <c r="M328" s="125"/>
      <c r="N328" s="125"/>
      <c r="O328" s="125"/>
      <c r="P328" s="125"/>
      <c r="Q328" s="125"/>
      <c r="R328" s="125"/>
      <c r="S328" s="125"/>
    </row>
    <row r="329" spans="3:19" x14ac:dyDescent="0.2">
      <c r="C329" s="139"/>
      <c r="D329" s="131"/>
      <c r="E329" s="130"/>
      <c r="F329" s="130"/>
      <c r="G329" s="130"/>
      <c r="H329" s="125"/>
      <c r="I329" s="125"/>
      <c r="J329" s="125"/>
      <c r="K329" s="125"/>
      <c r="L329" s="125"/>
      <c r="M329" s="125"/>
      <c r="N329" s="125"/>
      <c r="O329" s="125"/>
      <c r="P329" s="125"/>
      <c r="Q329" s="125"/>
      <c r="R329" s="125"/>
      <c r="S329" s="125"/>
    </row>
    <row r="330" spans="3:19" x14ac:dyDescent="0.2">
      <c r="C330" s="139"/>
      <c r="D330" s="131"/>
      <c r="E330" s="130"/>
      <c r="F330" s="130"/>
      <c r="G330" s="130"/>
      <c r="H330" s="125"/>
      <c r="I330" s="125"/>
      <c r="J330" s="125"/>
      <c r="K330" s="125"/>
      <c r="L330" s="125"/>
      <c r="M330" s="125"/>
      <c r="N330" s="125"/>
      <c r="O330" s="125"/>
      <c r="P330" s="125"/>
      <c r="Q330" s="125"/>
      <c r="R330" s="125"/>
      <c r="S330" s="125"/>
    </row>
    <row r="331" spans="3:19" ht="13.5" thickBot="1" x14ac:dyDescent="0.25">
      <c r="C331" s="140"/>
      <c r="D331" s="131"/>
      <c r="E331" s="130"/>
      <c r="F331" s="130"/>
      <c r="G331" s="130"/>
      <c r="H331" s="125"/>
      <c r="I331" s="125"/>
      <c r="J331" s="125"/>
      <c r="K331" s="125"/>
      <c r="L331" s="125"/>
      <c r="M331" s="125"/>
      <c r="N331" s="125"/>
      <c r="O331" s="125"/>
      <c r="P331" s="125"/>
      <c r="Q331" s="125"/>
      <c r="R331" s="125"/>
      <c r="S331" s="125"/>
    </row>
    <row r="332" spans="3:19" x14ac:dyDescent="0.2">
      <c r="C332" s="138" t="s">
        <v>76</v>
      </c>
      <c r="D332" s="131"/>
      <c r="E332" s="130"/>
      <c r="F332" s="130"/>
      <c r="G332" s="130"/>
      <c r="H332" s="125" t="s">
        <v>573</v>
      </c>
      <c r="I332" s="125"/>
      <c r="J332" s="125"/>
      <c r="K332" s="125"/>
      <c r="L332" s="125"/>
      <c r="M332" s="125"/>
      <c r="N332" s="125"/>
      <c r="O332" s="125"/>
      <c r="P332" s="125"/>
      <c r="Q332" s="125"/>
      <c r="R332" s="125"/>
      <c r="S332" s="125"/>
    </row>
    <row r="333" spans="3:19" x14ac:dyDescent="0.2">
      <c r="C333" s="139"/>
      <c r="D333" s="131"/>
      <c r="E333" s="130"/>
      <c r="F333" s="130"/>
      <c r="G333" s="130"/>
      <c r="H333" s="125"/>
      <c r="I333" s="125"/>
      <c r="J333" s="125"/>
      <c r="K333" s="125"/>
      <c r="L333" s="125"/>
      <c r="M333" s="125"/>
      <c r="N333" s="125"/>
      <c r="O333" s="125"/>
      <c r="P333" s="125"/>
      <c r="Q333" s="125"/>
      <c r="R333" s="125"/>
      <c r="S333" s="125"/>
    </row>
    <row r="334" spans="3:19" x14ac:dyDescent="0.2">
      <c r="C334" s="139"/>
      <c r="D334" s="131"/>
      <c r="E334" s="130"/>
      <c r="F334" s="130"/>
      <c r="G334" s="130"/>
      <c r="H334" s="125"/>
      <c r="I334" s="125"/>
      <c r="J334" s="125"/>
      <c r="K334" s="125"/>
      <c r="L334" s="125"/>
      <c r="M334" s="125"/>
      <c r="N334" s="125"/>
      <c r="O334" s="125"/>
      <c r="P334" s="125"/>
      <c r="Q334" s="125"/>
      <c r="R334" s="125"/>
      <c r="S334" s="125"/>
    </row>
    <row r="335" spans="3:19" x14ac:dyDescent="0.2">
      <c r="C335" s="139"/>
      <c r="D335" s="131"/>
      <c r="E335" s="130"/>
      <c r="F335" s="130"/>
      <c r="G335" s="130"/>
      <c r="H335" s="125"/>
      <c r="I335" s="125"/>
      <c r="J335" s="125"/>
      <c r="K335" s="125"/>
      <c r="L335" s="125"/>
      <c r="M335" s="125"/>
      <c r="N335" s="125"/>
      <c r="O335" s="125"/>
      <c r="P335" s="125"/>
      <c r="Q335" s="125"/>
      <c r="R335" s="125"/>
      <c r="S335" s="125"/>
    </row>
    <row r="336" spans="3:19" ht="13.5" thickBot="1" x14ac:dyDescent="0.25">
      <c r="C336" s="140"/>
      <c r="D336" s="131"/>
      <c r="E336" s="130"/>
      <c r="F336" s="130"/>
      <c r="G336" s="130"/>
      <c r="H336" s="125"/>
      <c r="I336" s="125"/>
      <c r="J336" s="125"/>
      <c r="K336" s="125"/>
      <c r="L336" s="125"/>
      <c r="M336" s="125"/>
      <c r="N336" s="125"/>
      <c r="O336" s="125"/>
      <c r="P336" s="125"/>
      <c r="Q336" s="125"/>
      <c r="R336" s="125"/>
      <c r="S336" s="125"/>
    </row>
    <row r="337" spans="3:19" x14ac:dyDescent="0.2">
      <c r="C337" s="135" t="s">
        <v>58</v>
      </c>
      <c r="D337" s="131"/>
      <c r="E337" s="130"/>
      <c r="F337" s="130"/>
      <c r="G337" s="130"/>
      <c r="H337" s="125" t="s">
        <v>574</v>
      </c>
      <c r="I337" s="125"/>
      <c r="J337" s="125"/>
      <c r="K337" s="125"/>
      <c r="L337" s="125"/>
      <c r="M337" s="125"/>
      <c r="N337" s="125"/>
      <c r="O337" s="125"/>
      <c r="P337" s="125"/>
      <c r="Q337" s="125"/>
      <c r="R337" s="125"/>
      <c r="S337" s="125"/>
    </row>
    <row r="338" spans="3:19" x14ac:dyDescent="0.2">
      <c r="C338" s="136"/>
      <c r="D338" s="131"/>
      <c r="E338" s="130"/>
      <c r="F338" s="130"/>
      <c r="G338" s="130"/>
      <c r="H338" s="125"/>
      <c r="I338" s="125"/>
      <c r="J338" s="125"/>
      <c r="K338" s="125"/>
      <c r="L338" s="125"/>
      <c r="M338" s="125"/>
      <c r="N338" s="125"/>
      <c r="O338" s="125"/>
      <c r="P338" s="125"/>
      <c r="Q338" s="125"/>
      <c r="R338" s="125"/>
      <c r="S338" s="125"/>
    </row>
    <row r="339" spans="3:19" x14ac:dyDescent="0.2">
      <c r="C339" s="136"/>
      <c r="D339" s="131"/>
      <c r="E339" s="130"/>
      <c r="F339" s="130"/>
      <c r="G339" s="130"/>
      <c r="H339" s="125"/>
      <c r="I339" s="125"/>
      <c r="J339" s="125"/>
      <c r="K339" s="125"/>
      <c r="L339" s="125"/>
      <c r="M339" s="125"/>
      <c r="N339" s="125"/>
      <c r="O339" s="125"/>
      <c r="P339" s="125"/>
      <c r="Q339" s="125"/>
      <c r="R339" s="125"/>
      <c r="S339" s="125"/>
    </row>
    <row r="340" spans="3:19" x14ac:dyDescent="0.2">
      <c r="C340" s="136"/>
      <c r="D340" s="131"/>
      <c r="E340" s="130"/>
      <c r="F340" s="130"/>
      <c r="G340" s="130"/>
      <c r="H340" s="125"/>
      <c r="I340" s="125"/>
      <c r="J340" s="125"/>
      <c r="K340" s="125"/>
      <c r="L340" s="125"/>
      <c r="M340" s="125"/>
      <c r="N340" s="125"/>
      <c r="O340" s="125"/>
      <c r="P340" s="125"/>
      <c r="Q340" s="125"/>
      <c r="R340" s="125"/>
      <c r="S340" s="125"/>
    </row>
    <row r="341" spans="3:19" ht="13.5" thickBot="1" x14ac:dyDescent="0.25">
      <c r="C341" s="137"/>
      <c r="D341" s="131"/>
      <c r="E341" s="130"/>
      <c r="F341" s="130"/>
      <c r="G341" s="130"/>
      <c r="H341" s="125"/>
      <c r="I341" s="125"/>
      <c r="J341" s="125"/>
      <c r="K341" s="125"/>
      <c r="L341" s="125"/>
      <c r="M341" s="125"/>
      <c r="N341" s="125"/>
      <c r="O341" s="125"/>
      <c r="P341" s="125"/>
      <c r="Q341" s="125"/>
      <c r="R341" s="125"/>
      <c r="S341" s="125"/>
    </row>
    <row r="342" spans="3:19" x14ac:dyDescent="0.2">
      <c r="C342" s="135" t="s">
        <v>153</v>
      </c>
      <c r="D342" s="131"/>
      <c r="E342" s="130"/>
      <c r="F342" s="130"/>
      <c r="G342" s="130"/>
      <c r="H342" s="125" t="s">
        <v>575</v>
      </c>
      <c r="I342" s="125" t="s">
        <v>576</v>
      </c>
      <c r="J342" s="125" t="s">
        <v>577</v>
      </c>
      <c r="K342" s="125" t="s">
        <v>578</v>
      </c>
      <c r="L342" s="125"/>
      <c r="M342" s="125"/>
      <c r="N342" s="125"/>
      <c r="O342" s="125"/>
      <c r="P342" s="125"/>
      <c r="Q342" s="125"/>
      <c r="R342" s="125"/>
      <c r="S342" s="125"/>
    </row>
    <row r="343" spans="3:19" x14ac:dyDescent="0.2">
      <c r="C343" s="136"/>
      <c r="D343" s="131"/>
      <c r="E343" s="130"/>
      <c r="F343" s="130"/>
      <c r="G343" s="130"/>
      <c r="H343" s="125"/>
      <c r="I343" s="125"/>
      <c r="J343" s="125"/>
      <c r="K343" s="125"/>
      <c r="L343" s="125"/>
      <c r="M343" s="125"/>
      <c r="N343" s="125"/>
      <c r="O343" s="125"/>
      <c r="P343" s="125"/>
      <c r="Q343" s="125"/>
      <c r="R343" s="125"/>
      <c r="S343" s="125"/>
    </row>
    <row r="344" spans="3:19" x14ac:dyDescent="0.2">
      <c r="C344" s="136"/>
      <c r="D344" s="131"/>
      <c r="E344" s="130"/>
      <c r="F344" s="130"/>
      <c r="G344" s="130"/>
      <c r="H344" s="125"/>
      <c r="I344" s="125"/>
      <c r="J344" s="125"/>
      <c r="K344" s="125"/>
      <c r="L344" s="125"/>
      <c r="M344" s="125"/>
      <c r="N344" s="125"/>
      <c r="O344" s="125"/>
      <c r="P344" s="125"/>
      <c r="Q344" s="125"/>
      <c r="R344" s="125"/>
      <c r="S344" s="125"/>
    </row>
    <row r="345" spans="3:19" x14ac:dyDescent="0.2">
      <c r="C345" s="136"/>
      <c r="D345" s="131"/>
      <c r="E345" s="130"/>
      <c r="F345" s="130"/>
      <c r="G345" s="130"/>
      <c r="H345" s="125"/>
      <c r="I345" s="125"/>
      <c r="J345" s="125"/>
      <c r="K345" s="125"/>
      <c r="L345" s="125"/>
      <c r="M345" s="125"/>
      <c r="N345" s="125"/>
      <c r="O345" s="125"/>
      <c r="P345" s="125"/>
      <c r="Q345" s="125"/>
      <c r="R345" s="125"/>
      <c r="S345" s="125"/>
    </row>
    <row r="346" spans="3:19" ht="13.5" thickBot="1" x14ac:dyDescent="0.25">
      <c r="C346" s="137"/>
      <c r="D346" s="131"/>
      <c r="E346" s="130"/>
      <c r="F346" s="130"/>
      <c r="G346" s="130"/>
      <c r="H346" s="125"/>
      <c r="I346" s="125"/>
      <c r="J346" s="125"/>
      <c r="K346" s="125"/>
      <c r="L346" s="125"/>
      <c r="M346" s="125"/>
      <c r="N346" s="125"/>
      <c r="O346" s="125"/>
      <c r="P346" s="125"/>
      <c r="Q346" s="125"/>
      <c r="R346" s="125"/>
      <c r="S346" s="125"/>
    </row>
    <row r="347" spans="3:19" x14ac:dyDescent="0.2">
      <c r="C347" s="135" t="s">
        <v>56</v>
      </c>
      <c r="D347" s="131"/>
      <c r="E347" s="130"/>
      <c r="F347" s="130"/>
      <c r="G347" s="130"/>
      <c r="H347" s="125" t="s">
        <v>575</v>
      </c>
      <c r="I347" s="125" t="s">
        <v>576</v>
      </c>
      <c r="J347" s="125"/>
      <c r="K347" s="125"/>
      <c r="L347" s="125"/>
      <c r="M347" s="125"/>
      <c r="N347" s="125"/>
      <c r="O347" s="125"/>
      <c r="P347" s="125"/>
      <c r="Q347" s="125"/>
      <c r="R347" s="125"/>
      <c r="S347" s="125"/>
    </row>
    <row r="348" spans="3:19" x14ac:dyDescent="0.2">
      <c r="C348" s="136"/>
      <c r="D348" s="131"/>
      <c r="E348" s="130"/>
      <c r="F348" s="130"/>
      <c r="G348" s="130"/>
      <c r="H348" s="125"/>
      <c r="I348" s="125"/>
      <c r="J348" s="125"/>
      <c r="K348" s="125"/>
      <c r="L348" s="125"/>
      <c r="M348" s="125"/>
      <c r="N348" s="125"/>
      <c r="O348" s="125"/>
      <c r="P348" s="125"/>
      <c r="Q348" s="125"/>
      <c r="R348" s="125"/>
      <c r="S348" s="125"/>
    </row>
    <row r="349" spans="3:19" x14ac:dyDescent="0.2">
      <c r="C349" s="136"/>
      <c r="D349" s="131"/>
      <c r="E349" s="130"/>
      <c r="F349" s="130"/>
      <c r="G349" s="130"/>
      <c r="H349" s="125"/>
      <c r="I349" s="125"/>
      <c r="J349" s="125"/>
      <c r="K349" s="125"/>
      <c r="L349" s="125"/>
      <c r="M349" s="125"/>
      <c r="N349" s="125"/>
      <c r="O349" s="125"/>
      <c r="P349" s="125"/>
      <c r="Q349" s="125"/>
      <c r="R349" s="125"/>
      <c r="S349" s="125"/>
    </row>
    <row r="350" spans="3:19" x14ac:dyDescent="0.2">
      <c r="C350" s="136"/>
      <c r="D350" s="131"/>
      <c r="E350" s="130"/>
      <c r="F350" s="130"/>
      <c r="G350" s="130"/>
      <c r="H350" s="125"/>
      <c r="I350" s="125"/>
      <c r="J350" s="125"/>
      <c r="K350" s="125"/>
      <c r="L350" s="125"/>
      <c r="M350" s="125"/>
      <c r="N350" s="125"/>
      <c r="O350" s="125"/>
      <c r="P350" s="125"/>
      <c r="Q350" s="125"/>
      <c r="R350" s="125"/>
      <c r="S350" s="125"/>
    </row>
    <row r="351" spans="3:19" ht="13.5" thickBot="1" x14ac:dyDescent="0.25">
      <c r="C351" s="137"/>
      <c r="D351" s="131"/>
      <c r="E351" s="130"/>
      <c r="F351" s="130"/>
      <c r="G351" s="130"/>
      <c r="H351" s="125"/>
      <c r="I351" s="125"/>
      <c r="J351" s="125"/>
      <c r="K351" s="125"/>
      <c r="L351" s="125"/>
      <c r="M351" s="125"/>
      <c r="N351" s="125"/>
      <c r="O351" s="125"/>
      <c r="P351" s="125"/>
      <c r="Q351" s="125"/>
      <c r="R351" s="125"/>
      <c r="S351" s="125"/>
    </row>
    <row r="352" spans="3:19" x14ac:dyDescent="0.2">
      <c r="C352" s="135" t="s">
        <v>61</v>
      </c>
      <c r="D352" s="131"/>
      <c r="E352" s="130"/>
      <c r="F352" s="130"/>
      <c r="G352" s="130"/>
      <c r="H352" s="125" t="s">
        <v>575</v>
      </c>
      <c r="I352" s="125"/>
      <c r="J352" s="125"/>
      <c r="K352" s="125"/>
      <c r="L352" s="125"/>
      <c r="M352" s="125"/>
      <c r="N352" s="125"/>
      <c r="O352" s="125"/>
      <c r="P352" s="125"/>
      <c r="Q352" s="125"/>
      <c r="R352" s="125"/>
      <c r="S352" s="125"/>
    </row>
    <row r="353" spans="3:19" x14ac:dyDescent="0.2">
      <c r="C353" s="136"/>
      <c r="D353" s="131"/>
      <c r="E353" s="130"/>
      <c r="F353" s="130"/>
      <c r="G353" s="130"/>
      <c r="H353" s="125"/>
      <c r="I353" s="125"/>
      <c r="J353" s="125"/>
      <c r="K353" s="125"/>
      <c r="L353" s="125"/>
      <c r="M353" s="125"/>
      <c r="N353" s="125"/>
      <c r="O353" s="125"/>
      <c r="P353" s="125"/>
      <c r="Q353" s="125"/>
      <c r="R353" s="125"/>
      <c r="S353" s="125"/>
    </row>
    <row r="354" spans="3:19" x14ac:dyDescent="0.2">
      <c r="C354" s="136"/>
      <c r="D354" s="131"/>
      <c r="E354" s="130"/>
      <c r="F354" s="130"/>
      <c r="G354" s="130"/>
      <c r="H354" s="125"/>
      <c r="I354" s="125"/>
      <c r="J354" s="125"/>
      <c r="K354" s="125"/>
      <c r="L354" s="125"/>
      <c r="M354" s="125"/>
      <c r="N354" s="125"/>
      <c r="O354" s="125"/>
      <c r="P354" s="125"/>
      <c r="Q354" s="125"/>
      <c r="R354" s="125"/>
      <c r="S354" s="125"/>
    </row>
    <row r="355" spans="3:19" x14ac:dyDescent="0.2">
      <c r="C355" s="136"/>
      <c r="D355" s="131"/>
      <c r="E355" s="130"/>
      <c r="F355" s="130"/>
      <c r="G355" s="130"/>
      <c r="H355" s="125"/>
      <c r="I355" s="125"/>
      <c r="J355" s="125"/>
      <c r="K355" s="125"/>
      <c r="L355" s="125"/>
      <c r="M355" s="125"/>
      <c r="N355" s="125"/>
      <c r="O355" s="125"/>
      <c r="P355" s="125"/>
      <c r="Q355" s="125"/>
      <c r="R355" s="125"/>
      <c r="S355" s="125"/>
    </row>
    <row r="356" spans="3:19" ht="13.5" thickBot="1" x14ac:dyDescent="0.25">
      <c r="C356" s="137"/>
      <c r="D356" s="131"/>
      <c r="E356" s="130"/>
      <c r="F356" s="130"/>
      <c r="G356" s="130"/>
      <c r="H356" s="125"/>
      <c r="I356" s="125"/>
      <c r="J356" s="125"/>
      <c r="K356" s="125"/>
      <c r="L356" s="125"/>
      <c r="M356" s="125"/>
      <c r="N356" s="125"/>
      <c r="O356" s="125"/>
      <c r="P356" s="125"/>
      <c r="Q356" s="125"/>
      <c r="R356" s="125"/>
      <c r="S356" s="125"/>
    </row>
    <row r="357" spans="3:19" x14ac:dyDescent="0.2">
      <c r="C357" s="135" t="s">
        <v>156</v>
      </c>
      <c r="D357" s="131"/>
      <c r="E357" s="130"/>
      <c r="F357" s="130"/>
      <c r="G357" s="130"/>
      <c r="H357" s="125" t="s">
        <v>575</v>
      </c>
      <c r="I357" s="125" t="s">
        <v>576</v>
      </c>
      <c r="J357" s="125" t="s">
        <v>577</v>
      </c>
      <c r="K357" s="125"/>
      <c r="L357" s="125"/>
      <c r="M357" s="125"/>
      <c r="N357" s="125"/>
      <c r="O357" s="125"/>
      <c r="P357" s="125"/>
      <c r="Q357" s="125"/>
      <c r="R357" s="125"/>
      <c r="S357" s="125"/>
    </row>
    <row r="358" spans="3:19" x14ac:dyDescent="0.2">
      <c r="C358" s="136"/>
      <c r="D358" s="131"/>
      <c r="E358" s="130"/>
      <c r="F358" s="130"/>
      <c r="G358" s="130"/>
      <c r="H358" s="125"/>
      <c r="I358" s="125"/>
      <c r="J358" s="125"/>
      <c r="K358" s="125"/>
      <c r="L358" s="125"/>
      <c r="M358" s="125"/>
      <c r="N358" s="125"/>
      <c r="O358" s="125"/>
      <c r="P358" s="125"/>
      <c r="Q358" s="125"/>
      <c r="R358" s="125"/>
      <c r="S358" s="125"/>
    </row>
    <row r="359" spans="3:19" x14ac:dyDescent="0.2">
      <c r="C359" s="136"/>
      <c r="D359" s="131"/>
      <c r="E359" s="130"/>
      <c r="F359" s="130"/>
      <c r="G359" s="130"/>
      <c r="H359" s="125"/>
      <c r="I359" s="125"/>
      <c r="J359" s="125"/>
      <c r="K359" s="125"/>
      <c r="L359" s="125"/>
      <c r="M359" s="125"/>
      <c r="N359" s="125"/>
      <c r="O359" s="125"/>
      <c r="P359" s="125"/>
      <c r="Q359" s="125"/>
      <c r="R359" s="125"/>
      <c r="S359" s="125"/>
    </row>
    <row r="360" spans="3:19" x14ac:dyDescent="0.2">
      <c r="C360" s="136"/>
      <c r="D360" s="131"/>
      <c r="E360" s="130"/>
      <c r="F360" s="130"/>
      <c r="G360" s="130"/>
      <c r="H360" s="125"/>
      <c r="I360" s="125"/>
      <c r="J360" s="125"/>
      <c r="K360" s="125"/>
      <c r="L360" s="125"/>
      <c r="M360" s="125"/>
      <c r="N360" s="125"/>
      <c r="O360" s="125"/>
      <c r="P360" s="125"/>
      <c r="Q360" s="125"/>
      <c r="R360" s="125"/>
      <c r="S360" s="125"/>
    </row>
    <row r="361" spans="3:19" ht="13.5" thickBot="1" x14ac:dyDescent="0.25">
      <c r="C361" s="137"/>
      <c r="D361" s="131"/>
      <c r="E361" s="130"/>
      <c r="F361" s="130"/>
      <c r="G361" s="130"/>
      <c r="H361" s="125"/>
      <c r="I361" s="125"/>
      <c r="J361" s="125"/>
      <c r="K361" s="125"/>
      <c r="L361" s="125"/>
      <c r="M361" s="125"/>
      <c r="N361" s="125"/>
      <c r="O361" s="125"/>
      <c r="P361" s="125"/>
      <c r="Q361" s="125"/>
      <c r="R361" s="125"/>
      <c r="S361" s="125"/>
    </row>
    <row r="362" spans="3:19" x14ac:dyDescent="0.2">
      <c r="C362" s="135" t="s">
        <v>62</v>
      </c>
      <c r="D362" s="131"/>
      <c r="E362" s="130"/>
      <c r="F362" s="130"/>
      <c r="G362" s="130"/>
      <c r="H362" s="125" t="s">
        <v>576</v>
      </c>
      <c r="I362" s="125"/>
      <c r="J362" s="125"/>
      <c r="K362" s="125"/>
      <c r="L362" s="125"/>
      <c r="M362" s="125"/>
      <c r="N362" s="125"/>
      <c r="O362" s="125"/>
      <c r="P362" s="125"/>
      <c r="Q362" s="125"/>
      <c r="R362" s="125"/>
      <c r="S362" s="125"/>
    </row>
    <row r="363" spans="3:19" x14ac:dyDescent="0.2">
      <c r="C363" s="136"/>
      <c r="D363" s="131"/>
      <c r="E363" s="130"/>
      <c r="F363" s="130"/>
      <c r="G363" s="130"/>
      <c r="H363" s="125"/>
      <c r="I363" s="125"/>
      <c r="J363" s="125"/>
      <c r="K363" s="125"/>
      <c r="L363" s="125"/>
      <c r="M363" s="125"/>
      <c r="N363" s="125"/>
      <c r="O363" s="125"/>
      <c r="P363" s="125"/>
      <c r="Q363" s="125"/>
      <c r="R363" s="125"/>
      <c r="S363" s="125"/>
    </row>
    <row r="364" spans="3:19" x14ac:dyDescent="0.2">
      <c r="C364" s="136"/>
      <c r="D364" s="131"/>
      <c r="E364" s="130"/>
      <c r="F364" s="130"/>
      <c r="G364" s="130"/>
      <c r="H364" s="125"/>
      <c r="I364" s="125"/>
      <c r="J364" s="125"/>
      <c r="K364" s="125"/>
      <c r="L364" s="125"/>
      <c r="M364" s="125"/>
      <c r="N364" s="125"/>
      <c r="O364" s="125"/>
      <c r="P364" s="125"/>
      <c r="Q364" s="125"/>
      <c r="R364" s="125"/>
      <c r="S364" s="125"/>
    </row>
    <row r="365" spans="3:19" x14ac:dyDescent="0.2">
      <c r="C365" s="136"/>
      <c r="D365" s="131"/>
      <c r="E365" s="130"/>
      <c r="F365" s="130"/>
      <c r="G365" s="130"/>
      <c r="H365" s="125"/>
      <c r="I365" s="125"/>
      <c r="J365" s="125"/>
      <c r="K365" s="125"/>
      <c r="L365" s="125"/>
      <c r="M365" s="125"/>
      <c r="N365" s="125"/>
      <c r="O365" s="125"/>
      <c r="P365" s="125"/>
      <c r="Q365" s="125"/>
      <c r="R365" s="125"/>
      <c r="S365" s="125"/>
    </row>
    <row r="366" spans="3:19" ht="13.5" thickBot="1" x14ac:dyDescent="0.25">
      <c r="C366" s="137"/>
      <c r="D366" s="131"/>
      <c r="E366" s="130"/>
      <c r="F366" s="130"/>
      <c r="G366" s="130"/>
      <c r="H366" s="125"/>
      <c r="I366" s="125"/>
      <c r="J366" s="125"/>
      <c r="K366" s="125"/>
      <c r="L366" s="125"/>
      <c r="M366" s="125"/>
      <c r="N366" s="125"/>
      <c r="O366" s="125"/>
      <c r="P366" s="125"/>
      <c r="Q366" s="125"/>
      <c r="R366" s="125"/>
      <c r="S366" s="125"/>
    </row>
    <row r="367" spans="3:19" x14ac:dyDescent="0.2">
      <c r="C367" s="135" t="s">
        <v>53</v>
      </c>
      <c r="D367" s="131"/>
      <c r="E367" s="130"/>
      <c r="F367" s="130"/>
      <c r="G367" s="130"/>
      <c r="H367" s="125" t="s">
        <v>577</v>
      </c>
      <c r="I367" s="125" t="s">
        <v>578</v>
      </c>
      <c r="J367" s="125"/>
      <c r="K367" s="125"/>
      <c r="L367" s="125"/>
      <c r="M367" s="125"/>
      <c r="N367" s="125"/>
      <c r="O367" s="125"/>
      <c r="P367" s="125"/>
      <c r="Q367" s="125"/>
      <c r="R367" s="125"/>
      <c r="S367" s="125"/>
    </row>
    <row r="368" spans="3:19" x14ac:dyDescent="0.2">
      <c r="C368" s="136"/>
      <c r="D368" s="131"/>
      <c r="E368" s="130"/>
      <c r="F368" s="130"/>
      <c r="G368" s="130"/>
      <c r="H368" s="125"/>
      <c r="I368" s="125"/>
      <c r="J368" s="125"/>
      <c r="K368" s="125"/>
      <c r="L368" s="125"/>
      <c r="M368" s="125"/>
      <c r="N368" s="125"/>
      <c r="O368" s="125"/>
      <c r="P368" s="125"/>
      <c r="Q368" s="125"/>
      <c r="R368" s="125"/>
      <c r="S368" s="125"/>
    </row>
    <row r="369" spans="3:19" x14ac:dyDescent="0.2">
      <c r="C369" s="136"/>
      <c r="D369" s="131"/>
      <c r="E369" s="130"/>
      <c r="F369" s="130"/>
      <c r="G369" s="130"/>
      <c r="H369" s="125"/>
      <c r="I369" s="125"/>
      <c r="J369" s="125"/>
      <c r="K369" s="125"/>
      <c r="L369" s="125"/>
      <c r="M369" s="125"/>
      <c r="N369" s="125"/>
      <c r="O369" s="125"/>
      <c r="P369" s="125"/>
      <c r="Q369" s="125"/>
      <c r="R369" s="125"/>
      <c r="S369" s="125"/>
    </row>
    <row r="370" spans="3:19" x14ac:dyDescent="0.2">
      <c r="C370" s="136"/>
      <c r="D370" s="131"/>
      <c r="E370" s="130"/>
      <c r="F370" s="130"/>
      <c r="G370" s="130"/>
      <c r="H370" s="125"/>
      <c r="I370" s="125"/>
      <c r="J370" s="125"/>
      <c r="K370" s="125"/>
      <c r="L370" s="125"/>
      <c r="M370" s="125"/>
      <c r="N370" s="125"/>
      <c r="O370" s="125"/>
      <c r="P370" s="125"/>
      <c r="Q370" s="125"/>
      <c r="R370" s="125"/>
      <c r="S370" s="125"/>
    </row>
    <row r="371" spans="3:19" ht="13.5" thickBot="1" x14ac:dyDescent="0.25">
      <c r="C371" s="137"/>
      <c r="D371" s="131"/>
      <c r="E371" s="130"/>
      <c r="F371" s="130"/>
      <c r="G371" s="130"/>
      <c r="H371" s="125"/>
      <c r="I371" s="125"/>
      <c r="J371" s="125"/>
      <c r="K371" s="125"/>
      <c r="L371" s="125"/>
      <c r="M371" s="125"/>
      <c r="N371" s="125"/>
      <c r="O371" s="125"/>
      <c r="P371" s="125"/>
      <c r="Q371" s="125"/>
      <c r="R371" s="125"/>
      <c r="S371" s="125"/>
    </row>
    <row r="372" spans="3:19" x14ac:dyDescent="0.2">
      <c r="C372" s="135" t="s">
        <v>118</v>
      </c>
      <c r="D372" s="131"/>
      <c r="E372" s="130"/>
      <c r="F372" s="130"/>
      <c r="G372" s="130"/>
      <c r="H372" s="125" t="s">
        <v>577</v>
      </c>
      <c r="I372" s="125"/>
      <c r="J372" s="125"/>
      <c r="K372" s="125"/>
      <c r="L372" s="125"/>
      <c r="M372" s="125"/>
      <c r="N372" s="125"/>
      <c r="O372" s="125"/>
      <c r="P372" s="125"/>
      <c r="Q372" s="125"/>
      <c r="R372" s="125"/>
      <c r="S372" s="125"/>
    </row>
    <row r="373" spans="3:19" x14ac:dyDescent="0.2">
      <c r="C373" s="136"/>
      <c r="D373" s="131"/>
      <c r="E373" s="130"/>
      <c r="F373" s="130"/>
      <c r="G373" s="130"/>
      <c r="H373" s="125"/>
      <c r="I373" s="125"/>
      <c r="J373" s="125"/>
      <c r="K373" s="125"/>
      <c r="L373" s="125"/>
      <c r="M373" s="125"/>
      <c r="N373" s="125"/>
      <c r="O373" s="125"/>
      <c r="P373" s="125"/>
      <c r="Q373" s="125"/>
      <c r="R373" s="125"/>
      <c r="S373" s="125"/>
    </row>
    <row r="374" spans="3:19" x14ac:dyDescent="0.2">
      <c r="C374" s="136"/>
      <c r="D374" s="131"/>
      <c r="E374" s="130"/>
      <c r="F374" s="130"/>
      <c r="G374" s="130"/>
      <c r="H374" s="125"/>
      <c r="I374" s="125"/>
      <c r="J374" s="125"/>
      <c r="K374" s="125"/>
      <c r="L374" s="125"/>
      <c r="M374" s="125"/>
      <c r="N374" s="125"/>
      <c r="O374" s="125"/>
      <c r="P374" s="125"/>
      <c r="Q374" s="125"/>
      <c r="R374" s="125"/>
      <c r="S374" s="125"/>
    </row>
    <row r="375" spans="3:19" x14ac:dyDescent="0.2">
      <c r="C375" s="136"/>
      <c r="D375" s="131"/>
      <c r="E375" s="130"/>
      <c r="F375" s="130"/>
      <c r="G375" s="130"/>
      <c r="H375" s="125"/>
      <c r="I375" s="125"/>
      <c r="J375" s="125"/>
      <c r="K375" s="125"/>
      <c r="L375" s="125"/>
      <c r="M375" s="125"/>
      <c r="N375" s="125"/>
      <c r="O375" s="125"/>
      <c r="P375" s="125"/>
      <c r="Q375" s="125"/>
      <c r="R375" s="125"/>
      <c r="S375" s="125"/>
    </row>
    <row r="376" spans="3:19" ht="13.5" thickBot="1" x14ac:dyDescent="0.25">
      <c r="C376" s="137"/>
      <c r="D376" s="131"/>
      <c r="E376" s="130"/>
      <c r="F376" s="130"/>
      <c r="G376" s="130"/>
      <c r="H376" s="125"/>
      <c r="I376" s="125"/>
      <c r="J376" s="125"/>
      <c r="K376" s="125"/>
      <c r="L376" s="125"/>
      <c r="M376" s="125"/>
      <c r="N376" s="125"/>
      <c r="O376" s="125"/>
      <c r="P376" s="125"/>
      <c r="Q376" s="125"/>
      <c r="R376" s="125"/>
      <c r="S376" s="125"/>
    </row>
    <row r="377" spans="3:19" x14ac:dyDescent="0.2">
      <c r="C377" s="135" t="s">
        <v>113</v>
      </c>
      <c r="D377" s="131"/>
      <c r="E377" s="130"/>
      <c r="F377" s="130"/>
      <c r="G377" s="130"/>
      <c r="H377" s="125" t="s">
        <v>578</v>
      </c>
      <c r="I377" s="125"/>
      <c r="J377" s="125"/>
      <c r="K377" s="125"/>
      <c r="L377" s="125"/>
      <c r="M377" s="125"/>
      <c r="N377" s="125"/>
      <c r="O377" s="125"/>
      <c r="P377" s="125"/>
      <c r="Q377" s="125"/>
      <c r="R377" s="125"/>
      <c r="S377" s="125"/>
    </row>
    <row r="378" spans="3:19" x14ac:dyDescent="0.2">
      <c r="C378" s="136"/>
      <c r="D378" s="131"/>
      <c r="E378" s="130"/>
      <c r="F378" s="130"/>
      <c r="G378" s="130"/>
      <c r="H378" s="125"/>
      <c r="I378" s="125"/>
      <c r="J378" s="125"/>
      <c r="K378" s="125"/>
      <c r="L378" s="125"/>
      <c r="M378" s="125"/>
      <c r="N378" s="125"/>
      <c r="O378" s="125"/>
      <c r="P378" s="125"/>
      <c r="Q378" s="125"/>
      <c r="R378" s="125"/>
      <c r="S378" s="125"/>
    </row>
    <row r="379" spans="3:19" x14ac:dyDescent="0.2">
      <c r="C379" s="136"/>
      <c r="D379" s="131"/>
      <c r="E379" s="130"/>
      <c r="F379" s="130"/>
      <c r="G379" s="130"/>
      <c r="H379" s="125"/>
      <c r="I379" s="125"/>
      <c r="J379" s="125"/>
      <c r="K379" s="125"/>
      <c r="L379" s="125"/>
      <c r="M379" s="125"/>
      <c r="N379" s="125"/>
      <c r="O379" s="125"/>
      <c r="P379" s="125"/>
      <c r="Q379" s="125"/>
      <c r="R379" s="125"/>
      <c r="S379" s="125"/>
    </row>
    <row r="380" spans="3:19" x14ac:dyDescent="0.2">
      <c r="C380" s="136"/>
      <c r="D380" s="131"/>
      <c r="E380" s="130"/>
      <c r="F380" s="130"/>
      <c r="G380" s="130"/>
      <c r="H380" s="125"/>
      <c r="I380" s="125"/>
      <c r="J380" s="125"/>
      <c r="K380" s="125"/>
      <c r="L380" s="125"/>
      <c r="M380" s="125"/>
      <c r="N380" s="125"/>
      <c r="O380" s="125"/>
      <c r="P380" s="125"/>
      <c r="Q380" s="125"/>
      <c r="R380" s="125"/>
      <c r="S380" s="125"/>
    </row>
    <row r="381" spans="3:19" ht="13.5" thickBot="1" x14ac:dyDescent="0.25">
      <c r="C381" s="137"/>
      <c r="D381" s="131"/>
      <c r="E381" s="130"/>
      <c r="F381" s="130"/>
      <c r="G381" s="130"/>
      <c r="H381" s="125"/>
      <c r="I381" s="125"/>
      <c r="J381" s="125"/>
      <c r="K381" s="125"/>
      <c r="L381" s="125"/>
      <c r="M381" s="125"/>
      <c r="N381" s="125"/>
      <c r="O381" s="125"/>
      <c r="P381" s="125"/>
      <c r="Q381" s="125"/>
      <c r="R381" s="125"/>
      <c r="S381" s="125"/>
    </row>
    <row r="382" spans="3:19" x14ac:dyDescent="0.2">
      <c r="C382" s="135" t="s">
        <v>559</v>
      </c>
      <c r="D382" s="131"/>
      <c r="E382" s="130"/>
      <c r="F382" s="130"/>
      <c r="G382" s="130"/>
      <c r="H382" s="125" t="s">
        <v>576</v>
      </c>
      <c r="I382" s="125" t="s">
        <v>577</v>
      </c>
      <c r="J382" s="125"/>
      <c r="K382" s="125"/>
      <c r="L382" s="125"/>
      <c r="M382" s="125"/>
      <c r="N382" s="125"/>
      <c r="O382" s="125"/>
      <c r="P382" s="125"/>
      <c r="Q382" s="125"/>
      <c r="R382" s="125"/>
      <c r="S382" s="125"/>
    </row>
    <row r="383" spans="3:19" x14ac:dyDescent="0.2">
      <c r="C383" s="136"/>
      <c r="D383" s="131"/>
      <c r="E383" s="130"/>
      <c r="F383" s="130"/>
      <c r="G383" s="130"/>
      <c r="H383" s="125"/>
      <c r="I383" s="125"/>
      <c r="J383" s="125"/>
      <c r="K383" s="125"/>
      <c r="L383" s="125"/>
      <c r="M383" s="125"/>
      <c r="N383" s="125"/>
      <c r="O383" s="125"/>
      <c r="P383" s="125"/>
      <c r="Q383" s="125"/>
      <c r="R383" s="125"/>
      <c r="S383" s="125"/>
    </row>
    <row r="384" spans="3:19" x14ac:dyDescent="0.2">
      <c r="C384" s="136"/>
      <c r="D384" s="131"/>
      <c r="E384" s="130"/>
      <c r="F384" s="130"/>
      <c r="G384" s="130"/>
      <c r="H384" s="125"/>
      <c r="I384" s="125"/>
      <c r="J384" s="125"/>
      <c r="K384" s="125"/>
      <c r="L384" s="125"/>
      <c r="M384" s="125"/>
      <c r="N384" s="125"/>
      <c r="O384" s="125"/>
      <c r="P384" s="125"/>
      <c r="Q384" s="125"/>
      <c r="R384" s="125"/>
      <c r="S384" s="125"/>
    </row>
    <row r="385" spans="3:19" x14ac:dyDescent="0.2">
      <c r="C385" s="136"/>
      <c r="D385" s="131"/>
      <c r="E385" s="130"/>
      <c r="F385" s="130"/>
      <c r="G385" s="130"/>
      <c r="H385" s="125"/>
      <c r="I385" s="125"/>
      <c r="J385" s="125"/>
      <c r="K385" s="125"/>
      <c r="L385" s="125"/>
      <c r="M385" s="125"/>
      <c r="N385" s="125"/>
      <c r="O385" s="125"/>
      <c r="P385" s="125"/>
      <c r="Q385" s="125"/>
      <c r="R385" s="125"/>
      <c r="S385" s="125"/>
    </row>
    <row r="386" spans="3:19" ht="13.5" thickBot="1" x14ac:dyDescent="0.25">
      <c r="C386" s="137"/>
      <c r="D386" s="131"/>
      <c r="E386" s="130"/>
      <c r="F386" s="130"/>
      <c r="G386" s="130"/>
      <c r="H386" s="125"/>
      <c r="I386" s="125"/>
      <c r="J386" s="125"/>
      <c r="K386" s="125"/>
      <c r="L386" s="125"/>
      <c r="M386" s="125"/>
      <c r="N386" s="125"/>
      <c r="O386" s="125"/>
      <c r="P386" s="125"/>
      <c r="Q386" s="125"/>
      <c r="R386" s="125"/>
      <c r="S386" s="125"/>
    </row>
    <row r="387" spans="3:19" x14ac:dyDescent="0.2">
      <c r="C387" s="135" t="s">
        <v>560</v>
      </c>
      <c r="D387" s="131"/>
      <c r="E387" s="130"/>
      <c r="F387" s="130"/>
      <c r="G387" s="130"/>
      <c r="H387" s="125" t="s">
        <v>576</v>
      </c>
      <c r="I387" s="125" t="s">
        <v>577</v>
      </c>
      <c r="J387" s="125" t="s">
        <v>578</v>
      </c>
      <c r="K387" s="125"/>
      <c r="L387" s="125"/>
      <c r="M387" s="125"/>
      <c r="N387" s="125"/>
      <c r="O387" s="125"/>
      <c r="P387" s="125"/>
      <c r="Q387" s="125"/>
      <c r="R387" s="125"/>
      <c r="S387" s="125"/>
    </row>
    <row r="388" spans="3:19" x14ac:dyDescent="0.2">
      <c r="C388" s="136"/>
      <c r="D388" s="131"/>
      <c r="E388" s="130"/>
      <c r="F388" s="130"/>
      <c r="G388" s="130"/>
      <c r="H388" s="125"/>
      <c r="I388" s="125"/>
      <c r="J388" s="125"/>
      <c r="K388" s="125"/>
      <c r="L388" s="125"/>
      <c r="M388" s="125"/>
      <c r="N388" s="125"/>
      <c r="O388" s="125"/>
      <c r="P388" s="125"/>
      <c r="Q388" s="125"/>
      <c r="R388" s="125"/>
      <c r="S388" s="125"/>
    </row>
    <row r="389" spans="3:19" x14ac:dyDescent="0.2">
      <c r="C389" s="136"/>
      <c r="D389" s="131"/>
      <c r="E389" s="130"/>
      <c r="F389" s="130"/>
      <c r="G389" s="130"/>
      <c r="H389" s="125"/>
      <c r="I389" s="125"/>
      <c r="J389" s="125"/>
      <c r="K389" s="125"/>
      <c r="L389" s="125"/>
      <c r="M389" s="125"/>
      <c r="N389" s="125"/>
      <c r="O389" s="125"/>
      <c r="P389" s="125"/>
      <c r="Q389" s="125"/>
      <c r="R389" s="125"/>
      <c r="S389" s="125"/>
    </row>
    <row r="390" spans="3:19" x14ac:dyDescent="0.2">
      <c r="C390" s="136"/>
      <c r="D390" s="131"/>
      <c r="E390" s="130"/>
      <c r="F390" s="130"/>
      <c r="G390" s="130"/>
      <c r="H390" s="125"/>
      <c r="I390" s="125"/>
      <c r="J390" s="125"/>
      <c r="K390" s="125"/>
      <c r="L390" s="125"/>
      <c r="M390" s="125"/>
      <c r="N390" s="125"/>
      <c r="O390" s="125"/>
      <c r="P390" s="125"/>
      <c r="Q390" s="125"/>
      <c r="R390" s="125"/>
      <c r="S390" s="125"/>
    </row>
    <row r="391" spans="3:19" ht="13.5" thickBot="1" x14ac:dyDescent="0.25">
      <c r="C391" s="137"/>
      <c r="D391" s="131"/>
      <c r="E391" s="130"/>
      <c r="F391" s="130"/>
      <c r="G391" s="130"/>
      <c r="H391" s="125"/>
      <c r="I391" s="125"/>
      <c r="J391" s="125"/>
      <c r="K391" s="125"/>
      <c r="L391" s="125"/>
      <c r="M391" s="125"/>
      <c r="N391" s="125"/>
      <c r="O391" s="125"/>
      <c r="P391" s="125"/>
      <c r="Q391" s="125"/>
      <c r="R391" s="125"/>
      <c r="S391" s="125"/>
    </row>
    <row r="392" spans="3:19" x14ac:dyDescent="0.2">
      <c r="C392" s="135" t="s">
        <v>52</v>
      </c>
      <c r="D392" s="131"/>
      <c r="E392" s="130"/>
      <c r="F392" s="130"/>
      <c r="G392" s="130"/>
      <c r="H392" s="125" t="s">
        <v>579</v>
      </c>
      <c r="I392" s="125"/>
      <c r="J392" s="125"/>
      <c r="K392" s="125"/>
      <c r="L392" s="125"/>
      <c r="M392" s="125"/>
      <c r="N392" s="125"/>
      <c r="O392" s="125"/>
      <c r="P392" s="125"/>
      <c r="Q392" s="125"/>
      <c r="R392" s="125"/>
      <c r="S392" s="125"/>
    </row>
    <row r="393" spans="3:19" x14ac:dyDescent="0.2">
      <c r="C393" s="136"/>
      <c r="D393" s="131"/>
      <c r="E393" s="130"/>
      <c r="F393" s="130"/>
      <c r="G393" s="130"/>
      <c r="H393" s="125"/>
      <c r="I393" s="125"/>
      <c r="J393" s="125"/>
      <c r="K393" s="125"/>
      <c r="L393" s="125"/>
      <c r="M393" s="125"/>
      <c r="N393" s="125"/>
      <c r="O393" s="125"/>
      <c r="P393" s="125"/>
      <c r="Q393" s="125"/>
      <c r="R393" s="125"/>
      <c r="S393" s="125"/>
    </row>
    <row r="394" spans="3:19" x14ac:dyDescent="0.2">
      <c r="C394" s="136"/>
      <c r="D394" s="131"/>
      <c r="E394" s="130"/>
      <c r="F394" s="130"/>
      <c r="G394" s="130"/>
      <c r="H394" s="125"/>
      <c r="I394" s="125"/>
      <c r="J394" s="125"/>
      <c r="K394" s="125"/>
      <c r="L394" s="125"/>
      <c r="M394" s="125"/>
      <c r="N394" s="125"/>
      <c r="O394" s="125"/>
      <c r="P394" s="125"/>
      <c r="Q394" s="125"/>
      <c r="R394" s="125"/>
      <c r="S394" s="125"/>
    </row>
    <row r="395" spans="3:19" x14ac:dyDescent="0.2">
      <c r="C395" s="136"/>
      <c r="D395" s="131"/>
      <c r="E395" s="130"/>
      <c r="F395" s="130"/>
      <c r="G395" s="130"/>
      <c r="H395" s="125"/>
      <c r="I395" s="125"/>
      <c r="J395" s="125"/>
      <c r="K395" s="125"/>
      <c r="L395" s="125"/>
      <c r="M395" s="125"/>
      <c r="N395" s="125"/>
      <c r="O395" s="125"/>
      <c r="P395" s="125"/>
      <c r="Q395" s="125"/>
      <c r="R395" s="125"/>
      <c r="S395" s="125"/>
    </row>
    <row r="396" spans="3:19" ht="13.5" thickBot="1" x14ac:dyDescent="0.25">
      <c r="C396" s="137"/>
      <c r="D396" s="131"/>
      <c r="E396" s="130"/>
      <c r="F396" s="130"/>
      <c r="G396" s="130"/>
      <c r="H396" s="125"/>
      <c r="I396" s="125"/>
      <c r="J396" s="125"/>
      <c r="K396" s="125"/>
      <c r="L396" s="125"/>
      <c r="M396" s="125"/>
      <c r="N396" s="125"/>
      <c r="O396" s="125"/>
      <c r="P396" s="125"/>
      <c r="Q396" s="125"/>
      <c r="R396" s="125"/>
      <c r="S396" s="125"/>
    </row>
    <row r="397" spans="3:19" x14ac:dyDescent="0.2">
      <c r="C397" s="135" t="s">
        <v>36</v>
      </c>
      <c r="D397" s="131"/>
      <c r="E397" s="130"/>
      <c r="F397" s="130"/>
      <c r="G397" s="130"/>
      <c r="H397" s="125" t="s">
        <v>580</v>
      </c>
      <c r="I397" s="125" t="s">
        <v>581</v>
      </c>
      <c r="J397" s="125"/>
      <c r="K397" s="125"/>
      <c r="L397" s="125"/>
      <c r="M397" s="125"/>
      <c r="N397" s="125"/>
      <c r="O397" s="125"/>
      <c r="P397" s="125"/>
      <c r="Q397" s="125"/>
      <c r="R397" s="125"/>
      <c r="S397" s="125"/>
    </row>
    <row r="398" spans="3:19" x14ac:dyDescent="0.2">
      <c r="C398" s="136"/>
      <c r="D398" s="131"/>
      <c r="E398" s="130"/>
      <c r="F398" s="130"/>
      <c r="G398" s="130"/>
      <c r="H398" s="125"/>
      <c r="I398" s="125"/>
      <c r="J398" s="125"/>
      <c r="K398" s="125"/>
      <c r="L398" s="125"/>
      <c r="M398" s="125"/>
      <c r="N398" s="125"/>
      <c r="O398" s="125"/>
      <c r="P398" s="125"/>
      <c r="Q398" s="125"/>
      <c r="R398" s="125"/>
      <c r="S398" s="125"/>
    </row>
    <row r="399" spans="3:19" x14ac:dyDescent="0.2">
      <c r="C399" s="136"/>
      <c r="D399" s="131"/>
      <c r="E399" s="130"/>
      <c r="F399" s="130"/>
      <c r="G399" s="130"/>
      <c r="H399" s="125"/>
      <c r="I399" s="125"/>
      <c r="J399" s="125"/>
      <c r="K399" s="125"/>
      <c r="L399" s="125"/>
      <c r="M399" s="125"/>
      <c r="N399" s="125"/>
      <c r="O399" s="125"/>
      <c r="P399" s="125"/>
      <c r="Q399" s="125"/>
      <c r="R399" s="125"/>
      <c r="S399" s="125"/>
    </row>
    <row r="400" spans="3:19" x14ac:dyDescent="0.2">
      <c r="C400" s="136"/>
      <c r="D400" s="131"/>
      <c r="E400" s="130"/>
      <c r="F400" s="130"/>
      <c r="G400" s="130"/>
      <c r="H400" s="125"/>
      <c r="I400" s="125"/>
      <c r="J400" s="125"/>
      <c r="K400" s="125"/>
      <c r="L400" s="125"/>
      <c r="M400" s="125"/>
      <c r="N400" s="125"/>
      <c r="O400" s="125"/>
      <c r="P400" s="125"/>
      <c r="Q400" s="125"/>
      <c r="R400" s="125"/>
      <c r="S400" s="125"/>
    </row>
    <row r="401" spans="3:19" ht="13.5" thickBot="1" x14ac:dyDescent="0.25">
      <c r="C401" s="137"/>
      <c r="D401" s="131"/>
      <c r="E401" s="130"/>
      <c r="F401" s="130"/>
      <c r="G401" s="130"/>
      <c r="H401" s="125"/>
      <c r="I401" s="125"/>
      <c r="J401" s="125"/>
      <c r="K401" s="125"/>
      <c r="L401" s="125"/>
      <c r="M401" s="125"/>
      <c r="N401" s="125"/>
      <c r="O401" s="125"/>
      <c r="P401" s="125"/>
      <c r="Q401" s="125"/>
      <c r="R401" s="125"/>
      <c r="S401" s="125"/>
    </row>
    <row r="402" spans="3:19" x14ac:dyDescent="0.2">
      <c r="C402" s="135" t="s">
        <v>66</v>
      </c>
      <c r="D402" s="131"/>
      <c r="E402" s="130"/>
      <c r="F402" s="130"/>
      <c r="G402" s="130"/>
      <c r="H402" s="125" t="s">
        <v>580</v>
      </c>
      <c r="I402" s="125"/>
      <c r="J402" s="125"/>
      <c r="K402" s="125"/>
      <c r="L402" s="125"/>
      <c r="M402" s="125"/>
      <c r="N402" s="125"/>
      <c r="O402" s="125"/>
      <c r="P402" s="125"/>
      <c r="Q402" s="125"/>
      <c r="R402" s="125"/>
      <c r="S402" s="125"/>
    </row>
    <row r="403" spans="3:19" x14ac:dyDescent="0.2">
      <c r="C403" s="136"/>
      <c r="D403" s="131"/>
      <c r="E403" s="130"/>
      <c r="F403" s="130"/>
      <c r="G403" s="130"/>
      <c r="H403" s="125"/>
      <c r="I403" s="125"/>
      <c r="J403" s="125"/>
      <c r="K403" s="125"/>
      <c r="L403" s="125"/>
      <c r="M403" s="125"/>
      <c r="N403" s="125"/>
      <c r="O403" s="125"/>
      <c r="P403" s="125"/>
      <c r="Q403" s="125"/>
      <c r="R403" s="125"/>
      <c r="S403" s="125"/>
    </row>
    <row r="404" spans="3:19" x14ac:dyDescent="0.2">
      <c r="C404" s="136"/>
      <c r="D404" s="131"/>
      <c r="E404" s="130"/>
      <c r="F404" s="130"/>
      <c r="G404" s="130"/>
      <c r="H404" s="125"/>
      <c r="I404" s="125"/>
      <c r="J404" s="125"/>
      <c r="K404" s="125"/>
      <c r="L404" s="125"/>
      <c r="M404" s="125"/>
      <c r="N404" s="125"/>
      <c r="O404" s="125"/>
      <c r="P404" s="125"/>
      <c r="Q404" s="125"/>
      <c r="R404" s="125"/>
      <c r="S404" s="125"/>
    </row>
    <row r="405" spans="3:19" x14ac:dyDescent="0.2">
      <c r="C405" s="136"/>
      <c r="D405" s="131"/>
      <c r="E405" s="130"/>
      <c r="F405" s="130"/>
      <c r="G405" s="130"/>
      <c r="H405" s="125"/>
      <c r="I405" s="125"/>
      <c r="J405" s="125"/>
      <c r="K405" s="125"/>
      <c r="L405" s="125"/>
      <c r="M405" s="125"/>
      <c r="N405" s="125"/>
      <c r="O405" s="125"/>
      <c r="P405" s="125"/>
      <c r="Q405" s="125"/>
      <c r="R405" s="125"/>
      <c r="S405" s="125"/>
    </row>
    <row r="406" spans="3:19" ht="13.5" thickBot="1" x14ac:dyDescent="0.25">
      <c r="C406" s="137"/>
      <c r="D406" s="131"/>
      <c r="E406" s="130"/>
      <c r="F406" s="130"/>
      <c r="G406" s="130"/>
      <c r="H406" s="125"/>
      <c r="I406" s="125"/>
      <c r="J406" s="125"/>
      <c r="K406" s="125"/>
      <c r="L406" s="125"/>
      <c r="M406" s="125"/>
      <c r="N406" s="125"/>
      <c r="O406" s="125"/>
      <c r="P406" s="125"/>
      <c r="Q406" s="125"/>
      <c r="R406" s="125"/>
      <c r="S406" s="125"/>
    </row>
    <row r="407" spans="3:19" x14ac:dyDescent="0.2">
      <c r="C407" s="135" t="s">
        <v>67</v>
      </c>
      <c r="D407" s="131"/>
      <c r="E407" s="130"/>
      <c r="F407" s="130"/>
      <c r="G407" s="130"/>
      <c r="H407" s="125" t="s">
        <v>581</v>
      </c>
      <c r="I407" s="125"/>
      <c r="J407" s="125"/>
      <c r="K407" s="125"/>
      <c r="L407" s="125"/>
      <c r="M407" s="125"/>
      <c r="N407" s="125"/>
      <c r="O407" s="125"/>
      <c r="P407" s="125"/>
      <c r="Q407" s="125"/>
      <c r="R407" s="125"/>
      <c r="S407" s="125"/>
    </row>
    <row r="408" spans="3:19" x14ac:dyDescent="0.2">
      <c r="C408" s="136"/>
      <c r="D408" s="131"/>
      <c r="E408" s="130"/>
      <c r="F408" s="130"/>
      <c r="G408" s="130"/>
      <c r="H408" s="125"/>
      <c r="I408" s="125"/>
      <c r="J408" s="125"/>
      <c r="K408" s="125"/>
      <c r="L408" s="125"/>
      <c r="M408" s="125"/>
      <c r="N408" s="125"/>
      <c r="O408" s="125"/>
      <c r="P408" s="125"/>
      <c r="Q408" s="125"/>
      <c r="R408" s="125"/>
      <c r="S408" s="125"/>
    </row>
    <row r="409" spans="3:19" x14ac:dyDescent="0.2">
      <c r="C409" s="136"/>
      <c r="D409" s="131"/>
      <c r="E409" s="130"/>
      <c r="F409" s="130"/>
      <c r="G409" s="130"/>
      <c r="H409" s="125"/>
      <c r="I409" s="125"/>
      <c r="J409" s="125"/>
      <c r="K409" s="125"/>
      <c r="L409" s="125"/>
      <c r="M409" s="125"/>
      <c r="N409" s="125"/>
      <c r="O409" s="125"/>
      <c r="P409" s="125"/>
      <c r="Q409" s="125"/>
      <c r="R409" s="125"/>
      <c r="S409" s="125"/>
    </row>
    <row r="410" spans="3:19" x14ac:dyDescent="0.2">
      <c r="C410" s="136"/>
      <c r="D410" s="131"/>
      <c r="E410" s="130"/>
      <c r="F410" s="130"/>
      <c r="G410" s="130"/>
      <c r="H410" s="125"/>
      <c r="I410" s="125"/>
      <c r="J410" s="125"/>
      <c r="K410" s="125"/>
      <c r="L410" s="125"/>
      <c r="M410" s="125"/>
      <c r="N410" s="125"/>
      <c r="O410" s="125"/>
      <c r="P410" s="125"/>
      <c r="Q410" s="125"/>
      <c r="R410" s="125"/>
      <c r="S410" s="125"/>
    </row>
    <row r="411" spans="3:19" ht="13.5" thickBot="1" x14ac:dyDescent="0.25">
      <c r="C411" s="137"/>
      <c r="D411" s="131"/>
      <c r="E411" s="130"/>
      <c r="F411" s="130"/>
      <c r="G411" s="130"/>
      <c r="H411" s="125"/>
      <c r="I411" s="125"/>
      <c r="J411" s="125"/>
      <c r="K411" s="125"/>
      <c r="L411" s="125"/>
      <c r="M411" s="125"/>
      <c r="N411" s="125"/>
      <c r="O411" s="125"/>
      <c r="P411" s="125"/>
      <c r="Q411" s="125"/>
      <c r="R411" s="125"/>
      <c r="S411" s="125"/>
    </row>
    <row r="412" spans="3:19" x14ac:dyDescent="0.2">
      <c r="C412" s="135" t="s">
        <v>55</v>
      </c>
      <c r="D412" s="131"/>
      <c r="E412" s="130"/>
      <c r="F412" s="130"/>
      <c r="G412" s="130"/>
      <c r="H412" s="125" t="s">
        <v>582</v>
      </c>
      <c r="I412" s="125"/>
      <c r="J412" s="125"/>
      <c r="K412" s="125"/>
      <c r="L412" s="125"/>
      <c r="M412" s="125"/>
      <c r="N412" s="125"/>
      <c r="O412" s="125"/>
      <c r="P412" s="125"/>
      <c r="Q412" s="125"/>
      <c r="R412" s="125"/>
      <c r="S412" s="125"/>
    </row>
    <row r="413" spans="3:19" x14ac:dyDescent="0.2">
      <c r="C413" s="136"/>
      <c r="D413" s="131"/>
      <c r="E413" s="130"/>
      <c r="F413" s="130"/>
      <c r="G413" s="130"/>
      <c r="H413" s="125"/>
      <c r="I413" s="125"/>
      <c r="J413" s="125"/>
      <c r="K413" s="125"/>
      <c r="L413" s="125"/>
      <c r="M413" s="125"/>
      <c r="N413" s="125"/>
      <c r="O413" s="125"/>
      <c r="P413" s="125"/>
      <c r="Q413" s="125"/>
      <c r="R413" s="125"/>
      <c r="S413" s="125"/>
    </row>
    <row r="414" spans="3:19" x14ac:dyDescent="0.2">
      <c r="C414" s="136"/>
      <c r="D414" s="131"/>
      <c r="E414" s="130"/>
      <c r="F414" s="130"/>
      <c r="G414" s="130"/>
      <c r="H414" s="125"/>
      <c r="I414" s="125"/>
      <c r="J414" s="125"/>
      <c r="K414" s="125"/>
      <c r="L414" s="125"/>
      <c r="M414" s="125"/>
      <c r="N414" s="125"/>
      <c r="O414" s="125"/>
      <c r="P414" s="125"/>
      <c r="Q414" s="125"/>
      <c r="R414" s="125"/>
      <c r="S414" s="125"/>
    </row>
    <row r="415" spans="3:19" x14ac:dyDescent="0.2">
      <c r="C415" s="136"/>
      <c r="D415" s="131"/>
      <c r="E415" s="130"/>
      <c r="F415" s="130"/>
      <c r="G415" s="130"/>
      <c r="H415" s="125"/>
      <c r="I415" s="125"/>
      <c r="J415" s="125"/>
      <c r="K415" s="125"/>
      <c r="L415" s="125"/>
      <c r="M415" s="125"/>
      <c r="N415" s="125"/>
      <c r="O415" s="125"/>
      <c r="P415" s="125"/>
      <c r="Q415" s="125"/>
      <c r="R415" s="125"/>
      <c r="S415" s="125"/>
    </row>
    <row r="416" spans="3:19" ht="13.5" thickBot="1" x14ac:dyDescent="0.25">
      <c r="C416" s="137"/>
      <c r="D416" s="131"/>
      <c r="E416" s="130"/>
      <c r="F416" s="130"/>
      <c r="G416" s="130"/>
      <c r="H416" s="125"/>
      <c r="I416" s="125"/>
      <c r="J416" s="125"/>
      <c r="K416" s="125"/>
      <c r="L416" s="125"/>
      <c r="M416" s="125"/>
      <c r="N416" s="125"/>
      <c r="O416" s="125"/>
      <c r="P416" s="125"/>
      <c r="Q416" s="125"/>
      <c r="R416" s="125"/>
      <c r="S416" s="125"/>
    </row>
    <row r="417" spans="3:19" x14ac:dyDescent="0.2">
      <c r="C417" s="135" t="s">
        <v>195</v>
      </c>
      <c r="D417" s="131"/>
      <c r="E417" s="130"/>
      <c r="F417" s="130"/>
      <c r="G417" s="130"/>
      <c r="H417" s="125" t="s">
        <v>195</v>
      </c>
      <c r="I417" s="125"/>
      <c r="J417" s="125"/>
      <c r="K417" s="125"/>
      <c r="L417" s="125"/>
      <c r="M417" s="125"/>
      <c r="N417" s="125"/>
      <c r="O417" s="125"/>
      <c r="P417" s="125"/>
      <c r="Q417" s="125"/>
      <c r="R417" s="125"/>
      <c r="S417" s="125"/>
    </row>
    <row r="418" spans="3:19" x14ac:dyDescent="0.2">
      <c r="C418" s="136"/>
      <c r="D418" s="131"/>
      <c r="E418" s="130"/>
      <c r="F418" s="130"/>
      <c r="G418" s="130"/>
      <c r="H418" s="125"/>
      <c r="I418" s="125"/>
      <c r="J418" s="125"/>
      <c r="K418" s="125"/>
      <c r="L418" s="125"/>
      <c r="M418" s="125"/>
      <c r="N418" s="125"/>
      <c r="O418" s="125"/>
      <c r="P418" s="125"/>
      <c r="Q418" s="125"/>
      <c r="R418" s="125"/>
      <c r="S418" s="125"/>
    </row>
    <row r="419" spans="3:19" x14ac:dyDescent="0.2">
      <c r="C419" s="136"/>
      <c r="D419" s="131"/>
      <c r="E419" s="130"/>
      <c r="F419" s="130"/>
      <c r="G419" s="130"/>
      <c r="H419" s="125"/>
      <c r="I419" s="125"/>
      <c r="J419" s="125"/>
      <c r="K419" s="125"/>
      <c r="L419" s="125"/>
      <c r="M419" s="125"/>
      <c r="N419" s="125"/>
      <c r="O419" s="125"/>
      <c r="P419" s="125"/>
      <c r="Q419" s="125"/>
      <c r="R419" s="125"/>
      <c r="S419" s="125"/>
    </row>
    <row r="420" spans="3:19" x14ac:dyDescent="0.2">
      <c r="C420" s="136"/>
      <c r="D420" s="131"/>
      <c r="E420" s="130"/>
      <c r="F420" s="130"/>
      <c r="G420" s="130"/>
      <c r="H420" s="125"/>
      <c r="I420" s="125"/>
      <c r="J420" s="125"/>
      <c r="K420" s="125"/>
      <c r="L420" s="125"/>
      <c r="M420" s="125"/>
      <c r="N420" s="125"/>
      <c r="O420" s="125"/>
      <c r="P420" s="125"/>
      <c r="Q420" s="125"/>
      <c r="R420" s="125"/>
      <c r="S420" s="125"/>
    </row>
    <row r="421" spans="3:19" ht="13.5" thickBot="1" x14ac:dyDescent="0.25">
      <c r="C421" s="137"/>
      <c r="D421" s="131"/>
      <c r="E421" s="130"/>
      <c r="F421" s="130"/>
      <c r="G421" s="130"/>
      <c r="H421" s="125"/>
      <c r="I421" s="125"/>
      <c r="J421" s="125"/>
      <c r="K421" s="125"/>
      <c r="L421" s="125"/>
      <c r="M421" s="125"/>
      <c r="N421" s="125"/>
      <c r="O421" s="125"/>
      <c r="P421" s="125"/>
      <c r="Q421" s="125"/>
      <c r="R421" s="125"/>
      <c r="S421" s="125"/>
    </row>
    <row r="422" spans="3:19" ht="12.75" customHeight="1" x14ac:dyDescent="0.2">
      <c r="C422" s="135" t="s">
        <v>91</v>
      </c>
      <c r="D422" s="131"/>
      <c r="E422" s="130"/>
      <c r="F422" s="130"/>
      <c r="G422" s="130"/>
      <c r="H422" s="125" t="s">
        <v>575</v>
      </c>
      <c r="I422" s="125" t="s">
        <v>576</v>
      </c>
      <c r="J422" s="125" t="s">
        <v>577</v>
      </c>
      <c r="K422" s="125" t="s">
        <v>578</v>
      </c>
      <c r="L422" s="125" t="s">
        <v>583</v>
      </c>
      <c r="M422" s="125" t="s">
        <v>584</v>
      </c>
      <c r="N422" s="125" t="s">
        <v>585</v>
      </c>
      <c r="O422" s="125" t="s">
        <v>580</v>
      </c>
      <c r="P422" s="125" t="s">
        <v>581</v>
      </c>
      <c r="Q422" s="125"/>
      <c r="R422" s="125"/>
      <c r="S422" s="125"/>
    </row>
    <row r="423" spans="3:19" x14ac:dyDescent="0.2">
      <c r="C423" s="136"/>
      <c r="D423" s="131"/>
      <c r="E423" s="130"/>
      <c r="F423" s="130"/>
      <c r="G423" s="130"/>
      <c r="H423" s="125"/>
      <c r="I423" s="125"/>
      <c r="J423" s="125"/>
      <c r="K423" s="125"/>
      <c r="L423" s="125"/>
      <c r="M423" s="125"/>
      <c r="N423" s="125"/>
      <c r="O423" s="125"/>
      <c r="P423" s="125"/>
      <c r="Q423" s="125"/>
      <c r="R423" s="125"/>
      <c r="S423" s="125"/>
    </row>
    <row r="424" spans="3:19" x14ac:dyDescent="0.2">
      <c r="C424" s="136"/>
      <c r="D424" s="131"/>
      <c r="E424" s="130"/>
      <c r="F424" s="130"/>
      <c r="G424" s="130"/>
      <c r="H424" s="125"/>
      <c r="I424" s="125"/>
      <c r="J424" s="125"/>
      <c r="K424" s="125"/>
      <c r="L424" s="125"/>
      <c r="M424" s="125"/>
      <c r="N424" s="125"/>
      <c r="O424" s="125"/>
      <c r="P424" s="125"/>
      <c r="Q424" s="125"/>
      <c r="R424" s="125"/>
      <c r="S424" s="125"/>
    </row>
    <row r="425" spans="3:19" x14ac:dyDescent="0.2">
      <c r="C425" s="136"/>
      <c r="D425" s="131"/>
      <c r="E425" s="130"/>
      <c r="F425" s="130"/>
      <c r="G425" s="130"/>
      <c r="H425" s="125"/>
      <c r="I425" s="125"/>
      <c r="J425" s="125"/>
      <c r="K425" s="125"/>
      <c r="L425" s="125"/>
      <c r="M425" s="125"/>
      <c r="N425" s="125"/>
      <c r="O425" s="125"/>
      <c r="P425" s="125"/>
      <c r="Q425" s="125"/>
      <c r="R425" s="125"/>
      <c r="S425" s="125"/>
    </row>
    <row r="426" spans="3:19" ht="13.5" thickBot="1" x14ac:dyDescent="0.25">
      <c r="C426" s="137"/>
      <c r="D426" s="131"/>
      <c r="E426" s="130"/>
      <c r="F426" s="130"/>
      <c r="G426" s="130"/>
      <c r="H426" s="125"/>
      <c r="I426" s="125"/>
      <c r="J426" s="125"/>
      <c r="K426" s="125"/>
      <c r="L426" s="125"/>
      <c r="M426" s="125"/>
      <c r="N426" s="125"/>
      <c r="O426" s="125"/>
      <c r="P426" s="125"/>
      <c r="Q426" s="125"/>
      <c r="R426" s="125"/>
      <c r="S426" s="125"/>
    </row>
    <row r="427" spans="3:19" x14ac:dyDescent="0.2">
      <c r="C427" s="135" t="s">
        <v>35</v>
      </c>
      <c r="D427" s="131"/>
      <c r="E427" s="130"/>
      <c r="F427" s="130"/>
      <c r="G427" s="130"/>
      <c r="H427" s="125" t="s">
        <v>583</v>
      </c>
      <c r="I427" s="125" t="s">
        <v>584</v>
      </c>
      <c r="J427" s="125"/>
      <c r="K427" s="125"/>
      <c r="L427" s="125"/>
      <c r="M427" s="125"/>
      <c r="N427" s="125"/>
      <c r="O427" s="125"/>
      <c r="P427" s="125"/>
      <c r="Q427" s="125"/>
      <c r="R427" s="125"/>
      <c r="S427" s="125"/>
    </row>
    <row r="428" spans="3:19" x14ac:dyDescent="0.2">
      <c r="C428" s="136"/>
      <c r="D428" s="131"/>
      <c r="E428" s="130"/>
      <c r="F428" s="130"/>
      <c r="G428" s="130"/>
      <c r="H428" s="125"/>
      <c r="I428" s="125"/>
      <c r="J428" s="125"/>
      <c r="K428" s="125"/>
      <c r="L428" s="125"/>
      <c r="M428" s="125"/>
      <c r="N428" s="125"/>
      <c r="O428" s="125"/>
      <c r="P428" s="125"/>
      <c r="Q428" s="125"/>
      <c r="R428" s="125"/>
      <c r="S428" s="125"/>
    </row>
    <row r="429" spans="3:19" x14ac:dyDescent="0.2">
      <c r="C429" s="136"/>
      <c r="D429" s="131"/>
      <c r="E429" s="130"/>
      <c r="F429" s="130"/>
      <c r="G429" s="130"/>
      <c r="H429" s="125"/>
      <c r="I429" s="125"/>
      <c r="J429" s="125"/>
      <c r="K429" s="125"/>
      <c r="L429" s="125"/>
      <c r="M429" s="125"/>
      <c r="N429" s="125"/>
      <c r="O429" s="125"/>
      <c r="P429" s="125"/>
      <c r="Q429" s="125"/>
      <c r="R429" s="125"/>
      <c r="S429" s="125"/>
    </row>
    <row r="430" spans="3:19" x14ac:dyDescent="0.2">
      <c r="C430" s="136"/>
      <c r="D430" s="131"/>
      <c r="E430" s="130"/>
      <c r="F430" s="130"/>
      <c r="G430" s="130"/>
      <c r="H430" s="125"/>
      <c r="I430" s="125"/>
      <c r="J430" s="125"/>
      <c r="K430" s="125"/>
      <c r="L430" s="125"/>
      <c r="M430" s="125"/>
      <c r="N430" s="125"/>
      <c r="O430" s="125"/>
      <c r="P430" s="125"/>
      <c r="Q430" s="125"/>
      <c r="R430" s="125"/>
      <c r="S430" s="125"/>
    </row>
    <row r="431" spans="3:19" ht="13.5" thickBot="1" x14ac:dyDescent="0.25">
      <c r="C431" s="137"/>
      <c r="D431" s="131"/>
      <c r="E431" s="130"/>
      <c r="F431" s="130"/>
      <c r="G431" s="130"/>
      <c r="H431" s="125"/>
      <c r="I431" s="125"/>
      <c r="J431" s="125"/>
      <c r="K431" s="125"/>
      <c r="L431" s="125"/>
      <c r="M431" s="125"/>
      <c r="N431" s="125"/>
      <c r="O431" s="125"/>
      <c r="P431" s="125"/>
      <c r="Q431" s="125"/>
      <c r="R431" s="125"/>
      <c r="S431" s="125"/>
    </row>
    <row r="432" spans="3:19" x14ac:dyDescent="0.2">
      <c r="C432" s="135" t="s">
        <v>79</v>
      </c>
      <c r="D432" s="131"/>
      <c r="E432" s="130"/>
      <c r="F432" s="130"/>
      <c r="G432" s="130"/>
      <c r="H432" s="125" t="s">
        <v>583</v>
      </c>
      <c r="I432" s="125"/>
      <c r="J432" s="125"/>
      <c r="K432" s="125"/>
      <c r="L432" s="125"/>
      <c r="M432" s="125"/>
      <c r="N432" s="125"/>
      <c r="O432" s="125"/>
      <c r="P432" s="125"/>
      <c r="Q432" s="125"/>
      <c r="R432" s="125"/>
      <c r="S432" s="125"/>
    </row>
    <row r="433" spans="3:19" x14ac:dyDescent="0.2">
      <c r="C433" s="136"/>
      <c r="D433" s="131"/>
      <c r="E433" s="130"/>
      <c r="F433" s="130"/>
      <c r="G433" s="130"/>
      <c r="H433" s="125"/>
      <c r="I433" s="125"/>
      <c r="J433" s="125"/>
      <c r="K433" s="125"/>
      <c r="L433" s="125"/>
      <c r="M433" s="125"/>
      <c r="N433" s="125"/>
      <c r="O433" s="125"/>
      <c r="P433" s="125"/>
      <c r="Q433" s="125"/>
      <c r="R433" s="125"/>
      <c r="S433" s="125"/>
    </row>
    <row r="434" spans="3:19" x14ac:dyDescent="0.2">
      <c r="C434" s="136"/>
      <c r="D434" s="131"/>
      <c r="E434" s="130"/>
      <c r="F434" s="130"/>
      <c r="G434" s="130"/>
      <c r="H434" s="125"/>
      <c r="I434" s="125"/>
      <c r="J434" s="125"/>
      <c r="K434" s="125"/>
      <c r="L434" s="125"/>
      <c r="M434" s="125"/>
      <c r="N434" s="125"/>
      <c r="O434" s="125"/>
      <c r="P434" s="125"/>
      <c r="Q434" s="125"/>
      <c r="R434" s="125"/>
      <c r="S434" s="125"/>
    </row>
    <row r="435" spans="3:19" x14ac:dyDescent="0.2">
      <c r="C435" s="136"/>
      <c r="D435" s="131"/>
      <c r="E435" s="130"/>
      <c r="F435" s="130"/>
      <c r="G435" s="130"/>
      <c r="H435" s="125"/>
      <c r="I435" s="125"/>
      <c r="J435" s="125"/>
      <c r="K435" s="125"/>
      <c r="L435" s="125"/>
      <c r="M435" s="125"/>
      <c r="N435" s="125"/>
      <c r="O435" s="125"/>
      <c r="P435" s="125"/>
      <c r="Q435" s="125"/>
      <c r="R435" s="125"/>
      <c r="S435" s="125"/>
    </row>
    <row r="436" spans="3:19" ht="13.5" thickBot="1" x14ac:dyDescent="0.25">
      <c r="C436" s="137"/>
      <c r="D436" s="131"/>
      <c r="E436" s="130"/>
      <c r="F436" s="130"/>
      <c r="G436" s="130"/>
      <c r="H436" s="125"/>
      <c r="I436" s="125"/>
      <c r="J436" s="125"/>
      <c r="K436" s="125"/>
      <c r="L436" s="125"/>
      <c r="M436" s="125"/>
      <c r="N436" s="125"/>
      <c r="O436" s="125"/>
      <c r="P436" s="125"/>
      <c r="Q436" s="125"/>
      <c r="R436" s="125"/>
      <c r="S436" s="125"/>
    </row>
    <row r="437" spans="3:19" x14ac:dyDescent="0.2">
      <c r="C437" s="135" t="s">
        <v>80</v>
      </c>
      <c r="D437" s="131"/>
      <c r="E437" s="130"/>
      <c r="F437" s="130"/>
      <c r="G437" s="130"/>
      <c r="H437" s="125" t="s">
        <v>584</v>
      </c>
      <c r="I437" s="125"/>
      <c r="J437" s="125"/>
      <c r="K437" s="125"/>
      <c r="L437" s="125"/>
      <c r="M437" s="125"/>
      <c r="N437" s="125"/>
      <c r="O437" s="125"/>
      <c r="P437" s="125"/>
      <c r="Q437" s="125"/>
      <c r="R437" s="125"/>
      <c r="S437" s="125"/>
    </row>
    <row r="438" spans="3:19" x14ac:dyDescent="0.2">
      <c r="C438" s="136"/>
      <c r="D438" s="131"/>
      <c r="E438" s="130"/>
      <c r="F438" s="130"/>
      <c r="G438" s="130"/>
      <c r="H438" s="125"/>
      <c r="I438" s="125"/>
      <c r="J438" s="125"/>
      <c r="K438" s="125"/>
      <c r="L438" s="125"/>
      <c r="M438" s="125"/>
      <c r="N438" s="125"/>
      <c r="O438" s="125"/>
      <c r="P438" s="125"/>
      <c r="Q438" s="125"/>
      <c r="R438" s="125"/>
      <c r="S438" s="125"/>
    </row>
    <row r="439" spans="3:19" x14ac:dyDescent="0.2">
      <c r="C439" s="136"/>
      <c r="D439" s="131"/>
      <c r="E439" s="130"/>
      <c r="F439" s="130"/>
      <c r="G439" s="130"/>
      <c r="H439" s="125"/>
      <c r="I439" s="125"/>
      <c r="J439" s="125"/>
      <c r="K439" s="125"/>
      <c r="L439" s="125"/>
      <c r="M439" s="125"/>
      <c r="N439" s="125"/>
      <c r="O439" s="125"/>
      <c r="P439" s="125"/>
      <c r="Q439" s="125"/>
      <c r="R439" s="125"/>
      <c r="S439" s="125"/>
    </row>
    <row r="440" spans="3:19" x14ac:dyDescent="0.2">
      <c r="C440" s="136"/>
      <c r="D440" s="131"/>
      <c r="E440" s="130"/>
      <c r="F440" s="130"/>
      <c r="G440" s="130"/>
      <c r="H440" s="125"/>
      <c r="I440" s="125"/>
      <c r="J440" s="125"/>
      <c r="K440" s="125"/>
      <c r="L440" s="125"/>
      <c r="M440" s="125"/>
      <c r="N440" s="125"/>
      <c r="O440" s="125"/>
      <c r="P440" s="125"/>
      <c r="Q440" s="125"/>
      <c r="R440" s="125"/>
      <c r="S440" s="125"/>
    </row>
    <row r="441" spans="3:19" ht="13.5" thickBot="1" x14ac:dyDescent="0.25">
      <c r="C441" s="137"/>
      <c r="D441" s="131"/>
      <c r="E441" s="130"/>
      <c r="F441" s="130"/>
      <c r="G441" s="130"/>
      <c r="H441" s="125"/>
      <c r="I441" s="125"/>
      <c r="J441" s="125"/>
      <c r="K441" s="125"/>
      <c r="L441" s="125"/>
      <c r="M441" s="125"/>
      <c r="N441" s="125"/>
      <c r="O441" s="125"/>
      <c r="P441" s="125"/>
      <c r="Q441" s="125"/>
      <c r="R441" s="125"/>
      <c r="S441" s="125"/>
    </row>
    <row r="442" spans="3:19" x14ac:dyDescent="0.2">
      <c r="C442" s="135" t="s">
        <v>23</v>
      </c>
      <c r="D442" s="131"/>
      <c r="E442" s="130"/>
      <c r="F442" s="130"/>
      <c r="G442" s="130"/>
      <c r="H442" s="125" t="s">
        <v>585</v>
      </c>
      <c r="I442" s="125"/>
      <c r="J442" s="125"/>
      <c r="K442" s="125"/>
      <c r="L442" s="125"/>
      <c r="M442" s="125"/>
      <c r="N442" s="125"/>
      <c r="O442" s="125"/>
      <c r="P442" s="125"/>
      <c r="Q442" s="125"/>
      <c r="R442" s="125"/>
      <c r="S442" s="125"/>
    </row>
    <row r="443" spans="3:19" x14ac:dyDescent="0.2">
      <c r="C443" s="136"/>
      <c r="D443" s="131"/>
      <c r="E443" s="130"/>
      <c r="F443" s="130"/>
      <c r="G443" s="130"/>
      <c r="H443" s="125"/>
      <c r="I443" s="125"/>
      <c r="J443" s="125"/>
      <c r="K443" s="125"/>
      <c r="L443" s="125"/>
      <c r="M443" s="125"/>
      <c r="N443" s="125"/>
      <c r="O443" s="125"/>
      <c r="P443" s="125"/>
      <c r="Q443" s="125"/>
      <c r="R443" s="125"/>
      <c r="S443" s="125"/>
    </row>
    <row r="444" spans="3:19" x14ac:dyDescent="0.2">
      <c r="C444" s="136"/>
      <c r="D444" s="131"/>
      <c r="E444" s="130"/>
      <c r="F444" s="130"/>
      <c r="G444" s="130"/>
      <c r="H444" s="125"/>
      <c r="I444" s="125"/>
      <c r="J444" s="125"/>
      <c r="K444" s="125"/>
      <c r="L444" s="125"/>
      <c r="M444" s="125"/>
      <c r="N444" s="125"/>
      <c r="O444" s="125"/>
      <c r="P444" s="125"/>
      <c r="Q444" s="125"/>
      <c r="R444" s="125"/>
      <c r="S444" s="125"/>
    </row>
    <row r="445" spans="3:19" x14ac:dyDescent="0.2">
      <c r="C445" s="136"/>
      <c r="D445" s="131"/>
      <c r="E445" s="130"/>
      <c r="F445" s="130"/>
      <c r="G445" s="130"/>
      <c r="H445" s="125"/>
      <c r="I445" s="125"/>
      <c r="J445" s="125"/>
      <c r="K445" s="125"/>
      <c r="L445" s="125"/>
      <c r="M445" s="125"/>
      <c r="N445" s="125"/>
      <c r="O445" s="125"/>
      <c r="P445" s="125"/>
      <c r="Q445" s="125"/>
      <c r="R445" s="125"/>
      <c r="S445" s="125"/>
    </row>
    <row r="446" spans="3:19" ht="13.5" thickBot="1" x14ac:dyDescent="0.25">
      <c r="C446" s="137"/>
      <c r="D446" s="131"/>
      <c r="E446" s="130"/>
      <c r="F446" s="130"/>
      <c r="G446" s="130"/>
      <c r="H446" s="125"/>
      <c r="I446" s="125"/>
      <c r="J446" s="125"/>
      <c r="K446" s="125"/>
      <c r="L446" s="125"/>
      <c r="M446" s="125"/>
      <c r="N446" s="125"/>
      <c r="O446" s="125"/>
      <c r="P446" s="125"/>
      <c r="Q446" s="125"/>
      <c r="R446" s="125"/>
      <c r="S446" s="125"/>
    </row>
    <row r="447" spans="3:19" x14ac:dyDescent="0.2">
      <c r="C447" s="135" t="s">
        <v>57</v>
      </c>
      <c r="D447" s="131"/>
      <c r="E447" s="130"/>
      <c r="F447" s="130"/>
      <c r="G447" s="130"/>
      <c r="H447" s="125" t="s">
        <v>586</v>
      </c>
      <c r="I447" s="125"/>
      <c r="J447" s="125"/>
      <c r="K447" s="125"/>
      <c r="L447" s="125"/>
      <c r="M447" s="125"/>
      <c r="N447" s="125"/>
      <c r="O447" s="125"/>
      <c r="P447" s="125"/>
      <c r="Q447" s="125"/>
      <c r="R447" s="125"/>
      <c r="S447" s="125"/>
    </row>
    <row r="448" spans="3:19" x14ac:dyDescent="0.2">
      <c r="C448" s="136"/>
      <c r="D448" s="131"/>
      <c r="E448" s="130"/>
      <c r="F448" s="130"/>
      <c r="G448" s="130"/>
      <c r="H448" s="125"/>
      <c r="I448" s="125"/>
      <c r="J448" s="125"/>
      <c r="K448" s="125"/>
      <c r="L448" s="125"/>
      <c r="M448" s="125"/>
      <c r="N448" s="125"/>
      <c r="O448" s="125"/>
      <c r="P448" s="125"/>
      <c r="Q448" s="125"/>
      <c r="R448" s="125"/>
      <c r="S448" s="125"/>
    </row>
    <row r="449" spans="3:19" x14ac:dyDescent="0.2">
      <c r="C449" s="136"/>
      <c r="D449" s="131"/>
      <c r="E449" s="130"/>
      <c r="F449" s="130"/>
      <c r="G449" s="130"/>
      <c r="H449" s="125"/>
      <c r="I449" s="125"/>
      <c r="J449" s="125"/>
      <c r="K449" s="125"/>
      <c r="L449" s="125"/>
      <c r="M449" s="125"/>
      <c r="N449" s="125"/>
      <c r="O449" s="125"/>
      <c r="P449" s="125"/>
      <c r="Q449" s="125"/>
      <c r="R449" s="125"/>
      <c r="S449" s="125"/>
    </row>
    <row r="450" spans="3:19" x14ac:dyDescent="0.2">
      <c r="C450" s="136"/>
      <c r="D450" s="131"/>
      <c r="E450" s="130"/>
      <c r="F450" s="130"/>
      <c r="G450" s="130"/>
      <c r="H450" s="125"/>
      <c r="I450" s="125"/>
      <c r="J450" s="125"/>
      <c r="K450" s="125"/>
      <c r="L450" s="125"/>
      <c r="M450" s="125"/>
      <c r="N450" s="125"/>
      <c r="O450" s="125"/>
      <c r="P450" s="125"/>
      <c r="Q450" s="125"/>
      <c r="R450" s="125"/>
      <c r="S450" s="125"/>
    </row>
    <row r="451" spans="3:19" ht="13.5" thickBot="1" x14ac:dyDescent="0.25">
      <c r="C451" s="137"/>
      <c r="D451" s="131"/>
      <c r="E451" s="130"/>
      <c r="F451" s="130"/>
      <c r="G451" s="130"/>
      <c r="H451" s="125"/>
      <c r="I451" s="125"/>
      <c r="J451" s="125"/>
      <c r="K451" s="125"/>
      <c r="L451" s="125"/>
      <c r="M451" s="125"/>
      <c r="N451" s="125"/>
      <c r="O451" s="125"/>
      <c r="P451" s="125"/>
      <c r="Q451" s="125"/>
      <c r="R451" s="125"/>
      <c r="S451" s="125"/>
    </row>
    <row r="452" spans="3:19" x14ac:dyDescent="0.2">
      <c r="C452" s="132" t="s">
        <v>60</v>
      </c>
      <c r="D452" s="131"/>
      <c r="E452" s="130"/>
      <c r="F452" s="130"/>
      <c r="G452" s="130"/>
      <c r="H452" s="125" t="s">
        <v>587</v>
      </c>
      <c r="I452" s="125" t="s">
        <v>588</v>
      </c>
      <c r="J452" s="125"/>
      <c r="K452" s="125"/>
      <c r="L452" s="125"/>
      <c r="M452" s="125"/>
      <c r="N452" s="125"/>
      <c r="O452" s="125"/>
      <c r="P452" s="125"/>
      <c r="Q452" s="125"/>
      <c r="R452" s="125"/>
      <c r="S452" s="125"/>
    </row>
    <row r="453" spans="3:19" x14ac:dyDescent="0.2">
      <c r="C453" s="133"/>
      <c r="D453" s="131"/>
      <c r="E453" s="130"/>
      <c r="F453" s="130"/>
      <c r="G453" s="130"/>
      <c r="H453" s="125"/>
      <c r="I453" s="125"/>
      <c r="J453" s="125"/>
      <c r="K453" s="125"/>
      <c r="L453" s="125"/>
      <c r="M453" s="125"/>
      <c r="N453" s="125"/>
      <c r="O453" s="125"/>
      <c r="P453" s="125"/>
      <c r="Q453" s="125"/>
      <c r="R453" s="125"/>
      <c r="S453" s="125"/>
    </row>
    <row r="454" spans="3:19" x14ac:dyDescent="0.2">
      <c r="C454" s="133"/>
      <c r="D454" s="131"/>
      <c r="E454" s="130"/>
      <c r="F454" s="130"/>
      <c r="G454" s="130"/>
      <c r="H454" s="125"/>
      <c r="I454" s="125"/>
      <c r="J454" s="125"/>
      <c r="K454" s="125"/>
      <c r="L454" s="125"/>
      <c r="M454" s="125"/>
      <c r="N454" s="125"/>
      <c r="O454" s="125"/>
      <c r="P454" s="125"/>
      <c r="Q454" s="125"/>
      <c r="R454" s="125"/>
      <c r="S454" s="125"/>
    </row>
    <row r="455" spans="3:19" x14ac:dyDescent="0.2">
      <c r="C455" s="133"/>
      <c r="D455" s="131"/>
      <c r="E455" s="130"/>
      <c r="F455" s="130"/>
      <c r="G455" s="130"/>
      <c r="H455" s="125"/>
      <c r="I455" s="125"/>
      <c r="J455" s="125"/>
      <c r="K455" s="125"/>
      <c r="L455" s="125"/>
      <c r="M455" s="125"/>
      <c r="N455" s="125"/>
      <c r="O455" s="125"/>
      <c r="P455" s="125"/>
      <c r="Q455" s="125"/>
      <c r="R455" s="125"/>
      <c r="S455" s="125"/>
    </row>
    <row r="456" spans="3:19" ht="13.5" thickBot="1" x14ac:dyDescent="0.25">
      <c r="C456" s="134"/>
      <c r="D456" s="131"/>
      <c r="E456" s="130"/>
      <c r="F456" s="130"/>
      <c r="G456" s="130"/>
      <c r="H456" s="125"/>
      <c r="I456" s="125"/>
      <c r="J456" s="125"/>
      <c r="K456" s="125"/>
      <c r="L456" s="125"/>
      <c r="M456" s="125"/>
      <c r="N456" s="125"/>
      <c r="O456" s="125"/>
      <c r="P456" s="125"/>
      <c r="Q456" s="125"/>
      <c r="R456" s="125"/>
      <c r="S456" s="125"/>
    </row>
    <row r="457" spans="3:19" x14ac:dyDescent="0.2">
      <c r="C457" s="132" t="s">
        <v>150</v>
      </c>
      <c r="D457" s="131"/>
      <c r="E457" s="130"/>
      <c r="F457" s="130"/>
      <c r="G457" s="130"/>
      <c r="H457" s="125"/>
      <c r="I457" s="125"/>
      <c r="J457" s="125"/>
      <c r="K457" s="125"/>
      <c r="L457" s="125"/>
      <c r="M457" s="125"/>
      <c r="N457" s="125"/>
      <c r="O457" s="125"/>
      <c r="P457" s="125"/>
      <c r="Q457" s="125"/>
      <c r="R457" s="125"/>
      <c r="S457" s="125"/>
    </row>
    <row r="458" spans="3:19" x14ac:dyDescent="0.2">
      <c r="C458" s="133"/>
      <c r="D458" s="131"/>
      <c r="E458" s="130"/>
      <c r="F458" s="130"/>
      <c r="G458" s="130"/>
      <c r="H458" s="125"/>
      <c r="I458" s="125"/>
      <c r="J458" s="125"/>
      <c r="K458" s="125"/>
      <c r="L458" s="125"/>
      <c r="M458" s="125"/>
      <c r="N458" s="125"/>
      <c r="O458" s="125"/>
      <c r="P458" s="125"/>
      <c r="Q458" s="125"/>
      <c r="R458" s="125"/>
      <c r="S458" s="125"/>
    </row>
    <row r="459" spans="3:19" x14ac:dyDescent="0.2">
      <c r="C459" s="133"/>
      <c r="D459" s="131"/>
      <c r="E459" s="130"/>
      <c r="F459" s="130"/>
      <c r="G459" s="130"/>
      <c r="H459" s="125"/>
      <c r="I459" s="125"/>
      <c r="J459" s="125"/>
      <c r="K459" s="125"/>
      <c r="L459" s="125"/>
      <c r="M459" s="125"/>
      <c r="N459" s="125"/>
      <c r="O459" s="125"/>
      <c r="P459" s="125"/>
      <c r="Q459" s="125"/>
      <c r="R459" s="125"/>
      <c r="S459" s="125"/>
    </row>
    <row r="460" spans="3:19" x14ac:dyDescent="0.2">
      <c r="C460" s="133"/>
      <c r="D460" s="131"/>
      <c r="E460" s="130"/>
      <c r="F460" s="130"/>
      <c r="G460" s="130"/>
      <c r="H460" s="125"/>
      <c r="I460" s="125"/>
      <c r="J460" s="125"/>
      <c r="K460" s="125"/>
      <c r="L460" s="125"/>
      <c r="M460" s="125"/>
      <c r="N460" s="125"/>
      <c r="O460" s="125"/>
      <c r="P460" s="125"/>
      <c r="Q460" s="125"/>
      <c r="R460" s="125"/>
      <c r="S460" s="125"/>
    </row>
    <row r="461" spans="3:19" ht="13.5" thickBot="1" x14ac:dyDescent="0.25">
      <c r="C461" s="134"/>
      <c r="D461" s="131"/>
      <c r="E461" s="130"/>
      <c r="F461" s="130"/>
      <c r="G461" s="130"/>
      <c r="H461" s="125"/>
      <c r="I461" s="125"/>
      <c r="J461" s="125"/>
      <c r="K461" s="125"/>
      <c r="L461" s="125"/>
      <c r="M461" s="125"/>
      <c r="N461" s="125"/>
      <c r="O461" s="125"/>
      <c r="P461" s="125"/>
      <c r="Q461" s="125"/>
      <c r="R461" s="125"/>
      <c r="S461" s="125"/>
    </row>
    <row r="462" spans="3:19" ht="12.75" customHeight="1" x14ac:dyDescent="0.2">
      <c r="C462" s="132" t="s">
        <v>117</v>
      </c>
      <c r="D462" s="131"/>
      <c r="E462" s="130"/>
      <c r="F462" s="130"/>
      <c r="G462" s="130"/>
      <c r="H462" s="125" t="s">
        <v>589</v>
      </c>
      <c r="I462" s="125" t="s">
        <v>590</v>
      </c>
      <c r="J462" s="125" t="s">
        <v>591</v>
      </c>
      <c r="K462" s="125" t="s">
        <v>592</v>
      </c>
      <c r="L462" s="125" t="s">
        <v>593</v>
      </c>
      <c r="M462" s="125"/>
      <c r="N462" s="125"/>
      <c r="O462" s="125"/>
      <c r="P462" s="125"/>
      <c r="Q462" s="125"/>
      <c r="R462" s="125"/>
      <c r="S462" s="125"/>
    </row>
    <row r="463" spans="3:19" x14ac:dyDescent="0.2">
      <c r="C463" s="133"/>
      <c r="D463" s="131"/>
      <c r="E463" s="130"/>
      <c r="F463" s="130"/>
      <c r="G463" s="130"/>
      <c r="H463" s="125"/>
      <c r="I463" s="125"/>
      <c r="J463" s="125"/>
      <c r="K463" s="125"/>
      <c r="L463" s="125"/>
      <c r="M463" s="125"/>
      <c r="N463" s="125"/>
      <c r="O463" s="125"/>
      <c r="P463" s="125"/>
      <c r="Q463" s="125"/>
      <c r="R463" s="125"/>
      <c r="S463" s="125"/>
    </row>
    <row r="464" spans="3:19" x14ac:dyDescent="0.2">
      <c r="C464" s="133"/>
      <c r="D464" s="131"/>
      <c r="E464" s="130"/>
      <c r="F464" s="130"/>
      <c r="G464" s="130"/>
      <c r="H464" s="125"/>
      <c r="I464" s="125"/>
      <c r="J464" s="125"/>
      <c r="K464" s="125"/>
      <c r="L464" s="125"/>
      <c r="M464" s="125"/>
      <c r="N464" s="125"/>
      <c r="O464" s="125"/>
      <c r="P464" s="125"/>
      <c r="Q464" s="125"/>
      <c r="R464" s="125"/>
      <c r="S464" s="125"/>
    </row>
    <row r="465" spans="3:19" x14ac:dyDescent="0.2">
      <c r="C465" s="133"/>
      <c r="D465" s="131"/>
      <c r="E465" s="130"/>
      <c r="F465" s="130"/>
      <c r="G465" s="130"/>
      <c r="H465" s="125"/>
      <c r="I465" s="125"/>
      <c r="J465" s="125"/>
      <c r="K465" s="125"/>
      <c r="L465" s="125"/>
      <c r="M465" s="125"/>
      <c r="N465" s="125"/>
      <c r="O465" s="125"/>
      <c r="P465" s="125"/>
      <c r="Q465" s="125"/>
      <c r="R465" s="125"/>
      <c r="S465" s="125"/>
    </row>
    <row r="466" spans="3:19" ht="13.5" thickBot="1" x14ac:dyDescent="0.25">
      <c r="C466" s="134"/>
      <c r="D466" s="131"/>
      <c r="E466" s="130"/>
      <c r="F466" s="130"/>
      <c r="G466" s="130"/>
      <c r="H466" s="125"/>
      <c r="I466" s="125"/>
      <c r="J466" s="125"/>
      <c r="K466" s="125"/>
      <c r="L466" s="125"/>
      <c r="M466" s="125"/>
      <c r="N466" s="125"/>
      <c r="O466" s="125"/>
      <c r="P466" s="125"/>
      <c r="Q466" s="125"/>
      <c r="R466" s="125"/>
      <c r="S466" s="125"/>
    </row>
    <row r="467" spans="3:19" x14ac:dyDescent="0.2">
      <c r="C467" s="132" t="s">
        <v>228</v>
      </c>
      <c r="D467" s="131"/>
      <c r="E467" s="130"/>
      <c r="F467" s="130"/>
      <c r="G467" s="130"/>
      <c r="H467" s="125" t="s">
        <v>589</v>
      </c>
      <c r="I467" s="125"/>
      <c r="J467" s="125"/>
      <c r="K467" s="125"/>
      <c r="L467" s="125"/>
      <c r="M467" s="125"/>
      <c r="N467" s="125"/>
      <c r="O467" s="125"/>
      <c r="P467" s="125"/>
      <c r="Q467" s="125"/>
      <c r="R467" s="125"/>
      <c r="S467" s="125"/>
    </row>
    <row r="468" spans="3:19" x14ac:dyDescent="0.2">
      <c r="C468" s="133"/>
      <c r="D468" s="131"/>
      <c r="E468" s="130"/>
      <c r="F468" s="130"/>
      <c r="G468" s="130"/>
      <c r="H468" s="125"/>
      <c r="I468" s="125"/>
      <c r="J468" s="125"/>
      <c r="K468" s="125"/>
      <c r="L468" s="125"/>
      <c r="M468" s="125"/>
      <c r="N468" s="125"/>
      <c r="O468" s="125"/>
      <c r="P468" s="125"/>
      <c r="Q468" s="125"/>
      <c r="R468" s="125"/>
      <c r="S468" s="125"/>
    </row>
    <row r="469" spans="3:19" x14ac:dyDescent="0.2">
      <c r="C469" s="133"/>
      <c r="D469" s="131"/>
      <c r="E469" s="130"/>
      <c r="F469" s="130"/>
      <c r="G469" s="130"/>
      <c r="H469" s="125"/>
      <c r="I469" s="125"/>
      <c r="J469" s="125"/>
      <c r="K469" s="125"/>
      <c r="L469" s="125"/>
      <c r="M469" s="125"/>
      <c r="N469" s="125"/>
      <c r="O469" s="125"/>
      <c r="P469" s="125"/>
      <c r="Q469" s="125"/>
      <c r="R469" s="125"/>
      <c r="S469" s="125"/>
    </row>
    <row r="470" spans="3:19" x14ac:dyDescent="0.2">
      <c r="C470" s="133"/>
      <c r="D470" s="131"/>
      <c r="E470" s="130"/>
      <c r="F470" s="130"/>
      <c r="G470" s="130"/>
      <c r="H470" s="125"/>
      <c r="I470" s="125"/>
      <c r="J470" s="125"/>
      <c r="K470" s="125"/>
      <c r="L470" s="125"/>
      <c r="M470" s="125"/>
      <c r="N470" s="125"/>
      <c r="O470" s="125"/>
      <c r="P470" s="125"/>
      <c r="Q470" s="125"/>
      <c r="R470" s="125"/>
      <c r="S470" s="125"/>
    </row>
    <row r="471" spans="3:19" ht="13.5" thickBot="1" x14ac:dyDescent="0.25">
      <c r="C471" s="134"/>
      <c r="D471" s="131"/>
      <c r="E471" s="130"/>
      <c r="F471" s="130"/>
      <c r="G471" s="130"/>
      <c r="H471" s="125"/>
      <c r="I471" s="125"/>
      <c r="J471" s="125"/>
      <c r="K471" s="125"/>
      <c r="L471" s="125"/>
      <c r="M471" s="125"/>
      <c r="N471" s="125"/>
      <c r="O471" s="125"/>
      <c r="P471" s="125"/>
      <c r="Q471" s="125"/>
      <c r="R471" s="125"/>
      <c r="S471" s="125"/>
    </row>
    <row r="472" spans="3:19" x14ac:dyDescent="0.2">
      <c r="C472" s="132" t="s">
        <v>132</v>
      </c>
      <c r="D472" s="131"/>
      <c r="E472" s="130"/>
      <c r="F472" s="130"/>
      <c r="G472" s="130"/>
      <c r="H472" s="125" t="s">
        <v>589</v>
      </c>
      <c r="I472" s="125" t="s">
        <v>590</v>
      </c>
      <c r="J472" s="125"/>
      <c r="K472" s="125"/>
      <c r="L472" s="125"/>
      <c r="M472" s="125"/>
      <c r="N472" s="125"/>
      <c r="O472" s="125"/>
      <c r="P472" s="125"/>
      <c r="Q472" s="125"/>
      <c r="R472" s="125"/>
      <c r="S472" s="125"/>
    </row>
    <row r="473" spans="3:19" x14ac:dyDescent="0.2">
      <c r="C473" s="133"/>
      <c r="D473" s="131"/>
      <c r="E473" s="130"/>
      <c r="F473" s="130"/>
      <c r="G473" s="130"/>
      <c r="H473" s="125"/>
      <c r="I473" s="125"/>
      <c r="J473" s="125"/>
      <c r="K473" s="125"/>
      <c r="L473" s="125"/>
      <c r="M473" s="125"/>
      <c r="N473" s="125"/>
      <c r="O473" s="125"/>
      <c r="P473" s="125"/>
      <c r="Q473" s="125"/>
      <c r="R473" s="125"/>
      <c r="S473" s="125"/>
    </row>
    <row r="474" spans="3:19" x14ac:dyDescent="0.2">
      <c r="C474" s="133"/>
      <c r="D474" s="131"/>
      <c r="E474" s="130"/>
      <c r="F474" s="130"/>
      <c r="G474" s="130"/>
      <c r="H474" s="125"/>
      <c r="I474" s="125"/>
      <c r="J474" s="125"/>
      <c r="K474" s="125"/>
      <c r="L474" s="125"/>
      <c r="M474" s="125"/>
      <c r="N474" s="125"/>
      <c r="O474" s="125"/>
      <c r="P474" s="125"/>
      <c r="Q474" s="125"/>
      <c r="R474" s="125"/>
      <c r="S474" s="125"/>
    </row>
    <row r="475" spans="3:19" x14ac:dyDescent="0.2">
      <c r="C475" s="133"/>
      <c r="D475" s="131"/>
      <c r="E475" s="130"/>
      <c r="F475" s="130"/>
      <c r="G475" s="130"/>
      <c r="H475" s="125"/>
      <c r="I475" s="125"/>
      <c r="J475" s="125"/>
      <c r="K475" s="125"/>
      <c r="L475" s="125"/>
      <c r="M475" s="125"/>
      <c r="N475" s="125"/>
      <c r="O475" s="125"/>
      <c r="P475" s="125"/>
      <c r="Q475" s="125"/>
      <c r="R475" s="125"/>
      <c r="S475" s="125"/>
    </row>
    <row r="476" spans="3:19" ht="13.5" thickBot="1" x14ac:dyDescent="0.25">
      <c r="C476" s="134"/>
      <c r="D476" s="131"/>
      <c r="E476" s="130"/>
      <c r="F476" s="130"/>
      <c r="G476" s="130"/>
      <c r="H476" s="125"/>
      <c r="I476" s="125"/>
      <c r="J476" s="125"/>
      <c r="K476" s="125"/>
      <c r="L476" s="125"/>
      <c r="M476" s="125"/>
      <c r="N476" s="125"/>
      <c r="O476" s="125"/>
      <c r="P476" s="125"/>
      <c r="Q476" s="125"/>
      <c r="R476" s="125"/>
      <c r="S476" s="125"/>
    </row>
    <row r="477" spans="3:19" x14ac:dyDescent="0.2">
      <c r="C477" s="132" t="s">
        <v>151</v>
      </c>
      <c r="D477" s="131"/>
      <c r="E477" s="130"/>
      <c r="F477" s="130"/>
      <c r="G477" s="130"/>
      <c r="H477" s="125" t="s">
        <v>589</v>
      </c>
      <c r="I477" s="125" t="s">
        <v>590</v>
      </c>
      <c r="J477" s="125"/>
      <c r="K477" s="125"/>
      <c r="L477" s="125"/>
      <c r="M477" s="125"/>
      <c r="N477" s="125"/>
      <c r="O477" s="125"/>
      <c r="P477" s="125"/>
      <c r="Q477" s="125"/>
      <c r="R477" s="125"/>
      <c r="S477" s="125"/>
    </row>
    <row r="478" spans="3:19" x14ac:dyDescent="0.2">
      <c r="C478" s="133"/>
      <c r="D478" s="131"/>
      <c r="E478" s="130"/>
      <c r="F478" s="130"/>
      <c r="G478" s="130"/>
      <c r="H478" s="125"/>
      <c r="I478" s="125"/>
      <c r="J478" s="125"/>
      <c r="K478" s="125"/>
      <c r="L478" s="125"/>
      <c r="M478" s="125"/>
      <c r="N478" s="125"/>
      <c r="O478" s="125"/>
      <c r="P478" s="125"/>
      <c r="Q478" s="125"/>
      <c r="R478" s="125"/>
      <c r="S478" s="125"/>
    </row>
    <row r="479" spans="3:19" x14ac:dyDescent="0.2">
      <c r="C479" s="133"/>
      <c r="D479" s="131"/>
      <c r="E479" s="130"/>
      <c r="F479" s="130"/>
      <c r="G479" s="130"/>
      <c r="H479" s="125"/>
      <c r="I479" s="125"/>
      <c r="J479" s="125"/>
      <c r="K479" s="125"/>
      <c r="L479" s="125"/>
      <c r="M479" s="125"/>
      <c r="N479" s="125"/>
      <c r="O479" s="125"/>
      <c r="P479" s="125"/>
      <c r="Q479" s="125"/>
      <c r="R479" s="125"/>
      <c r="S479" s="125"/>
    </row>
    <row r="480" spans="3:19" x14ac:dyDescent="0.2">
      <c r="C480" s="133"/>
      <c r="D480" s="131"/>
      <c r="E480" s="130"/>
      <c r="F480" s="130"/>
      <c r="G480" s="130"/>
      <c r="H480" s="125"/>
      <c r="I480" s="125"/>
      <c r="J480" s="125"/>
      <c r="K480" s="125"/>
      <c r="L480" s="125"/>
      <c r="M480" s="125"/>
      <c r="N480" s="125"/>
      <c r="O480" s="125"/>
      <c r="P480" s="125"/>
      <c r="Q480" s="125"/>
      <c r="R480" s="125"/>
      <c r="S480" s="125"/>
    </row>
    <row r="481" spans="3:19" ht="13.5" thickBot="1" x14ac:dyDescent="0.25">
      <c r="C481" s="134"/>
      <c r="D481" s="131"/>
      <c r="E481" s="130"/>
      <c r="F481" s="130"/>
      <c r="G481" s="130"/>
      <c r="H481" s="125"/>
      <c r="I481" s="125"/>
      <c r="J481" s="125"/>
      <c r="K481" s="125"/>
      <c r="L481" s="125"/>
      <c r="M481" s="125"/>
      <c r="N481" s="125"/>
      <c r="O481" s="125"/>
      <c r="P481" s="125"/>
      <c r="Q481" s="125"/>
      <c r="R481" s="125"/>
      <c r="S481" s="125"/>
    </row>
    <row r="482" spans="3:19" x14ac:dyDescent="0.2">
      <c r="C482" s="132" t="s">
        <v>152</v>
      </c>
      <c r="D482" s="131"/>
      <c r="E482" s="130"/>
      <c r="F482" s="130"/>
      <c r="G482" s="130"/>
      <c r="H482" s="125" t="s">
        <v>589</v>
      </c>
      <c r="I482" s="125" t="s">
        <v>592</v>
      </c>
      <c r="J482" s="125"/>
      <c r="K482" s="125"/>
      <c r="L482" s="125"/>
      <c r="M482" s="125"/>
      <c r="N482" s="125"/>
      <c r="O482" s="125"/>
      <c r="P482" s="125"/>
      <c r="Q482" s="125"/>
      <c r="R482" s="125"/>
      <c r="S482" s="125"/>
    </row>
    <row r="483" spans="3:19" x14ac:dyDescent="0.2">
      <c r="C483" s="133"/>
      <c r="D483" s="131"/>
      <c r="E483" s="130"/>
      <c r="F483" s="130"/>
      <c r="G483" s="130"/>
      <c r="H483" s="125"/>
      <c r="I483" s="125"/>
      <c r="J483" s="125"/>
      <c r="K483" s="125"/>
      <c r="L483" s="125"/>
      <c r="M483" s="125"/>
      <c r="N483" s="125"/>
      <c r="O483" s="125"/>
      <c r="P483" s="125"/>
      <c r="Q483" s="125"/>
      <c r="R483" s="125"/>
      <c r="S483" s="125"/>
    </row>
    <row r="484" spans="3:19" x14ac:dyDescent="0.2">
      <c r="C484" s="133"/>
      <c r="D484" s="131"/>
      <c r="E484" s="130"/>
      <c r="F484" s="130"/>
      <c r="G484" s="130"/>
      <c r="H484" s="125"/>
      <c r="I484" s="125"/>
      <c r="J484" s="125"/>
      <c r="K484" s="125"/>
      <c r="L484" s="125"/>
      <c r="M484" s="125"/>
      <c r="N484" s="125"/>
      <c r="O484" s="125"/>
      <c r="P484" s="125"/>
      <c r="Q484" s="125"/>
      <c r="R484" s="125"/>
      <c r="S484" s="125"/>
    </row>
    <row r="485" spans="3:19" x14ac:dyDescent="0.2">
      <c r="C485" s="133"/>
      <c r="D485" s="131"/>
      <c r="E485" s="130"/>
      <c r="F485" s="130"/>
      <c r="G485" s="130"/>
      <c r="H485" s="125"/>
      <c r="I485" s="125"/>
      <c r="J485" s="125"/>
      <c r="K485" s="125"/>
      <c r="L485" s="125"/>
      <c r="M485" s="125"/>
      <c r="N485" s="125"/>
      <c r="O485" s="125"/>
      <c r="P485" s="125"/>
      <c r="Q485" s="125"/>
      <c r="R485" s="125"/>
      <c r="S485" s="125"/>
    </row>
    <row r="486" spans="3:19" ht="13.5" thickBot="1" x14ac:dyDescent="0.25">
      <c r="C486" s="134"/>
      <c r="D486" s="131"/>
      <c r="E486" s="130"/>
      <c r="F486" s="130"/>
      <c r="G486" s="130"/>
      <c r="H486" s="125"/>
      <c r="I486" s="125"/>
      <c r="J486" s="125"/>
      <c r="K486" s="125"/>
      <c r="L486" s="125"/>
      <c r="M486" s="125"/>
      <c r="N486" s="125"/>
      <c r="O486" s="125"/>
      <c r="P486" s="125"/>
      <c r="Q486" s="125"/>
      <c r="R486" s="125"/>
      <c r="S486" s="125"/>
    </row>
    <row r="487" spans="3:19" x14ac:dyDescent="0.2">
      <c r="C487" s="132" t="s">
        <v>86</v>
      </c>
      <c r="D487" s="131"/>
      <c r="E487" s="130"/>
      <c r="F487" s="130"/>
      <c r="G487" s="130"/>
      <c r="H487" s="125" t="s">
        <v>589</v>
      </c>
      <c r="I487" s="125"/>
      <c r="J487" s="125"/>
      <c r="K487" s="125"/>
      <c r="L487" s="125"/>
      <c r="M487" s="125"/>
      <c r="N487" s="125"/>
      <c r="O487" s="125"/>
      <c r="P487" s="125"/>
      <c r="Q487" s="125"/>
      <c r="R487" s="125"/>
      <c r="S487" s="125"/>
    </row>
    <row r="488" spans="3:19" x14ac:dyDescent="0.2">
      <c r="C488" s="133"/>
      <c r="D488" s="131"/>
      <c r="E488" s="130"/>
      <c r="F488" s="130"/>
      <c r="G488" s="130"/>
      <c r="H488" s="125"/>
      <c r="I488" s="125"/>
      <c r="J488" s="125"/>
      <c r="K488" s="125"/>
      <c r="L488" s="125"/>
      <c r="M488" s="125"/>
      <c r="N488" s="125"/>
      <c r="O488" s="125"/>
      <c r="P488" s="125"/>
      <c r="Q488" s="125"/>
      <c r="R488" s="125"/>
      <c r="S488" s="125"/>
    </row>
    <row r="489" spans="3:19" x14ac:dyDescent="0.2">
      <c r="C489" s="133"/>
      <c r="D489" s="131"/>
      <c r="E489" s="130"/>
      <c r="F489" s="130"/>
      <c r="G489" s="130"/>
      <c r="H489" s="125"/>
      <c r="I489" s="125"/>
      <c r="J489" s="125"/>
      <c r="K489" s="125"/>
      <c r="L489" s="125"/>
      <c r="M489" s="125"/>
      <c r="N489" s="125"/>
      <c r="O489" s="125"/>
      <c r="P489" s="125"/>
      <c r="Q489" s="125"/>
      <c r="R489" s="125"/>
      <c r="S489" s="125"/>
    </row>
    <row r="490" spans="3:19" x14ac:dyDescent="0.2">
      <c r="C490" s="133"/>
      <c r="D490" s="131"/>
      <c r="E490" s="130"/>
      <c r="F490" s="130"/>
      <c r="G490" s="130"/>
      <c r="H490" s="125"/>
      <c r="I490" s="125"/>
      <c r="J490" s="125"/>
      <c r="K490" s="125"/>
      <c r="L490" s="125"/>
      <c r="M490" s="125"/>
      <c r="N490" s="125"/>
      <c r="O490" s="125"/>
      <c r="P490" s="125"/>
      <c r="Q490" s="125"/>
      <c r="R490" s="125"/>
      <c r="S490" s="125"/>
    </row>
    <row r="491" spans="3:19" ht="13.5" thickBot="1" x14ac:dyDescent="0.25">
      <c r="C491" s="134"/>
      <c r="D491" s="131"/>
      <c r="E491" s="130"/>
      <c r="F491" s="130"/>
      <c r="G491" s="130"/>
      <c r="H491" s="125"/>
      <c r="I491" s="125"/>
      <c r="J491" s="125"/>
      <c r="K491" s="125"/>
      <c r="L491" s="125"/>
      <c r="M491" s="125"/>
      <c r="N491" s="125"/>
      <c r="O491" s="125"/>
      <c r="P491" s="125"/>
      <c r="Q491" s="125"/>
      <c r="R491" s="125"/>
      <c r="S491" s="125"/>
    </row>
    <row r="492" spans="3:19" x14ac:dyDescent="0.2">
      <c r="C492" s="132" t="s">
        <v>147</v>
      </c>
      <c r="D492" s="131"/>
      <c r="E492" s="130"/>
      <c r="F492" s="130"/>
      <c r="G492" s="130"/>
      <c r="H492" s="125" t="s">
        <v>589</v>
      </c>
      <c r="I492" s="125" t="s">
        <v>590</v>
      </c>
      <c r="J492" s="125" t="s">
        <v>591</v>
      </c>
      <c r="K492" s="125"/>
      <c r="L492" s="125"/>
      <c r="M492" s="125"/>
      <c r="N492" s="125"/>
      <c r="O492" s="125"/>
      <c r="P492" s="125"/>
      <c r="Q492" s="125"/>
      <c r="R492" s="125"/>
      <c r="S492" s="125"/>
    </row>
    <row r="493" spans="3:19" x14ac:dyDescent="0.2">
      <c r="C493" s="133"/>
      <c r="D493" s="131"/>
      <c r="E493" s="130"/>
      <c r="F493" s="130"/>
      <c r="G493" s="130"/>
      <c r="H493" s="125"/>
      <c r="I493" s="125"/>
      <c r="J493" s="125"/>
      <c r="K493" s="125"/>
      <c r="L493" s="125"/>
      <c r="M493" s="125"/>
      <c r="N493" s="125"/>
      <c r="O493" s="125"/>
      <c r="P493" s="125"/>
      <c r="Q493" s="125"/>
      <c r="R493" s="125"/>
      <c r="S493" s="125"/>
    </row>
    <row r="494" spans="3:19" x14ac:dyDescent="0.2">
      <c r="C494" s="133"/>
      <c r="D494" s="131"/>
      <c r="E494" s="130"/>
      <c r="F494" s="130"/>
      <c r="G494" s="130"/>
      <c r="H494" s="125"/>
      <c r="I494" s="125"/>
      <c r="J494" s="125"/>
      <c r="K494" s="125"/>
      <c r="L494" s="125"/>
      <c r="M494" s="125"/>
      <c r="N494" s="125"/>
      <c r="O494" s="125"/>
      <c r="P494" s="125"/>
      <c r="Q494" s="125"/>
      <c r="R494" s="125"/>
      <c r="S494" s="125"/>
    </row>
    <row r="495" spans="3:19" x14ac:dyDescent="0.2">
      <c r="C495" s="133"/>
      <c r="D495" s="131"/>
      <c r="E495" s="130"/>
      <c r="F495" s="130"/>
      <c r="G495" s="130"/>
      <c r="H495" s="125"/>
      <c r="I495" s="125"/>
      <c r="J495" s="125"/>
      <c r="K495" s="125"/>
      <c r="L495" s="125"/>
      <c r="M495" s="125"/>
      <c r="N495" s="125"/>
      <c r="O495" s="125"/>
      <c r="P495" s="125"/>
      <c r="Q495" s="125"/>
      <c r="R495" s="125"/>
      <c r="S495" s="125"/>
    </row>
    <row r="496" spans="3:19" ht="13.5" thickBot="1" x14ac:dyDescent="0.25">
      <c r="C496" s="134"/>
      <c r="D496" s="131"/>
      <c r="E496" s="130"/>
      <c r="F496" s="130"/>
      <c r="G496" s="130"/>
      <c r="H496" s="125"/>
      <c r="I496" s="125"/>
      <c r="J496" s="125"/>
      <c r="K496" s="125"/>
      <c r="L496" s="125"/>
      <c r="M496" s="125"/>
      <c r="N496" s="125"/>
      <c r="O496" s="125"/>
      <c r="P496" s="125"/>
      <c r="Q496" s="125"/>
      <c r="R496" s="125"/>
      <c r="S496" s="125"/>
    </row>
    <row r="497" spans="3:19" x14ac:dyDescent="0.2">
      <c r="C497" s="132" t="s">
        <v>167</v>
      </c>
      <c r="D497" s="131"/>
      <c r="E497" s="130"/>
      <c r="F497" s="130"/>
      <c r="G497" s="130"/>
      <c r="H497" s="125" t="s">
        <v>589</v>
      </c>
      <c r="I497" s="125" t="s">
        <v>590</v>
      </c>
      <c r="J497" s="125" t="s">
        <v>591</v>
      </c>
      <c r="K497" s="125"/>
      <c r="L497" s="125"/>
      <c r="M497" s="125"/>
      <c r="N497" s="125"/>
      <c r="O497" s="125"/>
      <c r="P497" s="125"/>
      <c r="Q497" s="125"/>
      <c r="R497" s="125"/>
      <c r="S497" s="125"/>
    </row>
    <row r="498" spans="3:19" x14ac:dyDescent="0.2">
      <c r="C498" s="133"/>
      <c r="D498" s="131"/>
      <c r="E498" s="130"/>
      <c r="F498" s="130"/>
      <c r="G498" s="130"/>
      <c r="H498" s="125"/>
      <c r="I498" s="125"/>
      <c r="J498" s="125"/>
      <c r="K498" s="125"/>
      <c r="L498" s="125"/>
      <c r="M498" s="125"/>
      <c r="N498" s="125"/>
      <c r="O498" s="125"/>
      <c r="P498" s="125"/>
      <c r="Q498" s="125"/>
      <c r="R498" s="125"/>
      <c r="S498" s="125"/>
    </row>
    <row r="499" spans="3:19" x14ac:dyDescent="0.2">
      <c r="C499" s="133"/>
      <c r="D499" s="131"/>
      <c r="E499" s="130"/>
      <c r="F499" s="130"/>
      <c r="G499" s="130"/>
      <c r="H499" s="125"/>
      <c r="I499" s="125"/>
      <c r="J499" s="125"/>
      <c r="K499" s="125"/>
      <c r="L499" s="125"/>
      <c r="M499" s="125"/>
      <c r="N499" s="125"/>
      <c r="O499" s="125"/>
      <c r="P499" s="125"/>
      <c r="Q499" s="125"/>
      <c r="R499" s="125"/>
      <c r="S499" s="125"/>
    </row>
    <row r="500" spans="3:19" x14ac:dyDescent="0.2">
      <c r="C500" s="133"/>
      <c r="D500" s="131"/>
      <c r="E500" s="130"/>
      <c r="F500" s="130"/>
      <c r="G500" s="130"/>
      <c r="H500" s="125"/>
      <c r="I500" s="125"/>
      <c r="J500" s="125"/>
      <c r="K500" s="125"/>
      <c r="L500" s="125"/>
      <c r="M500" s="125"/>
      <c r="N500" s="125"/>
      <c r="O500" s="125"/>
      <c r="P500" s="125"/>
      <c r="Q500" s="125"/>
      <c r="R500" s="125"/>
      <c r="S500" s="125"/>
    </row>
    <row r="501" spans="3:19" ht="13.5" thickBot="1" x14ac:dyDescent="0.25">
      <c r="C501" s="134"/>
      <c r="D501" s="131"/>
      <c r="E501" s="130"/>
      <c r="F501" s="130"/>
      <c r="G501" s="130"/>
      <c r="H501" s="125"/>
      <c r="I501" s="125"/>
      <c r="J501" s="125"/>
      <c r="K501" s="125"/>
      <c r="L501" s="125"/>
      <c r="M501" s="125"/>
      <c r="N501" s="125"/>
      <c r="O501" s="125"/>
      <c r="P501" s="125"/>
      <c r="Q501" s="125"/>
      <c r="R501" s="125"/>
      <c r="S501" s="125"/>
    </row>
    <row r="502" spans="3:19" x14ac:dyDescent="0.2">
      <c r="C502" s="132" t="s">
        <v>81</v>
      </c>
      <c r="D502" s="131"/>
      <c r="E502" s="130"/>
      <c r="F502" s="130"/>
      <c r="G502" s="130"/>
      <c r="H502" s="125" t="s">
        <v>589</v>
      </c>
      <c r="I502" s="125" t="s">
        <v>590</v>
      </c>
      <c r="J502" s="125" t="s">
        <v>592</v>
      </c>
      <c r="K502" s="125" t="s">
        <v>593</v>
      </c>
      <c r="L502" s="125"/>
      <c r="M502" s="125"/>
      <c r="N502" s="125"/>
      <c r="O502" s="125"/>
      <c r="P502" s="125"/>
      <c r="Q502" s="125"/>
      <c r="R502" s="125"/>
      <c r="S502" s="125"/>
    </row>
    <row r="503" spans="3:19" x14ac:dyDescent="0.2">
      <c r="C503" s="133"/>
      <c r="D503" s="131"/>
      <c r="E503" s="130"/>
      <c r="F503" s="130"/>
      <c r="G503" s="130"/>
      <c r="H503" s="125"/>
      <c r="I503" s="125"/>
      <c r="J503" s="125"/>
      <c r="K503" s="125"/>
      <c r="L503" s="125"/>
      <c r="M503" s="125"/>
      <c r="N503" s="125"/>
      <c r="O503" s="125"/>
      <c r="P503" s="125"/>
      <c r="Q503" s="125"/>
      <c r="R503" s="125"/>
      <c r="S503" s="125"/>
    </row>
    <row r="504" spans="3:19" x14ac:dyDescent="0.2">
      <c r="C504" s="133"/>
      <c r="D504" s="131"/>
      <c r="E504" s="130"/>
      <c r="F504" s="130"/>
      <c r="G504" s="130"/>
      <c r="H504" s="125"/>
      <c r="I504" s="125"/>
      <c r="J504" s="125"/>
      <c r="K504" s="125"/>
      <c r="L504" s="125"/>
      <c r="M504" s="125"/>
      <c r="N504" s="125"/>
      <c r="O504" s="125"/>
      <c r="P504" s="125"/>
      <c r="Q504" s="125"/>
      <c r="R504" s="125"/>
      <c r="S504" s="125"/>
    </row>
    <row r="505" spans="3:19" x14ac:dyDescent="0.2">
      <c r="C505" s="133"/>
      <c r="D505" s="131"/>
      <c r="E505" s="130"/>
      <c r="F505" s="130"/>
      <c r="G505" s="130"/>
      <c r="H505" s="125"/>
      <c r="I505" s="125"/>
      <c r="J505" s="125"/>
      <c r="K505" s="125"/>
      <c r="L505" s="125"/>
      <c r="M505" s="125"/>
      <c r="N505" s="125"/>
      <c r="O505" s="125"/>
      <c r="P505" s="125"/>
      <c r="Q505" s="125"/>
      <c r="R505" s="125"/>
      <c r="S505" s="125"/>
    </row>
    <row r="506" spans="3:19" ht="13.5" thickBot="1" x14ac:dyDescent="0.25">
      <c r="C506" s="134"/>
      <c r="D506" s="131"/>
      <c r="E506" s="130"/>
      <c r="F506" s="130"/>
      <c r="G506" s="130"/>
      <c r="H506" s="125"/>
      <c r="I506" s="125"/>
      <c r="J506" s="125"/>
      <c r="K506" s="125"/>
      <c r="L506" s="125"/>
      <c r="M506" s="125"/>
      <c r="N506" s="125"/>
      <c r="O506" s="125"/>
      <c r="P506" s="125"/>
      <c r="Q506" s="125"/>
      <c r="R506" s="125"/>
      <c r="S506" s="125"/>
    </row>
    <row r="507" spans="3:19" x14ac:dyDescent="0.2">
      <c r="C507" s="132" t="s">
        <v>201</v>
      </c>
      <c r="D507" s="131"/>
      <c r="E507" s="130"/>
      <c r="F507" s="130"/>
      <c r="G507" s="130"/>
      <c r="H507" s="125" t="s">
        <v>590</v>
      </c>
      <c r="I507" s="125" t="s">
        <v>591</v>
      </c>
      <c r="J507" s="125"/>
      <c r="K507" s="125"/>
      <c r="L507" s="125"/>
      <c r="M507" s="125"/>
      <c r="N507" s="125"/>
      <c r="O507" s="125"/>
      <c r="P507" s="125"/>
      <c r="Q507" s="125"/>
      <c r="R507" s="125"/>
      <c r="S507" s="125"/>
    </row>
    <row r="508" spans="3:19" x14ac:dyDescent="0.2">
      <c r="C508" s="133"/>
      <c r="D508" s="131"/>
      <c r="E508" s="130"/>
      <c r="F508" s="130"/>
      <c r="G508" s="130"/>
      <c r="H508" s="125"/>
      <c r="I508" s="125"/>
      <c r="J508" s="125"/>
      <c r="K508" s="125"/>
      <c r="L508" s="125"/>
      <c r="M508" s="125"/>
      <c r="N508" s="125"/>
      <c r="O508" s="125"/>
      <c r="P508" s="125"/>
      <c r="Q508" s="125"/>
      <c r="R508" s="125"/>
      <c r="S508" s="125"/>
    </row>
    <row r="509" spans="3:19" x14ac:dyDescent="0.2">
      <c r="C509" s="133"/>
      <c r="D509" s="131"/>
      <c r="E509" s="130"/>
      <c r="F509" s="130"/>
      <c r="G509" s="130"/>
      <c r="H509" s="125"/>
      <c r="I509" s="125"/>
      <c r="J509" s="125"/>
      <c r="K509" s="125"/>
      <c r="L509" s="125"/>
      <c r="M509" s="125"/>
      <c r="N509" s="125"/>
      <c r="O509" s="125"/>
      <c r="P509" s="125"/>
      <c r="Q509" s="125"/>
      <c r="R509" s="125"/>
      <c r="S509" s="125"/>
    </row>
    <row r="510" spans="3:19" x14ac:dyDescent="0.2">
      <c r="C510" s="133"/>
      <c r="D510" s="131"/>
      <c r="E510" s="130"/>
      <c r="F510" s="130"/>
      <c r="G510" s="130"/>
      <c r="H510" s="125"/>
      <c r="I510" s="125"/>
      <c r="J510" s="125"/>
      <c r="K510" s="125"/>
      <c r="L510" s="125"/>
      <c r="M510" s="125"/>
      <c r="N510" s="125"/>
      <c r="O510" s="125"/>
      <c r="P510" s="125"/>
      <c r="Q510" s="125"/>
      <c r="R510" s="125"/>
      <c r="S510" s="125"/>
    </row>
    <row r="511" spans="3:19" ht="13.5" thickBot="1" x14ac:dyDescent="0.25">
      <c r="C511" s="134"/>
      <c r="D511" s="131"/>
      <c r="E511" s="130"/>
      <c r="F511" s="130"/>
      <c r="G511" s="130"/>
      <c r="H511" s="125"/>
      <c r="I511" s="125"/>
      <c r="J511" s="125"/>
      <c r="K511" s="125"/>
      <c r="L511" s="125"/>
      <c r="M511" s="125"/>
      <c r="N511" s="125"/>
      <c r="O511" s="125"/>
      <c r="P511" s="125"/>
      <c r="Q511" s="125"/>
      <c r="R511" s="125"/>
      <c r="S511" s="125"/>
    </row>
    <row r="512" spans="3:19" x14ac:dyDescent="0.2">
      <c r="C512" s="132" t="s">
        <v>84</v>
      </c>
      <c r="D512" s="131"/>
      <c r="E512" s="130"/>
      <c r="F512" s="130"/>
      <c r="G512" s="130"/>
      <c r="H512" s="125" t="s">
        <v>590</v>
      </c>
      <c r="I512" s="125"/>
      <c r="J512" s="125"/>
      <c r="K512" s="125"/>
      <c r="L512" s="125"/>
      <c r="M512" s="125"/>
      <c r="N512" s="125"/>
      <c r="O512" s="125"/>
      <c r="P512" s="125"/>
      <c r="Q512" s="125"/>
      <c r="R512" s="125"/>
      <c r="S512" s="125"/>
    </row>
    <row r="513" spans="3:19" x14ac:dyDescent="0.2">
      <c r="C513" s="133"/>
      <c r="D513" s="131"/>
      <c r="E513" s="130"/>
      <c r="F513" s="130"/>
      <c r="G513" s="130"/>
      <c r="H513" s="125"/>
      <c r="I513" s="125"/>
      <c r="J513" s="125"/>
      <c r="K513" s="125"/>
      <c r="L513" s="125"/>
      <c r="M513" s="125"/>
      <c r="N513" s="125"/>
      <c r="O513" s="125"/>
      <c r="P513" s="125"/>
      <c r="Q513" s="125"/>
      <c r="R513" s="125"/>
      <c r="S513" s="125"/>
    </row>
    <row r="514" spans="3:19" x14ac:dyDescent="0.2">
      <c r="C514" s="133"/>
      <c r="D514" s="131"/>
      <c r="E514" s="130"/>
      <c r="F514" s="130"/>
      <c r="G514" s="130"/>
      <c r="H514" s="125"/>
      <c r="I514" s="125"/>
      <c r="J514" s="125"/>
      <c r="K514" s="125"/>
      <c r="L514" s="125"/>
      <c r="M514" s="125"/>
      <c r="N514" s="125"/>
      <c r="O514" s="125"/>
      <c r="P514" s="125"/>
      <c r="Q514" s="125"/>
      <c r="R514" s="125"/>
      <c r="S514" s="125"/>
    </row>
    <row r="515" spans="3:19" x14ac:dyDescent="0.2">
      <c r="C515" s="133"/>
      <c r="D515" s="131"/>
      <c r="E515" s="130"/>
      <c r="F515" s="130"/>
      <c r="G515" s="130"/>
      <c r="H515" s="125"/>
      <c r="I515" s="125"/>
      <c r="J515" s="125"/>
      <c r="K515" s="125"/>
      <c r="L515" s="125"/>
      <c r="M515" s="125"/>
      <c r="N515" s="125"/>
      <c r="O515" s="125"/>
      <c r="P515" s="125"/>
      <c r="Q515" s="125"/>
      <c r="R515" s="125"/>
      <c r="S515" s="125"/>
    </row>
    <row r="516" spans="3:19" ht="13.5" thickBot="1" x14ac:dyDescent="0.25">
      <c r="C516" s="134"/>
      <c r="D516" s="131"/>
      <c r="E516" s="130"/>
      <c r="F516" s="130"/>
      <c r="G516" s="130"/>
      <c r="H516" s="125"/>
      <c r="I516" s="125"/>
      <c r="J516" s="125"/>
      <c r="K516" s="125"/>
      <c r="L516" s="125"/>
      <c r="M516" s="125"/>
      <c r="N516" s="125"/>
      <c r="O516" s="125"/>
      <c r="P516" s="125"/>
      <c r="Q516" s="125"/>
      <c r="R516" s="125"/>
      <c r="S516" s="125"/>
    </row>
    <row r="517" spans="3:19" x14ac:dyDescent="0.2">
      <c r="C517" s="132" t="s">
        <v>191</v>
      </c>
      <c r="D517" s="131"/>
      <c r="E517" s="130"/>
      <c r="F517" s="130"/>
      <c r="G517" s="130"/>
      <c r="H517" s="125" t="s">
        <v>590</v>
      </c>
      <c r="I517" s="125" t="s">
        <v>591</v>
      </c>
      <c r="J517" s="125" t="s">
        <v>593</v>
      </c>
      <c r="K517" s="125"/>
      <c r="L517" s="125"/>
      <c r="M517" s="125"/>
      <c r="N517" s="125"/>
      <c r="O517" s="125"/>
      <c r="P517" s="125"/>
      <c r="Q517" s="125"/>
      <c r="R517" s="125"/>
      <c r="S517" s="125"/>
    </row>
    <row r="518" spans="3:19" x14ac:dyDescent="0.2">
      <c r="C518" s="133"/>
      <c r="D518" s="131"/>
      <c r="E518" s="130"/>
      <c r="F518" s="130"/>
      <c r="G518" s="130"/>
      <c r="H518" s="125"/>
      <c r="I518" s="125"/>
      <c r="J518" s="125"/>
      <c r="K518" s="125"/>
      <c r="L518" s="125"/>
      <c r="M518" s="125"/>
      <c r="N518" s="125"/>
      <c r="O518" s="125"/>
      <c r="P518" s="125"/>
      <c r="Q518" s="125"/>
      <c r="R518" s="125"/>
      <c r="S518" s="125"/>
    </row>
    <row r="519" spans="3:19" x14ac:dyDescent="0.2">
      <c r="C519" s="133"/>
      <c r="D519" s="131"/>
      <c r="E519" s="130"/>
      <c r="F519" s="130"/>
      <c r="G519" s="130"/>
      <c r="H519" s="125"/>
      <c r="I519" s="125"/>
      <c r="J519" s="125"/>
      <c r="K519" s="125"/>
      <c r="L519" s="125"/>
      <c r="M519" s="125"/>
      <c r="N519" s="125"/>
      <c r="O519" s="125"/>
      <c r="P519" s="125"/>
      <c r="Q519" s="125"/>
      <c r="R519" s="125"/>
      <c r="S519" s="125"/>
    </row>
    <row r="520" spans="3:19" x14ac:dyDescent="0.2">
      <c r="C520" s="133"/>
      <c r="D520" s="131"/>
      <c r="E520" s="130"/>
      <c r="F520" s="130"/>
      <c r="G520" s="130"/>
      <c r="H520" s="125"/>
      <c r="I520" s="125"/>
      <c r="J520" s="125"/>
      <c r="K520" s="125"/>
      <c r="L520" s="125"/>
      <c r="M520" s="125"/>
      <c r="N520" s="125"/>
      <c r="O520" s="125"/>
      <c r="P520" s="125"/>
      <c r="Q520" s="125"/>
      <c r="R520" s="125"/>
      <c r="S520" s="125"/>
    </row>
    <row r="521" spans="3:19" ht="13.5" thickBot="1" x14ac:dyDescent="0.25">
      <c r="C521" s="134"/>
      <c r="D521" s="131"/>
      <c r="E521" s="130"/>
      <c r="F521" s="130"/>
      <c r="G521" s="130"/>
      <c r="H521" s="125"/>
      <c r="I521" s="125"/>
      <c r="J521" s="125"/>
      <c r="K521" s="125"/>
      <c r="L521" s="125"/>
      <c r="M521" s="125"/>
      <c r="N521" s="125"/>
      <c r="O521" s="125"/>
      <c r="P521" s="125"/>
      <c r="Q521" s="125"/>
      <c r="R521" s="125"/>
      <c r="S521" s="125"/>
    </row>
    <row r="522" spans="3:19" x14ac:dyDescent="0.2">
      <c r="C522" s="132" t="s">
        <v>87</v>
      </c>
      <c r="D522" s="131"/>
      <c r="E522" s="130"/>
      <c r="F522" s="130"/>
      <c r="G522" s="130"/>
      <c r="H522" s="125" t="s">
        <v>591</v>
      </c>
      <c r="I522" s="125"/>
      <c r="J522" s="125"/>
      <c r="K522" s="125"/>
      <c r="L522" s="125"/>
      <c r="M522" s="125"/>
      <c r="N522" s="125"/>
      <c r="O522" s="125"/>
      <c r="P522" s="125"/>
      <c r="Q522" s="125"/>
      <c r="R522" s="125"/>
      <c r="S522" s="125"/>
    </row>
    <row r="523" spans="3:19" x14ac:dyDescent="0.2">
      <c r="C523" s="133"/>
      <c r="D523" s="131"/>
      <c r="E523" s="130"/>
      <c r="F523" s="130"/>
      <c r="G523" s="130"/>
      <c r="H523" s="125"/>
      <c r="I523" s="125"/>
      <c r="J523" s="125"/>
      <c r="K523" s="125"/>
      <c r="L523" s="125"/>
      <c r="M523" s="125"/>
      <c r="N523" s="125"/>
      <c r="O523" s="125"/>
      <c r="P523" s="125"/>
      <c r="Q523" s="125"/>
      <c r="R523" s="125"/>
      <c r="S523" s="125"/>
    </row>
    <row r="524" spans="3:19" x14ac:dyDescent="0.2">
      <c r="C524" s="133"/>
      <c r="D524" s="131"/>
      <c r="E524" s="130"/>
      <c r="F524" s="130"/>
      <c r="G524" s="130"/>
      <c r="H524" s="125"/>
      <c r="I524" s="125"/>
      <c r="J524" s="125"/>
      <c r="K524" s="125"/>
      <c r="L524" s="125"/>
      <c r="M524" s="125"/>
      <c r="N524" s="125"/>
      <c r="O524" s="125"/>
      <c r="P524" s="125"/>
      <c r="Q524" s="125"/>
      <c r="R524" s="125"/>
      <c r="S524" s="125"/>
    </row>
    <row r="525" spans="3:19" x14ac:dyDescent="0.2">
      <c r="C525" s="133"/>
      <c r="D525" s="131"/>
      <c r="E525" s="130"/>
      <c r="F525" s="130"/>
      <c r="G525" s="130"/>
      <c r="H525" s="125"/>
      <c r="I525" s="125"/>
      <c r="J525" s="125"/>
      <c r="K525" s="125"/>
      <c r="L525" s="125"/>
      <c r="M525" s="125"/>
      <c r="N525" s="125"/>
      <c r="O525" s="125"/>
      <c r="P525" s="125"/>
      <c r="Q525" s="125"/>
      <c r="R525" s="125"/>
      <c r="S525" s="125"/>
    </row>
    <row r="526" spans="3:19" ht="13.5" thickBot="1" x14ac:dyDescent="0.25">
      <c r="C526" s="134"/>
      <c r="D526" s="131"/>
      <c r="E526" s="130"/>
      <c r="F526" s="130"/>
      <c r="G526" s="130"/>
      <c r="H526" s="125"/>
      <c r="I526" s="125"/>
      <c r="J526" s="125"/>
      <c r="K526" s="125"/>
      <c r="L526" s="125"/>
      <c r="M526" s="125"/>
      <c r="N526" s="125"/>
      <c r="O526" s="125"/>
      <c r="P526" s="125"/>
      <c r="Q526" s="125"/>
      <c r="R526" s="125"/>
      <c r="S526" s="125"/>
    </row>
    <row r="527" spans="3:19" x14ac:dyDescent="0.2">
      <c r="C527" s="132" t="s">
        <v>148</v>
      </c>
      <c r="D527" s="131"/>
      <c r="E527" s="130"/>
      <c r="F527" s="130"/>
      <c r="G527" s="130"/>
      <c r="H527" s="125" t="s">
        <v>591</v>
      </c>
      <c r="I527" s="125"/>
      <c r="J527" s="125"/>
      <c r="K527" s="125"/>
      <c r="L527" s="125"/>
      <c r="M527" s="125"/>
      <c r="N527" s="125"/>
      <c r="O527" s="125"/>
      <c r="P527" s="125"/>
      <c r="Q527" s="125"/>
      <c r="R527" s="125"/>
      <c r="S527" s="125"/>
    </row>
    <row r="528" spans="3:19" x14ac:dyDescent="0.2">
      <c r="C528" s="133"/>
      <c r="D528" s="131"/>
      <c r="E528" s="130"/>
      <c r="F528" s="130"/>
      <c r="G528" s="130"/>
      <c r="H528" s="125"/>
      <c r="I528" s="125"/>
      <c r="J528" s="125"/>
      <c r="K528" s="125"/>
      <c r="L528" s="125"/>
      <c r="M528" s="125"/>
      <c r="N528" s="125"/>
      <c r="O528" s="125"/>
      <c r="P528" s="125"/>
      <c r="Q528" s="125"/>
      <c r="R528" s="125"/>
      <c r="S528" s="125"/>
    </row>
    <row r="529" spans="3:19" x14ac:dyDescent="0.2">
      <c r="C529" s="133"/>
      <c r="D529" s="131"/>
      <c r="E529" s="130"/>
      <c r="F529" s="130"/>
      <c r="G529" s="130"/>
      <c r="H529" s="125"/>
      <c r="I529" s="125"/>
      <c r="J529" s="125"/>
      <c r="K529" s="125"/>
      <c r="L529" s="125"/>
      <c r="M529" s="125"/>
      <c r="N529" s="125"/>
      <c r="O529" s="125"/>
      <c r="P529" s="125"/>
      <c r="Q529" s="125"/>
      <c r="R529" s="125"/>
      <c r="S529" s="125"/>
    </row>
    <row r="530" spans="3:19" x14ac:dyDescent="0.2">
      <c r="C530" s="133"/>
      <c r="D530" s="131"/>
      <c r="E530" s="130"/>
      <c r="F530" s="130"/>
      <c r="G530" s="130"/>
      <c r="H530" s="125"/>
      <c r="I530" s="125"/>
      <c r="J530" s="125"/>
      <c r="K530" s="125"/>
      <c r="L530" s="125"/>
      <c r="M530" s="125"/>
      <c r="N530" s="125"/>
      <c r="O530" s="125"/>
      <c r="P530" s="125"/>
      <c r="Q530" s="125"/>
      <c r="R530" s="125"/>
      <c r="S530" s="125"/>
    </row>
    <row r="531" spans="3:19" ht="13.5" thickBot="1" x14ac:dyDescent="0.25">
      <c r="C531" s="134"/>
      <c r="D531" s="131"/>
      <c r="E531" s="130"/>
      <c r="F531" s="130"/>
      <c r="G531" s="130"/>
      <c r="H531" s="125"/>
      <c r="I531" s="125"/>
      <c r="J531" s="125"/>
      <c r="K531" s="125"/>
      <c r="L531" s="125"/>
      <c r="M531" s="125"/>
      <c r="N531" s="125"/>
      <c r="O531" s="125"/>
      <c r="P531" s="125"/>
      <c r="Q531" s="125"/>
      <c r="R531" s="125"/>
      <c r="S531" s="125"/>
    </row>
    <row r="532" spans="3:19" x14ac:dyDescent="0.2">
      <c r="C532" s="132" t="s">
        <v>160</v>
      </c>
      <c r="D532" s="131"/>
      <c r="E532" s="130"/>
      <c r="F532" s="130"/>
      <c r="G532" s="130"/>
      <c r="H532" s="125" t="s">
        <v>592</v>
      </c>
      <c r="I532" s="125" t="s">
        <v>593</v>
      </c>
      <c r="J532" s="125"/>
      <c r="K532" s="125"/>
      <c r="L532" s="125"/>
      <c r="M532" s="125"/>
      <c r="N532" s="125"/>
      <c r="O532" s="125"/>
      <c r="P532" s="125"/>
      <c r="Q532" s="125"/>
      <c r="R532" s="125"/>
      <c r="S532" s="125"/>
    </row>
    <row r="533" spans="3:19" x14ac:dyDescent="0.2">
      <c r="C533" s="133"/>
      <c r="D533" s="131"/>
      <c r="E533" s="130"/>
      <c r="F533" s="130"/>
      <c r="G533" s="130"/>
      <c r="H533" s="125"/>
      <c r="I533" s="125"/>
      <c r="J533" s="125"/>
      <c r="K533" s="125"/>
      <c r="L533" s="125"/>
      <c r="M533" s="125"/>
      <c r="N533" s="125"/>
      <c r="O533" s="125"/>
      <c r="P533" s="125"/>
      <c r="Q533" s="125"/>
      <c r="R533" s="125"/>
      <c r="S533" s="125"/>
    </row>
    <row r="534" spans="3:19" x14ac:dyDescent="0.2">
      <c r="C534" s="133"/>
      <c r="D534" s="131"/>
      <c r="E534" s="130"/>
      <c r="F534" s="130"/>
      <c r="G534" s="130"/>
      <c r="H534" s="125"/>
      <c r="I534" s="125"/>
      <c r="J534" s="125"/>
      <c r="K534" s="125"/>
      <c r="L534" s="125"/>
      <c r="M534" s="125"/>
      <c r="N534" s="125"/>
      <c r="O534" s="125"/>
      <c r="P534" s="125"/>
      <c r="Q534" s="125"/>
      <c r="R534" s="125"/>
      <c r="S534" s="125"/>
    </row>
    <row r="535" spans="3:19" x14ac:dyDescent="0.2">
      <c r="C535" s="133"/>
      <c r="D535" s="131"/>
      <c r="E535" s="130"/>
      <c r="F535" s="130"/>
      <c r="G535" s="130"/>
      <c r="H535" s="125"/>
      <c r="I535" s="125"/>
      <c r="J535" s="125"/>
      <c r="K535" s="125"/>
      <c r="L535" s="125"/>
      <c r="M535" s="125"/>
      <c r="N535" s="125"/>
      <c r="O535" s="125"/>
      <c r="P535" s="125"/>
      <c r="Q535" s="125"/>
      <c r="R535" s="125"/>
      <c r="S535" s="125"/>
    </row>
    <row r="536" spans="3:19" ht="13.5" thickBot="1" x14ac:dyDescent="0.25">
      <c r="C536" s="134"/>
      <c r="D536" s="131"/>
      <c r="E536" s="130"/>
      <c r="F536" s="130"/>
      <c r="G536" s="130"/>
      <c r="H536" s="125"/>
      <c r="I536" s="125"/>
      <c r="J536" s="125"/>
      <c r="K536" s="125"/>
      <c r="L536" s="125"/>
      <c r="M536" s="125"/>
      <c r="N536" s="125"/>
      <c r="O536" s="125"/>
      <c r="P536" s="125"/>
      <c r="Q536" s="125"/>
      <c r="R536" s="125"/>
      <c r="S536" s="125"/>
    </row>
    <row r="537" spans="3:19" x14ac:dyDescent="0.2">
      <c r="C537" s="132" t="s">
        <v>82</v>
      </c>
      <c r="D537" s="131"/>
      <c r="E537" s="130"/>
      <c r="F537" s="130"/>
      <c r="G537" s="130"/>
      <c r="H537" s="125" t="s">
        <v>592</v>
      </c>
      <c r="I537" s="125"/>
      <c r="J537" s="125"/>
      <c r="K537" s="125"/>
      <c r="L537" s="125"/>
      <c r="M537" s="125"/>
      <c r="N537" s="125"/>
      <c r="O537" s="125"/>
      <c r="P537" s="125"/>
      <c r="Q537" s="125"/>
      <c r="R537" s="125"/>
      <c r="S537" s="125"/>
    </row>
    <row r="538" spans="3:19" x14ac:dyDescent="0.2">
      <c r="C538" s="133"/>
      <c r="D538" s="131"/>
      <c r="E538" s="130"/>
      <c r="F538" s="130"/>
      <c r="G538" s="130"/>
      <c r="H538" s="125"/>
      <c r="I538" s="125"/>
      <c r="J538" s="125"/>
      <c r="K538" s="125"/>
      <c r="L538" s="125"/>
      <c r="M538" s="125"/>
      <c r="N538" s="125"/>
      <c r="O538" s="125"/>
      <c r="P538" s="125"/>
      <c r="Q538" s="125"/>
      <c r="R538" s="125"/>
      <c r="S538" s="125"/>
    </row>
    <row r="539" spans="3:19" x14ac:dyDescent="0.2">
      <c r="C539" s="133"/>
      <c r="D539" s="131"/>
      <c r="E539" s="130"/>
      <c r="F539" s="130"/>
      <c r="G539" s="130"/>
      <c r="H539" s="125"/>
      <c r="I539" s="125"/>
      <c r="J539" s="125"/>
      <c r="K539" s="125"/>
      <c r="L539" s="125"/>
      <c r="M539" s="125"/>
      <c r="N539" s="125"/>
      <c r="O539" s="125"/>
      <c r="P539" s="125"/>
      <c r="Q539" s="125"/>
      <c r="R539" s="125"/>
      <c r="S539" s="125"/>
    </row>
    <row r="540" spans="3:19" x14ac:dyDescent="0.2">
      <c r="C540" s="133"/>
      <c r="D540" s="131"/>
      <c r="E540" s="130"/>
      <c r="F540" s="130"/>
      <c r="G540" s="130"/>
      <c r="H540" s="125"/>
      <c r="I540" s="125"/>
      <c r="J540" s="125"/>
      <c r="K540" s="125"/>
      <c r="L540" s="125"/>
      <c r="M540" s="125"/>
      <c r="N540" s="125"/>
      <c r="O540" s="125"/>
      <c r="P540" s="125"/>
      <c r="Q540" s="125"/>
      <c r="R540" s="125"/>
      <c r="S540" s="125"/>
    </row>
    <row r="541" spans="3:19" ht="13.5" thickBot="1" x14ac:dyDescent="0.25">
      <c r="C541" s="134"/>
      <c r="D541" s="131"/>
      <c r="E541" s="130"/>
      <c r="F541" s="130"/>
      <c r="G541" s="130"/>
      <c r="H541" s="125"/>
      <c r="I541" s="125"/>
      <c r="J541" s="125"/>
      <c r="K541" s="125"/>
      <c r="L541" s="125"/>
      <c r="M541" s="125"/>
      <c r="N541" s="125"/>
      <c r="O541" s="125"/>
      <c r="P541" s="125"/>
      <c r="Q541" s="125"/>
      <c r="R541" s="125"/>
      <c r="S541" s="125"/>
    </row>
    <row r="542" spans="3:19" x14ac:dyDescent="0.2">
      <c r="C542" s="132" t="s">
        <v>83</v>
      </c>
      <c r="D542" s="131"/>
      <c r="E542" s="130"/>
      <c r="F542" s="130"/>
      <c r="G542" s="130"/>
      <c r="H542" s="125" t="s">
        <v>593</v>
      </c>
      <c r="I542" s="125"/>
      <c r="J542" s="125"/>
      <c r="K542" s="125"/>
      <c r="L542" s="125"/>
      <c r="M542" s="125"/>
      <c r="N542" s="125"/>
      <c r="O542" s="125"/>
      <c r="P542" s="125"/>
      <c r="Q542" s="125"/>
      <c r="R542" s="125"/>
      <c r="S542" s="125"/>
    </row>
    <row r="543" spans="3:19" x14ac:dyDescent="0.2">
      <c r="C543" s="133"/>
      <c r="D543" s="131"/>
      <c r="E543" s="130"/>
      <c r="F543" s="130"/>
      <c r="G543" s="130"/>
      <c r="H543" s="125"/>
      <c r="I543" s="125"/>
      <c r="J543" s="125"/>
      <c r="K543" s="125"/>
      <c r="L543" s="125"/>
      <c r="M543" s="125"/>
      <c r="N543" s="125"/>
      <c r="O543" s="125"/>
      <c r="P543" s="125"/>
      <c r="Q543" s="125"/>
      <c r="R543" s="125"/>
      <c r="S543" s="125"/>
    </row>
    <row r="544" spans="3:19" x14ac:dyDescent="0.2">
      <c r="C544" s="133"/>
      <c r="D544" s="131"/>
      <c r="E544" s="130"/>
      <c r="F544" s="130"/>
      <c r="G544" s="130"/>
      <c r="H544" s="125"/>
      <c r="I544" s="125"/>
      <c r="J544" s="125"/>
      <c r="K544" s="125"/>
      <c r="L544" s="125"/>
      <c r="M544" s="125"/>
      <c r="N544" s="125"/>
      <c r="O544" s="125"/>
      <c r="P544" s="125"/>
      <c r="Q544" s="125"/>
      <c r="R544" s="125"/>
      <c r="S544" s="125"/>
    </row>
    <row r="545" spans="3:19" x14ac:dyDescent="0.2">
      <c r="C545" s="133"/>
      <c r="D545" s="131"/>
      <c r="E545" s="130"/>
      <c r="F545" s="130"/>
      <c r="G545" s="130"/>
      <c r="H545" s="125"/>
      <c r="I545" s="125"/>
      <c r="J545" s="125"/>
      <c r="K545" s="125"/>
      <c r="L545" s="125"/>
      <c r="M545" s="125"/>
      <c r="N545" s="125"/>
      <c r="O545" s="125"/>
      <c r="P545" s="125"/>
      <c r="Q545" s="125"/>
      <c r="R545" s="125"/>
      <c r="S545" s="125"/>
    </row>
    <row r="546" spans="3:19" ht="13.5" thickBot="1" x14ac:dyDescent="0.25">
      <c r="C546" s="134"/>
      <c r="D546" s="131"/>
      <c r="E546" s="130"/>
      <c r="F546" s="130"/>
      <c r="G546" s="130"/>
      <c r="H546" s="125"/>
      <c r="I546" s="125"/>
      <c r="J546" s="125"/>
      <c r="K546" s="125"/>
      <c r="L546" s="125"/>
      <c r="M546" s="125"/>
      <c r="N546" s="125"/>
      <c r="O546" s="125"/>
      <c r="P546" s="125"/>
      <c r="Q546" s="125"/>
      <c r="R546" s="125"/>
      <c r="S546" s="125"/>
    </row>
    <row r="547" spans="3:19" x14ac:dyDescent="0.2">
      <c r="C547" s="132" t="s">
        <v>46</v>
      </c>
      <c r="D547" s="131"/>
      <c r="E547" s="130"/>
      <c r="F547" s="130"/>
      <c r="G547" s="130"/>
      <c r="H547" s="125" t="s">
        <v>589</v>
      </c>
      <c r="I547" s="125" t="s">
        <v>590</v>
      </c>
      <c r="J547" s="125" t="s">
        <v>591</v>
      </c>
      <c r="K547" s="125" t="s">
        <v>592</v>
      </c>
      <c r="L547" s="125" t="s">
        <v>593</v>
      </c>
      <c r="M547" s="125" t="s">
        <v>594</v>
      </c>
      <c r="N547" s="125"/>
      <c r="O547" s="125"/>
      <c r="P547" s="125"/>
      <c r="Q547" s="125"/>
      <c r="R547" s="125"/>
      <c r="S547" s="125"/>
    </row>
    <row r="548" spans="3:19" x14ac:dyDescent="0.2">
      <c r="C548" s="133"/>
      <c r="D548" s="131"/>
      <c r="E548" s="130"/>
      <c r="F548" s="130"/>
      <c r="G548" s="130"/>
      <c r="H548" s="125"/>
      <c r="I548" s="125"/>
      <c r="J548" s="125"/>
      <c r="K548" s="125"/>
      <c r="L548" s="125"/>
      <c r="M548" s="125"/>
      <c r="N548" s="125"/>
      <c r="O548" s="125"/>
      <c r="P548" s="125"/>
      <c r="Q548" s="125"/>
      <c r="R548" s="125"/>
      <c r="S548" s="125"/>
    </row>
    <row r="549" spans="3:19" x14ac:dyDescent="0.2">
      <c r="C549" s="133"/>
      <c r="D549" s="131"/>
      <c r="E549" s="130"/>
      <c r="F549" s="130"/>
      <c r="G549" s="130"/>
      <c r="H549" s="125"/>
      <c r="I549" s="125"/>
      <c r="J549" s="125"/>
      <c r="K549" s="125"/>
      <c r="L549" s="125"/>
      <c r="M549" s="125"/>
      <c r="N549" s="125"/>
      <c r="O549" s="125"/>
      <c r="P549" s="125"/>
      <c r="Q549" s="125"/>
      <c r="R549" s="125"/>
      <c r="S549" s="125"/>
    </row>
    <row r="550" spans="3:19" x14ac:dyDescent="0.2">
      <c r="C550" s="133"/>
      <c r="D550" s="131"/>
      <c r="E550" s="130"/>
      <c r="F550" s="130"/>
      <c r="G550" s="130"/>
      <c r="H550" s="125"/>
      <c r="I550" s="125"/>
      <c r="J550" s="125"/>
      <c r="K550" s="125"/>
      <c r="L550" s="125"/>
      <c r="M550" s="125"/>
      <c r="N550" s="125"/>
      <c r="O550" s="125"/>
      <c r="P550" s="125"/>
      <c r="Q550" s="125"/>
      <c r="R550" s="125"/>
      <c r="S550" s="125"/>
    </row>
    <row r="551" spans="3:19" ht="13.5" thickBot="1" x14ac:dyDescent="0.25">
      <c r="C551" s="134"/>
      <c r="D551" s="131"/>
      <c r="E551" s="130"/>
      <c r="F551" s="130"/>
      <c r="G551" s="130"/>
      <c r="H551" s="125"/>
      <c r="I551" s="125"/>
      <c r="J551" s="125"/>
      <c r="K551" s="125"/>
      <c r="L551" s="125"/>
      <c r="M551" s="125"/>
      <c r="N551" s="125"/>
      <c r="O551" s="125"/>
      <c r="P551" s="125"/>
      <c r="Q551" s="125"/>
      <c r="R551" s="125"/>
      <c r="S551" s="125"/>
    </row>
    <row r="552" spans="3:19" x14ac:dyDescent="0.2">
      <c r="C552" s="132" t="s">
        <v>51</v>
      </c>
      <c r="D552" s="131"/>
      <c r="E552" s="130"/>
      <c r="F552" s="130"/>
      <c r="G552" s="130"/>
      <c r="H552" s="125" t="s">
        <v>595</v>
      </c>
      <c r="I552" s="125" t="s">
        <v>596</v>
      </c>
      <c r="J552" s="125"/>
      <c r="K552" s="125"/>
      <c r="L552" s="125"/>
      <c r="M552" s="125"/>
      <c r="N552" s="125"/>
      <c r="O552" s="125"/>
      <c r="P552" s="125"/>
      <c r="Q552" s="125"/>
      <c r="R552" s="125"/>
      <c r="S552" s="125"/>
    </row>
    <row r="553" spans="3:19" x14ac:dyDescent="0.2">
      <c r="C553" s="133"/>
      <c r="D553" s="131"/>
      <c r="E553" s="130"/>
      <c r="F553" s="130"/>
      <c r="G553" s="130"/>
      <c r="H553" s="125"/>
      <c r="I553" s="125"/>
      <c r="J553" s="125"/>
      <c r="K553" s="125"/>
      <c r="L553" s="125"/>
      <c r="M553" s="125"/>
      <c r="N553" s="125"/>
      <c r="O553" s="125"/>
      <c r="P553" s="125"/>
      <c r="Q553" s="125"/>
      <c r="R553" s="125"/>
      <c r="S553" s="125"/>
    </row>
    <row r="554" spans="3:19" x14ac:dyDescent="0.2">
      <c r="C554" s="133"/>
      <c r="D554" s="131"/>
      <c r="E554" s="130"/>
      <c r="F554" s="130"/>
      <c r="G554" s="130"/>
      <c r="H554" s="125"/>
      <c r="I554" s="125"/>
      <c r="J554" s="125"/>
      <c r="K554" s="125"/>
      <c r="L554" s="125"/>
      <c r="M554" s="125"/>
      <c r="N554" s="125"/>
      <c r="O554" s="125"/>
      <c r="P554" s="125"/>
      <c r="Q554" s="125"/>
      <c r="R554" s="125"/>
      <c r="S554" s="125"/>
    </row>
    <row r="555" spans="3:19" x14ac:dyDescent="0.2">
      <c r="C555" s="133"/>
      <c r="D555" s="131"/>
      <c r="E555" s="130"/>
      <c r="F555" s="130"/>
      <c r="G555" s="130"/>
      <c r="H555" s="125"/>
      <c r="I555" s="125"/>
      <c r="J555" s="125"/>
      <c r="K555" s="125"/>
      <c r="L555" s="125"/>
      <c r="M555" s="125"/>
      <c r="N555" s="125"/>
      <c r="O555" s="125"/>
      <c r="P555" s="125"/>
      <c r="Q555" s="125"/>
      <c r="R555" s="125"/>
      <c r="S555" s="125"/>
    </row>
    <row r="556" spans="3:19" ht="13.5" thickBot="1" x14ac:dyDescent="0.25">
      <c r="C556" s="134"/>
      <c r="D556" s="131"/>
      <c r="E556" s="130"/>
      <c r="F556" s="130"/>
      <c r="G556" s="130"/>
      <c r="H556" s="125"/>
      <c r="I556" s="125"/>
      <c r="J556" s="125"/>
      <c r="K556" s="125"/>
      <c r="L556" s="125"/>
      <c r="M556" s="125"/>
      <c r="N556" s="125"/>
      <c r="O556" s="125"/>
      <c r="P556" s="125"/>
      <c r="Q556" s="125"/>
      <c r="R556" s="125"/>
      <c r="S556" s="125"/>
    </row>
    <row r="557" spans="3:19" x14ac:dyDescent="0.2">
      <c r="C557" s="132" t="s">
        <v>38</v>
      </c>
      <c r="D557" s="131"/>
      <c r="E557" s="130"/>
      <c r="F557" s="130"/>
      <c r="G557" s="130"/>
      <c r="H557" s="125" t="s">
        <v>595</v>
      </c>
      <c r="I557" s="125"/>
      <c r="J557" s="125"/>
      <c r="K557" s="125"/>
      <c r="L557" s="125"/>
      <c r="M557" s="125"/>
      <c r="N557" s="125"/>
      <c r="O557" s="125"/>
      <c r="P557" s="125"/>
      <c r="Q557" s="125"/>
      <c r="R557" s="125"/>
      <c r="S557" s="125"/>
    </row>
    <row r="558" spans="3:19" x14ac:dyDescent="0.2">
      <c r="C558" s="133"/>
      <c r="D558" s="131"/>
      <c r="E558" s="130"/>
      <c r="F558" s="130"/>
      <c r="G558" s="130"/>
      <c r="H558" s="125"/>
      <c r="I558" s="125"/>
      <c r="J558" s="125"/>
      <c r="K558" s="125"/>
      <c r="L558" s="125"/>
      <c r="M558" s="125"/>
      <c r="N558" s="125"/>
      <c r="O558" s="125"/>
      <c r="P558" s="125"/>
      <c r="Q558" s="125"/>
      <c r="R558" s="125"/>
      <c r="S558" s="125"/>
    </row>
    <row r="559" spans="3:19" x14ac:dyDescent="0.2">
      <c r="C559" s="133"/>
      <c r="D559" s="131"/>
      <c r="E559" s="130"/>
      <c r="F559" s="130"/>
      <c r="G559" s="130"/>
      <c r="H559" s="125"/>
      <c r="I559" s="125"/>
      <c r="J559" s="125"/>
      <c r="K559" s="125"/>
      <c r="L559" s="125"/>
      <c r="M559" s="125"/>
      <c r="N559" s="125"/>
      <c r="O559" s="125"/>
      <c r="P559" s="125"/>
      <c r="Q559" s="125"/>
      <c r="R559" s="125"/>
      <c r="S559" s="125"/>
    </row>
    <row r="560" spans="3:19" x14ac:dyDescent="0.2">
      <c r="C560" s="133"/>
      <c r="D560" s="131"/>
      <c r="E560" s="130"/>
      <c r="F560" s="130"/>
      <c r="G560" s="130"/>
      <c r="H560" s="125"/>
      <c r="I560" s="125"/>
      <c r="J560" s="125"/>
      <c r="K560" s="125"/>
      <c r="L560" s="125"/>
      <c r="M560" s="125"/>
      <c r="N560" s="125"/>
      <c r="O560" s="125"/>
      <c r="P560" s="125"/>
      <c r="Q560" s="125"/>
      <c r="R560" s="125"/>
      <c r="S560" s="125"/>
    </row>
    <row r="561" spans="3:19" ht="13.5" thickBot="1" x14ac:dyDescent="0.25">
      <c r="C561" s="134"/>
      <c r="D561" s="131"/>
      <c r="E561" s="130"/>
      <c r="F561" s="130"/>
      <c r="G561" s="130"/>
      <c r="H561" s="125"/>
      <c r="I561" s="125"/>
      <c r="J561" s="125"/>
      <c r="K561" s="125"/>
      <c r="L561" s="125"/>
      <c r="M561" s="125"/>
      <c r="N561" s="125"/>
      <c r="O561" s="125"/>
      <c r="P561" s="125"/>
      <c r="Q561" s="125"/>
      <c r="R561" s="125"/>
      <c r="S561" s="125"/>
    </row>
    <row r="562" spans="3:19" x14ac:dyDescent="0.2">
      <c r="C562" s="132" t="s">
        <v>37</v>
      </c>
      <c r="D562" s="131"/>
      <c r="E562" s="130"/>
      <c r="F562" s="130"/>
      <c r="G562" s="130"/>
      <c r="H562" s="125" t="s">
        <v>596</v>
      </c>
      <c r="I562" s="125"/>
      <c r="J562" s="125"/>
      <c r="K562" s="125"/>
      <c r="L562" s="125"/>
      <c r="M562" s="125"/>
      <c r="N562" s="125"/>
      <c r="O562" s="125"/>
      <c r="P562" s="125"/>
      <c r="Q562" s="125"/>
      <c r="R562" s="125"/>
      <c r="S562" s="125"/>
    </row>
    <row r="563" spans="3:19" x14ac:dyDescent="0.2">
      <c r="C563" s="133"/>
      <c r="D563" s="131"/>
      <c r="E563" s="130"/>
      <c r="F563" s="130"/>
      <c r="G563" s="130"/>
      <c r="H563" s="125"/>
      <c r="I563" s="125"/>
      <c r="J563" s="125"/>
      <c r="K563" s="125"/>
      <c r="L563" s="125"/>
      <c r="M563" s="125"/>
      <c r="N563" s="125"/>
      <c r="O563" s="125"/>
      <c r="P563" s="125"/>
      <c r="Q563" s="125"/>
      <c r="R563" s="125"/>
      <c r="S563" s="125"/>
    </row>
    <row r="564" spans="3:19" x14ac:dyDescent="0.2">
      <c r="C564" s="133"/>
      <c r="D564" s="131"/>
      <c r="E564" s="130"/>
      <c r="F564" s="130"/>
      <c r="G564" s="130"/>
      <c r="H564" s="125"/>
      <c r="I564" s="125"/>
      <c r="J564" s="125"/>
      <c r="K564" s="125"/>
      <c r="L564" s="125"/>
      <c r="M564" s="125"/>
      <c r="N564" s="125"/>
      <c r="O564" s="125"/>
      <c r="P564" s="125"/>
      <c r="Q564" s="125"/>
      <c r="R564" s="125"/>
      <c r="S564" s="125"/>
    </row>
    <row r="565" spans="3:19" x14ac:dyDescent="0.2">
      <c r="C565" s="133"/>
      <c r="D565" s="131"/>
      <c r="E565" s="130"/>
      <c r="F565" s="130"/>
      <c r="G565" s="130"/>
      <c r="H565" s="125"/>
      <c r="I565" s="125"/>
      <c r="J565" s="125"/>
      <c r="K565" s="125"/>
      <c r="L565" s="125"/>
      <c r="M565" s="125"/>
      <c r="N565" s="125"/>
      <c r="O565" s="125"/>
      <c r="P565" s="125"/>
      <c r="Q565" s="125"/>
      <c r="R565" s="125"/>
      <c r="S565" s="125"/>
    </row>
    <row r="566" spans="3:19" ht="13.5" thickBot="1" x14ac:dyDescent="0.25">
      <c r="C566" s="134"/>
      <c r="D566" s="131"/>
      <c r="E566" s="130"/>
      <c r="F566" s="130"/>
      <c r="G566" s="130"/>
      <c r="H566" s="125"/>
      <c r="I566" s="125"/>
      <c r="J566" s="125"/>
      <c r="K566" s="125"/>
      <c r="L566" s="125"/>
      <c r="M566" s="125"/>
      <c r="N566" s="125"/>
      <c r="O566" s="125"/>
      <c r="P566" s="125"/>
      <c r="Q566" s="125"/>
      <c r="R566" s="125"/>
      <c r="S566" s="125"/>
    </row>
    <row r="567" spans="3:19" x14ac:dyDescent="0.2">
      <c r="C567" s="132" t="s">
        <v>88</v>
      </c>
      <c r="D567" s="131"/>
      <c r="E567" s="130"/>
      <c r="F567" s="130"/>
      <c r="G567" s="130"/>
      <c r="H567" s="125" t="s">
        <v>594</v>
      </c>
      <c r="I567" s="125"/>
      <c r="J567" s="125"/>
      <c r="K567" s="125"/>
      <c r="L567" s="125"/>
      <c r="M567" s="125"/>
      <c r="N567" s="125"/>
      <c r="O567" s="125"/>
      <c r="P567" s="125"/>
      <c r="Q567" s="125"/>
      <c r="R567" s="125"/>
      <c r="S567" s="125"/>
    </row>
    <row r="568" spans="3:19" x14ac:dyDescent="0.2">
      <c r="C568" s="133"/>
      <c r="D568" s="131"/>
      <c r="E568" s="130"/>
      <c r="F568" s="130"/>
      <c r="G568" s="130"/>
      <c r="H568" s="125"/>
      <c r="I568" s="125"/>
      <c r="J568" s="125"/>
      <c r="K568" s="125"/>
      <c r="L568" s="125"/>
      <c r="M568" s="125"/>
      <c r="N568" s="125"/>
      <c r="O568" s="125"/>
      <c r="P568" s="125"/>
      <c r="Q568" s="125"/>
      <c r="R568" s="125"/>
      <c r="S568" s="125"/>
    </row>
    <row r="569" spans="3:19" x14ac:dyDescent="0.2">
      <c r="C569" s="133"/>
      <c r="D569" s="131"/>
      <c r="E569" s="130"/>
      <c r="F569" s="130"/>
      <c r="G569" s="130"/>
      <c r="H569" s="125"/>
      <c r="I569" s="125"/>
      <c r="J569" s="125"/>
      <c r="K569" s="125"/>
      <c r="L569" s="125"/>
      <c r="M569" s="125"/>
      <c r="N569" s="125"/>
      <c r="O569" s="125"/>
      <c r="P569" s="125"/>
      <c r="Q569" s="125"/>
      <c r="R569" s="125"/>
      <c r="S569" s="125"/>
    </row>
    <row r="570" spans="3:19" x14ac:dyDescent="0.2">
      <c r="C570" s="133"/>
      <c r="D570" s="131"/>
      <c r="E570" s="130"/>
      <c r="F570" s="130"/>
      <c r="G570" s="130"/>
      <c r="H570" s="125"/>
      <c r="I570" s="125"/>
      <c r="J570" s="125"/>
      <c r="K570" s="125"/>
      <c r="L570" s="125"/>
      <c r="M570" s="125"/>
      <c r="N570" s="125"/>
      <c r="O570" s="125"/>
      <c r="P570" s="125"/>
      <c r="Q570" s="125"/>
      <c r="R570" s="125"/>
      <c r="S570" s="125"/>
    </row>
    <row r="571" spans="3:19" ht="13.5" thickBot="1" x14ac:dyDescent="0.25">
      <c r="C571" s="134"/>
      <c r="D571" s="131"/>
      <c r="E571" s="130"/>
      <c r="F571" s="130"/>
      <c r="G571" s="130"/>
      <c r="H571" s="125"/>
      <c r="I571" s="125"/>
      <c r="J571" s="125"/>
      <c r="K571" s="125"/>
      <c r="L571" s="125"/>
      <c r="M571" s="125"/>
      <c r="N571" s="125"/>
      <c r="O571" s="125"/>
      <c r="P571" s="125"/>
      <c r="Q571" s="125"/>
      <c r="R571" s="125"/>
      <c r="S571" s="125"/>
    </row>
    <row r="572" spans="3:19" x14ac:dyDescent="0.2">
      <c r="C572" s="132" t="s">
        <v>170</v>
      </c>
      <c r="D572" s="131"/>
      <c r="E572" s="130"/>
      <c r="F572" s="130"/>
      <c r="G572" s="130"/>
      <c r="H572" s="125" t="s">
        <v>589</v>
      </c>
      <c r="I572" s="125" t="s">
        <v>590</v>
      </c>
      <c r="J572" s="125" t="s">
        <v>591</v>
      </c>
      <c r="K572" s="125" t="s">
        <v>592</v>
      </c>
      <c r="L572" s="125" t="s">
        <v>593</v>
      </c>
      <c r="M572" s="125" t="s">
        <v>594</v>
      </c>
      <c r="N572" s="125" t="s">
        <v>595</v>
      </c>
      <c r="O572" s="125" t="s">
        <v>596</v>
      </c>
      <c r="P572" s="125"/>
      <c r="Q572" s="125"/>
      <c r="R572" s="125"/>
      <c r="S572" s="125"/>
    </row>
    <row r="573" spans="3:19" x14ac:dyDescent="0.2">
      <c r="C573" s="133"/>
      <c r="D573" s="131"/>
      <c r="E573" s="130"/>
      <c r="F573" s="130"/>
      <c r="G573" s="130"/>
      <c r="H573" s="125"/>
      <c r="I573" s="125"/>
      <c r="J573" s="125"/>
      <c r="K573" s="125"/>
      <c r="L573" s="125"/>
      <c r="M573" s="125"/>
      <c r="N573" s="125"/>
      <c r="O573" s="125"/>
      <c r="P573" s="125"/>
      <c r="Q573" s="125"/>
      <c r="R573" s="125"/>
      <c r="S573" s="125"/>
    </row>
    <row r="574" spans="3:19" x14ac:dyDescent="0.2">
      <c r="C574" s="133"/>
      <c r="D574" s="131"/>
      <c r="E574" s="130"/>
      <c r="F574" s="130"/>
      <c r="G574" s="130"/>
      <c r="H574" s="125"/>
      <c r="I574" s="125"/>
      <c r="J574" s="125"/>
      <c r="K574" s="125"/>
      <c r="L574" s="125"/>
      <c r="M574" s="125"/>
      <c r="N574" s="125"/>
      <c r="O574" s="125"/>
      <c r="P574" s="125"/>
      <c r="Q574" s="125"/>
      <c r="R574" s="125"/>
      <c r="S574" s="125"/>
    </row>
    <row r="575" spans="3:19" x14ac:dyDescent="0.2">
      <c r="C575" s="133"/>
      <c r="D575" s="131"/>
      <c r="E575" s="130"/>
      <c r="F575" s="130"/>
      <c r="G575" s="130"/>
      <c r="H575" s="125"/>
      <c r="I575" s="125"/>
      <c r="J575" s="125"/>
      <c r="K575" s="125"/>
      <c r="L575" s="125"/>
      <c r="M575" s="125"/>
      <c r="N575" s="125"/>
      <c r="O575" s="125"/>
      <c r="P575" s="125"/>
      <c r="Q575" s="125"/>
      <c r="R575" s="125"/>
      <c r="S575" s="125"/>
    </row>
    <row r="576" spans="3:19" ht="13.5" thickBot="1" x14ac:dyDescent="0.25">
      <c r="C576" s="134"/>
      <c r="D576" s="131"/>
      <c r="E576" s="130"/>
      <c r="F576" s="130"/>
      <c r="G576" s="130"/>
      <c r="H576" s="125"/>
      <c r="I576" s="125"/>
      <c r="J576" s="125"/>
      <c r="K576" s="125"/>
      <c r="L576" s="125"/>
      <c r="M576" s="125"/>
      <c r="N576" s="125"/>
      <c r="O576" s="125"/>
      <c r="P576" s="125"/>
      <c r="Q576" s="125"/>
      <c r="R576" s="125"/>
      <c r="S576" s="125"/>
    </row>
  </sheetData>
  <sortState ref="W2:W181">
    <sortCondition ref="W2"/>
  </sortState>
  <mergeCells count="1955">
    <mergeCell ref="P572:P576"/>
    <mergeCell ref="Q572:Q576"/>
    <mergeCell ref="O572:O576"/>
    <mergeCell ref="R572:R576"/>
    <mergeCell ref="S572:S576"/>
    <mergeCell ref="P2:P6"/>
    <mergeCell ref="Q2:Q6"/>
    <mergeCell ref="P7:P11"/>
    <mergeCell ref="Q7:Q11"/>
    <mergeCell ref="P12:P16"/>
    <mergeCell ref="Q12:Q16"/>
    <mergeCell ref="P17:P21"/>
    <mergeCell ref="Q17:Q21"/>
    <mergeCell ref="P22:P26"/>
    <mergeCell ref="Q22:Q26"/>
    <mergeCell ref="P27:P31"/>
    <mergeCell ref="Q27:Q31"/>
    <mergeCell ref="P32:P36"/>
    <mergeCell ref="Q32:Q36"/>
    <mergeCell ref="P37:P41"/>
    <mergeCell ref="Q37:Q41"/>
    <mergeCell ref="P42:P46"/>
    <mergeCell ref="Q42:Q46"/>
    <mergeCell ref="P47:P51"/>
    <mergeCell ref="Q47:Q51"/>
    <mergeCell ref="P52:P56"/>
    <mergeCell ref="Q52:Q56"/>
    <mergeCell ref="P57:P61"/>
    <mergeCell ref="Q57:Q61"/>
    <mergeCell ref="P62:P66"/>
    <mergeCell ref="Q62:Q66"/>
    <mergeCell ref="P67:P71"/>
    <mergeCell ref="O542:O546"/>
    <mergeCell ref="R542:R546"/>
    <mergeCell ref="S542:S546"/>
    <mergeCell ref="O547:O551"/>
    <mergeCell ref="R547:R551"/>
    <mergeCell ref="S547:S551"/>
    <mergeCell ref="O552:O556"/>
    <mergeCell ref="R552:R556"/>
    <mergeCell ref="S552:S556"/>
    <mergeCell ref="O557:O561"/>
    <mergeCell ref="R557:R561"/>
    <mergeCell ref="S557:S561"/>
    <mergeCell ref="O562:O566"/>
    <mergeCell ref="R562:R566"/>
    <mergeCell ref="S562:S566"/>
    <mergeCell ref="S537:S541"/>
    <mergeCell ref="P512:P516"/>
    <mergeCell ref="Q512:Q516"/>
    <mergeCell ref="P517:P521"/>
    <mergeCell ref="Q517:Q521"/>
    <mergeCell ref="P522:P526"/>
    <mergeCell ref="Q522:Q526"/>
    <mergeCell ref="P527:P531"/>
    <mergeCell ref="Q527:Q531"/>
    <mergeCell ref="P532:P536"/>
    <mergeCell ref="Q532:Q536"/>
    <mergeCell ref="P537:P541"/>
    <mergeCell ref="Q537:Q541"/>
    <mergeCell ref="O567:O571"/>
    <mergeCell ref="R567:R571"/>
    <mergeCell ref="S567:S571"/>
    <mergeCell ref="P542:P546"/>
    <mergeCell ref="Q542:Q546"/>
    <mergeCell ref="P547:P551"/>
    <mergeCell ref="Q547:Q551"/>
    <mergeCell ref="P552:P556"/>
    <mergeCell ref="Q552:Q556"/>
    <mergeCell ref="P557:P561"/>
    <mergeCell ref="Q557:Q561"/>
    <mergeCell ref="P562:P566"/>
    <mergeCell ref="Q562:Q566"/>
    <mergeCell ref="P567:P571"/>
    <mergeCell ref="Q567:Q571"/>
    <mergeCell ref="O512:O516"/>
    <mergeCell ref="R512:R516"/>
    <mergeCell ref="S512:S516"/>
    <mergeCell ref="O517:O521"/>
    <mergeCell ref="R517:R521"/>
    <mergeCell ref="S517:S521"/>
    <mergeCell ref="O522:O526"/>
    <mergeCell ref="R522:R526"/>
    <mergeCell ref="S522:S526"/>
    <mergeCell ref="O527:O531"/>
    <mergeCell ref="R527:R531"/>
    <mergeCell ref="S527:S531"/>
    <mergeCell ref="O532:O536"/>
    <mergeCell ref="R532:R536"/>
    <mergeCell ref="S532:S536"/>
    <mergeCell ref="O537:O541"/>
    <mergeCell ref="R537:R541"/>
    <mergeCell ref="S482:S486"/>
    <mergeCell ref="O487:O491"/>
    <mergeCell ref="R487:R491"/>
    <mergeCell ref="S487:S491"/>
    <mergeCell ref="O492:O496"/>
    <mergeCell ref="R492:R496"/>
    <mergeCell ref="S492:S496"/>
    <mergeCell ref="O497:O501"/>
    <mergeCell ref="R497:R501"/>
    <mergeCell ref="S497:S501"/>
    <mergeCell ref="O502:O506"/>
    <mergeCell ref="R502:R506"/>
    <mergeCell ref="S502:S506"/>
    <mergeCell ref="O507:O511"/>
    <mergeCell ref="R507:R511"/>
    <mergeCell ref="S507:S511"/>
    <mergeCell ref="P482:P486"/>
    <mergeCell ref="Q482:Q486"/>
    <mergeCell ref="P487:P491"/>
    <mergeCell ref="Q487:Q491"/>
    <mergeCell ref="P492:P496"/>
    <mergeCell ref="Q492:Q496"/>
    <mergeCell ref="P497:P501"/>
    <mergeCell ref="Q497:Q501"/>
    <mergeCell ref="P502:P506"/>
    <mergeCell ref="Q502:Q506"/>
    <mergeCell ref="P507:P511"/>
    <mergeCell ref="Q507:Q511"/>
    <mergeCell ref="O482:O486"/>
    <mergeCell ref="R482:R486"/>
    <mergeCell ref="O452:O456"/>
    <mergeCell ref="R452:R456"/>
    <mergeCell ref="S452:S456"/>
    <mergeCell ref="O457:O461"/>
    <mergeCell ref="R457:R461"/>
    <mergeCell ref="S457:S461"/>
    <mergeCell ref="O462:O466"/>
    <mergeCell ref="R462:R466"/>
    <mergeCell ref="S462:S466"/>
    <mergeCell ref="O467:O471"/>
    <mergeCell ref="R467:R471"/>
    <mergeCell ref="S467:S471"/>
    <mergeCell ref="O472:O476"/>
    <mergeCell ref="R472:R476"/>
    <mergeCell ref="S472:S476"/>
    <mergeCell ref="O477:O481"/>
    <mergeCell ref="R477:R481"/>
    <mergeCell ref="S477:S481"/>
    <mergeCell ref="P452:P456"/>
    <mergeCell ref="Q452:Q456"/>
    <mergeCell ref="P457:P461"/>
    <mergeCell ref="Q457:Q461"/>
    <mergeCell ref="P462:P466"/>
    <mergeCell ref="Q462:Q466"/>
    <mergeCell ref="P467:P471"/>
    <mergeCell ref="Q467:Q471"/>
    <mergeCell ref="P472:P476"/>
    <mergeCell ref="Q472:Q476"/>
    <mergeCell ref="P477:P481"/>
    <mergeCell ref="Q477:Q481"/>
    <mergeCell ref="O422:O426"/>
    <mergeCell ref="R422:R426"/>
    <mergeCell ref="S422:S426"/>
    <mergeCell ref="O427:O431"/>
    <mergeCell ref="R427:R431"/>
    <mergeCell ref="S427:S431"/>
    <mergeCell ref="O432:O436"/>
    <mergeCell ref="R432:R436"/>
    <mergeCell ref="S432:S436"/>
    <mergeCell ref="O437:O441"/>
    <mergeCell ref="R437:R441"/>
    <mergeCell ref="S437:S441"/>
    <mergeCell ref="O442:O446"/>
    <mergeCell ref="R442:R446"/>
    <mergeCell ref="S442:S446"/>
    <mergeCell ref="O447:O451"/>
    <mergeCell ref="R447:R451"/>
    <mergeCell ref="S447:S451"/>
    <mergeCell ref="P422:P426"/>
    <mergeCell ref="Q422:Q426"/>
    <mergeCell ref="P427:P431"/>
    <mergeCell ref="Q427:Q431"/>
    <mergeCell ref="P432:P436"/>
    <mergeCell ref="Q432:Q436"/>
    <mergeCell ref="P437:P441"/>
    <mergeCell ref="Q437:Q441"/>
    <mergeCell ref="P442:P446"/>
    <mergeCell ref="Q442:Q446"/>
    <mergeCell ref="P447:P451"/>
    <mergeCell ref="Q447:Q451"/>
    <mergeCell ref="O392:O396"/>
    <mergeCell ref="R392:R396"/>
    <mergeCell ref="S392:S396"/>
    <mergeCell ref="O397:O401"/>
    <mergeCell ref="R397:R401"/>
    <mergeCell ref="S397:S401"/>
    <mergeCell ref="O402:O406"/>
    <mergeCell ref="R402:R406"/>
    <mergeCell ref="S402:S406"/>
    <mergeCell ref="O407:O411"/>
    <mergeCell ref="R407:R411"/>
    <mergeCell ref="S407:S411"/>
    <mergeCell ref="O412:O416"/>
    <mergeCell ref="R412:R416"/>
    <mergeCell ref="S412:S416"/>
    <mergeCell ref="O417:O421"/>
    <mergeCell ref="R417:R421"/>
    <mergeCell ref="S417:S421"/>
    <mergeCell ref="P392:P396"/>
    <mergeCell ref="Q392:Q396"/>
    <mergeCell ref="P397:P401"/>
    <mergeCell ref="Q397:Q401"/>
    <mergeCell ref="P402:P406"/>
    <mergeCell ref="Q402:Q406"/>
    <mergeCell ref="P407:P411"/>
    <mergeCell ref="Q407:Q411"/>
    <mergeCell ref="P412:P416"/>
    <mergeCell ref="Q412:Q416"/>
    <mergeCell ref="P417:P421"/>
    <mergeCell ref="Q417:Q421"/>
    <mergeCell ref="O362:O366"/>
    <mergeCell ref="R362:R366"/>
    <mergeCell ref="S362:S366"/>
    <mergeCell ref="O367:O371"/>
    <mergeCell ref="R367:R371"/>
    <mergeCell ref="S367:S371"/>
    <mergeCell ref="O372:O376"/>
    <mergeCell ref="R372:R376"/>
    <mergeCell ref="S372:S376"/>
    <mergeCell ref="O377:O381"/>
    <mergeCell ref="R377:R381"/>
    <mergeCell ref="S377:S381"/>
    <mergeCell ref="O382:O386"/>
    <mergeCell ref="R382:R386"/>
    <mergeCell ref="S382:S386"/>
    <mergeCell ref="O387:O391"/>
    <mergeCell ref="R387:R391"/>
    <mergeCell ref="S387:S391"/>
    <mergeCell ref="P362:P366"/>
    <mergeCell ref="Q362:Q366"/>
    <mergeCell ref="P367:P371"/>
    <mergeCell ref="Q367:Q371"/>
    <mergeCell ref="P372:P376"/>
    <mergeCell ref="Q372:Q376"/>
    <mergeCell ref="P377:P381"/>
    <mergeCell ref="Q377:Q381"/>
    <mergeCell ref="P382:P386"/>
    <mergeCell ref="Q382:Q386"/>
    <mergeCell ref="P387:P391"/>
    <mergeCell ref="Q387:Q391"/>
    <mergeCell ref="O332:O336"/>
    <mergeCell ref="R332:R336"/>
    <mergeCell ref="S332:S336"/>
    <mergeCell ref="O337:O341"/>
    <mergeCell ref="R337:R341"/>
    <mergeCell ref="S337:S341"/>
    <mergeCell ref="O342:O346"/>
    <mergeCell ref="R342:R346"/>
    <mergeCell ref="S342:S346"/>
    <mergeCell ref="O347:O351"/>
    <mergeCell ref="R347:R351"/>
    <mergeCell ref="S347:S351"/>
    <mergeCell ref="O352:O356"/>
    <mergeCell ref="R352:R356"/>
    <mergeCell ref="S352:S356"/>
    <mergeCell ref="O357:O361"/>
    <mergeCell ref="R357:R361"/>
    <mergeCell ref="S357:S361"/>
    <mergeCell ref="P332:P336"/>
    <mergeCell ref="Q332:Q336"/>
    <mergeCell ref="P337:P341"/>
    <mergeCell ref="Q337:Q341"/>
    <mergeCell ref="P342:P346"/>
    <mergeCell ref="Q342:Q346"/>
    <mergeCell ref="P347:P351"/>
    <mergeCell ref="Q347:Q351"/>
    <mergeCell ref="P352:P356"/>
    <mergeCell ref="Q352:Q356"/>
    <mergeCell ref="P357:P361"/>
    <mergeCell ref="Q357:Q361"/>
    <mergeCell ref="O302:O306"/>
    <mergeCell ref="R302:R306"/>
    <mergeCell ref="S302:S306"/>
    <mergeCell ref="O307:O311"/>
    <mergeCell ref="R307:R311"/>
    <mergeCell ref="S307:S311"/>
    <mergeCell ref="O312:O316"/>
    <mergeCell ref="R312:R316"/>
    <mergeCell ref="S312:S316"/>
    <mergeCell ref="O317:O321"/>
    <mergeCell ref="R317:R321"/>
    <mergeCell ref="S317:S321"/>
    <mergeCell ref="O322:O326"/>
    <mergeCell ref="R322:R326"/>
    <mergeCell ref="S322:S326"/>
    <mergeCell ref="O327:O331"/>
    <mergeCell ref="R327:R331"/>
    <mergeCell ref="S327:S331"/>
    <mergeCell ref="P302:P306"/>
    <mergeCell ref="Q302:Q306"/>
    <mergeCell ref="P307:P311"/>
    <mergeCell ref="Q307:Q311"/>
    <mergeCell ref="P312:P316"/>
    <mergeCell ref="Q312:Q316"/>
    <mergeCell ref="P317:P321"/>
    <mergeCell ref="Q317:Q321"/>
    <mergeCell ref="P322:P326"/>
    <mergeCell ref="Q322:Q326"/>
    <mergeCell ref="P327:P331"/>
    <mergeCell ref="Q327:Q331"/>
    <mergeCell ref="O272:O276"/>
    <mergeCell ref="R272:R276"/>
    <mergeCell ref="S272:S276"/>
    <mergeCell ref="O277:O281"/>
    <mergeCell ref="R277:R281"/>
    <mergeCell ref="S277:S281"/>
    <mergeCell ref="O282:O286"/>
    <mergeCell ref="R282:R286"/>
    <mergeCell ref="S282:S286"/>
    <mergeCell ref="O287:O291"/>
    <mergeCell ref="R287:R291"/>
    <mergeCell ref="S287:S291"/>
    <mergeCell ref="O292:O296"/>
    <mergeCell ref="R292:R296"/>
    <mergeCell ref="S292:S296"/>
    <mergeCell ref="O297:O301"/>
    <mergeCell ref="R297:R301"/>
    <mergeCell ref="S297:S301"/>
    <mergeCell ref="P272:P276"/>
    <mergeCell ref="Q272:Q276"/>
    <mergeCell ref="P277:P281"/>
    <mergeCell ref="Q277:Q281"/>
    <mergeCell ref="P282:P286"/>
    <mergeCell ref="Q282:Q286"/>
    <mergeCell ref="P287:P291"/>
    <mergeCell ref="Q287:Q291"/>
    <mergeCell ref="P292:P296"/>
    <mergeCell ref="Q292:Q296"/>
    <mergeCell ref="P297:P301"/>
    <mergeCell ref="Q297:Q301"/>
    <mergeCell ref="O242:O246"/>
    <mergeCell ref="R242:R246"/>
    <mergeCell ref="S242:S246"/>
    <mergeCell ref="O247:O251"/>
    <mergeCell ref="R247:R251"/>
    <mergeCell ref="S247:S251"/>
    <mergeCell ref="O252:O256"/>
    <mergeCell ref="R252:R256"/>
    <mergeCell ref="S252:S256"/>
    <mergeCell ref="O257:O261"/>
    <mergeCell ref="R257:R261"/>
    <mergeCell ref="S257:S261"/>
    <mergeCell ref="O262:O266"/>
    <mergeCell ref="R262:R266"/>
    <mergeCell ref="S262:S266"/>
    <mergeCell ref="O267:O271"/>
    <mergeCell ref="R267:R271"/>
    <mergeCell ref="S267:S271"/>
    <mergeCell ref="P242:P246"/>
    <mergeCell ref="Q242:Q246"/>
    <mergeCell ref="P247:P251"/>
    <mergeCell ref="Q247:Q251"/>
    <mergeCell ref="P252:P256"/>
    <mergeCell ref="Q252:Q256"/>
    <mergeCell ref="P257:P261"/>
    <mergeCell ref="Q257:Q261"/>
    <mergeCell ref="P262:P266"/>
    <mergeCell ref="Q262:Q266"/>
    <mergeCell ref="P267:P271"/>
    <mergeCell ref="Q267:Q271"/>
    <mergeCell ref="O212:O216"/>
    <mergeCell ref="R212:R216"/>
    <mergeCell ref="S212:S216"/>
    <mergeCell ref="O217:O221"/>
    <mergeCell ref="R217:R221"/>
    <mergeCell ref="S217:S221"/>
    <mergeCell ref="O222:O226"/>
    <mergeCell ref="R222:R226"/>
    <mergeCell ref="S222:S226"/>
    <mergeCell ref="O227:O231"/>
    <mergeCell ref="R227:R231"/>
    <mergeCell ref="S227:S231"/>
    <mergeCell ref="O232:O236"/>
    <mergeCell ref="R232:R236"/>
    <mergeCell ref="S232:S236"/>
    <mergeCell ref="O237:O241"/>
    <mergeCell ref="R237:R241"/>
    <mergeCell ref="S237:S241"/>
    <mergeCell ref="P212:P216"/>
    <mergeCell ref="Q212:Q216"/>
    <mergeCell ref="P217:P221"/>
    <mergeCell ref="Q217:Q221"/>
    <mergeCell ref="P222:P226"/>
    <mergeCell ref="Q222:Q226"/>
    <mergeCell ref="P227:P231"/>
    <mergeCell ref="Q227:Q231"/>
    <mergeCell ref="P232:P236"/>
    <mergeCell ref="Q232:Q236"/>
    <mergeCell ref="P237:P241"/>
    <mergeCell ref="Q237:Q241"/>
    <mergeCell ref="O182:O186"/>
    <mergeCell ref="R182:R186"/>
    <mergeCell ref="S182:S186"/>
    <mergeCell ref="O187:O191"/>
    <mergeCell ref="R187:R191"/>
    <mergeCell ref="S187:S191"/>
    <mergeCell ref="O192:O196"/>
    <mergeCell ref="R192:R196"/>
    <mergeCell ref="S192:S196"/>
    <mergeCell ref="O197:O201"/>
    <mergeCell ref="R197:R201"/>
    <mergeCell ref="S197:S201"/>
    <mergeCell ref="O202:O206"/>
    <mergeCell ref="R202:R206"/>
    <mergeCell ref="S202:S206"/>
    <mergeCell ref="O207:O211"/>
    <mergeCell ref="R207:R211"/>
    <mergeCell ref="S207:S211"/>
    <mergeCell ref="P182:P186"/>
    <mergeCell ref="Q182:Q186"/>
    <mergeCell ref="P187:P191"/>
    <mergeCell ref="Q187:Q191"/>
    <mergeCell ref="P192:P196"/>
    <mergeCell ref="Q192:Q196"/>
    <mergeCell ref="P197:P201"/>
    <mergeCell ref="Q197:Q201"/>
    <mergeCell ref="P202:P206"/>
    <mergeCell ref="Q202:Q206"/>
    <mergeCell ref="P207:P211"/>
    <mergeCell ref="Q207:Q211"/>
    <mergeCell ref="O152:O156"/>
    <mergeCell ref="R152:R156"/>
    <mergeCell ref="S152:S156"/>
    <mergeCell ref="O157:O161"/>
    <mergeCell ref="R157:R161"/>
    <mergeCell ref="S157:S161"/>
    <mergeCell ref="O162:O166"/>
    <mergeCell ref="R162:R166"/>
    <mergeCell ref="S162:S166"/>
    <mergeCell ref="O167:O171"/>
    <mergeCell ref="R167:R171"/>
    <mergeCell ref="S167:S171"/>
    <mergeCell ref="O172:O176"/>
    <mergeCell ref="R172:R176"/>
    <mergeCell ref="S172:S176"/>
    <mergeCell ref="O177:O181"/>
    <mergeCell ref="R177:R181"/>
    <mergeCell ref="S177:S181"/>
    <mergeCell ref="P152:P156"/>
    <mergeCell ref="Q152:Q156"/>
    <mergeCell ref="P157:P161"/>
    <mergeCell ref="Q157:Q161"/>
    <mergeCell ref="P162:P166"/>
    <mergeCell ref="Q162:Q166"/>
    <mergeCell ref="P167:P171"/>
    <mergeCell ref="Q167:Q171"/>
    <mergeCell ref="P172:P176"/>
    <mergeCell ref="Q172:Q176"/>
    <mergeCell ref="P177:P181"/>
    <mergeCell ref="Q177:Q181"/>
    <mergeCell ref="O122:O126"/>
    <mergeCell ref="R122:R126"/>
    <mergeCell ref="S122:S126"/>
    <mergeCell ref="O127:O131"/>
    <mergeCell ref="R127:R131"/>
    <mergeCell ref="S127:S131"/>
    <mergeCell ref="O132:O136"/>
    <mergeCell ref="R132:R136"/>
    <mergeCell ref="S132:S136"/>
    <mergeCell ref="O137:O141"/>
    <mergeCell ref="R137:R141"/>
    <mergeCell ref="S137:S141"/>
    <mergeCell ref="O142:O146"/>
    <mergeCell ref="R142:R146"/>
    <mergeCell ref="S142:S146"/>
    <mergeCell ref="O147:O151"/>
    <mergeCell ref="R147:R151"/>
    <mergeCell ref="S147:S151"/>
    <mergeCell ref="P122:P126"/>
    <mergeCell ref="Q122:Q126"/>
    <mergeCell ref="P127:P131"/>
    <mergeCell ref="Q127:Q131"/>
    <mergeCell ref="P132:P136"/>
    <mergeCell ref="Q132:Q136"/>
    <mergeCell ref="P137:P141"/>
    <mergeCell ref="Q137:Q141"/>
    <mergeCell ref="P142:P146"/>
    <mergeCell ref="Q142:Q146"/>
    <mergeCell ref="P147:P151"/>
    <mergeCell ref="Q147:Q151"/>
    <mergeCell ref="O92:O96"/>
    <mergeCell ref="R92:R96"/>
    <mergeCell ref="S92:S96"/>
    <mergeCell ref="O97:O101"/>
    <mergeCell ref="R97:R101"/>
    <mergeCell ref="S97:S101"/>
    <mergeCell ref="O102:O106"/>
    <mergeCell ref="R102:R106"/>
    <mergeCell ref="S102:S106"/>
    <mergeCell ref="O107:O111"/>
    <mergeCell ref="R107:R111"/>
    <mergeCell ref="S107:S111"/>
    <mergeCell ref="O112:O116"/>
    <mergeCell ref="R112:R116"/>
    <mergeCell ref="S112:S116"/>
    <mergeCell ref="O117:O121"/>
    <mergeCell ref="R117:R121"/>
    <mergeCell ref="S117:S121"/>
    <mergeCell ref="P92:P96"/>
    <mergeCell ref="Q92:Q96"/>
    <mergeCell ref="P97:P101"/>
    <mergeCell ref="Q97:Q101"/>
    <mergeCell ref="P102:P106"/>
    <mergeCell ref="Q102:Q106"/>
    <mergeCell ref="P107:P111"/>
    <mergeCell ref="Q107:Q111"/>
    <mergeCell ref="P112:P116"/>
    <mergeCell ref="Q112:Q116"/>
    <mergeCell ref="P117:P121"/>
    <mergeCell ref="Q117:Q121"/>
    <mergeCell ref="O62:O66"/>
    <mergeCell ref="R62:R66"/>
    <mergeCell ref="S62:S66"/>
    <mergeCell ref="O67:O71"/>
    <mergeCell ref="R67:R71"/>
    <mergeCell ref="S67:S71"/>
    <mergeCell ref="O72:O76"/>
    <mergeCell ref="R72:R76"/>
    <mergeCell ref="S72:S76"/>
    <mergeCell ref="O77:O81"/>
    <mergeCell ref="R77:R81"/>
    <mergeCell ref="S77:S81"/>
    <mergeCell ref="O82:O86"/>
    <mergeCell ref="R82:R86"/>
    <mergeCell ref="S82:S86"/>
    <mergeCell ref="O87:O91"/>
    <mergeCell ref="R87:R91"/>
    <mergeCell ref="S87:S91"/>
    <mergeCell ref="Q72:Q76"/>
    <mergeCell ref="P77:P81"/>
    <mergeCell ref="Q77:Q81"/>
    <mergeCell ref="P82:P86"/>
    <mergeCell ref="Q82:Q86"/>
    <mergeCell ref="P87:P91"/>
    <mergeCell ref="Q87:Q91"/>
    <mergeCell ref="Q67:Q71"/>
    <mergeCell ref="P72:P76"/>
    <mergeCell ref="O32:O36"/>
    <mergeCell ref="R32:R36"/>
    <mergeCell ref="S32:S36"/>
    <mergeCell ref="O37:O41"/>
    <mergeCell ref="R37:R41"/>
    <mergeCell ref="S37:S41"/>
    <mergeCell ref="O42:O46"/>
    <mergeCell ref="R42:R46"/>
    <mergeCell ref="S42:S46"/>
    <mergeCell ref="O47:O51"/>
    <mergeCell ref="R47:R51"/>
    <mergeCell ref="S47:S51"/>
    <mergeCell ref="O52:O56"/>
    <mergeCell ref="R52:R56"/>
    <mergeCell ref="S52:S56"/>
    <mergeCell ref="O57:O61"/>
    <mergeCell ref="R57:R61"/>
    <mergeCell ref="S57:S61"/>
    <mergeCell ref="O2:O6"/>
    <mergeCell ref="R2:R6"/>
    <mergeCell ref="S2:S6"/>
    <mergeCell ref="O7:O11"/>
    <mergeCell ref="R7:R11"/>
    <mergeCell ref="S7:S11"/>
    <mergeCell ref="O12:O16"/>
    <mergeCell ref="R12:R16"/>
    <mergeCell ref="S12:S16"/>
    <mergeCell ref="O17:O21"/>
    <mergeCell ref="R17:R21"/>
    <mergeCell ref="S17:S21"/>
    <mergeCell ref="O22:O26"/>
    <mergeCell ref="R22:R26"/>
    <mergeCell ref="S22:S26"/>
    <mergeCell ref="O27:O31"/>
    <mergeCell ref="R27:R31"/>
    <mergeCell ref="S27:S31"/>
    <mergeCell ref="D17:D21"/>
    <mergeCell ref="E17:E21"/>
    <mergeCell ref="F17:F21"/>
    <mergeCell ref="G17:G21"/>
    <mergeCell ref="H17:H21"/>
    <mergeCell ref="I17:I21"/>
    <mergeCell ref="J17:J21"/>
    <mergeCell ref="K17:K21"/>
    <mergeCell ref="L17:L21"/>
    <mergeCell ref="M17:M21"/>
    <mergeCell ref="N17:N21"/>
    <mergeCell ref="C382:C386"/>
    <mergeCell ref="C387:C391"/>
    <mergeCell ref="D382:D386"/>
    <mergeCell ref="E382:E386"/>
    <mergeCell ref="F382:F386"/>
    <mergeCell ref="G382:G386"/>
    <mergeCell ref="H382:H386"/>
    <mergeCell ref="I382:I386"/>
    <mergeCell ref="J382:J386"/>
    <mergeCell ref="K382:K386"/>
    <mergeCell ref="L382:L386"/>
    <mergeCell ref="M382:M386"/>
    <mergeCell ref="N382:N386"/>
    <mergeCell ref="D387:D391"/>
    <mergeCell ref="E387:E391"/>
    <mergeCell ref="F387:F391"/>
    <mergeCell ref="G387:G391"/>
    <mergeCell ref="H387:H391"/>
    <mergeCell ref="I387:I391"/>
    <mergeCell ref="C67:C71"/>
    <mergeCell ref="C72:C76"/>
    <mergeCell ref="C77:C81"/>
    <mergeCell ref="C82:C86"/>
    <mergeCell ref="C87:C91"/>
    <mergeCell ref="C92:C96"/>
    <mergeCell ref="C37:C41"/>
    <mergeCell ref="C42:C46"/>
    <mergeCell ref="C47:C51"/>
    <mergeCell ref="C52:C56"/>
    <mergeCell ref="C57:C61"/>
    <mergeCell ref="C62:C66"/>
    <mergeCell ref="C2:C6"/>
    <mergeCell ref="C7:C11"/>
    <mergeCell ref="C12:C16"/>
    <mergeCell ref="C22:C26"/>
    <mergeCell ref="C27:C31"/>
    <mergeCell ref="C32:C36"/>
    <mergeCell ref="C17:C21"/>
    <mergeCell ref="C157:C161"/>
    <mergeCell ref="C162:C166"/>
    <mergeCell ref="C167:C171"/>
    <mergeCell ref="C172:C176"/>
    <mergeCell ref="C177:C181"/>
    <mergeCell ref="C182:C186"/>
    <mergeCell ref="C127:C131"/>
    <mergeCell ref="C132:C136"/>
    <mergeCell ref="C137:C141"/>
    <mergeCell ref="C142:C146"/>
    <mergeCell ref="C147:C151"/>
    <mergeCell ref="C152:C156"/>
    <mergeCell ref="C97:C101"/>
    <mergeCell ref="C102:C106"/>
    <mergeCell ref="C107:C111"/>
    <mergeCell ref="C112:C116"/>
    <mergeCell ref="C117:C121"/>
    <mergeCell ref="C122:C126"/>
    <mergeCell ref="C247:C251"/>
    <mergeCell ref="C252:C256"/>
    <mergeCell ref="C257:C261"/>
    <mergeCell ref="C262:C266"/>
    <mergeCell ref="C267:C271"/>
    <mergeCell ref="C272:C276"/>
    <mergeCell ref="C217:C221"/>
    <mergeCell ref="C222:C226"/>
    <mergeCell ref="C227:C231"/>
    <mergeCell ref="C232:C236"/>
    <mergeCell ref="C237:C241"/>
    <mergeCell ref="C242:C246"/>
    <mergeCell ref="C187:C191"/>
    <mergeCell ref="C192:C196"/>
    <mergeCell ref="C197:C201"/>
    <mergeCell ref="C202:C206"/>
    <mergeCell ref="C207:C211"/>
    <mergeCell ref="C212:C216"/>
    <mergeCell ref="C337:C341"/>
    <mergeCell ref="C342:C346"/>
    <mergeCell ref="C347:C351"/>
    <mergeCell ref="C352:C356"/>
    <mergeCell ref="C357:C361"/>
    <mergeCell ref="C362:C366"/>
    <mergeCell ref="C307:C311"/>
    <mergeCell ref="C312:C316"/>
    <mergeCell ref="C317:C321"/>
    <mergeCell ref="C322:C326"/>
    <mergeCell ref="C327:C331"/>
    <mergeCell ref="C332:C336"/>
    <mergeCell ref="C277:C281"/>
    <mergeCell ref="C282:C286"/>
    <mergeCell ref="C287:C291"/>
    <mergeCell ref="C292:C296"/>
    <mergeCell ref="C297:C301"/>
    <mergeCell ref="C302:C306"/>
    <mergeCell ref="C487:C491"/>
    <mergeCell ref="C492:C496"/>
    <mergeCell ref="C437:C441"/>
    <mergeCell ref="C442:C446"/>
    <mergeCell ref="C447:C451"/>
    <mergeCell ref="C452:C456"/>
    <mergeCell ref="C457:C461"/>
    <mergeCell ref="C462:C466"/>
    <mergeCell ref="C407:C411"/>
    <mergeCell ref="C412:C416"/>
    <mergeCell ref="C417:C421"/>
    <mergeCell ref="C422:C426"/>
    <mergeCell ref="C427:C431"/>
    <mergeCell ref="C432:C436"/>
    <mergeCell ref="C367:C371"/>
    <mergeCell ref="C372:C376"/>
    <mergeCell ref="C377:C381"/>
    <mergeCell ref="C392:C396"/>
    <mergeCell ref="C397:C401"/>
    <mergeCell ref="C402:C406"/>
    <mergeCell ref="D37:D41"/>
    <mergeCell ref="D42:D46"/>
    <mergeCell ref="D47:D51"/>
    <mergeCell ref="D52:D56"/>
    <mergeCell ref="D57:D61"/>
    <mergeCell ref="D62:D66"/>
    <mergeCell ref="C557:C561"/>
    <mergeCell ref="C562:C566"/>
    <mergeCell ref="C567:C571"/>
    <mergeCell ref="C572:C576"/>
    <mergeCell ref="D2:D6"/>
    <mergeCell ref="D7:D11"/>
    <mergeCell ref="D12:D16"/>
    <mergeCell ref="D22:D26"/>
    <mergeCell ref="D27:D31"/>
    <mergeCell ref="D32:D36"/>
    <mergeCell ref="C527:C531"/>
    <mergeCell ref="C532:C536"/>
    <mergeCell ref="C537:C541"/>
    <mergeCell ref="C542:C546"/>
    <mergeCell ref="C547:C551"/>
    <mergeCell ref="C552:C556"/>
    <mergeCell ref="C497:C501"/>
    <mergeCell ref="C502:C506"/>
    <mergeCell ref="C507:C511"/>
    <mergeCell ref="C512:C516"/>
    <mergeCell ref="C517:C521"/>
    <mergeCell ref="C522:C526"/>
    <mergeCell ref="C467:C471"/>
    <mergeCell ref="C472:C476"/>
    <mergeCell ref="C477:C481"/>
    <mergeCell ref="C482:C486"/>
    <mergeCell ref="D127:D131"/>
    <mergeCell ref="D132:D136"/>
    <mergeCell ref="D137:D141"/>
    <mergeCell ref="D142:D146"/>
    <mergeCell ref="D147:D151"/>
    <mergeCell ref="D152:D156"/>
    <mergeCell ref="D97:D101"/>
    <mergeCell ref="D102:D106"/>
    <mergeCell ref="D107:D111"/>
    <mergeCell ref="D112:D116"/>
    <mergeCell ref="D117:D121"/>
    <mergeCell ref="D122:D126"/>
    <mergeCell ref="D67:D71"/>
    <mergeCell ref="D72:D76"/>
    <mergeCell ref="D77:D81"/>
    <mergeCell ref="D82:D86"/>
    <mergeCell ref="D87:D91"/>
    <mergeCell ref="D92:D96"/>
    <mergeCell ref="D217:D221"/>
    <mergeCell ref="D222:D226"/>
    <mergeCell ref="D227:D231"/>
    <mergeCell ref="D232:D236"/>
    <mergeCell ref="D237:D241"/>
    <mergeCell ref="D242:D246"/>
    <mergeCell ref="D187:D191"/>
    <mergeCell ref="D192:D196"/>
    <mergeCell ref="D197:D201"/>
    <mergeCell ref="D202:D206"/>
    <mergeCell ref="D207:D211"/>
    <mergeCell ref="D212:D216"/>
    <mergeCell ref="D157:D161"/>
    <mergeCell ref="D162:D166"/>
    <mergeCell ref="D167:D171"/>
    <mergeCell ref="D172:D176"/>
    <mergeCell ref="D177:D181"/>
    <mergeCell ref="D182:D186"/>
    <mergeCell ref="D307:D311"/>
    <mergeCell ref="D312:D316"/>
    <mergeCell ref="D317:D321"/>
    <mergeCell ref="D322:D326"/>
    <mergeCell ref="D327:D331"/>
    <mergeCell ref="D332:D336"/>
    <mergeCell ref="D277:D281"/>
    <mergeCell ref="D282:D286"/>
    <mergeCell ref="D287:D291"/>
    <mergeCell ref="D292:D296"/>
    <mergeCell ref="D297:D301"/>
    <mergeCell ref="D302:D306"/>
    <mergeCell ref="D247:D251"/>
    <mergeCell ref="D252:D256"/>
    <mergeCell ref="D257:D261"/>
    <mergeCell ref="D262:D266"/>
    <mergeCell ref="D267:D271"/>
    <mergeCell ref="D272:D276"/>
    <mergeCell ref="D457:D461"/>
    <mergeCell ref="D462:D466"/>
    <mergeCell ref="D407:D411"/>
    <mergeCell ref="D412:D416"/>
    <mergeCell ref="D417:D421"/>
    <mergeCell ref="D422:D426"/>
    <mergeCell ref="D427:D431"/>
    <mergeCell ref="D432:D436"/>
    <mergeCell ref="D367:D371"/>
    <mergeCell ref="D372:D376"/>
    <mergeCell ref="D377:D381"/>
    <mergeCell ref="D392:D396"/>
    <mergeCell ref="D397:D401"/>
    <mergeCell ref="D402:D406"/>
    <mergeCell ref="D337:D341"/>
    <mergeCell ref="D342:D346"/>
    <mergeCell ref="D347:D351"/>
    <mergeCell ref="D352:D356"/>
    <mergeCell ref="D357:D361"/>
    <mergeCell ref="D362:D366"/>
    <mergeCell ref="D557:D561"/>
    <mergeCell ref="D562:D566"/>
    <mergeCell ref="D567:D571"/>
    <mergeCell ref="D572:D576"/>
    <mergeCell ref="E2:E6"/>
    <mergeCell ref="E7:E11"/>
    <mergeCell ref="E12:E16"/>
    <mergeCell ref="E22:E26"/>
    <mergeCell ref="E27:E31"/>
    <mergeCell ref="E32:E36"/>
    <mergeCell ref="D527:D531"/>
    <mergeCell ref="D532:D536"/>
    <mergeCell ref="D537:D541"/>
    <mergeCell ref="D542:D546"/>
    <mergeCell ref="D547:D551"/>
    <mergeCell ref="D552:D556"/>
    <mergeCell ref="D497:D501"/>
    <mergeCell ref="D502:D506"/>
    <mergeCell ref="D507:D511"/>
    <mergeCell ref="D512:D516"/>
    <mergeCell ref="D517:D521"/>
    <mergeCell ref="D522:D526"/>
    <mergeCell ref="D467:D471"/>
    <mergeCell ref="D472:D476"/>
    <mergeCell ref="D477:D481"/>
    <mergeCell ref="D482:D486"/>
    <mergeCell ref="D487:D491"/>
    <mergeCell ref="D492:D496"/>
    <mergeCell ref="D437:D441"/>
    <mergeCell ref="D442:D446"/>
    <mergeCell ref="D447:D451"/>
    <mergeCell ref="D452:D456"/>
    <mergeCell ref="E97:E101"/>
    <mergeCell ref="E102:E106"/>
    <mergeCell ref="E107:E111"/>
    <mergeCell ref="E112:E116"/>
    <mergeCell ref="E117:E121"/>
    <mergeCell ref="E122:E126"/>
    <mergeCell ref="E67:E71"/>
    <mergeCell ref="E72:E76"/>
    <mergeCell ref="E77:E81"/>
    <mergeCell ref="E82:E86"/>
    <mergeCell ref="E87:E91"/>
    <mergeCell ref="E92:E96"/>
    <mergeCell ref="E37:E41"/>
    <mergeCell ref="E42:E46"/>
    <mergeCell ref="E47:E51"/>
    <mergeCell ref="E52:E56"/>
    <mergeCell ref="E57:E61"/>
    <mergeCell ref="E62:E66"/>
    <mergeCell ref="E187:E191"/>
    <mergeCell ref="E192:E196"/>
    <mergeCell ref="E197:E201"/>
    <mergeCell ref="E202:E206"/>
    <mergeCell ref="E207:E211"/>
    <mergeCell ref="E212:E216"/>
    <mergeCell ref="E157:E161"/>
    <mergeCell ref="E162:E166"/>
    <mergeCell ref="E167:E171"/>
    <mergeCell ref="E172:E176"/>
    <mergeCell ref="E177:E181"/>
    <mergeCell ref="E182:E186"/>
    <mergeCell ref="E127:E131"/>
    <mergeCell ref="E132:E136"/>
    <mergeCell ref="E137:E141"/>
    <mergeCell ref="E142:E146"/>
    <mergeCell ref="E147:E151"/>
    <mergeCell ref="E152:E156"/>
    <mergeCell ref="E277:E281"/>
    <mergeCell ref="E282:E286"/>
    <mergeCell ref="E287:E291"/>
    <mergeCell ref="E292:E296"/>
    <mergeCell ref="E297:E301"/>
    <mergeCell ref="E302:E306"/>
    <mergeCell ref="E247:E251"/>
    <mergeCell ref="E252:E256"/>
    <mergeCell ref="E257:E261"/>
    <mergeCell ref="E262:E266"/>
    <mergeCell ref="E267:E271"/>
    <mergeCell ref="E272:E276"/>
    <mergeCell ref="E217:E221"/>
    <mergeCell ref="E222:E226"/>
    <mergeCell ref="E227:E231"/>
    <mergeCell ref="E232:E236"/>
    <mergeCell ref="E237:E241"/>
    <mergeCell ref="E242:E246"/>
    <mergeCell ref="E367:E371"/>
    <mergeCell ref="E372:E376"/>
    <mergeCell ref="E377:E381"/>
    <mergeCell ref="E392:E396"/>
    <mergeCell ref="E397:E401"/>
    <mergeCell ref="E402:E406"/>
    <mergeCell ref="E337:E341"/>
    <mergeCell ref="E342:E346"/>
    <mergeCell ref="E347:E351"/>
    <mergeCell ref="E352:E356"/>
    <mergeCell ref="E357:E361"/>
    <mergeCell ref="E362:E366"/>
    <mergeCell ref="E307:E311"/>
    <mergeCell ref="E312:E316"/>
    <mergeCell ref="E317:E321"/>
    <mergeCell ref="E322:E326"/>
    <mergeCell ref="E327:E331"/>
    <mergeCell ref="E332:E336"/>
    <mergeCell ref="E517:E521"/>
    <mergeCell ref="E522:E526"/>
    <mergeCell ref="E467:E471"/>
    <mergeCell ref="E472:E476"/>
    <mergeCell ref="E477:E481"/>
    <mergeCell ref="E482:E486"/>
    <mergeCell ref="E487:E491"/>
    <mergeCell ref="E492:E496"/>
    <mergeCell ref="E437:E441"/>
    <mergeCell ref="E442:E446"/>
    <mergeCell ref="E447:E451"/>
    <mergeCell ref="E452:E456"/>
    <mergeCell ref="E457:E461"/>
    <mergeCell ref="E462:E466"/>
    <mergeCell ref="E407:E411"/>
    <mergeCell ref="E412:E416"/>
    <mergeCell ref="E417:E421"/>
    <mergeCell ref="E422:E426"/>
    <mergeCell ref="E427:E431"/>
    <mergeCell ref="E432:E436"/>
    <mergeCell ref="F67:F71"/>
    <mergeCell ref="F72:F76"/>
    <mergeCell ref="F77:F81"/>
    <mergeCell ref="F82:F86"/>
    <mergeCell ref="F87:F91"/>
    <mergeCell ref="F92:F96"/>
    <mergeCell ref="F37:F41"/>
    <mergeCell ref="F42:F46"/>
    <mergeCell ref="F47:F51"/>
    <mergeCell ref="F52:F56"/>
    <mergeCell ref="F57:F61"/>
    <mergeCell ref="F62:F66"/>
    <mergeCell ref="E557:E561"/>
    <mergeCell ref="E562:E566"/>
    <mergeCell ref="E567:E571"/>
    <mergeCell ref="E572:E576"/>
    <mergeCell ref="F2:F6"/>
    <mergeCell ref="F7:F11"/>
    <mergeCell ref="F12:F16"/>
    <mergeCell ref="F22:F26"/>
    <mergeCell ref="F27:F31"/>
    <mergeCell ref="F32:F36"/>
    <mergeCell ref="E527:E531"/>
    <mergeCell ref="E532:E536"/>
    <mergeCell ref="E537:E541"/>
    <mergeCell ref="E542:E546"/>
    <mergeCell ref="E547:E551"/>
    <mergeCell ref="E552:E556"/>
    <mergeCell ref="E497:E501"/>
    <mergeCell ref="E502:E506"/>
    <mergeCell ref="E507:E511"/>
    <mergeCell ref="E512:E516"/>
    <mergeCell ref="F157:F161"/>
    <mergeCell ref="F162:F166"/>
    <mergeCell ref="F167:F171"/>
    <mergeCell ref="F172:F176"/>
    <mergeCell ref="F177:F181"/>
    <mergeCell ref="F182:F186"/>
    <mergeCell ref="F127:F131"/>
    <mergeCell ref="F132:F136"/>
    <mergeCell ref="F137:F141"/>
    <mergeCell ref="F142:F146"/>
    <mergeCell ref="F147:F151"/>
    <mergeCell ref="F152:F156"/>
    <mergeCell ref="F97:F101"/>
    <mergeCell ref="F102:F106"/>
    <mergeCell ref="F107:F111"/>
    <mergeCell ref="F112:F116"/>
    <mergeCell ref="F117:F121"/>
    <mergeCell ref="F122:F126"/>
    <mergeCell ref="F247:F251"/>
    <mergeCell ref="F252:F256"/>
    <mergeCell ref="F257:F261"/>
    <mergeCell ref="F262:F266"/>
    <mergeCell ref="F267:F271"/>
    <mergeCell ref="F272:F276"/>
    <mergeCell ref="F217:F221"/>
    <mergeCell ref="F222:F226"/>
    <mergeCell ref="F227:F231"/>
    <mergeCell ref="F232:F236"/>
    <mergeCell ref="F237:F241"/>
    <mergeCell ref="F242:F246"/>
    <mergeCell ref="F187:F191"/>
    <mergeCell ref="F192:F196"/>
    <mergeCell ref="F197:F201"/>
    <mergeCell ref="F202:F206"/>
    <mergeCell ref="F207:F211"/>
    <mergeCell ref="F212:F216"/>
    <mergeCell ref="F337:F341"/>
    <mergeCell ref="F342:F346"/>
    <mergeCell ref="F347:F351"/>
    <mergeCell ref="F352:F356"/>
    <mergeCell ref="F357:F361"/>
    <mergeCell ref="F362:F366"/>
    <mergeCell ref="F307:F311"/>
    <mergeCell ref="F312:F316"/>
    <mergeCell ref="F317:F321"/>
    <mergeCell ref="F322:F326"/>
    <mergeCell ref="F327:F331"/>
    <mergeCell ref="F332:F336"/>
    <mergeCell ref="F277:F281"/>
    <mergeCell ref="F282:F286"/>
    <mergeCell ref="F287:F291"/>
    <mergeCell ref="F292:F296"/>
    <mergeCell ref="F297:F301"/>
    <mergeCell ref="F302:F306"/>
    <mergeCell ref="F487:F491"/>
    <mergeCell ref="F492:F496"/>
    <mergeCell ref="F437:F441"/>
    <mergeCell ref="F442:F446"/>
    <mergeCell ref="F447:F451"/>
    <mergeCell ref="F452:F456"/>
    <mergeCell ref="F457:F461"/>
    <mergeCell ref="F462:F466"/>
    <mergeCell ref="F407:F411"/>
    <mergeCell ref="F412:F416"/>
    <mergeCell ref="F417:F421"/>
    <mergeCell ref="F422:F426"/>
    <mergeCell ref="F427:F431"/>
    <mergeCell ref="F432:F436"/>
    <mergeCell ref="F367:F371"/>
    <mergeCell ref="F372:F376"/>
    <mergeCell ref="F377:F381"/>
    <mergeCell ref="F392:F396"/>
    <mergeCell ref="F397:F401"/>
    <mergeCell ref="F402:F406"/>
    <mergeCell ref="G67:G71"/>
    <mergeCell ref="G72:G76"/>
    <mergeCell ref="G77:G81"/>
    <mergeCell ref="G82:G86"/>
    <mergeCell ref="G87:G91"/>
    <mergeCell ref="G92:G96"/>
    <mergeCell ref="G37:G41"/>
    <mergeCell ref="G42:G46"/>
    <mergeCell ref="G47:G51"/>
    <mergeCell ref="G52:G56"/>
    <mergeCell ref="G57:G61"/>
    <mergeCell ref="G62:G66"/>
    <mergeCell ref="F557:F561"/>
    <mergeCell ref="F562:F566"/>
    <mergeCell ref="F567:F571"/>
    <mergeCell ref="F572:F576"/>
    <mergeCell ref="F527:F531"/>
    <mergeCell ref="F532:F536"/>
    <mergeCell ref="F537:F541"/>
    <mergeCell ref="F542:F546"/>
    <mergeCell ref="F547:F551"/>
    <mergeCell ref="F552:F556"/>
    <mergeCell ref="F497:F501"/>
    <mergeCell ref="F502:F506"/>
    <mergeCell ref="F507:F511"/>
    <mergeCell ref="F512:F516"/>
    <mergeCell ref="F517:F521"/>
    <mergeCell ref="F522:F526"/>
    <mergeCell ref="F467:F471"/>
    <mergeCell ref="F472:F476"/>
    <mergeCell ref="F477:F481"/>
    <mergeCell ref="F482:F486"/>
    <mergeCell ref="G157:G161"/>
    <mergeCell ref="G162:G166"/>
    <mergeCell ref="G167:G171"/>
    <mergeCell ref="G172:G176"/>
    <mergeCell ref="G177:G181"/>
    <mergeCell ref="G182:G186"/>
    <mergeCell ref="G127:G131"/>
    <mergeCell ref="G132:G136"/>
    <mergeCell ref="G137:G141"/>
    <mergeCell ref="G142:G146"/>
    <mergeCell ref="G147:G151"/>
    <mergeCell ref="G152:G156"/>
    <mergeCell ref="G97:G101"/>
    <mergeCell ref="G102:G106"/>
    <mergeCell ref="G107:G111"/>
    <mergeCell ref="G112:G116"/>
    <mergeCell ref="G117:G121"/>
    <mergeCell ref="G122:G126"/>
    <mergeCell ref="G247:G251"/>
    <mergeCell ref="G252:G256"/>
    <mergeCell ref="G257:G261"/>
    <mergeCell ref="G262:G266"/>
    <mergeCell ref="G267:G271"/>
    <mergeCell ref="G272:G276"/>
    <mergeCell ref="G217:G221"/>
    <mergeCell ref="G222:G226"/>
    <mergeCell ref="G227:G231"/>
    <mergeCell ref="G232:G236"/>
    <mergeCell ref="G237:G241"/>
    <mergeCell ref="G242:G246"/>
    <mergeCell ref="G187:G191"/>
    <mergeCell ref="G192:G196"/>
    <mergeCell ref="G197:G201"/>
    <mergeCell ref="G202:G206"/>
    <mergeCell ref="G207:G211"/>
    <mergeCell ref="G212:G216"/>
    <mergeCell ref="G337:G341"/>
    <mergeCell ref="G342:G346"/>
    <mergeCell ref="G347:G351"/>
    <mergeCell ref="G352:G356"/>
    <mergeCell ref="G357:G361"/>
    <mergeCell ref="G362:G366"/>
    <mergeCell ref="G307:G311"/>
    <mergeCell ref="G312:G316"/>
    <mergeCell ref="G317:G321"/>
    <mergeCell ref="G322:G326"/>
    <mergeCell ref="G327:G331"/>
    <mergeCell ref="G332:G336"/>
    <mergeCell ref="G277:G281"/>
    <mergeCell ref="G282:G286"/>
    <mergeCell ref="G287:G291"/>
    <mergeCell ref="G292:G296"/>
    <mergeCell ref="G297:G301"/>
    <mergeCell ref="G302:G306"/>
    <mergeCell ref="G487:G491"/>
    <mergeCell ref="G492:G496"/>
    <mergeCell ref="G437:G441"/>
    <mergeCell ref="G442:G446"/>
    <mergeCell ref="G447:G451"/>
    <mergeCell ref="G452:G456"/>
    <mergeCell ref="G457:G461"/>
    <mergeCell ref="G462:G466"/>
    <mergeCell ref="G407:G411"/>
    <mergeCell ref="G412:G416"/>
    <mergeCell ref="G417:G421"/>
    <mergeCell ref="G422:G426"/>
    <mergeCell ref="G427:G431"/>
    <mergeCell ref="G432:G436"/>
    <mergeCell ref="G367:G371"/>
    <mergeCell ref="G372:G376"/>
    <mergeCell ref="G377:G381"/>
    <mergeCell ref="G392:G396"/>
    <mergeCell ref="G397:G401"/>
    <mergeCell ref="G402:G406"/>
    <mergeCell ref="H37:H41"/>
    <mergeCell ref="H42:H46"/>
    <mergeCell ref="H47:H51"/>
    <mergeCell ref="H52:H56"/>
    <mergeCell ref="H57:H61"/>
    <mergeCell ref="H62:H66"/>
    <mergeCell ref="G557:G561"/>
    <mergeCell ref="G562:G566"/>
    <mergeCell ref="G567:G571"/>
    <mergeCell ref="G572:G576"/>
    <mergeCell ref="H2:H6"/>
    <mergeCell ref="H7:H11"/>
    <mergeCell ref="H12:H16"/>
    <mergeCell ref="H22:H26"/>
    <mergeCell ref="H27:H31"/>
    <mergeCell ref="H32:H36"/>
    <mergeCell ref="G527:G531"/>
    <mergeCell ref="G532:G536"/>
    <mergeCell ref="G537:G541"/>
    <mergeCell ref="G542:G546"/>
    <mergeCell ref="G547:G551"/>
    <mergeCell ref="G552:G556"/>
    <mergeCell ref="G497:G501"/>
    <mergeCell ref="G502:G506"/>
    <mergeCell ref="G507:G511"/>
    <mergeCell ref="G512:G516"/>
    <mergeCell ref="G517:G521"/>
    <mergeCell ref="G522:G526"/>
    <mergeCell ref="G467:G471"/>
    <mergeCell ref="G472:G476"/>
    <mergeCell ref="G477:G481"/>
    <mergeCell ref="G482:G486"/>
    <mergeCell ref="H127:H131"/>
    <mergeCell ref="H132:H136"/>
    <mergeCell ref="H137:H141"/>
    <mergeCell ref="H142:H146"/>
    <mergeCell ref="H147:H151"/>
    <mergeCell ref="H152:H156"/>
    <mergeCell ref="H97:H101"/>
    <mergeCell ref="H102:H106"/>
    <mergeCell ref="H107:H111"/>
    <mergeCell ref="H112:H116"/>
    <mergeCell ref="H117:H121"/>
    <mergeCell ref="H122:H126"/>
    <mergeCell ref="H67:H71"/>
    <mergeCell ref="H72:H76"/>
    <mergeCell ref="H77:H81"/>
    <mergeCell ref="H82:H86"/>
    <mergeCell ref="H87:H91"/>
    <mergeCell ref="H92:H96"/>
    <mergeCell ref="H217:H221"/>
    <mergeCell ref="H222:H226"/>
    <mergeCell ref="H227:H231"/>
    <mergeCell ref="H232:H236"/>
    <mergeCell ref="H237:H241"/>
    <mergeCell ref="H242:H246"/>
    <mergeCell ref="H187:H191"/>
    <mergeCell ref="H192:H196"/>
    <mergeCell ref="H197:H201"/>
    <mergeCell ref="H202:H206"/>
    <mergeCell ref="H207:H211"/>
    <mergeCell ref="H212:H216"/>
    <mergeCell ref="H157:H161"/>
    <mergeCell ref="H162:H166"/>
    <mergeCell ref="H167:H171"/>
    <mergeCell ref="H172:H176"/>
    <mergeCell ref="H177:H181"/>
    <mergeCell ref="H182:H186"/>
    <mergeCell ref="H307:H311"/>
    <mergeCell ref="H312:H316"/>
    <mergeCell ref="H317:H321"/>
    <mergeCell ref="H322:H326"/>
    <mergeCell ref="H327:H331"/>
    <mergeCell ref="H332:H336"/>
    <mergeCell ref="H277:H281"/>
    <mergeCell ref="H282:H286"/>
    <mergeCell ref="H287:H291"/>
    <mergeCell ref="H292:H296"/>
    <mergeCell ref="H297:H301"/>
    <mergeCell ref="H302:H306"/>
    <mergeCell ref="H247:H251"/>
    <mergeCell ref="H252:H256"/>
    <mergeCell ref="H257:H261"/>
    <mergeCell ref="H262:H266"/>
    <mergeCell ref="H267:H271"/>
    <mergeCell ref="H272:H276"/>
    <mergeCell ref="H457:H461"/>
    <mergeCell ref="H462:H466"/>
    <mergeCell ref="H407:H411"/>
    <mergeCell ref="H412:H416"/>
    <mergeCell ref="H417:H421"/>
    <mergeCell ref="H422:H426"/>
    <mergeCell ref="H427:H431"/>
    <mergeCell ref="H432:H436"/>
    <mergeCell ref="H367:H371"/>
    <mergeCell ref="H372:H376"/>
    <mergeCell ref="H377:H381"/>
    <mergeCell ref="H392:H396"/>
    <mergeCell ref="H397:H401"/>
    <mergeCell ref="H402:H406"/>
    <mergeCell ref="H337:H341"/>
    <mergeCell ref="H342:H346"/>
    <mergeCell ref="H347:H351"/>
    <mergeCell ref="H352:H356"/>
    <mergeCell ref="H357:H361"/>
    <mergeCell ref="H362:H366"/>
    <mergeCell ref="H557:H561"/>
    <mergeCell ref="H562:H566"/>
    <mergeCell ref="H567:H571"/>
    <mergeCell ref="H572:H576"/>
    <mergeCell ref="G32:G36"/>
    <mergeCell ref="G2:G6"/>
    <mergeCell ref="G7:G11"/>
    <mergeCell ref="G12:G16"/>
    <mergeCell ref="G22:G26"/>
    <mergeCell ref="G27:G31"/>
    <mergeCell ref="H527:H531"/>
    <mergeCell ref="H532:H536"/>
    <mergeCell ref="H537:H541"/>
    <mergeCell ref="H542:H546"/>
    <mergeCell ref="H547:H551"/>
    <mergeCell ref="H552:H556"/>
    <mergeCell ref="H497:H501"/>
    <mergeCell ref="H502:H506"/>
    <mergeCell ref="H507:H511"/>
    <mergeCell ref="H512:H516"/>
    <mergeCell ref="H517:H521"/>
    <mergeCell ref="H522:H526"/>
    <mergeCell ref="H467:H471"/>
    <mergeCell ref="H472:H476"/>
    <mergeCell ref="H477:H481"/>
    <mergeCell ref="H482:H486"/>
    <mergeCell ref="H487:H491"/>
    <mergeCell ref="H492:H496"/>
    <mergeCell ref="H437:H441"/>
    <mergeCell ref="H442:H446"/>
    <mergeCell ref="H447:H451"/>
    <mergeCell ref="H452:H456"/>
    <mergeCell ref="K22:K26"/>
    <mergeCell ref="N22:N26"/>
    <mergeCell ref="K27:K31"/>
    <mergeCell ref="N27:N31"/>
    <mergeCell ref="K32:K36"/>
    <mergeCell ref="N32:N36"/>
    <mergeCell ref="L32:L36"/>
    <mergeCell ref="M32:M36"/>
    <mergeCell ref="K2:K6"/>
    <mergeCell ref="N2:N6"/>
    <mergeCell ref="K7:K11"/>
    <mergeCell ref="N7:N11"/>
    <mergeCell ref="K12:K16"/>
    <mergeCell ref="N12:N16"/>
    <mergeCell ref="L2:L6"/>
    <mergeCell ref="M2:M6"/>
    <mergeCell ref="L7:L11"/>
    <mergeCell ref="M7:M11"/>
    <mergeCell ref="L12:L16"/>
    <mergeCell ref="M12:M16"/>
    <mergeCell ref="L22:L26"/>
    <mergeCell ref="M22:M26"/>
    <mergeCell ref="L27:L31"/>
    <mergeCell ref="M27:M31"/>
    <mergeCell ref="K52:K56"/>
    <mergeCell ref="N52:N56"/>
    <mergeCell ref="K57:K61"/>
    <mergeCell ref="N57:N61"/>
    <mergeCell ref="K62:K66"/>
    <mergeCell ref="N62:N66"/>
    <mergeCell ref="L62:L66"/>
    <mergeCell ref="M62:M66"/>
    <mergeCell ref="K37:K41"/>
    <mergeCell ref="N37:N41"/>
    <mergeCell ref="K42:K46"/>
    <mergeCell ref="N42:N46"/>
    <mergeCell ref="K47:K51"/>
    <mergeCell ref="N47:N51"/>
    <mergeCell ref="L37:L41"/>
    <mergeCell ref="M37:M41"/>
    <mergeCell ref="L42:L46"/>
    <mergeCell ref="M42:M46"/>
    <mergeCell ref="L47:L51"/>
    <mergeCell ref="M47:M51"/>
    <mergeCell ref="L52:L56"/>
    <mergeCell ref="M52:M56"/>
    <mergeCell ref="L57:L61"/>
    <mergeCell ref="M57:M61"/>
    <mergeCell ref="K82:K86"/>
    <mergeCell ref="N82:N86"/>
    <mergeCell ref="K87:K91"/>
    <mergeCell ref="N87:N91"/>
    <mergeCell ref="K92:K96"/>
    <mergeCell ref="N92:N96"/>
    <mergeCell ref="L92:L96"/>
    <mergeCell ref="M92:M96"/>
    <mergeCell ref="K67:K71"/>
    <mergeCell ref="N67:N71"/>
    <mergeCell ref="K72:K76"/>
    <mergeCell ref="N72:N76"/>
    <mergeCell ref="K77:K81"/>
    <mergeCell ref="N77:N81"/>
    <mergeCell ref="L67:L71"/>
    <mergeCell ref="M67:M71"/>
    <mergeCell ref="L72:L76"/>
    <mergeCell ref="M72:M76"/>
    <mergeCell ref="L77:L81"/>
    <mergeCell ref="M77:M81"/>
    <mergeCell ref="L82:L86"/>
    <mergeCell ref="M82:M86"/>
    <mergeCell ref="L87:L91"/>
    <mergeCell ref="M87:M91"/>
    <mergeCell ref="K112:K116"/>
    <mergeCell ref="N112:N116"/>
    <mergeCell ref="K117:K121"/>
    <mergeCell ref="N117:N121"/>
    <mergeCell ref="K122:K126"/>
    <mergeCell ref="N122:N126"/>
    <mergeCell ref="L122:L126"/>
    <mergeCell ref="M122:M126"/>
    <mergeCell ref="K97:K101"/>
    <mergeCell ref="N97:N101"/>
    <mergeCell ref="K102:K106"/>
    <mergeCell ref="N102:N106"/>
    <mergeCell ref="K107:K111"/>
    <mergeCell ref="N107:N111"/>
    <mergeCell ref="L97:L101"/>
    <mergeCell ref="M97:M101"/>
    <mergeCell ref="L102:L106"/>
    <mergeCell ref="M102:M106"/>
    <mergeCell ref="L107:L111"/>
    <mergeCell ref="M107:M111"/>
    <mergeCell ref="L112:L116"/>
    <mergeCell ref="M112:M116"/>
    <mergeCell ref="L117:L121"/>
    <mergeCell ref="M117:M121"/>
    <mergeCell ref="K142:K146"/>
    <mergeCell ref="N142:N146"/>
    <mergeCell ref="K147:K151"/>
    <mergeCell ref="N147:N151"/>
    <mergeCell ref="K152:K156"/>
    <mergeCell ref="N152:N156"/>
    <mergeCell ref="L152:L156"/>
    <mergeCell ref="M152:M156"/>
    <mergeCell ref="K127:K131"/>
    <mergeCell ref="N127:N131"/>
    <mergeCell ref="K132:K136"/>
    <mergeCell ref="N132:N136"/>
    <mergeCell ref="K137:K141"/>
    <mergeCell ref="N137:N141"/>
    <mergeCell ref="L127:L131"/>
    <mergeCell ref="M127:M131"/>
    <mergeCell ref="L132:L136"/>
    <mergeCell ref="M132:M136"/>
    <mergeCell ref="L137:L141"/>
    <mergeCell ref="M137:M141"/>
    <mergeCell ref="L142:L146"/>
    <mergeCell ref="M142:M146"/>
    <mergeCell ref="L147:L151"/>
    <mergeCell ref="M147:M151"/>
    <mergeCell ref="K172:K176"/>
    <mergeCell ref="N172:N176"/>
    <mergeCell ref="K177:K181"/>
    <mergeCell ref="N177:N181"/>
    <mergeCell ref="K182:K186"/>
    <mergeCell ref="N182:N186"/>
    <mergeCell ref="L182:L186"/>
    <mergeCell ref="M182:M186"/>
    <mergeCell ref="K157:K161"/>
    <mergeCell ref="N157:N161"/>
    <mergeCell ref="K162:K166"/>
    <mergeCell ref="N162:N166"/>
    <mergeCell ref="K167:K171"/>
    <mergeCell ref="N167:N171"/>
    <mergeCell ref="L157:L161"/>
    <mergeCell ref="M157:M161"/>
    <mergeCell ref="L162:L166"/>
    <mergeCell ref="M162:M166"/>
    <mergeCell ref="L167:L171"/>
    <mergeCell ref="M167:M171"/>
    <mergeCell ref="L172:L176"/>
    <mergeCell ref="M172:M176"/>
    <mergeCell ref="L177:L181"/>
    <mergeCell ref="M177:M181"/>
    <mergeCell ref="K202:K206"/>
    <mergeCell ref="N202:N206"/>
    <mergeCell ref="K207:K211"/>
    <mergeCell ref="N207:N211"/>
    <mergeCell ref="K212:K216"/>
    <mergeCell ref="N212:N216"/>
    <mergeCell ref="L212:L216"/>
    <mergeCell ref="M212:M216"/>
    <mergeCell ref="K187:K191"/>
    <mergeCell ref="N187:N191"/>
    <mergeCell ref="K192:K196"/>
    <mergeCell ref="N192:N196"/>
    <mergeCell ref="K197:K201"/>
    <mergeCell ref="N197:N201"/>
    <mergeCell ref="L187:L191"/>
    <mergeCell ref="M187:M191"/>
    <mergeCell ref="L192:L196"/>
    <mergeCell ref="M192:M196"/>
    <mergeCell ref="L197:L201"/>
    <mergeCell ref="M197:M201"/>
    <mergeCell ref="L202:L206"/>
    <mergeCell ref="M202:M206"/>
    <mergeCell ref="L207:L211"/>
    <mergeCell ref="M207:M211"/>
    <mergeCell ref="K232:K236"/>
    <mergeCell ref="N232:N236"/>
    <mergeCell ref="K237:K241"/>
    <mergeCell ref="N237:N241"/>
    <mergeCell ref="K242:K246"/>
    <mergeCell ref="N242:N246"/>
    <mergeCell ref="L242:L246"/>
    <mergeCell ref="M242:M246"/>
    <mergeCell ref="K217:K221"/>
    <mergeCell ref="N217:N221"/>
    <mergeCell ref="K222:K226"/>
    <mergeCell ref="N222:N226"/>
    <mergeCell ref="K227:K231"/>
    <mergeCell ref="N227:N231"/>
    <mergeCell ref="L217:L221"/>
    <mergeCell ref="M217:M221"/>
    <mergeCell ref="L222:L226"/>
    <mergeCell ref="M222:M226"/>
    <mergeCell ref="L227:L231"/>
    <mergeCell ref="M227:M231"/>
    <mergeCell ref="L232:L236"/>
    <mergeCell ref="M232:M236"/>
    <mergeCell ref="L237:L241"/>
    <mergeCell ref="M237:M241"/>
    <mergeCell ref="K262:K266"/>
    <mergeCell ref="N262:N266"/>
    <mergeCell ref="K267:K271"/>
    <mergeCell ref="N267:N271"/>
    <mergeCell ref="K272:K276"/>
    <mergeCell ref="N272:N276"/>
    <mergeCell ref="L272:L276"/>
    <mergeCell ref="M272:M276"/>
    <mergeCell ref="K247:K251"/>
    <mergeCell ref="N247:N251"/>
    <mergeCell ref="K252:K256"/>
    <mergeCell ref="N252:N256"/>
    <mergeCell ref="K257:K261"/>
    <mergeCell ref="N257:N261"/>
    <mergeCell ref="L247:L251"/>
    <mergeCell ref="M247:M251"/>
    <mergeCell ref="L252:L256"/>
    <mergeCell ref="M252:M256"/>
    <mergeCell ref="L257:L261"/>
    <mergeCell ref="M257:M261"/>
    <mergeCell ref="L262:L266"/>
    <mergeCell ref="M262:M266"/>
    <mergeCell ref="L267:L271"/>
    <mergeCell ref="M267:M271"/>
    <mergeCell ref="K292:K296"/>
    <mergeCell ref="N292:N296"/>
    <mergeCell ref="K297:K301"/>
    <mergeCell ref="N297:N301"/>
    <mergeCell ref="K302:K306"/>
    <mergeCell ref="N302:N306"/>
    <mergeCell ref="L302:L306"/>
    <mergeCell ref="M302:M306"/>
    <mergeCell ref="K277:K281"/>
    <mergeCell ref="N277:N281"/>
    <mergeCell ref="K282:K286"/>
    <mergeCell ref="N282:N286"/>
    <mergeCell ref="K287:K291"/>
    <mergeCell ref="N287:N291"/>
    <mergeCell ref="L277:L281"/>
    <mergeCell ref="M277:M281"/>
    <mergeCell ref="L282:L286"/>
    <mergeCell ref="M282:M286"/>
    <mergeCell ref="L287:L291"/>
    <mergeCell ref="M287:M291"/>
    <mergeCell ref="L292:L296"/>
    <mergeCell ref="M292:M296"/>
    <mergeCell ref="L297:L301"/>
    <mergeCell ref="M297:M301"/>
    <mergeCell ref="K322:K326"/>
    <mergeCell ref="N322:N326"/>
    <mergeCell ref="K327:K331"/>
    <mergeCell ref="N327:N331"/>
    <mergeCell ref="K332:K336"/>
    <mergeCell ref="N332:N336"/>
    <mergeCell ref="L332:L336"/>
    <mergeCell ref="M332:M336"/>
    <mergeCell ref="K307:K311"/>
    <mergeCell ref="N307:N311"/>
    <mergeCell ref="K312:K316"/>
    <mergeCell ref="N312:N316"/>
    <mergeCell ref="K317:K321"/>
    <mergeCell ref="N317:N321"/>
    <mergeCell ref="L307:L311"/>
    <mergeCell ref="M307:M311"/>
    <mergeCell ref="L312:L316"/>
    <mergeCell ref="M312:M316"/>
    <mergeCell ref="L317:L321"/>
    <mergeCell ref="M317:M321"/>
    <mergeCell ref="L322:L326"/>
    <mergeCell ref="M322:M326"/>
    <mergeCell ref="L327:L331"/>
    <mergeCell ref="M327:M331"/>
    <mergeCell ref="K352:K356"/>
    <mergeCell ref="N352:N356"/>
    <mergeCell ref="K357:K361"/>
    <mergeCell ref="N357:N361"/>
    <mergeCell ref="K362:K366"/>
    <mergeCell ref="N362:N366"/>
    <mergeCell ref="L362:L366"/>
    <mergeCell ref="M362:M366"/>
    <mergeCell ref="K337:K341"/>
    <mergeCell ref="N337:N341"/>
    <mergeCell ref="K342:K346"/>
    <mergeCell ref="N342:N346"/>
    <mergeCell ref="K347:K351"/>
    <mergeCell ref="N347:N351"/>
    <mergeCell ref="L337:L341"/>
    <mergeCell ref="M337:M341"/>
    <mergeCell ref="L342:L346"/>
    <mergeCell ref="M342:M346"/>
    <mergeCell ref="L347:L351"/>
    <mergeCell ref="M347:M351"/>
    <mergeCell ref="L352:L356"/>
    <mergeCell ref="M352:M356"/>
    <mergeCell ref="L357:L361"/>
    <mergeCell ref="M357:M361"/>
    <mergeCell ref="K392:K396"/>
    <mergeCell ref="N392:N396"/>
    <mergeCell ref="K397:K401"/>
    <mergeCell ref="N397:N401"/>
    <mergeCell ref="K402:K406"/>
    <mergeCell ref="N402:N406"/>
    <mergeCell ref="L402:L406"/>
    <mergeCell ref="M402:M406"/>
    <mergeCell ref="K367:K371"/>
    <mergeCell ref="N367:N371"/>
    <mergeCell ref="K372:K376"/>
    <mergeCell ref="N372:N376"/>
    <mergeCell ref="K377:K381"/>
    <mergeCell ref="N377:N381"/>
    <mergeCell ref="L367:L371"/>
    <mergeCell ref="M367:M371"/>
    <mergeCell ref="L372:L376"/>
    <mergeCell ref="M372:M376"/>
    <mergeCell ref="L377:L381"/>
    <mergeCell ref="M377:M381"/>
    <mergeCell ref="L392:L396"/>
    <mergeCell ref="M392:M396"/>
    <mergeCell ref="L397:L401"/>
    <mergeCell ref="M397:M401"/>
    <mergeCell ref="K387:K391"/>
    <mergeCell ref="L387:L391"/>
    <mergeCell ref="M387:M391"/>
    <mergeCell ref="N387:N391"/>
    <mergeCell ref="K422:K426"/>
    <mergeCell ref="N422:N426"/>
    <mergeCell ref="K427:K431"/>
    <mergeCell ref="N427:N431"/>
    <mergeCell ref="K432:K436"/>
    <mergeCell ref="N432:N436"/>
    <mergeCell ref="L432:L436"/>
    <mergeCell ref="M432:M436"/>
    <mergeCell ref="K407:K411"/>
    <mergeCell ref="N407:N411"/>
    <mergeCell ref="K412:K416"/>
    <mergeCell ref="N412:N416"/>
    <mergeCell ref="K417:K421"/>
    <mergeCell ref="N417:N421"/>
    <mergeCell ref="L407:L411"/>
    <mergeCell ref="M407:M411"/>
    <mergeCell ref="L412:L416"/>
    <mergeCell ref="M412:M416"/>
    <mergeCell ref="L417:L421"/>
    <mergeCell ref="M417:M421"/>
    <mergeCell ref="L422:L426"/>
    <mergeCell ref="M422:M426"/>
    <mergeCell ref="L427:L431"/>
    <mergeCell ref="M427:M431"/>
    <mergeCell ref="K452:K456"/>
    <mergeCell ref="N452:N456"/>
    <mergeCell ref="K457:K461"/>
    <mergeCell ref="N457:N461"/>
    <mergeCell ref="K462:K466"/>
    <mergeCell ref="N462:N466"/>
    <mergeCell ref="L462:L466"/>
    <mergeCell ref="M462:M466"/>
    <mergeCell ref="K437:K441"/>
    <mergeCell ref="N437:N441"/>
    <mergeCell ref="K442:K446"/>
    <mergeCell ref="N442:N446"/>
    <mergeCell ref="K447:K451"/>
    <mergeCell ref="N447:N451"/>
    <mergeCell ref="L437:L441"/>
    <mergeCell ref="M437:M441"/>
    <mergeCell ref="L442:L446"/>
    <mergeCell ref="M442:M446"/>
    <mergeCell ref="L447:L451"/>
    <mergeCell ref="M447:M451"/>
    <mergeCell ref="L452:L456"/>
    <mergeCell ref="M452:M456"/>
    <mergeCell ref="L457:L461"/>
    <mergeCell ref="M457:M461"/>
    <mergeCell ref="K482:K486"/>
    <mergeCell ref="N482:N486"/>
    <mergeCell ref="K487:K491"/>
    <mergeCell ref="N487:N491"/>
    <mergeCell ref="K492:K496"/>
    <mergeCell ref="N492:N496"/>
    <mergeCell ref="L492:L496"/>
    <mergeCell ref="M492:M496"/>
    <mergeCell ref="K467:K471"/>
    <mergeCell ref="N467:N471"/>
    <mergeCell ref="K472:K476"/>
    <mergeCell ref="N472:N476"/>
    <mergeCell ref="K477:K481"/>
    <mergeCell ref="N477:N481"/>
    <mergeCell ref="L467:L471"/>
    <mergeCell ref="M467:M471"/>
    <mergeCell ref="L472:L476"/>
    <mergeCell ref="M472:M476"/>
    <mergeCell ref="K537:K541"/>
    <mergeCell ref="N537:N541"/>
    <mergeCell ref="L527:L531"/>
    <mergeCell ref="M527:M531"/>
    <mergeCell ref="L532:L536"/>
    <mergeCell ref="M532:M536"/>
    <mergeCell ref="K512:K516"/>
    <mergeCell ref="N512:N516"/>
    <mergeCell ref="K517:K521"/>
    <mergeCell ref="N517:N521"/>
    <mergeCell ref="K522:K526"/>
    <mergeCell ref="N522:N526"/>
    <mergeCell ref="L522:L526"/>
    <mergeCell ref="M522:M526"/>
    <mergeCell ref="K497:K501"/>
    <mergeCell ref="N497:N501"/>
    <mergeCell ref="K502:K506"/>
    <mergeCell ref="N502:N506"/>
    <mergeCell ref="K507:K511"/>
    <mergeCell ref="N507:N511"/>
    <mergeCell ref="L497:L501"/>
    <mergeCell ref="M497:M501"/>
    <mergeCell ref="L502:L506"/>
    <mergeCell ref="M502:M506"/>
    <mergeCell ref="K572:K576"/>
    <mergeCell ref="N572:N576"/>
    <mergeCell ref="I2:I6"/>
    <mergeCell ref="J2:J6"/>
    <mergeCell ref="I7:I11"/>
    <mergeCell ref="J7:J11"/>
    <mergeCell ref="I12:I16"/>
    <mergeCell ref="J12:J16"/>
    <mergeCell ref="I22:I26"/>
    <mergeCell ref="J22:J26"/>
    <mergeCell ref="K557:K561"/>
    <mergeCell ref="N557:N561"/>
    <mergeCell ref="K562:K566"/>
    <mergeCell ref="N562:N566"/>
    <mergeCell ref="K567:K571"/>
    <mergeCell ref="N567:N571"/>
    <mergeCell ref="L557:L561"/>
    <mergeCell ref="M557:M561"/>
    <mergeCell ref="L562:L566"/>
    <mergeCell ref="M562:M566"/>
    <mergeCell ref="K542:K546"/>
    <mergeCell ref="N542:N546"/>
    <mergeCell ref="K547:K551"/>
    <mergeCell ref="N547:N551"/>
    <mergeCell ref="K552:K556"/>
    <mergeCell ref="N552:N556"/>
    <mergeCell ref="L552:L556"/>
    <mergeCell ref="M552:M556"/>
    <mergeCell ref="K527:K531"/>
    <mergeCell ref="N527:N531"/>
    <mergeCell ref="K532:K536"/>
    <mergeCell ref="N532:N536"/>
    <mergeCell ref="I57:I61"/>
    <mergeCell ref="J57:J61"/>
    <mergeCell ref="I62:I66"/>
    <mergeCell ref="J62:J66"/>
    <mergeCell ref="I67:I71"/>
    <mergeCell ref="J67:J71"/>
    <mergeCell ref="I42:I46"/>
    <mergeCell ref="J42:J46"/>
    <mergeCell ref="I47:I51"/>
    <mergeCell ref="J47:J51"/>
    <mergeCell ref="I52:I56"/>
    <mergeCell ref="J52:J56"/>
    <mergeCell ref="I27:I31"/>
    <mergeCell ref="J27:J31"/>
    <mergeCell ref="I32:I36"/>
    <mergeCell ref="J32:J36"/>
    <mergeCell ref="I37:I41"/>
    <mergeCell ref="J37:J41"/>
    <mergeCell ref="I102:I106"/>
    <mergeCell ref="J102:J106"/>
    <mergeCell ref="I107:I111"/>
    <mergeCell ref="J107:J111"/>
    <mergeCell ref="I112:I116"/>
    <mergeCell ref="J112:J116"/>
    <mergeCell ref="I87:I91"/>
    <mergeCell ref="J87:J91"/>
    <mergeCell ref="I92:I96"/>
    <mergeCell ref="J92:J96"/>
    <mergeCell ref="I97:I101"/>
    <mergeCell ref="J97:J101"/>
    <mergeCell ref="I72:I76"/>
    <mergeCell ref="J72:J76"/>
    <mergeCell ref="I77:I81"/>
    <mergeCell ref="J77:J81"/>
    <mergeCell ref="I82:I86"/>
    <mergeCell ref="J82:J86"/>
    <mergeCell ref="I147:I151"/>
    <mergeCell ref="J147:J151"/>
    <mergeCell ref="I152:I156"/>
    <mergeCell ref="J152:J156"/>
    <mergeCell ref="I157:I161"/>
    <mergeCell ref="J157:J161"/>
    <mergeCell ref="I132:I136"/>
    <mergeCell ref="J132:J136"/>
    <mergeCell ref="I137:I141"/>
    <mergeCell ref="J137:J141"/>
    <mergeCell ref="I142:I146"/>
    <mergeCell ref="J142:J146"/>
    <mergeCell ref="I117:I121"/>
    <mergeCell ref="J117:J121"/>
    <mergeCell ref="I122:I126"/>
    <mergeCell ref="J122:J126"/>
    <mergeCell ref="I127:I131"/>
    <mergeCell ref="J127:J131"/>
    <mergeCell ref="I192:I196"/>
    <mergeCell ref="J192:J196"/>
    <mergeCell ref="I197:I201"/>
    <mergeCell ref="J197:J201"/>
    <mergeCell ref="I202:I206"/>
    <mergeCell ref="J202:J206"/>
    <mergeCell ref="I177:I181"/>
    <mergeCell ref="J177:J181"/>
    <mergeCell ref="I182:I186"/>
    <mergeCell ref="J182:J186"/>
    <mergeCell ref="I187:I191"/>
    <mergeCell ref="J187:J191"/>
    <mergeCell ref="I162:I166"/>
    <mergeCell ref="J162:J166"/>
    <mergeCell ref="I167:I171"/>
    <mergeCell ref="J167:J171"/>
    <mergeCell ref="I172:I176"/>
    <mergeCell ref="J172:J176"/>
    <mergeCell ref="I237:I241"/>
    <mergeCell ref="J237:J241"/>
    <mergeCell ref="I242:I246"/>
    <mergeCell ref="J242:J246"/>
    <mergeCell ref="I247:I251"/>
    <mergeCell ref="J247:J251"/>
    <mergeCell ref="I222:I226"/>
    <mergeCell ref="J222:J226"/>
    <mergeCell ref="I227:I231"/>
    <mergeCell ref="J227:J231"/>
    <mergeCell ref="I232:I236"/>
    <mergeCell ref="J232:J236"/>
    <mergeCell ref="I207:I211"/>
    <mergeCell ref="J207:J211"/>
    <mergeCell ref="I212:I216"/>
    <mergeCell ref="J212:J216"/>
    <mergeCell ref="I217:I221"/>
    <mergeCell ref="J217:J221"/>
    <mergeCell ref="I282:I286"/>
    <mergeCell ref="J282:J286"/>
    <mergeCell ref="I287:I291"/>
    <mergeCell ref="J287:J291"/>
    <mergeCell ref="I292:I296"/>
    <mergeCell ref="J292:J296"/>
    <mergeCell ref="I267:I271"/>
    <mergeCell ref="J267:J271"/>
    <mergeCell ref="I272:I276"/>
    <mergeCell ref="J272:J276"/>
    <mergeCell ref="I277:I281"/>
    <mergeCell ref="J277:J281"/>
    <mergeCell ref="I252:I256"/>
    <mergeCell ref="J252:J256"/>
    <mergeCell ref="I257:I261"/>
    <mergeCell ref="J257:J261"/>
    <mergeCell ref="I262:I266"/>
    <mergeCell ref="J262:J266"/>
    <mergeCell ref="I327:I331"/>
    <mergeCell ref="J327:J331"/>
    <mergeCell ref="I332:I336"/>
    <mergeCell ref="J332:J336"/>
    <mergeCell ref="I337:I341"/>
    <mergeCell ref="J337:J341"/>
    <mergeCell ref="I312:I316"/>
    <mergeCell ref="J312:J316"/>
    <mergeCell ref="I317:I321"/>
    <mergeCell ref="J317:J321"/>
    <mergeCell ref="I322:I326"/>
    <mergeCell ref="J322:J326"/>
    <mergeCell ref="I297:I301"/>
    <mergeCell ref="J297:J301"/>
    <mergeCell ref="I302:I306"/>
    <mergeCell ref="J302:J306"/>
    <mergeCell ref="I307:I311"/>
    <mergeCell ref="J307:J311"/>
    <mergeCell ref="I372:I376"/>
    <mergeCell ref="J372:J376"/>
    <mergeCell ref="I377:I381"/>
    <mergeCell ref="J377:J381"/>
    <mergeCell ref="I392:I396"/>
    <mergeCell ref="J392:J396"/>
    <mergeCell ref="I357:I361"/>
    <mergeCell ref="J357:J361"/>
    <mergeCell ref="I362:I366"/>
    <mergeCell ref="J362:J366"/>
    <mergeCell ref="I367:I371"/>
    <mergeCell ref="J367:J371"/>
    <mergeCell ref="I342:I346"/>
    <mergeCell ref="J342:J346"/>
    <mergeCell ref="I347:I351"/>
    <mergeCell ref="J347:J351"/>
    <mergeCell ref="I352:I356"/>
    <mergeCell ref="J352:J356"/>
    <mergeCell ref="J387:J391"/>
    <mergeCell ref="I427:I431"/>
    <mergeCell ref="J427:J431"/>
    <mergeCell ref="I432:I436"/>
    <mergeCell ref="J432:J436"/>
    <mergeCell ref="I437:I441"/>
    <mergeCell ref="J437:J441"/>
    <mergeCell ref="I412:I416"/>
    <mergeCell ref="J412:J416"/>
    <mergeCell ref="I417:I421"/>
    <mergeCell ref="J417:J421"/>
    <mergeCell ref="I422:I426"/>
    <mergeCell ref="J422:J426"/>
    <mergeCell ref="I397:I401"/>
    <mergeCell ref="J397:J401"/>
    <mergeCell ref="I402:I406"/>
    <mergeCell ref="J402:J406"/>
    <mergeCell ref="I407:I411"/>
    <mergeCell ref="J407:J411"/>
    <mergeCell ref="I472:I476"/>
    <mergeCell ref="J472:J476"/>
    <mergeCell ref="I477:I481"/>
    <mergeCell ref="J477:J481"/>
    <mergeCell ref="I482:I486"/>
    <mergeCell ref="J482:J486"/>
    <mergeCell ref="I457:I461"/>
    <mergeCell ref="J457:J461"/>
    <mergeCell ref="I462:I466"/>
    <mergeCell ref="J462:J466"/>
    <mergeCell ref="I467:I471"/>
    <mergeCell ref="J467:J471"/>
    <mergeCell ref="I442:I446"/>
    <mergeCell ref="J442:J446"/>
    <mergeCell ref="I447:I451"/>
    <mergeCell ref="J447:J451"/>
    <mergeCell ref="I452:I456"/>
    <mergeCell ref="J452:J456"/>
    <mergeCell ref="I517:I521"/>
    <mergeCell ref="J517:J521"/>
    <mergeCell ref="I522:I526"/>
    <mergeCell ref="J522:J526"/>
    <mergeCell ref="I527:I531"/>
    <mergeCell ref="J527:J531"/>
    <mergeCell ref="I502:I506"/>
    <mergeCell ref="J502:J506"/>
    <mergeCell ref="I507:I511"/>
    <mergeCell ref="J507:J511"/>
    <mergeCell ref="I512:I516"/>
    <mergeCell ref="J512:J516"/>
    <mergeCell ref="I487:I491"/>
    <mergeCell ref="J487:J491"/>
    <mergeCell ref="I492:I496"/>
    <mergeCell ref="J492:J496"/>
    <mergeCell ref="I497:I501"/>
    <mergeCell ref="J497:J501"/>
    <mergeCell ref="I562:I566"/>
    <mergeCell ref="J562:J566"/>
    <mergeCell ref="I567:I571"/>
    <mergeCell ref="J567:J571"/>
    <mergeCell ref="I572:I576"/>
    <mergeCell ref="J572:J576"/>
    <mergeCell ref="I547:I551"/>
    <mergeCell ref="J547:J551"/>
    <mergeCell ref="I552:I556"/>
    <mergeCell ref="J552:J556"/>
    <mergeCell ref="I557:I561"/>
    <mergeCell ref="J557:J561"/>
    <mergeCell ref="I532:I536"/>
    <mergeCell ref="J532:J536"/>
    <mergeCell ref="I537:I541"/>
    <mergeCell ref="J537:J541"/>
    <mergeCell ref="I542:I546"/>
    <mergeCell ref="J542:J546"/>
    <mergeCell ref="L567:L571"/>
    <mergeCell ref="M567:M571"/>
    <mergeCell ref="L572:L576"/>
    <mergeCell ref="M572:M576"/>
    <mergeCell ref="L537:L541"/>
    <mergeCell ref="M537:M541"/>
    <mergeCell ref="L542:L546"/>
    <mergeCell ref="M542:M546"/>
    <mergeCell ref="L547:L551"/>
    <mergeCell ref="M547:M551"/>
    <mergeCell ref="L507:L511"/>
    <mergeCell ref="M507:M511"/>
    <mergeCell ref="L512:L516"/>
    <mergeCell ref="M512:M516"/>
    <mergeCell ref="L517:L521"/>
    <mergeCell ref="M517:M521"/>
    <mergeCell ref="L477:L481"/>
    <mergeCell ref="M477:M481"/>
    <mergeCell ref="L482:L486"/>
    <mergeCell ref="M482:M486"/>
    <mergeCell ref="L487:L491"/>
    <mergeCell ref="M487:M49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">
    <tabColor rgb="FFFF0000"/>
  </sheetPr>
  <dimension ref="A1:AM177"/>
  <sheetViews>
    <sheetView topLeftCell="R1" workbookViewId="0">
      <selection activeCell="W12" sqref="W12"/>
    </sheetView>
  </sheetViews>
  <sheetFormatPr baseColWidth="10" defaultColWidth="9.140625" defaultRowHeight="12.75" x14ac:dyDescent="0.2"/>
  <cols>
    <col min="1" max="2" width="9.140625" style="5"/>
    <col min="3" max="3" width="50" style="5" bestFit="1" customWidth="1"/>
    <col min="4" max="4" width="9.140625" style="5"/>
    <col min="5" max="5" width="53.5703125" style="5" bestFit="1" customWidth="1"/>
    <col min="6" max="9" width="9.140625" style="5"/>
    <col min="10" max="10" width="21.28515625" style="5" customWidth="1"/>
    <col min="11" max="16" width="15.7109375" style="59" customWidth="1"/>
    <col min="17" max="20" width="15.7109375" style="5" customWidth="1"/>
    <col min="21" max="21" width="26.85546875" style="81" bestFit="1" customWidth="1"/>
    <col min="22" max="22" width="9.140625" style="5"/>
    <col min="23" max="23" width="53.5703125" style="5" bestFit="1" customWidth="1"/>
    <col min="24" max="16384" width="9.140625" style="5"/>
  </cols>
  <sheetData>
    <row r="1" spans="1:39" ht="13.5" thickBot="1" x14ac:dyDescent="0.25">
      <c r="A1" s="103" t="s">
        <v>605</v>
      </c>
      <c r="K1" s="51"/>
      <c r="L1" s="51"/>
      <c r="M1" s="51"/>
      <c r="N1" s="51"/>
      <c r="O1" s="51"/>
      <c r="P1" s="51"/>
      <c r="Q1" s="51"/>
      <c r="R1" s="51"/>
      <c r="S1" s="51"/>
      <c r="T1" s="51"/>
      <c r="V1"/>
      <c r="W1"/>
      <c r="X1" s="6"/>
      <c r="Y1" s="6"/>
      <c r="Z1" s="6"/>
      <c r="AA1" s="6"/>
      <c r="AB1" s="6"/>
      <c r="AC1" s="6"/>
      <c r="AD1" s="6"/>
      <c r="AE1" s="6"/>
      <c r="AF1" s="6"/>
      <c r="AG1" s="6"/>
      <c r="AH1" s="6"/>
      <c r="AI1" s="6"/>
      <c r="AJ1" s="6"/>
      <c r="AK1" s="6"/>
      <c r="AL1" s="6"/>
      <c r="AM1" s="6"/>
    </row>
    <row r="2" spans="1:39" x14ac:dyDescent="0.2">
      <c r="B2" s="72" t="s">
        <v>260</v>
      </c>
      <c r="C2" s="72" t="s">
        <v>263</v>
      </c>
      <c r="E2" s="13" t="s">
        <v>154</v>
      </c>
      <c r="F2" s="29" t="s">
        <v>236</v>
      </c>
      <c r="I2" s="5" t="s">
        <v>260</v>
      </c>
      <c r="J2" s="5" t="s">
        <v>263</v>
      </c>
      <c r="K2" s="59" t="s">
        <v>278</v>
      </c>
      <c r="L2" s="59" t="s">
        <v>352</v>
      </c>
      <c r="N2" s="59" t="s">
        <v>353</v>
      </c>
      <c r="O2" s="59" t="s">
        <v>509</v>
      </c>
      <c r="R2" s="150" t="s">
        <v>597</v>
      </c>
      <c r="S2" s="150"/>
      <c r="U2" s="82" t="s">
        <v>29</v>
      </c>
      <c r="V2"/>
      <c r="W2" s="66" t="s">
        <v>95</v>
      </c>
    </row>
    <row r="3" spans="1:39" x14ac:dyDescent="0.2">
      <c r="B3" s="72" t="s">
        <v>102</v>
      </c>
      <c r="C3" s="72" t="s">
        <v>145</v>
      </c>
      <c r="E3" s="15" t="s">
        <v>185</v>
      </c>
      <c r="F3" s="30" t="s">
        <v>236</v>
      </c>
      <c r="I3" s="5" t="s">
        <v>102</v>
      </c>
      <c r="J3" s="5" t="s">
        <v>219</v>
      </c>
      <c r="K3" s="59" t="s">
        <v>284</v>
      </c>
      <c r="L3" s="59" t="s">
        <v>352</v>
      </c>
      <c r="N3" s="59" t="s">
        <v>359</v>
      </c>
      <c r="O3" s="59" t="s">
        <v>509</v>
      </c>
      <c r="R3" s="150"/>
      <c r="S3" s="150"/>
      <c r="U3" s="82" t="s">
        <v>40</v>
      </c>
      <c r="V3"/>
      <c r="W3" s="66" t="s">
        <v>89</v>
      </c>
    </row>
    <row r="4" spans="1:39" x14ac:dyDescent="0.2">
      <c r="B4" s="72" t="s">
        <v>119</v>
      </c>
      <c r="C4" s="72" t="s">
        <v>120</v>
      </c>
      <c r="E4" s="15" t="s">
        <v>39</v>
      </c>
      <c r="F4" s="30" t="s">
        <v>236</v>
      </c>
      <c r="I4" s="5" t="s">
        <v>119</v>
      </c>
      <c r="J4" s="5" t="s">
        <v>120</v>
      </c>
      <c r="K4" s="59" t="s">
        <v>290</v>
      </c>
      <c r="L4" s="59" t="s">
        <v>352</v>
      </c>
      <c r="N4" s="59" t="s">
        <v>365</v>
      </c>
      <c r="O4" s="59" t="s">
        <v>509</v>
      </c>
      <c r="U4" s="82" t="s">
        <v>39</v>
      </c>
      <c r="V4"/>
      <c r="W4" s="66" t="s">
        <v>180</v>
      </c>
    </row>
    <row r="5" spans="1:39" x14ac:dyDescent="0.2">
      <c r="B5" s="72" t="s">
        <v>13</v>
      </c>
      <c r="C5" s="72" t="s">
        <v>45</v>
      </c>
      <c r="E5" s="15" t="s">
        <v>168</v>
      </c>
      <c r="F5" s="30" t="s">
        <v>236</v>
      </c>
      <c r="I5" s="5" t="s">
        <v>13</v>
      </c>
      <c r="J5" s="5" t="s">
        <v>45</v>
      </c>
      <c r="K5" s="59" t="s">
        <v>296</v>
      </c>
      <c r="L5" s="59" t="s">
        <v>352</v>
      </c>
      <c r="N5" s="59" t="s">
        <v>371</v>
      </c>
      <c r="O5" s="59" t="s">
        <v>509</v>
      </c>
      <c r="R5" s="66" t="s">
        <v>18</v>
      </c>
      <c r="S5" s="63" t="s">
        <v>18</v>
      </c>
      <c r="U5" s="82" t="s">
        <v>162</v>
      </c>
      <c r="V5"/>
      <c r="W5" s="66" t="s">
        <v>217</v>
      </c>
    </row>
    <row r="6" spans="1:39" x14ac:dyDescent="0.2">
      <c r="B6" s="72" t="s">
        <v>104</v>
      </c>
      <c r="C6" s="72" t="s">
        <v>105</v>
      </c>
      <c r="E6" s="15" t="s">
        <v>162</v>
      </c>
      <c r="F6" s="30" t="s">
        <v>236</v>
      </c>
      <c r="I6" s="5" t="s">
        <v>104</v>
      </c>
      <c r="J6" s="5" t="s">
        <v>105</v>
      </c>
      <c r="K6" s="59" t="s">
        <v>303</v>
      </c>
      <c r="L6" s="59" t="s">
        <v>352</v>
      </c>
      <c r="N6" s="59" t="s">
        <v>377</v>
      </c>
      <c r="O6" s="59" t="s">
        <v>509</v>
      </c>
      <c r="R6" s="66" t="s">
        <v>154</v>
      </c>
      <c r="S6" s="71" t="s">
        <v>236</v>
      </c>
      <c r="U6" s="83" t="s">
        <v>598</v>
      </c>
      <c r="V6"/>
      <c r="W6" s="66" t="s">
        <v>49</v>
      </c>
    </row>
    <row r="7" spans="1:39" x14ac:dyDescent="0.2">
      <c r="B7" s="72" t="s">
        <v>14</v>
      </c>
      <c r="C7" s="72" t="s">
        <v>121</v>
      </c>
      <c r="E7" s="15" t="s">
        <v>163</v>
      </c>
      <c r="F7" s="30" t="s">
        <v>236</v>
      </c>
      <c r="I7" s="5" t="s">
        <v>14</v>
      </c>
      <c r="J7" s="5" t="s">
        <v>121</v>
      </c>
      <c r="K7" s="59" t="s">
        <v>310</v>
      </c>
      <c r="L7" s="59" t="s">
        <v>352</v>
      </c>
      <c r="N7" s="59" t="s">
        <v>383</v>
      </c>
      <c r="O7" s="59" t="s">
        <v>509</v>
      </c>
      <c r="R7" s="66" t="s">
        <v>185</v>
      </c>
      <c r="S7" s="71" t="s">
        <v>236</v>
      </c>
      <c r="U7" s="82" t="s">
        <v>155</v>
      </c>
      <c r="V7"/>
      <c r="W7" s="66" t="s">
        <v>122</v>
      </c>
    </row>
    <row r="8" spans="1:39" x14ac:dyDescent="0.2">
      <c r="B8" s="72" t="s">
        <v>214</v>
      </c>
      <c r="C8" s="72" t="s">
        <v>215</v>
      </c>
      <c r="E8" s="15" t="s">
        <v>155</v>
      </c>
      <c r="F8" s="30" t="s">
        <v>236</v>
      </c>
      <c r="I8" s="5" t="s">
        <v>214</v>
      </c>
      <c r="J8" s="5" t="s">
        <v>215</v>
      </c>
      <c r="K8" s="59" t="s">
        <v>316</v>
      </c>
      <c r="L8" s="59" t="s">
        <v>352</v>
      </c>
      <c r="N8" s="59" t="s">
        <v>389</v>
      </c>
      <c r="O8" s="59" t="s">
        <v>509</v>
      </c>
      <c r="R8" s="66" t="s">
        <v>39</v>
      </c>
      <c r="S8" s="71" t="s">
        <v>236</v>
      </c>
      <c r="U8" s="82" t="s">
        <v>177</v>
      </c>
      <c r="V8"/>
      <c r="W8" s="66" t="s">
        <v>197</v>
      </c>
    </row>
    <row r="9" spans="1:39" x14ac:dyDescent="0.2">
      <c r="B9" s="72" t="s">
        <v>187</v>
      </c>
      <c r="C9" s="72" t="s">
        <v>188</v>
      </c>
      <c r="E9" s="15" t="s">
        <v>95</v>
      </c>
      <c r="F9" s="30" t="s">
        <v>236</v>
      </c>
      <c r="I9" s="5" t="s">
        <v>187</v>
      </c>
      <c r="J9" s="5" t="s">
        <v>188</v>
      </c>
      <c r="K9" s="59" t="s">
        <v>322</v>
      </c>
      <c r="L9" s="59" t="s">
        <v>352</v>
      </c>
      <c r="N9" s="59" t="s">
        <v>395</v>
      </c>
      <c r="O9" s="59" t="s">
        <v>509</v>
      </c>
      <c r="R9" s="66" t="s">
        <v>168</v>
      </c>
      <c r="S9" s="71" t="s">
        <v>236</v>
      </c>
      <c r="U9" s="82" t="s">
        <v>179</v>
      </c>
      <c r="V9"/>
      <c r="W9" s="66" t="s">
        <v>184</v>
      </c>
    </row>
    <row r="10" spans="1:39" x14ac:dyDescent="0.2">
      <c r="B10" s="72" t="s">
        <v>221</v>
      </c>
      <c r="C10" s="72" t="s">
        <v>267</v>
      </c>
      <c r="E10" s="15" t="s">
        <v>139</v>
      </c>
      <c r="F10" s="30" t="s">
        <v>236</v>
      </c>
      <c r="I10" s="5" t="s">
        <v>221</v>
      </c>
      <c r="J10" s="5" t="s">
        <v>267</v>
      </c>
      <c r="K10" s="59" t="s">
        <v>327</v>
      </c>
      <c r="L10" s="59" t="s">
        <v>352</v>
      </c>
      <c r="N10" s="59" t="s">
        <v>401</v>
      </c>
      <c r="O10" s="59" t="s">
        <v>509</v>
      </c>
      <c r="R10" s="66" t="s">
        <v>162</v>
      </c>
      <c r="S10" s="71" t="s">
        <v>236</v>
      </c>
      <c r="U10" s="82" t="s">
        <v>64</v>
      </c>
      <c r="V10"/>
      <c r="W10" s="66" t="s">
        <v>183</v>
      </c>
    </row>
    <row r="11" spans="1:39" x14ac:dyDescent="0.2">
      <c r="B11" s="72" t="s">
        <v>96</v>
      </c>
      <c r="C11" s="72" t="s">
        <v>193</v>
      </c>
      <c r="E11" s="15" t="s">
        <v>178</v>
      </c>
      <c r="F11" s="30" t="s">
        <v>236</v>
      </c>
      <c r="I11" s="5" t="s">
        <v>96</v>
      </c>
      <c r="J11" s="5" t="s">
        <v>193</v>
      </c>
      <c r="K11" s="59" t="s">
        <v>332</v>
      </c>
      <c r="L11" s="59" t="s">
        <v>352</v>
      </c>
      <c r="N11" s="59" t="s">
        <v>407</v>
      </c>
      <c r="O11" s="59" t="s">
        <v>509</v>
      </c>
      <c r="R11" s="66" t="s">
        <v>163</v>
      </c>
      <c r="S11" s="71" t="s">
        <v>236</v>
      </c>
      <c r="U11" s="82" t="s">
        <v>69</v>
      </c>
      <c r="V11"/>
      <c r="W11" s="66" t="s">
        <v>127</v>
      </c>
    </row>
    <row r="12" spans="1:39" x14ac:dyDescent="0.2">
      <c r="B12" s="72" t="s">
        <v>194</v>
      </c>
      <c r="C12" s="72" t="s">
        <v>275</v>
      </c>
      <c r="E12" s="15" t="s">
        <v>40</v>
      </c>
      <c r="F12" s="30" t="s">
        <v>236</v>
      </c>
      <c r="I12" s="5" t="s">
        <v>194</v>
      </c>
      <c r="J12" s="5" t="s">
        <v>268</v>
      </c>
      <c r="K12" s="59" t="s">
        <v>337</v>
      </c>
      <c r="L12" s="59" t="s">
        <v>352</v>
      </c>
      <c r="N12" s="59" t="s">
        <v>413</v>
      </c>
      <c r="O12" s="59" t="s">
        <v>509</v>
      </c>
      <c r="R12" s="66" t="s">
        <v>95</v>
      </c>
      <c r="S12" s="71" t="s">
        <v>236</v>
      </c>
      <c r="U12" s="82" t="s">
        <v>77</v>
      </c>
      <c r="V12"/>
      <c r="W12" s="66" t="s">
        <v>72</v>
      </c>
    </row>
    <row r="13" spans="1:39" x14ac:dyDescent="0.2">
      <c r="B13" s="72" t="s">
        <v>10</v>
      </c>
      <c r="C13" s="72" t="s">
        <v>196</v>
      </c>
      <c r="E13" s="15" t="s">
        <v>149</v>
      </c>
      <c r="F13" s="30" t="s">
        <v>236</v>
      </c>
      <c r="I13" s="5" t="s">
        <v>10</v>
      </c>
      <c r="J13" s="5" t="s">
        <v>196</v>
      </c>
      <c r="K13" s="59" t="s">
        <v>342</v>
      </c>
      <c r="L13" s="59" t="s">
        <v>352</v>
      </c>
      <c r="N13" s="59" t="s">
        <v>420</v>
      </c>
      <c r="O13" s="59" t="s">
        <v>509</v>
      </c>
      <c r="R13" s="66" t="s">
        <v>89</v>
      </c>
      <c r="S13" s="71" t="s">
        <v>236</v>
      </c>
      <c r="U13" s="82" t="s">
        <v>111</v>
      </c>
      <c r="V13"/>
      <c r="W13" s="66" t="s">
        <v>206</v>
      </c>
    </row>
    <row r="14" spans="1:39" x14ac:dyDescent="0.2">
      <c r="B14" s="72" t="s">
        <v>259</v>
      </c>
      <c r="C14" s="72" t="s">
        <v>266</v>
      </c>
      <c r="E14" s="15" t="s">
        <v>89</v>
      </c>
      <c r="F14" s="30" t="s">
        <v>236</v>
      </c>
      <c r="I14" s="5" t="s">
        <v>259</v>
      </c>
      <c r="J14" s="5" t="s">
        <v>266</v>
      </c>
      <c r="K14" s="59" t="s">
        <v>347</v>
      </c>
      <c r="L14" s="59" t="s">
        <v>352</v>
      </c>
      <c r="N14" s="59" t="s">
        <v>426</v>
      </c>
      <c r="O14" s="59" t="s">
        <v>509</v>
      </c>
      <c r="R14" s="66" t="s">
        <v>184</v>
      </c>
      <c r="S14" s="71" t="s">
        <v>236</v>
      </c>
      <c r="U14" s="82" t="s">
        <v>73</v>
      </c>
      <c r="V14"/>
      <c r="W14" s="66" t="s">
        <v>216</v>
      </c>
    </row>
    <row r="15" spans="1:39" x14ac:dyDescent="0.2">
      <c r="B15" s="73" t="s">
        <v>47</v>
      </c>
      <c r="C15" s="73" t="s">
        <v>135</v>
      </c>
      <c r="E15" s="15" t="s">
        <v>180</v>
      </c>
      <c r="F15" s="30" t="s">
        <v>236</v>
      </c>
      <c r="K15" s="59" t="s">
        <v>279</v>
      </c>
      <c r="L15" s="59" t="s">
        <v>352</v>
      </c>
      <c r="N15" s="59" t="s">
        <v>433</v>
      </c>
      <c r="O15" s="59" t="s">
        <v>509</v>
      </c>
      <c r="R15" s="66" t="s">
        <v>183</v>
      </c>
      <c r="S15" s="71" t="s">
        <v>236</v>
      </c>
      <c r="U15" s="82" t="s">
        <v>65</v>
      </c>
      <c r="V15"/>
      <c r="W15" s="66" t="s">
        <v>213</v>
      </c>
    </row>
    <row r="16" spans="1:39" x14ac:dyDescent="0.2">
      <c r="B16" s="73" t="s">
        <v>16</v>
      </c>
      <c r="C16" s="73" t="s">
        <v>63</v>
      </c>
      <c r="E16" s="15" t="s">
        <v>217</v>
      </c>
      <c r="F16" s="30" t="s">
        <v>236</v>
      </c>
      <c r="K16" s="59" t="s">
        <v>285</v>
      </c>
      <c r="L16" s="59" t="s">
        <v>352</v>
      </c>
      <c r="N16" s="59" t="s">
        <v>440</v>
      </c>
      <c r="O16" s="59" t="s">
        <v>509</v>
      </c>
      <c r="R16" s="66" t="s">
        <v>229</v>
      </c>
      <c r="S16" s="71" t="s">
        <v>236</v>
      </c>
      <c r="V16"/>
      <c r="W16" s="66" t="s">
        <v>176</v>
      </c>
    </row>
    <row r="17" spans="2:23" x14ac:dyDescent="0.2">
      <c r="E17" s="15" t="s">
        <v>49</v>
      </c>
      <c r="F17" s="30" t="s">
        <v>236</v>
      </c>
      <c r="K17" s="59" t="s">
        <v>291</v>
      </c>
      <c r="L17" s="59" t="s">
        <v>352</v>
      </c>
      <c r="N17" s="59" t="s">
        <v>446</v>
      </c>
      <c r="O17" s="59" t="s">
        <v>509</v>
      </c>
      <c r="R17" s="66" t="s">
        <v>141</v>
      </c>
      <c r="S17" s="71" t="s">
        <v>236</v>
      </c>
      <c r="V17"/>
      <c r="W17" s="66" t="s">
        <v>189</v>
      </c>
    </row>
    <row r="18" spans="2:23" x14ac:dyDescent="0.2">
      <c r="E18" s="15" t="s">
        <v>122</v>
      </c>
      <c r="F18" s="30" t="s">
        <v>236</v>
      </c>
      <c r="K18" s="59" t="s">
        <v>297</v>
      </c>
      <c r="L18" s="59" t="s">
        <v>352</v>
      </c>
      <c r="N18" s="59" t="s">
        <v>452</v>
      </c>
      <c r="O18" s="59" t="s">
        <v>509</v>
      </c>
      <c r="R18" s="66" t="s">
        <v>204</v>
      </c>
      <c r="S18" s="71" t="s">
        <v>236</v>
      </c>
      <c r="U18" s="82" t="s">
        <v>90</v>
      </c>
      <c r="V18"/>
      <c r="W18" s="66" t="s">
        <v>164</v>
      </c>
    </row>
    <row r="19" spans="2:23" x14ac:dyDescent="0.2">
      <c r="B19" s="74" t="s">
        <v>198</v>
      </c>
      <c r="C19" s="74" t="s">
        <v>199</v>
      </c>
      <c r="E19" s="15" t="s">
        <v>197</v>
      </c>
      <c r="F19" s="30" t="s">
        <v>236</v>
      </c>
      <c r="K19" s="59" t="s">
        <v>304</v>
      </c>
      <c r="L19" s="59" t="s">
        <v>352</v>
      </c>
      <c r="N19" s="59" t="s">
        <v>458</v>
      </c>
      <c r="O19" s="59" t="s">
        <v>509</v>
      </c>
      <c r="R19" s="66" t="s">
        <v>220</v>
      </c>
      <c r="S19" s="71" t="s">
        <v>236</v>
      </c>
      <c r="U19" s="82" t="s">
        <v>50</v>
      </c>
      <c r="V19"/>
      <c r="W19" s="66" t="s">
        <v>207</v>
      </c>
    </row>
    <row r="20" spans="2:23" x14ac:dyDescent="0.2">
      <c r="B20" s="74" t="s">
        <v>7</v>
      </c>
      <c r="C20" s="74" t="s">
        <v>182</v>
      </c>
      <c r="E20" s="15" t="s">
        <v>184</v>
      </c>
      <c r="F20" s="30" t="s">
        <v>236</v>
      </c>
      <c r="K20" s="59" t="s">
        <v>311</v>
      </c>
      <c r="L20" s="59" t="s">
        <v>352</v>
      </c>
      <c r="N20" s="59" t="s">
        <v>464</v>
      </c>
      <c r="O20" s="59" t="s">
        <v>509</v>
      </c>
      <c r="R20" s="66" t="s">
        <v>203</v>
      </c>
      <c r="S20" s="71" t="s">
        <v>236</v>
      </c>
      <c r="U20" s="82" t="s">
        <v>26</v>
      </c>
      <c r="V20"/>
      <c r="W20" s="66" t="s">
        <v>229</v>
      </c>
    </row>
    <row r="21" spans="2:23" x14ac:dyDescent="0.2">
      <c r="B21" s="74" t="s">
        <v>21</v>
      </c>
      <c r="C21" s="74" t="s">
        <v>269</v>
      </c>
      <c r="E21" s="15" t="s">
        <v>183</v>
      </c>
      <c r="F21" s="30" t="s">
        <v>236</v>
      </c>
      <c r="K21" s="59" t="s">
        <v>317</v>
      </c>
      <c r="L21" s="59" t="s">
        <v>352</v>
      </c>
      <c r="N21" s="59" t="s">
        <v>470</v>
      </c>
      <c r="O21" s="59" t="s">
        <v>509</v>
      </c>
      <c r="R21" s="66" t="s">
        <v>161</v>
      </c>
      <c r="S21" s="62" t="s">
        <v>237</v>
      </c>
      <c r="U21" s="82" t="s">
        <v>22</v>
      </c>
      <c r="V21"/>
      <c r="W21" s="66" t="s">
        <v>130</v>
      </c>
    </row>
    <row r="22" spans="2:23" ht="13.5" thickBot="1" x14ac:dyDescent="0.25">
      <c r="B22" s="74" t="s">
        <v>224</v>
      </c>
      <c r="C22" s="74" t="s">
        <v>225</v>
      </c>
      <c r="E22" s="15" t="s">
        <v>127</v>
      </c>
      <c r="F22" s="30" t="s">
        <v>236</v>
      </c>
      <c r="K22" s="59" t="s">
        <v>323</v>
      </c>
      <c r="L22" s="59" t="s">
        <v>352</v>
      </c>
      <c r="N22" s="59" t="s">
        <v>476</v>
      </c>
      <c r="O22" s="59" t="s">
        <v>509</v>
      </c>
      <c r="R22" s="66" t="s">
        <v>166</v>
      </c>
      <c r="S22" s="70" t="s">
        <v>233</v>
      </c>
      <c r="U22" s="82" t="s">
        <v>54</v>
      </c>
      <c r="V22"/>
      <c r="W22" s="66" t="s">
        <v>141</v>
      </c>
    </row>
    <row r="23" spans="2:23" x14ac:dyDescent="0.2">
      <c r="B23" s="74" t="s">
        <v>192</v>
      </c>
      <c r="C23" s="74" t="s">
        <v>270</v>
      </c>
      <c r="E23" s="15" t="s">
        <v>72</v>
      </c>
      <c r="F23" s="30" t="s">
        <v>236</v>
      </c>
      <c r="K23" s="59" t="s">
        <v>328</v>
      </c>
      <c r="L23" s="59" t="s">
        <v>352</v>
      </c>
      <c r="N23" s="59" t="s">
        <v>482</v>
      </c>
      <c r="O23" s="59" t="s">
        <v>509</v>
      </c>
      <c r="R23" s="64" t="s">
        <v>85</v>
      </c>
      <c r="S23" s="69" t="s">
        <v>233</v>
      </c>
      <c r="U23" s="82" t="s">
        <v>68</v>
      </c>
      <c r="V23"/>
      <c r="W23" s="66" t="s">
        <v>48</v>
      </c>
    </row>
    <row r="24" spans="2:23" x14ac:dyDescent="0.2">
      <c r="B24" s="74" t="s">
        <v>171</v>
      </c>
      <c r="C24" s="74" t="s">
        <v>271</v>
      </c>
      <c r="E24" s="15" t="s">
        <v>177</v>
      </c>
      <c r="F24" s="30" t="s">
        <v>236</v>
      </c>
      <c r="K24" s="59" t="s">
        <v>333</v>
      </c>
      <c r="L24" s="59" t="s">
        <v>352</v>
      </c>
      <c r="N24" s="59" t="s">
        <v>489</v>
      </c>
      <c r="O24" s="59" t="s">
        <v>509</v>
      </c>
      <c r="R24" s="66" t="s">
        <v>227</v>
      </c>
      <c r="S24" s="68" t="s">
        <v>238</v>
      </c>
      <c r="U24" s="82" t="s">
        <v>78</v>
      </c>
      <c r="V24"/>
      <c r="W24" s="66" t="s">
        <v>44</v>
      </c>
    </row>
    <row r="25" spans="2:23" x14ac:dyDescent="0.2">
      <c r="B25" s="74" t="s">
        <v>42</v>
      </c>
      <c r="C25" s="74" t="s">
        <v>43</v>
      </c>
      <c r="E25" s="15" t="s">
        <v>206</v>
      </c>
      <c r="F25" s="30" t="s">
        <v>236</v>
      </c>
      <c r="K25" s="59" t="s">
        <v>338</v>
      </c>
      <c r="L25" s="59" t="s">
        <v>352</v>
      </c>
      <c r="N25" s="59" t="s">
        <v>496</v>
      </c>
      <c r="O25" s="59" t="s">
        <v>509</v>
      </c>
      <c r="R25" s="66" t="s">
        <v>92</v>
      </c>
      <c r="S25" s="65" t="s">
        <v>234</v>
      </c>
      <c r="U25" s="82" t="s">
        <v>59</v>
      </c>
      <c r="V25"/>
      <c r="W25" s="66" t="s">
        <v>34</v>
      </c>
    </row>
    <row r="26" spans="2:23" x14ac:dyDescent="0.2">
      <c r="B26" s="74" t="s">
        <v>142</v>
      </c>
      <c r="C26" s="74" t="s">
        <v>272</v>
      </c>
      <c r="E26" s="15" t="s">
        <v>216</v>
      </c>
      <c r="F26" s="30" t="s">
        <v>236</v>
      </c>
      <c r="K26" s="59" t="s">
        <v>343</v>
      </c>
      <c r="L26" s="59" t="s">
        <v>352</v>
      </c>
      <c r="N26" s="59" t="s">
        <v>503</v>
      </c>
      <c r="O26" s="59" t="s">
        <v>509</v>
      </c>
      <c r="R26" s="66" t="s">
        <v>209</v>
      </c>
      <c r="S26" s="65" t="s">
        <v>234</v>
      </c>
      <c r="U26" s="82" t="s">
        <v>110</v>
      </c>
      <c r="V26"/>
      <c r="W26" s="66" t="s">
        <v>100</v>
      </c>
    </row>
    <row r="27" spans="2:23" x14ac:dyDescent="0.2">
      <c r="B27" s="74" t="s">
        <v>129</v>
      </c>
      <c r="C27" s="74" t="s">
        <v>273</v>
      </c>
      <c r="E27" s="15" t="s">
        <v>213</v>
      </c>
      <c r="F27" s="30" t="s">
        <v>236</v>
      </c>
      <c r="K27" s="59" t="s">
        <v>348</v>
      </c>
      <c r="L27" s="59" t="s">
        <v>352</v>
      </c>
      <c r="N27" s="59" t="s">
        <v>354</v>
      </c>
      <c r="O27" s="59" t="s">
        <v>509</v>
      </c>
      <c r="R27" s="66" t="s">
        <v>158</v>
      </c>
      <c r="S27" s="65" t="s">
        <v>234</v>
      </c>
      <c r="U27" s="82" t="s">
        <v>109</v>
      </c>
      <c r="V27"/>
      <c r="W27" s="66" t="s">
        <v>200</v>
      </c>
    </row>
    <row r="28" spans="2:23" x14ac:dyDescent="0.2">
      <c r="B28" s="74" t="s">
        <v>261</v>
      </c>
      <c r="C28" s="74" t="s">
        <v>264</v>
      </c>
      <c r="E28" s="15" t="s">
        <v>176</v>
      </c>
      <c r="F28" s="30" t="s">
        <v>236</v>
      </c>
      <c r="K28" s="59" t="s">
        <v>280</v>
      </c>
      <c r="L28" s="59" t="s">
        <v>352</v>
      </c>
      <c r="N28" s="59" t="s">
        <v>360</v>
      </c>
      <c r="O28" s="59" t="s">
        <v>509</v>
      </c>
      <c r="R28" s="66" t="s">
        <v>170</v>
      </c>
      <c r="S28" s="65" t="s">
        <v>234</v>
      </c>
      <c r="U28" s="82" t="s">
        <v>107</v>
      </c>
      <c r="V28"/>
      <c r="W28" s="66" t="s">
        <v>204</v>
      </c>
    </row>
    <row r="29" spans="2:23" x14ac:dyDescent="0.2">
      <c r="B29" s="74" t="s">
        <v>24</v>
      </c>
      <c r="C29" s="74" t="s">
        <v>212</v>
      </c>
      <c r="E29" s="15" t="s">
        <v>189</v>
      </c>
      <c r="F29" s="30" t="s">
        <v>236</v>
      </c>
      <c r="K29" s="59" t="s">
        <v>286</v>
      </c>
      <c r="L29" s="59" t="s">
        <v>352</v>
      </c>
      <c r="N29" s="59" t="s">
        <v>366</v>
      </c>
      <c r="O29" s="59" t="s">
        <v>509</v>
      </c>
      <c r="R29" s="66" t="s">
        <v>169</v>
      </c>
      <c r="S29" s="67" t="s">
        <v>235</v>
      </c>
      <c r="U29" s="82" t="s">
        <v>108</v>
      </c>
      <c r="V29"/>
      <c r="W29" s="66" t="s">
        <v>220</v>
      </c>
    </row>
    <row r="30" spans="2:23" x14ac:dyDescent="0.2">
      <c r="B30" s="74" t="s">
        <v>222</v>
      </c>
      <c r="C30" s="74" t="s">
        <v>223</v>
      </c>
      <c r="E30" s="15" t="s">
        <v>179</v>
      </c>
      <c r="F30" s="30" t="s">
        <v>236</v>
      </c>
      <c r="K30" s="59" t="s">
        <v>292</v>
      </c>
      <c r="L30" s="59" t="s">
        <v>352</v>
      </c>
      <c r="N30" s="59" t="s">
        <v>372</v>
      </c>
      <c r="O30" s="59" t="s">
        <v>509</v>
      </c>
      <c r="R30" s="66" t="s">
        <v>190</v>
      </c>
      <c r="S30" s="67" t="s">
        <v>235</v>
      </c>
      <c r="U30" s="82" t="s">
        <v>30</v>
      </c>
      <c r="V30"/>
      <c r="W30" s="66" t="s">
        <v>203</v>
      </c>
    </row>
    <row r="31" spans="2:23" x14ac:dyDescent="0.2">
      <c r="B31" s="74" t="s">
        <v>230</v>
      </c>
      <c r="C31" s="74" t="s">
        <v>231</v>
      </c>
      <c r="E31" s="15" t="s">
        <v>164</v>
      </c>
      <c r="F31" s="30" t="s">
        <v>236</v>
      </c>
      <c r="K31" s="59" t="s">
        <v>298</v>
      </c>
      <c r="L31" s="59" t="s">
        <v>352</v>
      </c>
      <c r="N31" s="59" t="s">
        <v>378</v>
      </c>
      <c r="O31" s="59" t="s">
        <v>509</v>
      </c>
      <c r="R31" s="66" t="s">
        <v>112</v>
      </c>
      <c r="S31" s="67" t="s">
        <v>235</v>
      </c>
      <c r="U31" s="82" t="s">
        <v>75</v>
      </c>
      <c r="V31"/>
      <c r="W31" s="66" t="s">
        <v>165</v>
      </c>
    </row>
    <row r="32" spans="2:23" x14ac:dyDescent="0.2">
      <c r="B32" s="74" t="s">
        <v>126</v>
      </c>
      <c r="C32" s="74" t="s">
        <v>274</v>
      </c>
      <c r="E32" s="15" t="s">
        <v>207</v>
      </c>
      <c r="F32" s="30" t="s">
        <v>236</v>
      </c>
      <c r="K32" s="59" t="s">
        <v>305</v>
      </c>
      <c r="L32" s="59" t="s">
        <v>352</v>
      </c>
      <c r="N32" s="59" t="s">
        <v>384</v>
      </c>
      <c r="O32" s="59" t="s">
        <v>509</v>
      </c>
      <c r="R32" s="66" t="s">
        <v>136</v>
      </c>
      <c r="S32" s="67" t="s">
        <v>235</v>
      </c>
      <c r="U32" s="82" t="s">
        <v>76</v>
      </c>
      <c r="V32"/>
      <c r="W32" s="66" t="s">
        <v>74</v>
      </c>
    </row>
    <row r="33" spans="2:23" x14ac:dyDescent="0.2">
      <c r="B33" s="74" t="s">
        <v>262</v>
      </c>
      <c r="C33" s="74" t="s">
        <v>265</v>
      </c>
      <c r="E33" s="15" t="s">
        <v>229</v>
      </c>
      <c r="F33" s="30" t="s">
        <v>236</v>
      </c>
      <c r="K33" s="59" t="s">
        <v>312</v>
      </c>
      <c r="L33" s="59" t="s">
        <v>352</v>
      </c>
      <c r="N33" s="59" t="s">
        <v>390</v>
      </c>
      <c r="O33" s="59" t="s">
        <v>509</v>
      </c>
      <c r="R33" s="66" t="s">
        <v>41</v>
      </c>
      <c r="S33" s="67" t="s">
        <v>235</v>
      </c>
      <c r="V33"/>
      <c r="W33" s="66" t="s">
        <v>143</v>
      </c>
    </row>
    <row r="34" spans="2:23" x14ac:dyDescent="0.2">
      <c r="B34" s="74" t="s">
        <v>17</v>
      </c>
      <c r="C34" s="74" t="s">
        <v>106</v>
      </c>
      <c r="E34" s="15" t="s">
        <v>130</v>
      </c>
      <c r="F34" s="30" t="s">
        <v>236</v>
      </c>
      <c r="K34" s="59" t="s">
        <v>318</v>
      </c>
      <c r="L34" s="59" t="s">
        <v>352</v>
      </c>
      <c r="N34" s="59" t="s">
        <v>396</v>
      </c>
      <c r="O34" s="59" t="s">
        <v>509</v>
      </c>
      <c r="R34" s="66" t="s">
        <v>146</v>
      </c>
      <c r="S34" s="67" t="s">
        <v>235</v>
      </c>
      <c r="U34" s="82" t="s">
        <v>91</v>
      </c>
      <c r="V34"/>
    </row>
    <row r="35" spans="2:23" x14ac:dyDescent="0.2">
      <c r="B35" s="74" t="s">
        <v>19</v>
      </c>
      <c r="C35" s="74" t="s">
        <v>20</v>
      </c>
      <c r="E35" s="15" t="s">
        <v>141</v>
      </c>
      <c r="F35" s="30" t="s">
        <v>236</v>
      </c>
      <c r="K35" s="59" t="s">
        <v>324</v>
      </c>
      <c r="L35" s="59" t="s">
        <v>352</v>
      </c>
      <c r="N35" s="59" t="s">
        <v>402</v>
      </c>
      <c r="O35" s="59" t="s">
        <v>509</v>
      </c>
      <c r="R35" s="66" t="s">
        <v>133</v>
      </c>
      <c r="S35" s="67" t="s">
        <v>235</v>
      </c>
      <c r="U35" s="82" t="s">
        <v>58</v>
      </c>
      <c r="V35"/>
      <c r="W35" s="66" t="s">
        <v>33</v>
      </c>
    </row>
    <row r="36" spans="2:23" x14ac:dyDescent="0.2">
      <c r="B36" s="74" t="s">
        <v>137</v>
      </c>
      <c r="C36" s="74" t="s">
        <v>138</v>
      </c>
      <c r="E36" s="15" t="s">
        <v>64</v>
      </c>
      <c r="F36" s="30" t="s">
        <v>236</v>
      </c>
      <c r="K36" s="59" t="s">
        <v>329</v>
      </c>
      <c r="L36" s="59" t="s">
        <v>352</v>
      </c>
      <c r="N36" s="59" t="s">
        <v>408</v>
      </c>
      <c r="O36" s="59" t="s">
        <v>509</v>
      </c>
      <c r="R36" s="66" t="s">
        <v>97</v>
      </c>
      <c r="S36" s="67" t="s">
        <v>235</v>
      </c>
      <c r="U36" s="82" t="s">
        <v>61</v>
      </c>
      <c r="V36"/>
      <c r="W36" s="66" t="s">
        <v>186</v>
      </c>
    </row>
    <row r="37" spans="2:23" x14ac:dyDescent="0.2">
      <c r="B37" s="74" t="s">
        <v>124</v>
      </c>
      <c r="C37" s="74" t="s">
        <v>125</v>
      </c>
      <c r="E37" s="15" t="s">
        <v>44</v>
      </c>
      <c r="F37" s="30" t="s">
        <v>236</v>
      </c>
      <c r="K37" s="59" t="s">
        <v>334</v>
      </c>
      <c r="L37" s="59" t="s">
        <v>352</v>
      </c>
      <c r="N37" s="59" t="s">
        <v>414</v>
      </c>
      <c r="O37" s="59" t="s">
        <v>509</v>
      </c>
      <c r="R37" s="66" t="s">
        <v>15</v>
      </c>
      <c r="S37" s="67" t="s">
        <v>235</v>
      </c>
      <c r="U37" s="82" t="s">
        <v>62</v>
      </c>
      <c r="V37"/>
      <c r="W37" s="66" t="s">
        <v>144</v>
      </c>
    </row>
    <row r="38" spans="2:23" x14ac:dyDescent="0.2">
      <c r="B38" s="74" t="s">
        <v>114</v>
      </c>
      <c r="C38" s="74" t="s">
        <v>115</v>
      </c>
      <c r="E38" s="15" t="s">
        <v>48</v>
      </c>
      <c r="F38" s="30" t="s">
        <v>236</v>
      </c>
      <c r="K38" s="59" t="s">
        <v>339</v>
      </c>
      <c r="L38" s="59" t="s">
        <v>352</v>
      </c>
      <c r="N38" s="59" t="s">
        <v>421</v>
      </c>
      <c r="O38" s="59" t="s">
        <v>509</v>
      </c>
      <c r="U38" s="82" t="s">
        <v>118</v>
      </c>
      <c r="V38"/>
      <c r="W38" s="66" t="s">
        <v>218</v>
      </c>
    </row>
    <row r="39" spans="2:23" x14ac:dyDescent="0.2">
      <c r="B39" s="74" t="s">
        <v>27</v>
      </c>
      <c r="C39" s="74" t="s">
        <v>28</v>
      </c>
      <c r="E39" s="15" t="s">
        <v>69</v>
      </c>
      <c r="F39" s="30" t="s">
        <v>236</v>
      </c>
      <c r="K39" s="59" t="s">
        <v>344</v>
      </c>
      <c r="L39" s="59" t="s">
        <v>352</v>
      </c>
      <c r="N39" s="59" t="s">
        <v>427</v>
      </c>
      <c r="O39" s="59" t="s">
        <v>509</v>
      </c>
      <c r="U39" s="82" t="s">
        <v>113</v>
      </c>
      <c r="V39"/>
      <c r="W39" s="66" t="s">
        <v>159</v>
      </c>
    </row>
    <row r="40" spans="2:23" x14ac:dyDescent="0.2">
      <c r="B40" s="74" t="s">
        <v>174</v>
      </c>
      <c r="C40" s="74" t="s">
        <v>175</v>
      </c>
      <c r="E40" s="15" t="s">
        <v>77</v>
      </c>
      <c r="F40" s="30" t="s">
        <v>236</v>
      </c>
      <c r="K40" s="59" t="s">
        <v>349</v>
      </c>
      <c r="L40" s="59" t="s">
        <v>352</v>
      </c>
      <c r="N40" s="59" t="s">
        <v>434</v>
      </c>
      <c r="O40" s="59" t="s">
        <v>509</v>
      </c>
      <c r="U40" s="82" t="s">
        <v>66</v>
      </c>
      <c r="V40"/>
      <c r="W40" s="66" t="s">
        <v>172</v>
      </c>
    </row>
    <row r="41" spans="2:23" x14ac:dyDescent="0.2">
      <c r="B41" s="74" t="s">
        <v>93</v>
      </c>
      <c r="C41" s="74" t="s">
        <v>11</v>
      </c>
      <c r="E41" s="15" t="s">
        <v>34</v>
      </c>
      <c r="F41" s="30" t="s">
        <v>236</v>
      </c>
      <c r="K41" s="59" t="s">
        <v>281</v>
      </c>
      <c r="L41" s="59" t="s">
        <v>352</v>
      </c>
      <c r="N41" s="59" t="s">
        <v>441</v>
      </c>
      <c r="O41" s="59" t="s">
        <v>509</v>
      </c>
      <c r="U41" s="82" t="s">
        <v>67</v>
      </c>
      <c r="V41"/>
      <c r="W41" s="66" t="s">
        <v>32</v>
      </c>
    </row>
    <row r="42" spans="2:23" x14ac:dyDescent="0.2">
      <c r="B42" s="74" t="s">
        <v>99</v>
      </c>
      <c r="C42" s="74" t="s">
        <v>276</v>
      </c>
      <c r="E42" s="15" t="s">
        <v>100</v>
      </c>
      <c r="F42" s="30" t="s">
        <v>236</v>
      </c>
      <c r="K42" s="59" t="s">
        <v>287</v>
      </c>
      <c r="L42" s="59" t="s">
        <v>352</v>
      </c>
      <c r="N42" s="59" t="s">
        <v>447</v>
      </c>
      <c r="O42" s="59" t="s">
        <v>509</v>
      </c>
      <c r="U42" s="82" t="s">
        <v>55</v>
      </c>
      <c r="V42"/>
      <c r="W42" s="66" t="s">
        <v>71</v>
      </c>
    </row>
    <row r="43" spans="2:23" x14ac:dyDescent="0.2">
      <c r="B43" s="74" t="s">
        <v>226</v>
      </c>
      <c r="C43" s="74" t="s">
        <v>277</v>
      </c>
      <c r="E43" s="15" t="s">
        <v>200</v>
      </c>
      <c r="F43" s="30" t="s">
        <v>236</v>
      </c>
      <c r="K43" s="59" t="s">
        <v>293</v>
      </c>
      <c r="L43" s="59" t="s">
        <v>352</v>
      </c>
      <c r="N43" s="59" t="s">
        <v>453</v>
      </c>
      <c r="O43" s="59" t="s">
        <v>509</v>
      </c>
      <c r="U43" s="82" t="s">
        <v>195</v>
      </c>
      <c r="V43"/>
      <c r="W43" s="66" t="s">
        <v>208</v>
      </c>
    </row>
    <row r="44" spans="2:23" x14ac:dyDescent="0.2">
      <c r="B44" s="75">
        <v>24</v>
      </c>
      <c r="C44" s="74" t="s">
        <v>173</v>
      </c>
      <c r="E44" s="15" t="s">
        <v>204</v>
      </c>
      <c r="F44" s="30" t="s">
        <v>236</v>
      </c>
      <c r="K44" s="59" t="s">
        <v>299</v>
      </c>
      <c r="L44" s="59" t="s">
        <v>352</v>
      </c>
      <c r="N44" s="59" t="s">
        <v>459</v>
      </c>
      <c r="O44" s="59" t="s">
        <v>509</v>
      </c>
      <c r="U44" s="82" t="s">
        <v>52</v>
      </c>
      <c r="V44"/>
      <c r="W44" s="66" t="s">
        <v>202</v>
      </c>
    </row>
    <row r="45" spans="2:23" x14ac:dyDescent="0.2">
      <c r="E45" s="15" t="s">
        <v>220</v>
      </c>
      <c r="F45" s="30" t="s">
        <v>236</v>
      </c>
      <c r="K45" s="59" t="s">
        <v>306</v>
      </c>
      <c r="L45" s="59" t="s">
        <v>352</v>
      </c>
      <c r="N45" s="59" t="s">
        <v>465</v>
      </c>
      <c r="O45" s="59" t="s">
        <v>509</v>
      </c>
      <c r="U45" s="82" t="s">
        <v>79</v>
      </c>
      <c r="V45"/>
      <c r="W45" s="66" t="s">
        <v>70</v>
      </c>
    </row>
    <row r="46" spans="2:23" x14ac:dyDescent="0.2">
      <c r="E46" s="15" t="s">
        <v>203</v>
      </c>
      <c r="F46" s="30" t="s">
        <v>236</v>
      </c>
      <c r="K46" s="59" t="s">
        <v>313</v>
      </c>
      <c r="L46" s="59" t="s">
        <v>352</v>
      </c>
      <c r="N46" s="59" t="s">
        <v>471</v>
      </c>
      <c r="O46" s="59" t="s">
        <v>509</v>
      </c>
      <c r="U46" s="82" t="s">
        <v>80</v>
      </c>
      <c r="V46"/>
      <c r="W46" s="66" t="s">
        <v>103</v>
      </c>
    </row>
    <row r="47" spans="2:23" x14ac:dyDescent="0.2">
      <c r="E47" s="15" t="s">
        <v>165</v>
      </c>
      <c r="F47" s="30" t="s">
        <v>236</v>
      </c>
      <c r="K47" s="76" t="s">
        <v>510</v>
      </c>
      <c r="L47" s="59" t="s">
        <v>352</v>
      </c>
      <c r="N47" s="59" t="s">
        <v>477</v>
      </c>
      <c r="O47" s="59" t="s">
        <v>509</v>
      </c>
      <c r="U47" s="82" t="s">
        <v>23</v>
      </c>
      <c r="V47"/>
      <c r="W47" s="66" t="s">
        <v>205</v>
      </c>
    </row>
    <row r="48" spans="2:23" x14ac:dyDescent="0.2">
      <c r="E48" s="15" t="s">
        <v>111</v>
      </c>
      <c r="F48" s="30" t="s">
        <v>236</v>
      </c>
      <c r="K48" s="76" t="s">
        <v>511</v>
      </c>
      <c r="L48" s="59" t="s">
        <v>352</v>
      </c>
      <c r="N48" s="59" t="s">
        <v>483</v>
      </c>
      <c r="O48" s="59" t="s">
        <v>509</v>
      </c>
      <c r="U48" s="82" t="s">
        <v>57</v>
      </c>
      <c r="V48"/>
      <c r="W48" s="66" t="s">
        <v>181</v>
      </c>
    </row>
    <row r="49" spans="5:23" x14ac:dyDescent="0.2">
      <c r="E49" s="15" t="s">
        <v>74</v>
      </c>
      <c r="F49" s="30" t="s">
        <v>236</v>
      </c>
      <c r="K49" s="59" t="s">
        <v>319</v>
      </c>
      <c r="L49" s="59" t="s">
        <v>352</v>
      </c>
      <c r="N49" s="59" t="s">
        <v>490</v>
      </c>
      <c r="O49" s="59" t="s">
        <v>509</v>
      </c>
      <c r="V49"/>
      <c r="W49" s="66" t="s">
        <v>31</v>
      </c>
    </row>
    <row r="50" spans="5:23" ht="13.5" thickBot="1" x14ac:dyDescent="0.25">
      <c r="E50" s="15" t="s">
        <v>143</v>
      </c>
      <c r="F50" s="30" t="s">
        <v>236</v>
      </c>
      <c r="K50" s="59" t="s">
        <v>325</v>
      </c>
      <c r="L50" s="59" t="s">
        <v>352</v>
      </c>
      <c r="N50" s="59" t="s">
        <v>497</v>
      </c>
      <c r="O50" s="59" t="s">
        <v>509</v>
      </c>
      <c r="U50" s="82" t="s">
        <v>86</v>
      </c>
      <c r="V50"/>
    </row>
    <row r="51" spans="5:23" x14ac:dyDescent="0.2">
      <c r="E51" s="15" t="s">
        <v>73</v>
      </c>
      <c r="F51" s="30" t="s">
        <v>236</v>
      </c>
      <c r="K51" s="59" t="s">
        <v>330</v>
      </c>
      <c r="L51" s="59" t="s">
        <v>352</v>
      </c>
      <c r="N51" s="59" t="s">
        <v>504</v>
      </c>
      <c r="O51" s="59" t="s">
        <v>509</v>
      </c>
      <c r="U51" s="82" t="s">
        <v>84</v>
      </c>
      <c r="V51"/>
      <c r="W51" s="64" t="s">
        <v>227</v>
      </c>
    </row>
    <row r="52" spans="5:23" x14ac:dyDescent="0.2">
      <c r="E52" s="15" t="s">
        <v>65</v>
      </c>
      <c r="F52" s="30" t="s">
        <v>236</v>
      </c>
      <c r="K52" s="59" t="s">
        <v>335</v>
      </c>
      <c r="L52" s="59" t="s">
        <v>352</v>
      </c>
      <c r="N52" s="59" t="s">
        <v>355</v>
      </c>
      <c r="O52" s="59" t="s">
        <v>509</v>
      </c>
      <c r="U52" s="82" t="s">
        <v>148</v>
      </c>
      <c r="V52"/>
      <c r="W52" s="66" t="s">
        <v>153</v>
      </c>
    </row>
    <row r="53" spans="5:23" ht="13.5" thickBot="1" x14ac:dyDescent="0.25">
      <c r="E53" s="17" t="s">
        <v>29</v>
      </c>
      <c r="F53" s="31" t="s">
        <v>236</v>
      </c>
      <c r="K53" s="59" t="s">
        <v>340</v>
      </c>
      <c r="L53" s="59" t="s">
        <v>352</v>
      </c>
      <c r="N53" s="59" t="s">
        <v>361</v>
      </c>
      <c r="O53" s="59" t="s">
        <v>509</v>
      </c>
      <c r="U53" s="82" t="s">
        <v>82</v>
      </c>
      <c r="V53"/>
      <c r="W53" s="66" t="s">
        <v>56</v>
      </c>
    </row>
    <row r="54" spans="5:23" ht="13.5" thickBot="1" x14ac:dyDescent="0.25">
      <c r="E54" s="9"/>
      <c r="F54" s="6"/>
      <c r="K54" s="59" t="s">
        <v>345</v>
      </c>
      <c r="L54" s="59" t="s">
        <v>352</v>
      </c>
      <c r="N54" s="59" t="s">
        <v>367</v>
      </c>
      <c r="O54" s="59" t="s">
        <v>509</v>
      </c>
      <c r="U54" s="82" t="s">
        <v>83</v>
      </c>
      <c r="V54"/>
      <c r="W54" s="66" t="s">
        <v>156</v>
      </c>
    </row>
    <row r="55" spans="5:23" x14ac:dyDescent="0.2">
      <c r="E55" s="13" t="s">
        <v>85</v>
      </c>
      <c r="F55" s="27" t="s">
        <v>233</v>
      </c>
      <c r="K55" s="59" t="s">
        <v>350</v>
      </c>
      <c r="L55" s="59" t="s">
        <v>352</v>
      </c>
      <c r="N55" s="59" t="s">
        <v>373</v>
      </c>
      <c r="O55" s="59" t="s">
        <v>509</v>
      </c>
      <c r="U55" s="84" t="s">
        <v>38</v>
      </c>
      <c r="V55"/>
      <c r="W55" s="78" t="s">
        <v>559</v>
      </c>
    </row>
    <row r="56" spans="5:23" x14ac:dyDescent="0.2">
      <c r="E56" s="15" t="s">
        <v>26</v>
      </c>
      <c r="F56" s="28" t="s">
        <v>233</v>
      </c>
      <c r="K56" s="59" t="s">
        <v>282</v>
      </c>
      <c r="L56" s="59" t="s">
        <v>352</v>
      </c>
      <c r="N56" s="59" t="s">
        <v>379</v>
      </c>
      <c r="O56" s="59" t="s">
        <v>509</v>
      </c>
      <c r="U56" s="84" t="s">
        <v>37</v>
      </c>
      <c r="V56"/>
      <c r="W56" s="78" t="s">
        <v>560</v>
      </c>
    </row>
    <row r="57" spans="5:23" x14ac:dyDescent="0.2">
      <c r="E57" s="15" t="s">
        <v>22</v>
      </c>
      <c r="F57" s="28" t="s">
        <v>233</v>
      </c>
      <c r="K57" s="59" t="s">
        <v>288</v>
      </c>
      <c r="L57" s="59" t="s">
        <v>352</v>
      </c>
      <c r="N57" s="59" t="s">
        <v>385</v>
      </c>
      <c r="O57" s="59" t="s">
        <v>509</v>
      </c>
      <c r="U57" s="82" t="s">
        <v>88</v>
      </c>
      <c r="V57"/>
      <c r="W57" s="66" t="s">
        <v>53</v>
      </c>
    </row>
    <row r="58" spans="5:23" x14ac:dyDescent="0.2">
      <c r="E58" s="15" t="s">
        <v>54</v>
      </c>
      <c r="F58" s="28" t="s">
        <v>233</v>
      </c>
      <c r="K58" s="59" t="s">
        <v>294</v>
      </c>
      <c r="L58" s="59" t="s">
        <v>352</v>
      </c>
      <c r="N58" s="59" t="s">
        <v>391</v>
      </c>
      <c r="O58" s="59" t="s">
        <v>509</v>
      </c>
      <c r="U58" s="82" t="s">
        <v>170</v>
      </c>
      <c r="V58"/>
      <c r="W58" s="66" t="s">
        <v>36</v>
      </c>
    </row>
    <row r="59" spans="5:23" x14ac:dyDescent="0.2">
      <c r="E59" s="15" t="s">
        <v>33</v>
      </c>
      <c r="F59" s="28" t="s">
        <v>233</v>
      </c>
      <c r="K59" s="59" t="s">
        <v>300</v>
      </c>
      <c r="L59" s="59" t="s">
        <v>352</v>
      </c>
      <c r="N59" s="59" t="s">
        <v>397</v>
      </c>
      <c r="O59" s="59" t="s">
        <v>509</v>
      </c>
      <c r="U59" s="66" t="s">
        <v>60</v>
      </c>
      <c r="V59"/>
      <c r="W59" s="66" t="s">
        <v>35</v>
      </c>
    </row>
    <row r="60" spans="5:23" ht="13.5" thickBot="1" x14ac:dyDescent="0.25">
      <c r="E60" s="15" t="s">
        <v>68</v>
      </c>
      <c r="F60" s="28" t="s">
        <v>233</v>
      </c>
      <c r="K60" s="59" t="s">
        <v>307</v>
      </c>
      <c r="L60" s="59" t="s">
        <v>352</v>
      </c>
      <c r="N60" s="59" t="s">
        <v>403</v>
      </c>
      <c r="O60" s="59" t="s">
        <v>509</v>
      </c>
      <c r="V60"/>
    </row>
    <row r="61" spans="5:23" x14ac:dyDescent="0.2">
      <c r="E61" s="15" t="s">
        <v>78</v>
      </c>
      <c r="F61" s="28" t="s">
        <v>233</v>
      </c>
      <c r="K61" s="59" t="s">
        <v>314</v>
      </c>
      <c r="L61" s="59" t="s">
        <v>352</v>
      </c>
      <c r="N61" s="59" t="s">
        <v>409</v>
      </c>
      <c r="O61" s="59" t="s">
        <v>509</v>
      </c>
      <c r="V61"/>
      <c r="W61" s="64" t="s">
        <v>92</v>
      </c>
    </row>
    <row r="62" spans="5:23" x14ac:dyDescent="0.2">
      <c r="E62" s="15" t="s">
        <v>186</v>
      </c>
      <c r="F62" s="28" t="s">
        <v>233</v>
      </c>
      <c r="K62" s="76" t="s">
        <v>512</v>
      </c>
      <c r="L62" s="59" t="s">
        <v>352</v>
      </c>
      <c r="N62" s="59" t="s">
        <v>415</v>
      </c>
      <c r="O62" s="59" t="s">
        <v>509</v>
      </c>
      <c r="V62"/>
      <c r="W62" s="66" t="s">
        <v>209</v>
      </c>
    </row>
    <row r="63" spans="5:23" x14ac:dyDescent="0.2">
      <c r="E63" s="15" t="s">
        <v>50</v>
      </c>
      <c r="F63" s="28" t="s">
        <v>233</v>
      </c>
      <c r="K63" s="59" t="s">
        <v>320</v>
      </c>
      <c r="L63" s="59" t="s">
        <v>352</v>
      </c>
      <c r="N63" s="59" t="s">
        <v>428</v>
      </c>
      <c r="O63" s="59" t="s">
        <v>509</v>
      </c>
      <c r="V63"/>
      <c r="W63" s="66" t="s">
        <v>150</v>
      </c>
    </row>
    <row r="64" spans="5:23" x14ac:dyDescent="0.2">
      <c r="E64" s="15" t="s">
        <v>59</v>
      </c>
      <c r="F64" s="28" t="s">
        <v>233</v>
      </c>
      <c r="K64" s="59" t="s">
        <v>326</v>
      </c>
      <c r="L64" s="59" t="s">
        <v>352</v>
      </c>
      <c r="N64" s="59" t="s">
        <v>435</v>
      </c>
      <c r="O64" s="59" t="s">
        <v>509</v>
      </c>
      <c r="V64"/>
      <c r="W64" s="66" t="s">
        <v>117</v>
      </c>
    </row>
    <row r="65" spans="5:23" x14ac:dyDescent="0.2">
      <c r="E65" s="15" t="s">
        <v>166</v>
      </c>
      <c r="F65" s="28" t="s">
        <v>233</v>
      </c>
      <c r="K65" s="59" t="s">
        <v>331</v>
      </c>
      <c r="L65" s="59" t="s">
        <v>352</v>
      </c>
      <c r="N65" s="59" t="s">
        <v>442</v>
      </c>
      <c r="O65" s="59" t="s">
        <v>509</v>
      </c>
      <c r="V65"/>
      <c r="W65" s="66" t="s">
        <v>228</v>
      </c>
    </row>
    <row r="66" spans="5:23" x14ac:dyDescent="0.2">
      <c r="E66" s="15" t="s">
        <v>90</v>
      </c>
      <c r="F66" s="28" t="s">
        <v>233</v>
      </c>
      <c r="K66" s="59" t="s">
        <v>336</v>
      </c>
      <c r="L66" s="59" t="s">
        <v>352</v>
      </c>
      <c r="N66" s="59" t="s">
        <v>448</v>
      </c>
      <c r="O66" s="59" t="s">
        <v>509</v>
      </c>
      <c r="V66"/>
      <c r="W66" s="66" t="s">
        <v>132</v>
      </c>
    </row>
    <row r="67" spans="5:23" x14ac:dyDescent="0.2">
      <c r="E67" s="15" t="s">
        <v>218</v>
      </c>
      <c r="F67" s="28" t="s">
        <v>233</v>
      </c>
      <c r="K67" s="59" t="s">
        <v>341</v>
      </c>
      <c r="L67" s="59" t="s">
        <v>352</v>
      </c>
      <c r="N67" s="59" t="s">
        <v>454</v>
      </c>
      <c r="O67" s="59" t="s">
        <v>509</v>
      </c>
      <c r="V67"/>
      <c r="W67" s="66" t="s">
        <v>151</v>
      </c>
    </row>
    <row r="68" spans="5:23" x14ac:dyDescent="0.2">
      <c r="E68" s="15" t="s">
        <v>159</v>
      </c>
      <c r="F68" s="28" t="s">
        <v>233</v>
      </c>
      <c r="K68" s="59" t="s">
        <v>346</v>
      </c>
      <c r="L68" s="59" t="s">
        <v>352</v>
      </c>
      <c r="N68" s="59" t="s">
        <v>460</v>
      </c>
      <c r="O68" s="59" t="s">
        <v>509</v>
      </c>
      <c r="V68"/>
      <c r="W68" s="66" t="s">
        <v>152</v>
      </c>
    </row>
    <row r="69" spans="5:23" x14ac:dyDescent="0.2">
      <c r="E69" s="15" t="s">
        <v>172</v>
      </c>
      <c r="F69" s="28" t="s">
        <v>233</v>
      </c>
      <c r="K69" s="59" t="s">
        <v>351</v>
      </c>
      <c r="L69" s="59" t="s">
        <v>352</v>
      </c>
      <c r="N69" s="59" t="s">
        <v>466</v>
      </c>
      <c r="O69" s="59" t="s">
        <v>509</v>
      </c>
      <c r="V69"/>
      <c r="W69" s="66" t="s">
        <v>147</v>
      </c>
    </row>
    <row r="70" spans="5:23" x14ac:dyDescent="0.2">
      <c r="E70" s="15" t="s">
        <v>32</v>
      </c>
      <c r="F70" s="28" t="s">
        <v>233</v>
      </c>
      <c r="K70" s="59" t="s">
        <v>283</v>
      </c>
      <c r="L70" s="59" t="s">
        <v>352</v>
      </c>
      <c r="N70" s="59" t="s">
        <v>472</v>
      </c>
      <c r="O70" s="59" t="s">
        <v>509</v>
      </c>
      <c r="V70"/>
      <c r="W70" s="66" t="s">
        <v>167</v>
      </c>
    </row>
    <row r="71" spans="5:23" x14ac:dyDescent="0.2">
      <c r="E71" s="15" t="s">
        <v>110</v>
      </c>
      <c r="F71" s="28" t="s">
        <v>233</v>
      </c>
      <c r="V71"/>
      <c r="W71" s="66" t="s">
        <v>81</v>
      </c>
    </row>
    <row r="72" spans="5:23" x14ac:dyDescent="0.2">
      <c r="E72" s="15" t="s">
        <v>109</v>
      </c>
      <c r="F72" s="28" t="s">
        <v>233</v>
      </c>
      <c r="V72"/>
      <c r="W72" s="66" t="s">
        <v>201</v>
      </c>
    </row>
    <row r="73" spans="5:23" x14ac:dyDescent="0.2">
      <c r="E73" s="15" t="s">
        <v>107</v>
      </c>
      <c r="F73" s="28" t="s">
        <v>233</v>
      </c>
      <c r="V73"/>
      <c r="W73" s="66" t="s">
        <v>191</v>
      </c>
    </row>
    <row r="74" spans="5:23" x14ac:dyDescent="0.2">
      <c r="E74" s="15" t="s">
        <v>108</v>
      </c>
      <c r="F74" s="28" t="s">
        <v>233</v>
      </c>
      <c r="V74"/>
      <c r="W74" s="66" t="s">
        <v>87</v>
      </c>
    </row>
    <row r="75" spans="5:23" x14ac:dyDescent="0.2">
      <c r="E75" s="15" t="s">
        <v>71</v>
      </c>
      <c r="F75" s="28" t="s">
        <v>233</v>
      </c>
      <c r="V75"/>
      <c r="W75" s="66" t="s">
        <v>160</v>
      </c>
    </row>
    <row r="76" spans="5:23" x14ac:dyDescent="0.2">
      <c r="E76" s="15" t="s">
        <v>208</v>
      </c>
      <c r="F76" s="28" t="s">
        <v>233</v>
      </c>
      <c r="V76"/>
      <c r="W76" s="66" t="s">
        <v>46</v>
      </c>
    </row>
    <row r="77" spans="5:23" x14ac:dyDescent="0.2">
      <c r="E77" s="15" t="s">
        <v>202</v>
      </c>
      <c r="F77" s="28" t="s">
        <v>233</v>
      </c>
      <c r="V77"/>
      <c r="W77" s="66" t="s">
        <v>51</v>
      </c>
    </row>
    <row r="78" spans="5:23" x14ac:dyDescent="0.2">
      <c r="E78" s="15" t="s">
        <v>70</v>
      </c>
      <c r="F78" s="28" t="s">
        <v>233</v>
      </c>
      <c r="V78"/>
      <c r="W78" s="66" t="s">
        <v>158</v>
      </c>
    </row>
    <row r="79" spans="5:23" ht="13.5" thickBot="1" x14ac:dyDescent="0.25">
      <c r="E79" s="15" t="s">
        <v>103</v>
      </c>
      <c r="F79" s="28" t="s">
        <v>233</v>
      </c>
      <c r="V79"/>
    </row>
    <row r="80" spans="5:23" x14ac:dyDescent="0.2">
      <c r="E80" s="15" t="s">
        <v>205</v>
      </c>
      <c r="F80" s="28" t="s">
        <v>233</v>
      </c>
      <c r="V80"/>
      <c r="W80" s="64" t="s">
        <v>169</v>
      </c>
    </row>
    <row r="81" spans="5:23" x14ac:dyDescent="0.2">
      <c r="E81" s="15" t="s">
        <v>30</v>
      </c>
      <c r="F81" s="28" t="s">
        <v>233</v>
      </c>
      <c r="V81"/>
      <c r="W81" s="66" t="s">
        <v>190</v>
      </c>
    </row>
    <row r="82" spans="5:23" x14ac:dyDescent="0.2">
      <c r="E82" s="15" t="s">
        <v>75</v>
      </c>
      <c r="F82" s="28" t="s">
        <v>233</v>
      </c>
      <c r="K82" s="59" t="s">
        <v>289</v>
      </c>
      <c r="L82" s="59" t="s">
        <v>352</v>
      </c>
      <c r="N82" s="59" t="s">
        <v>478</v>
      </c>
      <c r="O82" s="59" t="s">
        <v>509</v>
      </c>
      <c r="V82"/>
      <c r="W82" s="66" t="s">
        <v>112</v>
      </c>
    </row>
    <row r="83" spans="5:23" x14ac:dyDescent="0.2">
      <c r="E83" s="15" t="s">
        <v>76</v>
      </c>
      <c r="F83" s="28" t="s">
        <v>233</v>
      </c>
      <c r="K83" s="59" t="s">
        <v>295</v>
      </c>
      <c r="L83" s="59" t="s">
        <v>352</v>
      </c>
      <c r="N83" s="59" t="s">
        <v>484</v>
      </c>
      <c r="O83" s="59" t="s">
        <v>509</v>
      </c>
      <c r="V83"/>
      <c r="W83" s="66" t="s">
        <v>136</v>
      </c>
    </row>
    <row r="84" spans="5:23" x14ac:dyDescent="0.2">
      <c r="E84" s="15" t="s">
        <v>181</v>
      </c>
      <c r="F84" s="28" t="s">
        <v>233</v>
      </c>
      <c r="K84" s="59" t="s">
        <v>301</v>
      </c>
      <c r="L84" s="59" t="s">
        <v>352</v>
      </c>
      <c r="N84" s="59" t="s">
        <v>491</v>
      </c>
      <c r="O84" s="59" t="s">
        <v>509</v>
      </c>
      <c r="V84"/>
      <c r="W84" s="66" t="s">
        <v>41</v>
      </c>
    </row>
    <row r="85" spans="5:23" x14ac:dyDescent="0.2">
      <c r="E85" s="15" t="s">
        <v>31</v>
      </c>
      <c r="F85" s="28" t="s">
        <v>233</v>
      </c>
      <c r="K85" s="59" t="s">
        <v>308</v>
      </c>
      <c r="L85" s="59" t="s">
        <v>352</v>
      </c>
      <c r="N85" s="59" t="s">
        <v>498</v>
      </c>
      <c r="O85" s="59" t="s">
        <v>509</v>
      </c>
      <c r="V85"/>
      <c r="W85" s="66" t="s">
        <v>146</v>
      </c>
    </row>
    <row r="86" spans="5:23" ht="13.5" thickBot="1" x14ac:dyDescent="0.25">
      <c r="E86" s="9"/>
      <c r="F86" s="6"/>
      <c r="K86" s="59" t="s">
        <v>302</v>
      </c>
      <c r="L86" s="59" t="s">
        <v>352</v>
      </c>
      <c r="N86" s="59" t="s">
        <v>416</v>
      </c>
      <c r="O86" s="59" t="s">
        <v>509</v>
      </c>
      <c r="V86"/>
      <c r="W86" s="66" t="s">
        <v>133</v>
      </c>
    </row>
    <row r="87" spans="5:23" x14ac:dyDescent="0.2">
      <c r="E87" s="13" t="s">
        <v>227</v>
      </c>
      <c r="F87" s="24" t="s">
        <v>238</v>
      </c>
      <c r="K87" s="59" t="s">
        <v>309</v>
      </c>
      <c r="L87" s="59" t="s">
        <v>352</v>
      </c>
      <c r="N87" s="59" t="s">
        <v>422</v>
      </c>
      <c r="O87" s="59" t="s">
        <v>509</v>
      </c>
      <c r="V87"/>
      <c r="W87" s="66" t="s">
        <v>97</v>
      </c>
    </row>
    <row r="88" spans="5:23" ht="13.5" thickBot="1" x14ac:dyDescent="0.25">
      <c r="E88" s="15" t="s">
        <v>58</v>
      </c>
      <c r="F88" s="25" t="s">
        <v>238</v>
      </c>
      <c r="K88" s="59" t="s">
        <v>315</v>
      </c>
      <c r="L88" s="59" t="s">
        <v>352</v>
      </c>
      <c r="N88" s="59" t="s">
        <v>429</v>
      </c>
      <c r="O88" s="59" t="s">
        <v>509</v>
      </c>
      <c r="V88"/>
      <c r="W88" s="77" t="s">
        <v>15</v>
      </c>
    </row>
    <row r="89" spans="5:23" ht="13.5" thickBot="1" x14ac:dyDescent="0.25">
      <c r="E89" s="15" t="s">
        <v>153</v>
      </c>
      <c r="F89" s="25" t="s">
        <v>238</v>
      </c>
      <c r="K89" s="59" t="s">
        <v>321</v>
      </c>
      <c r="L89" s="59" t="s">
        <v>352</v>
      </c>
      <c r="N89" s="59" t="s">
        <v>436</v>
      </c>
      <c r="O89" s="59" t="s">
        <v>509</v>
      </c>
      <c r="V89"/>
      <c r="W89" s="79"/>
    </row>
    <row r="90" spans="5:23" ht="13.5" thickBot="1" x14ac:dyDescent="0.25">
      <c r="E90" s="15" t="s">
        <v>61</v>
      </c>
      <c r="F90" s="25" t="s">
        <v>238</v>
      </c>
      <c r="V90"/>
      <c r="W90" s="80" t="s">
        <v>161</v>
      </c>
    </row>
    <row r="91" spans="5:23" ht="13.5" thickBot="1" x14ac:dyDescent="0.25">
      <c r="E91" s="15" t="s">
        <v>62</v>
      </c>
      <c r="F91" s="25" t="s">
        <v>238</v>
      </c>
      <c r="V91"/>
    </row>
    <row r="92" spans="5:23" ht="13.5" thickBot="1" x14ac:dyDescent="0.25">
      <c r="E92" s="15" t="s">
        <v>118</v>
      </c>
      <c r="F92" s="25" t="s">
        <v>238</v>
      </c>
      <c r="V92"/>
      <c r="W92" s="80" t="s">
        <v>18</v>
      </c>
    </row>
    <row r="93" spans="5:23" x14ac:dyDescent="0.2">
      <c r="E93" s="15" t="s">
        <v>113</v>
      </c>
      <c r="F93" s="25" t="s">
        <v>238</v>
      </c>
      <c r="V93"/>
    </row>
    <row r="94" spans="5:23" x14ac:dyDescent="0.2">
      <c r="E94" s="15" t="s">
        <v>56</v>
      </c>
      <c r="F94" s="25" t="s">
        <v>238</v>
      </c>
      <c r="V94"/>
    </row>
    <row r="95" spans="5:23" x14ac:dyDescent="0.2">
      <c r="E95" s="15" t="s">
        <v>156</v>
      </c>
      <c r="F95" s="25" t="s">
        <v>238</v>
      </c>
      <c r="V95"/>
    </row>
    <row r="96" spans="5:23" x14ac:dyDescent="0.2">
      <c r="E96" s="61" t="s">
        <v>559</v>
      </c>
      <c r="F96" s="25" t="s">
        <v>238</v>
      </c>
      <c r="V96"/>
    </row>
    <row r="97" spans="5:22" x14ac:dyDescent="0.2">
      <c r="E97" s="61" t="s">
        <v>560</v>
      </c>
      <c r="F97" s="25" t="s">
        <v>238</v>
      </c>
      <c r="V97"/>
    </row>
    <row r="98" spans="5:22" x14ac:dyDescent="0.2">
      <c r="E98" s="15" t="s">
        <v>53</v>
      </c>
      <c r="F98" s="25" t="s">
        <v>238</v>
      </c>
      <c r="V98"/>
    </row>
    <row r="99" spans="5:22" x14ac:dyDescent="0.2">
      <c r="E99" s="15" t="s">
        <v>52</v>
      </c>
      <c r="F99" s="25" t="s">
        <v>238</v>
      </c>
      <c r="N99" s="59" t="s">
        <v>485</v>
      </c>
      <c r="O99" s="59" t="s">
        <v>509</v>
      </c>
      <c r="V99"/>
    </row>
    <row r="100" spans="5:22" x14ac:dyDescent="0.2">
      <c r="E100" s="15" t="s">
        <v>36</v>
      </c>
      <c r="F100" s="25" t="s">
        <v>238</v>
      </c>
      <c r="N100" s="59" t="s">
        <v>492</v>
      </c>
      <c r="O100" s="59" t="s">
        <v>509</v>
      </c>
      <c r="V100"/>
    </row>
    <row r="101" spans="5:22" x14ac:dyDescent="0.2">
      <c r="E101" s="15" t="s">
        <v>66</v>
      </c>
      <c r="F101" s="25" t="s">
        <v>238</v>
      </c>
      <c r="N101" s="59" t="s">
        <v>499</v>
      </c>
      <c r="O101" s="59" t="s">
        <v>509</v>
      </c>
      <c r="V101"/>
    </row>
    <row r="102" spans="5:22" x14ac:dyDescent="0.2">
      <c r="E102" s="15" t="s">
        <v>67</v>
      </c>
      <c r="F102" s="25" t="s">
        <v>238</v>
      </c>
      <c r="N102" s="59" t="s">
        <v>505</v>
      </c>
      <c r="O102" s="59" t="s">
        <v>509</v>
      </c>
      <c r="V102"/>
    </row>
    <row r="103" spans="5:22" x14ac:dyDescent="0.2">
      <c r="E103" s="15" t="s">
        <v>55</v>
      </c>
      <c r="F103" s="25" t="s">
        <v>238</v>
      </c>
      <c r="N103" s="59" t="s">
        <v>356</v>
      </c>
      <c r="O103" s="59" t="s">
        <v>509</v>
      </c>
      <c r="V103"/>
    </row>
    <row r="104" spans="5:22" x14ac:dyDescent="0.2">
      <c r="E104" s="15" t="s">
        <v>195</v>
      </c>
      <c r="F104" s="25" t="s">
        <v>238</v>
      </c>
      <c r="N104" s="59" t="s">
        <v>362</v>
      </c>
      <c r="O104" s="59" t="s">
        <v>509</v>
      </c>
      <c r="V104"/>
    </row>
    <row r="105" spans="5:22" x14ac:dyDescent="0.2">
      <c r="E105" s="15" t="s">
        <v>91</v>
      </c>
      <c r="F105" s="25" t="s">
        <v>238</v>
      </c>
      <c r="N105" s="59" t="s">
        <v>368</v>
      </c>
      <c r="O105" s="59" t="s">
        <v>509</v>
      </c>
      <c r="V105"/>
    </row>
    <row r="106" spans="5:22" x14ac:dyDescent="0.2">
      <c r="E106" s="15" t="s">
        <v>35</v>
      </c>
      <c r="F106" s="25" t="s">
        <v>238</v>
      </c>
      <c r="N106" s="59" t="s">
        <v>374</v>
      </c>
      <c r="O106" s="59" t="s">
        <v>509</v>
      </c>
      <c r="V106"/>
    </row>
    <row r="107" spans="5:22" x14ac:dyDescent="0.2">
      <c r="E107" s="15" t="s">
        <v>79</v>
      </c>
      <c r="F107" s="25" t="s">
        <v>238</v>
      </c>
      <c r="N107" s="59" t="s">
        <v>380</v>
      </c>
      <c r="O107" s="59" t="s">
        <v>509</v>
      </c>
      <c r="V107"/>
    </row>
    <row r="108" spans="5:22" x14ac:dyDescent="0.2">
      <c r="E108" s="15" t="s">
        <v>80</v>
      </c>
      <c r="F108" s="25" t="s">
        <v>238</v>
      </c>
      <c r="N108" s="59" t="s">
        <v>386</v>
      </c>
      <c r="O108" s="59" t="s">
        <v>509</v>
      </c>
    </row>
    <row r="109" spans="5:22" x14ac:dyDescent="0.2">
      <c r="E109" s="15" t="s">
        <v>23</v>
      </c>
      <c r="F109" s="25" t="s">
        <v>238</v>
      </c>
      <c r="N109" s="59" t="s">
        <v>392</v>
      </c>
      <c r="O109" s="59" t="s">
        <v>509</v>
      </c>
    </row>
    <row r="110" spans="5:22" ht="13.5" thickBot="1" x14ac:dyDescent="0.25">
      <c r="E110" s="17" t="s">
        <v>57</v>
      </c>
      <c r="F110" s="26" t="s">
        <v>238</v>
      </c>
      <c r="N110" s="59" t="s">
        <v>398</v>
      </c>
      <c r="O110" s="59" t="s">
        <v>509</v>
      </c>
    </row>
    <row r="111" spans="5:22" ht="13.5" thickBot="1" x14ac:dyDescent="0.25">
      <c r="E111" s="9"/>
      <c r="F111" s="6"/>
      <c r="N111" s="59" t="s">
        <v>404</v>
      </c>
      <c r="O111" s="59" t="s">
        <v>509</v>
      </c>
    </row>
    <row r="112" spans="5:22" x14ac:dyDescent="0.2">
      <c r="E112" s="13" t="s">
        <v>92</v>
      </c>
      <c r="F112" s="12" t="s">
        <v>234</v>
      </c>
      <c r="N112" s="59" t="s">
        <v>410</v>
      </c>
      <c r="O112" s="59" t="s">
        <v>509</v>
      </c>
    </row>
    <row r="113" spans="5:15" x14ac:dyDescent="0.2">
      <c r="E113" s="15" t="s">
        <v>209</v>
      </c>
      <c r="F113" s="14" t="s">
        <v>234</v>
      </c>
      <c r="N113" s="59" t="s">
        <v>417</v>
      </c>
      <c r="O113" s="59" t="s">
        <v>509</v>
      </c>
    </row>
    <row r="114" spans="5:15" x14ac:dyDescent="0.2">
      <c r="E114" s="15" t="s">
        <v>60</v>
      </c>
      <c r="F114" s="14" t="s">
        <v>234</v>
      </c>
      <c r="N114" s="59" t="s">
        <v>423</v>
      </c>
      <c r="O114" s="59" t="s">
        <v>509</v>
      </c>
    </row>
    <row r="115" spans="5:15" x14ac:dyDescent="0.2">
      <c r="E115" s="15" t="s">
        <v>150</v>
      </c>
      <c r="F115" s="14" t="s">
        <v>234</v>
      </c>
      <c r="N115" s="59" t="s">
        <v>430</v>
      </c>
      <c r="O115" s="59" t="s">
        <v>509</v>
      </c>
    </row>
    <row r="116" spans="5:15" x14ac:dyDescent="0.2">
      <c r="E116" s="15" t="s">
        <v>117</v>
      </c>
      <c r="F116" s="14" t="s">
        <v>234</v>
      </c>
      <c r="N116" s="59" t="s">
        <v>437</v>
      </c>
      <c r="O116" s="59" t="s">
        <v>509</v>
      </c>
    </row>
    <row r="117" spans="5:15" x14ac:dyDescent="0.2">
      <c r="E117" s="15" t="s">
        <v>228</v>
      </c>
      <c r="F117" s="14" t="s">
        <v>234</v>
      </c>
      <c r="N117" s="59" t="s">
        <v>443</v>
      </c>
      <c r="O117" s="59" t="s">
        <v>509</v>
      </c>
    </row>
    <row r="118" spans="5:15" x14ac:dyDescent="0.2">
      <c r="E118" s="15" t="s">
        <v>132</v>
      </c>
      <c r="F118" s="14" t="s">
        <v>234</v>
      </c>
      <c r="N118" s="59" t="s">
        <v>449</v>
      </c>
      <c r="O118" s="59" t="s">
        <v>509</v>
      </c>
    </row>
    <row r="119" spans="5:15" x14ac:dyDescent="0.2">
      <c r="E119" s="15" t="s">
        <v>151</v>
      </c>
      <c r="F119" s="14" t="s">
        <v>234</v>
      </c>
      <c r="N119" s="59" t="s">
        <v>455</v>
      </c>
      <c r="O119" s="59" t="s">
        <v>509</v>
      </c>
    </row>
    <row r="120" spans="5:15" x14ac:dyDescent="0.2">
      <c r="E120" s="15" t="s">
        <v>152</v>
      </c>
      <c r="F120" s="14" t="s">
        <v>234</v>
      </c>
      <c r="N120" s="59" t="s">
        <v>461</v>
      </c>
      <c r="O120" s="59" t="s">
        <v>509</v>
      </c>
    </row>
    <row r="121" spans="5:15" x14ac:dyDescent="0.2">
      <c r="E121" s="15" t="s">
        <v>86</v>
      </c>
      <c r="F121" s="14" t="s">
        <v>234</v>
      </c>
      <c r="N121" s="59" t="s">
        <v>467</v>
      </c>
      <c r="O121" s="59" t="s">
        <v>509</v>
      </c>
    </row>
    <row r="122" spans="5:15" x14ac:dyDescent="0.2">
      <c r="E122" s="15" t="s">
        <v>147</v>
      </c>
      <c r="F122" s="14" t="s">
        <v>234</v>
      </c>
      <c r="N122" s="59" t="s">
        <v>473</v>
      </c>
      <c r="O122" s="59" t="s">
        <v>509</v>
      </c>
    </row>
    <row r="123" spans="5:15" x14ac:dyDescent="0.2">
      <c r="E123" s="15" t="s">
        <v>167</v>
      </c>
      <c r="F123" s="14" t="s">
        <v>234</v>
      </c>
      <c r="N123" s="59" t="s">
        <v>479</v>
      </c>
      <c r="O123" s="59" t="s">
        <v>509</v>
      </c>
    </row>
    <row r="124" spans="5:15" x14ac:dyDescent="0.2">
      <c r="E124" s="15" t="s">
        <v>81</v>
      </c>
      <c r="F124" s="14" t="s">
        <v>234</v>
      </c>
      <c r="N124" s="59" t="s">
        <v>486</v>
      </c>
      <c r="O124" s="59" t="s">
        <v>509</v>
      </c>
    </row>
    <row r="125" spans="5:15" x14ac:dyDescent="0.2">
      <c r="E125" s="15" t="s">
        <v>201</v>
      </c>
      <c r="F125" s="14" t="s">
        <v>234</v>
      </c>
      <c r="N125" s="59" t="s">
        <v>493</v>
      </c>
      <c r="O125" s="59" t="s">
        <v>509</v>
      </c>
    </row>
    <row r="126" spans="5:15" x14ac:dyDescent="0.2">
      <c r="E126" s="15" t="s">
        <v>84</v>
      </c>
      <c r="F126" s="14" t="s">
        <v>234</v>
      </c>
      <c r="N126" s="59" t="s">
        <v>500</v>
      </c>
      <c r="O126" s="59" t="s">
        <v>509</v>
      </c>
    </row>
    <row r="127" spans="5:15" x14ac:dyDescent="0.2">
      <c r="E127" s="15" t="s">
        <v>191</v>
      </c>
      <c r="F127" s="14" t="s">
        <v>234</v>
      </c>
      <c r="N127" s="59" t="s">
        <v>506</v>
      </c>
      <c r="O127" s="59" t="s">
        <v>509</v>
      </c>
    </row>
    <row r="128" spans="5:15" x14ac:dyDescent="0.2">
      <c r="E128" s="15" t="s">
        <v>87</v>
      </c>
      <c r="F128" s="14" t="s">
        <v>234</v>
      </c>
      <c r="N128" s="59" t="s">
        <v>357</v>
      </c>
      <c r="O128" s="59" t="s">
        <v>509</v>
      </c>
    </row>
    <row r="129" spans="5:15" x14ac:dyDescent="0.2">
      <c r="E129" s="15" t="s">
        <v>148</v>
      </c>
      <c r="F129" s="14" t="s">
        <v>234</v>
      </c>
      <c r="N129" s="59" t="s">
        <v>363</v>
      </c>
      <c r="O129" s="59" t="s">
        <v>509</v>
      </c>
    </row>
    <row r="130" spans="5:15" x14ac:dyDescent="0.2">
      <c r="E130" s="15" t="s">
        <v>160</v>
      </c>
      <c r="F130" s="14" t="s">
        <v>234</v>
      </c>
      <c r="N130" s="59" t="s">
        <v>369</v>
      </c>
      <c r="O130" s="59" t="s">
        <v>509</v>
      </c>
    </row>
    <row r="131" spans="5:15" x14ac:dyDescent="0.2">
      <c r="E131" s="15" t="s">
        <v>82</v>
      </c>
      <c r="F131" s="14" t="s">
        <v>234</v>
      </c>
      <c r="N131" s="59" t="s">
        <v>375</v>
      </c>
      <c r="O131" s="59" t="s">
        <v>509</v>
      </c>
    </row>
    <row r="132" spans="5:15" x14ac:dyDescent="0.2">
      <c r="E132" s="15" t="s">
        <v>83</v>
      </c>
      <c r="F132" s="14" t="s">
        <v>234</v>
      </c>
      <c r="N132" s="59" t="s">
        <v>381</v>
      </c>
      <c r="O132" s="59" t="s">
        <v>509</v>
      </c>
    </row>
    <row r="133" spans="5:15" x14ac:dyDescent="0.2">
      <c r="E133" s="15" t="s">
        <v>46</v>
      </c>
      <c r="F133" s="14" t="s">
        <v>234</v>
      </c>
      <c r="N133" s="59" t="s">
        <v>387</v>
      </c>
      <c r="O133" s="59" t="s">
        <v>509</v>
      </c>
    </row>
    <row r="134" spans="5:15" x14ac:dyDescent="0.2">
      <c r="E134" s="15" t="s">
        <v>51</v>
      </c>
      <c r="F134" s="14" t="s">
        <v>234</v>
      </c>
      <c r="N134" s="59" t="s">
        <v>393</v>
      </c>
      <c r="O134" s="59" t="s">
        <v>509</v>
      </c>
    </row>
    <row r="135" spans="5:15" x14ac:dyDescent="0.2">
      <c r="E135" s="32" t="s">
        <v>38</v>
      </c>
      <c r="F135" s="14" t="s">
        <v>234</v>
      </c>
      <c r="N135" s="59" t="s">
        <v>399</v>
      </c>
      <c r="O135" s="59" t="s">
        <v>509</v>
      </c>
    </row>
    <row r="136" spans="5:15" x14ac:dyDescent="0.2">
      <c r="E136" s="32" t="s">
        <v>37</v>
      </c>
      <c r="F136" s="14" t="s">
        <v>234</v>
      </c>
      <c r="N136" s="59" t="s">
        <v>405</v>
      </c>
      <c r="O136" s="59" t="s">
        <v>509</v>
      </c>
    </row>
    <row r="137" spans="5:15" x14ac:dyDescent="0.2">
      <c r="E137" s="15" t="s">
        <v>88</v>
      </c>
      <c r="F137" s="14" t="s">
        <v>234</v>
      </c>
      <c r="N137" s="59" t="s">
        <v>411</v>
      </c>
      <c r="O137" s="59" t="s">
        <v>509</v>
      </c>
    </row>
    <row r="138" spans="5:15" x14ac:dyDescent="0.2">
      <c r="E138" s="15" t="s">
        <v>158</v>
      </c>
      <c r="F138" s="14" t="s">
        <v>234</v>
      </c>
      <c r="N138" s="59" t="s">
        <v>418</v>
      </c>
      <c r="O138" s="59" t="s">
        <v>509</v>
      </c>
    </row>
    <row r="139" spans="5:15" ht="13.5" thickBot="1" x14ac:dyDescent="0.25">
      <c r="E139" s="17" t="s">
        <v>170</v>
      </c>
      <c r="F139" s="16" t="s">
        <v>234</v>
      </c>
      <c r="N139" s="59" t="s">
        <v>424</v>
      </c>
      <c r="O139" s="59" t="s">
        <v>509</v>
      </c>
    </row>
    <row r="140" spans="5:15" ht="13.5" thickBot="1" x14ac:dyDescent="0.25">
      <c r="E140" s="9"/>
      <c r="F140" s="6"/>
      <c r="N140" s="59" t="s">
        <v>431</v>
      </c>
      <c r="O140" s="59" t="s">
        <v>509</v>
      </c>
    </row>
    <row r="141" spans="5:15" x14ac:dyDescent="0.2">
      <c r="E141" s="13" t="s">
        <v>169</v>
      </c>
      <c r="F141" s="18" t="s">
        <v>235</v>
      </c>
      <c r="N141" s="59" t="s">
        <v>438</v>
      </c>
      <c r="O141" s="59" t="s">
        <v>509</v>
      </c>
    </row>
    <row r="142" spans="5:15" x14ac:dyDescent="0.2">
      <c r="E142" s="15" t="s">
        <v>190</v>
      </c>
      <c r="F142" s="19" t="s">
        <v>235</v>
      </c>
      <c r="N142" s="59" t="s">
        <v>444</v>
      </c>
      <c r="O142" s="59" t="s">
        <v>509</v>
      </c>
    </row>
    <row r="143" spans="5:15" x14ac:dyDescent="0.2">
      <c r="E143" s="15" t="s">
        <v>112</v>
      </c>
      <c r="F143" s="19" t="s">
        <v>235</v>
      </c>
      <c r="N143" s="59" t="s">
        <v>450</v>
      </c>
      <c r="O143" s="59" t="s">
        <v>509</v>
      </c>
    </row>
    <row r="144" spans="5:15" x14ac:dyDescent="0.2">
      <c r="E144" s="15" t="s">
        <v>136</v>
      </c>
      <c r="F144" s="19" t="s">
        <v>235</v>
      </c>
      <c r="N144" s="59" t="s">
        <v>456</v>
      </c>
      <c r="O144" s="59" t="s">
        <v>509</v>
      </c>
    </row>
    <row r="145" spans="5:15" x14ac:dyDescent="0.2">
      <c r="E145" s="15" t="s">
        <v>41</v>
      </c>
      <c r="F145" s="19" t="s">
        <v>235</v>
      </c>
      <c r="N145" s="59" t="s">
        <v>462</v>
      </c>
      <c r="O145" s="59" t="s">
        <v>509</v>
      </c>
    </row>
    <row r="146" spans="5:15" x14ac:dyDescent="0.2">
      <c r="E146" s="15" t="s">
        <v>146</v>
      </c>
      <c r="F146" s="19" t="s">
        <v>235</v>
      </c>
      <c r="N146" s="59" t="s">
        <v>468</v>
      </c>
      <c r="O146" s="59" t="s">
        <v>509</v>
      </c>
    </row>
    <row r="147" spans="5:15" x14ac:dyDescent="0.2">
      <c r="E147" s="15" t="s">
        <v>133</v>
      </c>
      <c r="F147" s="19" t="s">
        <v>235</v>
      </c>
      <c r="N147" s="59" t="s">
        <v>474</v>
      </c>
      <c r="O147" s="59" t="s">
        <v>509</v>
      </c>
    </row>
    <row r="148" spans="5:15" x14ac:dyDescent="0.2">
      <c r="E148" s="15" t="s">
        <v>97</v>
      </c>
      <c r="F148" s="19" t="s">
        <v>235</v>
      </c>
      <c r="N148" s="59" t="s">
        <v>480</v>
      </c>
      <c r="O148" s="59" t="s">
        <v>509</v>
      </c>
    </row>
    <row r="149" spans="5:15" ht="13.5" thickBot="1" x14ac:dyDescent="0.25">
      <c r="E149" s="17" t="s">
        <v>15</v>
      </c>
      <c r="F149" s="20" t="s">
        <v>235</v>
      </c>
      <c r="N149" s="59" t="s">
        <v>487</v>
      </c>
      <c r="O149" s="59" t="s">
        <v>509</v>
      </c>
    </row>
    <row r="150" spans="5:15" ht="13.5" thickBot="1" x14ac:dyDescent="0.25">
      <c r="E150" s="9"/>
      <c r="F150" s="6"/>
      <c r="N150" s="59" t="s">
        <v>494</v>
      </c>
      <c r="O150" s="59" t="s">
        <v>509</v>
      </c>
    </row>
    <row r="151" spans="5:15" ht="13.5" thickBot="1" x14ac:dyDescent="0.25">
      <c r="E151" s="22" t="s">
        <v>161</v>
      </c>
      <c r="F151" s="21" t="s">
        <v>237</v>
      </c>
      <c r="N151" s="59" t="s">
        <v>501</v>
      </c>
      <c r="O151" s="59" t="s">
        <v>509</v>
      </c>
    </row>
    <row r="152" spans="5:15" ht="13.5" thickBot="1" x14ac:dyDescent="0.25">
      <c r="F152" s="59"/>
      <c r="N152" s="59" t="s">
        <v>507</v>
      </c>
      <c r="O152" s="59" t="s">
        <v>509</v>
      </c>
    </row>
    <row r="153" spans="5:15" ht="13.5" thickBot="1" x14ac:dyDescent="0.25">
      <c r="E153" s="22" t="s">
        <v>18</v>
      </c>
      <c r="F153" s="23" t="s">
        <v>18</v>
      </c>
      <c r="N153" s="59" t="s">
        <v>358</v>
      </c>
      <c r="O153" s="59" t="s">
        <v>509</v>
      </c>
    </row>
    <row r="154" spans="5:15" x14ac:dyDescent="0.2">
      <c r="N154" s="59" t="s">
        <v>364</v>
      </c>
      <c r="O154" s="59" t="s">
        <v>509</v>
      </c>
    </row>
    <row r="155" spans="5:15" x14ac:dyDescent="0.2">
      <c r="N155" s="59" t="s">
        <v>370</v>
      </c>
      <c r="O155" s="59" t="s">
        <v>509</v>
      </c>
    </row>
    <row r="156" spans="5:15" x14ac:dyDescent="0.2">
      <c r="N156" s="59" t="s">
        <v>376</v>
      </c>
      <c r="O156" s="59" t="s">
        <v>509</v>
      </c>
    </row>
    <row r="157" spans="5:15" x14ac:dyDescent="0.2">
      <c r="N157" s="59" t="s">
        <v>382</v>
      </c>
      <c r="O157" s="59" t="s">
        <v>509</v>
      </c>
    </row>
    <row r="158" spans="5:15" x14ac:dyDescent="0.2">
      <c r="N158" s="59" t="s">
        <v>388</v>
      </c>
      <c r="O158" s="59" t="s">
        <v>509</v>
      </c>
    </row>
    <row r="159" spans="5:15" x14ac:dyDescent="0.2">
      <c r="N159" s="59" t="s">
        <v>394</v>
      </c>
      <c r="O159" s="59" t="s">
        <v>509</v>
      </c>
    </row>
    <row r="160" spans="5:15" x14ac:dyDescent="0.2">
      <c r="N160" s="59" t="s">
        <v>400</v>
      </c>
      <c r="O160" s="59" t="s">
        <v>509</v>
      </c>
    </row>
    <row r="161" spans="14:15" x14ac:dyDescent="0.2">
      <c r="N161" s="59" t="s">
        <v>406</v>
      </c>
      <c r="O161" s="59" t="s">
        <v>509</v>
      </c>
    </row>
    <row r="162" spans="14:15" x14ac:dyDescent="0.2">
      <c r="N162" s="59" t="s">
        <v>412</v>
      </c>
      <c r="O162" s="59" t="s">
        <v>509</v>
      </c>
    </row>
    <row r="163" spans="14:15" x14ac:dyDescent="0.2">
      <c r="N163" s="59" t="s">
        <v>419</v>
      </c>
      <c r="O163" s="59" t="s">
        <v>509</v>
      </c>
    </row>
    <row r="164" spans="14:15" x14ac:dyDescent="0.2">
      <c r="N164" s="59" t="s">
        <v>425</v>
      </c>
      <c r="O164" s="59" t="s">
        <v>509</v>
      </c>
    </row>
    <row r="165" spans="14:15" x14ac:dyDescent="0.2">
      <c r="N165" s="59" t="s">
        <v>432</v>
      </c>
      <c r="O165" s="59" t="s">
        <v>509</v>
      </c>
    </row>
    <row r="166" spans="14:15" x14ac:dyDescent="0.2">
      <c r="N166" s="59" t="s">
        <v>439</v>
      </c>
      <c r="O166" s="59" t="s">
        <v>509</v>
      </c>
    </row>
    <row r="167" spans="14:15" x14ac:dyDescent="0.2">
      <c r="N167" s="59" t="s">
        <v>445</v>
      </c>
      <c r="O167" s="59" t="s">
        <v>509</v>
      </c>
    </row>
    <row r="168" spans="14:15" x14ac:dyDescent="0.2">
      <c r="N168" s="59" t="s">
        <v>451</v>
      </c>
      <c r="O168" s="59" t="s">
        <v>509</v>
      </c>
    </row>
    <row r="169" spans="14:15" x14ac:dyDescent="0.2">
      <c r="N169" s="59" t="s">
        <v>457</v>
      </c>
      <c r="O169" s="59" t="s">
        <v>509</v>
      </c>
    </row>
    <row r="170" spans="14:15" x14ac:dyDescent="0.2">
      <c r="N170" s="59" t="s">
        <v>463</v>
      </c>
      <c r="O170" s="59" t="s">
        <v>509</v>
      </c>
    </row>
    <row r="171" spans="14:15" x14ac:dyDescent="0.2">
      <c r="N171" s="59" t="s">
        <v>469</v>
      </c>
      <c r="O171" s="59" t="s">
        <v>509</v>
      </c>
    </row>
    <row r="172" spans="14:15" x14ac:dyDescent="0.2">
      <c r="N172" s="59" t="s">
        <v>475</v>
      </c>
      <c r="O172" s="59" t="s">
        <v>509</v>
      </c>
    </row>
    <row r="173" spans="14:15" x14ac:dyDescent="0.2">
      <c r="N173" s="59" t="s">
        <v>481</v>
      </c>
      <c r="O173" s="59" t="s">
        <v>509</v>
      </c>
    </row>
    <row r="174" spans="14:15" x14ac:dyDescent="0.2">
      <c r="N174" s="59" t="s">
        <v>488</v>
      </c>
      <c r="O174" s="59" t="s">
        <v>509</v>
      </c>
    </row>
    <row r="175" spans="14:15" x14ac:dyDescent="0.2">
      <c r="N175" s="59" t="s">
        <v>495</v>
      </c>
      <c r="O175" s="59" t="s">
        <v>509</v>
      </c>
    </row>
    <row r="176" spans="14:15" x14ac:dyDescent="0.2">
      <c r="N176" s="59" t="s">
        <v>502</v>
      </c>
      <c r="O176" s="59" t="s">
        <v>509</v>
      </c>
    </row>
    <row r="177" spans="14:15" x14ac:dyDescent="0.2">
      <c r="N177" s="59" t="s">
        <v>508</v>
      </c>
      <c r="O177" s="59" t="s">
        <v>509</v>
      </c>
    </row>
  </sheetData>
  <sheetProtection password="CC54" sheet="1" objects="1" scenarios="1"/>
  <sortState ref="B3:C40">
    <sortCondition sortBy="cellColor" ref="B3:B40" dxfId="0"/>
  </sortState>
  <mergeCells count="1">
    <mergeCell ref="R2:S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5"/>
  <sheetViews>
    <sheetView tabSelected="1" workbookViewId="0">
      <selection activeCell="C4" sqref="C4"/>
    </sheetView>
  </sheetViews>
  <sheetFormatPr baseColWidth="10" defaultRowHeight="12.75" x14ac:dyDescent="0.2"/>
  <cols>
    <col min="3" max="3" width="4.7109375" customWidth="1"/>
    <col min="4" max="4" width="25.140625" bestFit="1" customWidth="1"/>
    <col min="5" max="5" width="30.28515625" bestFit="1" customWidth="1"/>
  </cols>
  <sheetData>
    <row r="1" spans="1:5" x14ac:dyDescent="0.2">
      <c r="A1" s="118" t="s">
        <v>645</v>
      </c>
      <c r="B1" s="118" t="s">
        <v>644</v>
      </c>
      <c r="D1" s="119"/>
      <c r="E1" s="119"/>
    </row>
    <row r="2" spans="1:5" x14ac:dyDescent="0.2">
      <c r="A2" s="2">
        <v>0.25</v>
      </c>
      <c r="B2" s="10" t="s">
        <v>239</v>
      </c>
    </row>
    <row r="3" spans="1:5" x14ac:dyDescent="0.2">
      <c r="A3" s="3">
        <v>0.58333333333333337</v>
      </c>
      <c r="B3" s="10" t="s">
        <v>240</v>
      </c>
    </row>
    <row r="4" spans="1:5" x14ac:dyDescent="0.2">
      <c r="A4" s="3">
        <v>0.79166666666666663</v>
      </c>
      <c r="B4" s="10" t="s">
        <v>241</v>
      </c>
    </row>
    <row r="5" spans="1:5" x14ac:dyDescent="0.2">
      <c r="A5" s="3">
        <v>0.95833333333333337</v>
      </c>
      <c r="B5" s="10" t="s">
        <v>242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F256"/>
  <sheetViews>
    <sheetView workbookViewId="0">
      <selection activeCell="C10" sqref="C10"/>
    </sheetView>
  </sheetViews>
  <sheetFormatPr baseColWidth="10" defaultRowHeight="12.75" x14ac:dyDescent="0.2"/>
  <cols>
    <col min="1" max="1" width="17.5703125" customWidth="1"/>
    <col min="2" max="2" width="14.85546875" style="121" customWidth="1"/>
    <col min="3" max="3" width="13.28515625" style="121" bestFit="1" customWidth="1"/>
    <col min="4" max="4" width="24.7109375" customWidth="1"/>
    <col min="5" max="5" width="7.85546875" style="121" bestFit="1" customWidth="1"/>
    <col min="6" max="6" width="56.28515625" customWidth="1"/>
  </cols>
  <sheetData>
    <row r="1" spans="1:6" s="119" customFormat="1" ht="35.25" customHeight="1" x14ac:dyDescent="0.2">
      <c r="A1" s="119" t="s">
        <v>646</v>
      </c>
      <c r="B1" s="124" t="s">
        <v>651</v>
      </c>
      <c r="C1" s="122" t="s">
        <v>650</v>
      </c>
      <c r="D1" s="119" t="s">
        <v>647</v>
      </c>
      <c r="E1" s="122" t="s">
        <v>649</v>
      </c>
      <c r="F1" s="119" t="s">
        <v>648</v>
      </c>
    </row>
    <row r="2" spans="1:6" x14ac:dyDescent="0.2">
      <c r="A2" s="120"/>
    </row>
    <row r="3" spans="1:6" x14ac:dyDescent="0.2">
      <c r="A3" s="120"/>
    </row>
    <row r="4" spans="1:6" x14ac:dyDescent="0.2">
      <c r="A4" s="120"/>
    </row>
    <row r="5" spans="1:6" x14ac:dyDescent="0.2">
      <c r="A5" s="120"/>
    </row>
    <row r="6" spans="1:6" x14ac:dyDescent="0.2">
      <c r="A6" s="120"/>
    </row>
    <row r="7" spans="1:6" x14ac:dyDescent="0.2">
      <c r="A7" s="120"/>
    </row>
    <row r="8" spans="1:6" x14ac:dyDescent="0.2">
      <c r="A8" s="120"/>
    </row>
    <row r="9" spans="1:6" x14ac:dyDescent="0.2">
      <c r="A9" s="120"/>
    </row>
    <row r="10" spans="1:6" x14ac:dyDescent="0.2">
      <c r="A10" s="120"/>
    </row>
    <row r="11" spans="1:6" x14ac:dyDescent="0.2">
      <c r="A11" s="120"/>
    </row>
    <row r="12" spans="1:6" x14ac:dyDescent="0.2">
      <c r="A12" s="120"/>
    </row>
    <row r="13" spans="1:6" x14ac:dyDescent="0.2">
      <c r="A13" s="120"/>
    </row>
    <row r="14" spans="1:6" x14ac:dyDescent="0.2">
      <c r="A14" s="120"/>
    </row>
    <row r="15" spans="1:6" x14ac:dyDescent="0.2">
      <c r="A15" s="120"/>
    </row>
    <row r="16" spans="1:6" x14ac:dyDescent="0.2">
      <c r="A16" s="120"/>
    </row>
    <row r="17" spans="1:1" x14ac:dyDescent="0.2">
      <c r="A17" s="120"/>
    </row>
    <row r="18" spans="1:1" x14ac:dyDescent="0.2">
      <c r="A18" s="120"/>
    </row>
    <row r="19" spans="1:1" x14ac:dyDescent="0.2">
      <c r="A19" s="120"/>
    </row>
    <row r="20" spans="1:1" x14ac:dyDescent="0.2">
      <c r="A20" s="120"/>
    </row>
    <row r="21" spans="1:1" x14ac:dyDescent="0.2">
      <c r="A21" s="120"/>
    </row>
    <row r="22" spans="1:1" x14ac:dyDescent="0.2">
      <c r="A22" s="120"/>
    </row>
    <row r="23" spans="1:1" x14ac:dyDescent="0.2">
      <c r="A23" s="120"/>
    </row>
    <row r="24" spans="1:1" x14ac:dyDescent="0.2">
      <c r="A24" s="120"/>
    </row>
    <row r="25" spans="1:1" x14ac:dyDescent="0.2">
      <c r="A25" s="120"/>
    </row>
    <row r="26" spans="1:1" x14ac:dyDescent="0.2">
      <c r="A26" s="123"/>
    </row>
    <row r="27" spans="1:1" x14ac:dyDescent="0.2">
      <c r="A27" s="120"/>
    </row>
    <row r="28" spans="1:1" x14ac:dyDescent="0.2">
      <c r="A28" s="120"/>
    </row>
    <row r="29" spans="1:1" x14ac:dyDescent="0.2">
      <c r="A29" s="120"/>
    </row>
    <row r="30" spans="1:1" x14ac:dyDescent="0.2">
      <c r="A30" s="120"/>
    </row>
    <row r="31" spans="1:1" x14ac:dyDescent="0.2">
      <c r="A31" s="120"/>
    </row>
    <row r="32" spans="1:1" x14ac:dyDescent="0.2">
      <c r="A32" s="120"/>
    </row>
    <row r="33" spans="1:1" x14ac:dyDescent="0.2">
      <c r="A33" s="120"/>
    </row>
    <row r="34" spans="1:1" x14ac:dyDescent="0.2">
      <c r="A34" s="120"/>
    </row>
    <row r="35" spans="1:1" x14ac:dyDescent="0.2">
      <c r="A35" s="120"/>
    </row>
    <row r="36" spans="1:1" x14ac:dyDescent="0.2">
      <c r="A36" s="120"/>
    </row>
    <row r="37" spans="1:1" x14ac:dyDescent="0.2">
      <c r="A37" s="120"/>
    </row>
    <row r="38" spans="1:1" x14ac:dyDescent="0.2">
      <c r="A38" s="120"/>
    </row>
    <row r="39" spans="1:1" x14ac:dyDescent="0.2">
      <c r="A39" s="120"/>
    </row>
    <row r="40" spans="1:1" x14ac:dyDescent="0.2">
      <c r="A40" s="120"/>
    </row>
    <row r="41" spans="1:1" x14ac:dyDescent="0.2">
      <c r="A41" s="120"/>
    </row>
    <row r="42" spans="1:1" x14ac:dyDescent="0.2">
      <c r="A42" s="120"/>
    </row>
    <row r="43" spans="1:1" x14ac:dyDescent="0.2">
      <c r="A43" s="120"/>
    </row>
    <row r="44" spans="1:1" x14ac:dyDescent="0.2">
      <c r="A44" s="120"/>
    </row>
    <row r="45" spans="1:1" x14ac:dyDescent="0.2">
      <c r="A45" s="120"/>
    </row>
    <row r="46" spans="1:1" x14ac:dyDescent="0.2">
      <c r="A46" s="120"/>
    </row>
    <row r="47" spans="1:1" x14ac:dyDescent="0.2">
      <c r="A47" s="120"/>
    </row>
    <row r="48" spans="1:1" x14ac:dyDescent="0.2">
      <c r="A48" s="120"/>
    </row>
    <row r="49" spans="1:1" x14ac:dyDescent="0.2">
      <c r="A49" s="120"/>
    </row>
    <row r="50" spans="1:1" x14ac:dyDescent="0.2">
      <c r="A50" s="120"/>
    </row>
    <row r="51" spans="1:1" x14ac:dyDescent="0.2">
      <c r="A51" s="120"/>
    </row>
    <row r="52" spans="1:1" x14ac:dyDescent="0.2">
      <c r="A52" s="120"/>
    </row>
    <row r="53" spans="1:1" x14ac:dyDescent="0.2">
      <c r="A53" s="120"/>
    </row>
    <row r="54" spans="1:1" x14ac:dyDescent="0.2">
      <c r="A54" s="120"/>
    </row>
    <row r="55" spans="1:1" x14ac:dyDescent="0.2">
      <c r="A55" s="120"/>
    </row>
    <row r="56" spans="1:1" x14ac:dyDescent="0.2">
      <c r="A56" s="120"/>
    </row>
    <row r="57" spans="1:1" x14ac:dyDescent="0.2">
      <c r="A57" s="120"/>
    </row>
    <row r="58" spans="1:1" x14ac:dyDescent="0.2">
      <c r="A58" s="120"/>
    </row>
    <row r="59" spans="1:1" x14ac:dyDescent="0.2">
      <c r="A59" s="120"/>
    </row>
    <row r="60" spans="1:1" x14ac:dyDescent="0.2">
      <c r="A60" s="120"/>
    </row>
    <row r="61" spans="1:1" x14ac:dyDescent="0.2">
      <c r="A61" s="120"/>
    </row>
    <row r="62" spans="1:1" x14ac:dyDescent="0.2">
      <c r="A62" s="120"/>
    </row>
    <row r="63" spans="1:1" x14ac:dyDescent="0.2">
      <c r="A63" s="120"/>
    </row>
    <row r="64" spans="1:1" x14ac:dyDescent="0.2">
      <c r="A64" s="120"/>
    </row>
    <row r="65" spans="1:1" x14ac:dyDescent="0.2">
      <c r="A65" s="120"/>
    </row>
    <row r="66" spans="1:1" x14ac:dyDescent="0.2">
      <c r="A66" s="120"/>
    </row>
    <row r="67" spans="1:1" x14ac:dyDescent="0.2">
      <c r="A67" s="120"/>
    </row>
    <row r="68" spans="1:1" x14ac:dyDescent="0.2">
      <c r="A68" s="120"/>
    </row>
    <row r="69" spans="1:1" x14ac:dyDescent="0.2">
      <c r="A69" s="120"/>
    </row>
    <row r="70" spans="1:1" x14ac:dyDescent="0.2">
      <c r="A70" s="120"/>
    </row>
    <row r="71" spans="1:1" x14ac:dyDescent="0.2">
      <c r="A71" s="120"/>
    </row>
    <row r="72" spans="1:1" x14ac:dyDescent="0.2">
      <c r="A72" s="120"/>
    </row>
    <row r="73" spans="1:1" x14ac:dyDescent="0.2">
      <c r="A73" s="120"/>
    </row>
    <row r="74" spans="1:1" x14ac:dyDescent="0.2">
      <c r="A74" s="120"/>
    </row>
    <row r="75" spans="1:1" x14ac:dyDescent="0.2">
      <c r="A75" s="120"/>
    </row>
    <row r="76" spans="1:1" x14ac:dyDescent="0.2">
      <c r="A76" s="120"/>
    </row>
    <row r="77" spans="1:1" x14ac:dyDescent="0.2">
      <c r="A77" s="120"/>
    </row>
    <row r="78" spans="1:1" x14ac:dyDescent="0.2">
      <c r="A78" s="120"/>
    </row>
    <row r="79" spans="1:1" x14ac:dyDescent="0.2">
      <c r="A79" s="120"/>
    </row>
    <row r="80" spans="1:1" x14ac:dyDescent="0.2">
      <c r="A80" s="120"/>
    </row>
    <row r="81" spans="1:1" x14ac:dyDescent="0.2">
      <c r="A81" s="120"/>
    </row>
    <row r="82" spans="1:1" x14ac:dyDescent="0.2">
      <c r="A82" s="120"/>
    </row>
    <row r="83" spans="1:1" x14ac:dyDescent="0.2">
      <c r="A83" s="120"/>
    </row>
    <row r="84" spans="1:1" x14ac:dyDescent="0.2">
      <c r="A84" s="120"/>
    </row>
    <row r="85" spans="1:1" x14ac:dyDescent="0.2">
      <c r="A85" s="120"/>
    </row>
    <row r="86" spans="1:1" x14ac:dyDescent="0.2">
      <c r="A86" s="120"/>
    </row>
    <row r="87" spans="1:1" x14ac:dyDescent="0.2">
      <c r="A87" s="120"/>
    </row>
    <row r="88" spans="1:1" x14ac:dyDescent="0.2">
      <c r="A88" s="120"/>
    </row>
    <row r="89" spans="1:1" x14ac:dyDescent="0.2">
      <c r="A89" s="120"/>
    </row>
    <row r="90" spans="1:1" x14ac:dyDescent="0.2">
      <c r="A90" s="120"/>
    </row>
    <row r="91" spans="1:1" x14ac:dyDescent="0.2">
      <c r="A91" s="120"/>
    </row>
    <row r="92" spans="1:1" x14ac:dyDescent="0.2">
      <c r="A92" s="120"/>
    </row>
    <row r="93" spans="1:1" x14ac:dyDescent="0.2">
      <c r="A93" s="120"/>
    </row>
    <row r="94" spans="1:1" x14ac:dyDescent="0.2">
      <c r="A94" s="120"/>
    </row>
    <row r="95" spans="1:1" x14ac:dyDescent="0.2">
      <c r="A95" s="120"/>
    </row>
    <row r="96" spans="1:1" x14ac:dyDescent="0.2">
      <c r="A96" s="120"/>
    </row>
    <row r="97" spans="1:1" x14ac:dyDescent="0.2">
      <c r="A97" s="120"/>
    </row>
    <row r="98" spans="1:1" x14ac:dyDescent="0.2">
      <c r="A98" s="120"/>
    </row>
    <row r="99" spans="1:1" x14ac:dyDescent="0.2">
      <c r="A99" s="120"/>
    </row>
    <row r="100" spans="1:1" x14ac:dyDescent="0.2">
      <c r="A100" s="120"/>
    </row>
    <row r="101" spans="1:1" x14ac:dyDescent="0.2">
      <c r="A101" s="120"/>
    </row>
    <row r="102" spans="1:1" x14ac:dyDescent="0.2">
      <c r="A102" s="120"/>
    </row>
    <row r="103" spans="1:1" x14ac:dyDescent="0.2">
      <c r="A103" s="120"/>
    </row>
    <row r="104" spans="1:1" x14ac:dyDescent="0.2">
      <c r="A104" s="120"/>
    </row>
    <row r="105" spans="1:1" x14ac:dyDescent="0.2">
      <c r="A105" s="120"/>
    </row>
    <row r="106" spans="1:1" x14ac:dyDescent="0.2">
      <c r="A106" s="120"/>
    </row>
    <row r="107" spans="1:1" x14ac:dyDescent="0.2">
      <c r="A107" s="120"/>
    </row>
    <row r="108" spans="1:1" x14ac:dyDescent="0.2">
      <c r="A108" s="120"/>
    </row>
    <row r="109" spans="1:1" x14ac:dyDescent="0.2">
      <c r="A109" s="120"/>
    </row>
    <row r="110" spans="1:1" x14ac:dyDescent="0.2">
      <c r="A110" s="120"/>
    </row>
    <row r="111" spans="1:1" x14ac:dyDescent="0.2">
      <c r="A111" s="120"/>
    </row>
    <row r="112" spans="1:1" x14ac:dyDescent="0.2">
      <c r="A112" s="120"/>
    </row>
    <row r="113" spans="1:1" x14ac:dyDescent="0.2">
      <c r="A113" s="120"/>
    </row>
    <row r="114" spans="1:1" x14ac:dyDescent="0.2">
      <c r="A114" s="120"/>
    </row>
    <row r="115" spans="1:1" x14ac:dyDescent="0.2">
      <c r="A115" s="120"/>
    </row>
    <row r="116" spans="1:1" x14ac:dyDescent="0.2">
      <c r="A116" s="120"/>
    </row>
    <row r="117" spans="1:1" x14ac:dyDescent="0.2">
      <c r="A117" s="120"/>
    </row>
    <row r="118" spans="1:1" x14ac:dyDescent="0.2">
      <c r="A118" s="120"/>
    </row>
    <row r="119" spans="1:1" x14ac:dyDescent="0.2">
      <c r="A119" s="120"/>
    </row>
    <row r="120" spans="1:1" x14ac:dyDescent="0.2">
      <c r="A120" s="120"/>
    </row>
    <row r="121" spans="1:1" x14ac:dyDescent="0.2">
      <c r="A121" s="120"/>
    </row>
    <row r="122" spans="1:1" x14ac:dyDescent="0.2">
      <c r="A122" s="120"/>
    </row>
    <row r="123" spans="1:1" x14ac:dyDescent="0.2">
      <c r="A123" s="120"/>
    </row>
    <row r="124" spans="1:1" x14ac:dyDescent="0.2">
      <c r="A124" s="120"/>
    </row>
    <row r="125" spans="1:1" x14ac:dyDescent="0.2">
      <c r="A125" s="120"/>
    </row>
    <row r="126" spans="1:1" x14ac:dyDescent="0.2">
      <c r="A126" s="120"/>
    </row>
    <row r="127" spans="1:1" x14ac:dyDescent="0.2">
      <c r="A127" s="120"/>
    </row>
    <row r="128" spans="1:1" x14ac:dyDescent="0.2">
      <c r="A128" s="120"/>
    </row>
    <row r="129" spans="1:1" x14ac:dyDescent="0.2">
      <c r="A129" s="120"/>
    </row>
    <row r="130" spans="1:1" x14ac:dyDescent="0.2">
      <c r="A130" s="120"/>
    </row>
    <row r="131" spans="1:1" x14ac:dyDescent="0.2">
      <c r="A131" s="120"/>
    </row>
    <row r="132" spans="1:1" x14ac:dyDescent="0.2">
      <c r="A132" s="120"/>
    </row>
    <row r="133" spans="1:1" x14ac:dyDescent="0.2">
      <c r="A133" s="120"/>
    </row>
    <row r="134" spans="1:1" x14ac:dyDescent="0.2">
      <c r="A134" s="120"/>
    </row>
    <row r="135" spans="1:1" x14ac:dyDescent="0.2">
      <c r="A135" s="120"/>
    </row>
    <row r="136" spans="1:1" x14ac:dyDescent="0.2">
      <c r="A136" s="120"/>
    </row>
    <row r="137" spans="1:1" x14ac:dyDescent="0.2">
      <c r="A137" s="120"/>
    </row>
    <row r="138" spans="1:1" x14ac:dyDescent="0.2">
      <c r="A138" s="120"/>
    </row>
    <row r="139" spans="1:1" x14ac:dyDescent="0.2">
      <c r="A139" s="120"/>
    </row>
    <row r="140" spans="1:1" x14ac:dyDescent="0.2">
      <c r="A140" s="120"/>
    </row>
    <row r="141" spans="1:1" x14ac:dyDescent="0.2">
      <c r="A141" s="120"/>
    </row>
    <row r="142" spans="1:1" x14ac:dyDescent="0.2">
      <c r="A142" s="120"/>
    </row>
    <row r="143" spans="1:1" x14ac:dyDescent="0.2">
      <c r="A143" s="120"/>
    </row>
    <row r="144" spans="1:1" x14ac:dyDescent="0.2">
      <c r="A144" s="120"/>
    </row>
    <row r="145" spans="1:1" x14ac:dyDescent="0.2">
      <c r="A145" s="120"/>
    </row>
    <row r="146" spans="1:1" x14ac:dyDescent="0.2">
      <c r="A146" s="120"/>
    </row>
    <row r="147" spans="1:1" x14ac:dyDescent="0.2">
      <c r="A147" s="120"/>
    </row>
    <row r="148" spans="1:1" x14ac:dyDescent="0.2">
      <c r="A148" s="120"/>
    </row>
    <row r="149" spans="1:1" x14ac:dyDescent="0.2">
      <c r="A149" s="120"/>
    </row>
    <row r="150" spans="1:1" x14ac:dyDescent="0.2">
      <c r="A150" s="120"/>
    </row>
    <row r="151" spans="1:1" x14ac:dyDescent="0.2">
      <c r="A151" s="120"/>
    </row>
    <row r="152" spans="1:1" x14ac:dyDescent="0.2">
      <c r="A152" s="120"/>
    </row>
    <row r="153" spans="1:1" x14ac:dyDescent="0.2">
      <c r="A153" s="120"/>
    </row>
    <row r="154" spans="1:1" x14ac:dyDescent="0.2">
      <c r="A154" s="120"/>
    </row>
    <row r="155" spans="1:1" x14ac:dyDescent="0.2">
      <c r="A155" s="120"/>
    </row>
    <row r="156" spans="1:1" x14ac:dyDescent="0.2">
      <c r="A156" s="120"/>
    </row>
    <row r="157" spans="1:1" x14ac:dyDescent="0.2">
      <c r="A157" s="120"/>
    </row>
    <row r="158" spans="1:1" x14ac:dyDescent="0.2">
      <c r="A158" s="120"/>
    </row>
    <row r="159" spans="1:1" x14ac:dyDescent="0.2">
      <c r="A159" s="120"/>
    </row>
    <row r="160" spans="1:1" x14ac:dyDescent="0.2">
      <c r="A160" s="120"/>
    </row>
    <row r="161" spans="1:1" x14ac:dyDescent="0.2">
      <c r="A161" s="120"/>
    </row>
    <row r="162" spans="1:1" x14ac:dyDescent="0.2">
      <c r="A162" s="120"/>
    </row>
    <row r="163" spans="1:1" x14ac:dyDescent="0.2">
      <c r="A163" s="120"/>
    </row>
    <row r="164" spans="1:1" x14ac:dyDescent="0.2">
      <c r="A164" s="120"/>
    </row>
    <row r="165" spans="1:1" x14ac:dyDescent="0.2">
      <c r="A165" s="120"/>
    </row>
    <row r="166" spans="1:1" x14ac:dyDescent="0.2">
      <c r="A166" s="120"/>
    </row>
    <row r="167" spans="1:1" x14ac:dyDescent="0.2">
      <c r="A167" s="120"/>
    </row>
    <row r="168" spans="1:1" x14ac:dyDescent="0.2">
      <c r="A168" s="120"/>
    </row>
    <row r="169" spans="1:1" x14ac:dyDescent="0.2">
      <c r="A169" s="120"/>
    </row>
    <row r="170" spans="1:1" x14ac:dyDescent="0.2">
      <c r="A170" s="120"/>
    </row>
    <row r="171" spans="1:1" x14ac:dyDescent="0.2">
      <c r="A171" s="120"/>
    </row>
    <row r="172" spans="1:1" x14ac:dyDescent="0.2">
      <c r="A172" s="120"/>
    </row>
    <row r="173" spans="1:1" x14ac:dyDescent="0.2">
      <c r="A173" s="120"/>
    </row>
    <row r="174" spans="1:1" x14ac:dyDescent="0.2">
      <c r="A174" s="120"/>
    </row>
    <row r="175" spans="1:1" x14ac:dyDescent="0.2">
      <c r="A175" s="120"/>
    </row>
    <row r="176" spans="1:1" x14ac:dyDescent="0.2">
      <c r="A176" s="120"/>
    </row>
    <row r="177" spans="1:1" x14ac:dyDescent="0.2">
      <c r="A177" s="120"/>
    </row>
    <row r="178" spans="1:1" x14ac:dyDescent="0.2">
      <c r="A178" s="120"/>
    </row>
    <row r="179" spans="1:1" x14ac:dyDescent="0.2">
      <c r="A179" s="120"/>
    </row>
    <row r="180" spans="1:1" x14ac:dyDescent="0.2">
      <c r="A180" s="120"/>
    </row>
    <row r="181" spans="1:1" x14ac:dyDescent="0.2">
      <c r="A181" s="120"/>
    </row>
    <row r="182" spans="1:1" x14ac:dyDescent="0.2">
      <c r="A182" s="120"/>
    </row>
    <row r="183" spans="1:1" x14ac:dyDescent="0.2">
      <c r="A183" s="120"/>
    </row>
    <row r="184" spans="1:1" x14ac:dyDescent="0.2">
      <c r="A184" s="120"/>
    </row>
    <row r="185" spans="1:1" x14ac:dyDescent="0.2">
      <c r="A185" s="120"/>
    </row>
    <row r="186" spans="1:1" x14ac:dyDescent="0.2">
      <c r="A186" s="120"/>
    </row>
    <row r="187" spans="1:1" x14ac:dyDescent="0.2">
      <c r="A187" s="120"/>
    </row>
    <row r="188" spans="1:1" x14ac:dyDescent="0.2">
      <c r="A188" s="120"/>
    </row>
    <row r="189" spans="1:1" x14ac:dyDescent="0.2">
      <c r="A189" s="120"/>
    </row>
    <row r="190" spans="1:1" x14ac:dyDescent="0.2">
      <c r="A190" s="120"/>
    </row>
    <row r="191" spans="1:1" x14ac:dyDescent="0.2">
      <c r="A191" s="120"/>
    </row>
    <row r="192" spans="1:1" x14ac:dyDescent="0.2">
      <c r="A192" s="120"/>
    </row>
    <row r="193" spans="1:1" x14ac:dyDescent="0.2">
      <c r="A193" s="120"/>
    </row>
    <row r="194" spans="1:1" x14ac:dyDescent="0.2">
      <c r="A194" s="120"/>
    </row>
    <row r="195" spans="1:1" x14ac:dyDescent="0.2">
      <c r="A195" s="120"/>
    </row>
    <row r="196" spans="1:1" x14ac:dyDescent="0.2">
      <c r="A196" s="120"/>
    </row>
    <row r="197" spans="1:1" x14ac:dyDescent="0.2">
      <c r="A197" s="120"/>
    </row>
    <row r="198" spans="1:1" x14ac:dyDescent="0.2">
      <c r="A198" s="120"/>
    </row>
    <row r="199" spans="1:1" x14ac:dyDescent="0.2">
      <c r="A199" s="120"/>
    </row>
    <row r="200" spans="1:1" x14ac:dyDescent="0.2">
      <c r="A200" s="120"/>
    </row>
    <row r="201" spans="1:1" x14ac:dyDescent="0.2">
      <c r="A201" s="120"/>
    </row>
    <row r="202" spans="1:1" x14ac:dyDescent="0.2">
      <c r="A202" s="120"/>
    </row>
    <row r="203" spans="1:1" x14ac:dyDescent="0.2">
      <c r="A203" s="120"/>
    </row>
    <row r="204" spans="1:1" x14ac:dyDescent="0.2">
      <c r="A204" s="120"/>
    </row>
    <row r="205" spans="1:1" x14ac:dyDescent="0.2">
      <c r="A205" s="120"/>
    </row>
    <row r="206" spans="1:1" x14ac:dyDescent="0.2">
      <c r="A206" s="120"/>
    </row>
    <row r="207" spans="1:1" x14ac:dyDescent="0.2">
      <c r="A207" s="120"/>
    </row>
    <row r="208" spans="1:1" x14ac:dyDescent="0.2">
      <c r="A208" s="120"/>
    </row>
    <row r="209" spans="1:1" x14ac:dyDescent="0.2">
      <c r="A209" s="120"/>
    </row>
    <row r="210" spans="1:1" x14ac:dyDescent="0.2">
      <c r="A210" s="120"/>
    </row>
    <row r="211" spans="1:1" x14ac:dyDescent="0.2">
      <c r="A211" s="120"/>
    </row>
    <row r="212" spans="1:1" x14ac:dyDescent="0.2">
      <c r="A212" s="120"/>
    </row>
    <row r="213" spans="1:1" x14ac:dyDescent="0.2">
      <c r="A213" s="120"/>
    </row>
    <row r="214" spans="1:1" x14ac:dyDescent="0.2">
      <c r="A214" s="120"/>
    </row>
    <row r="215" spans="1:1" x14ac:dyDescent="0.2">
      <c r="A215" s="120"/>
    </row>
    <row r="216" spans="1:1" x14ac:dyDescent="0.2">
      <c r="A216" s="120"/>
    </row>
    <row r="217" spans="1:1" x14ac:dyDescent="0.2">
      <c r="A217" s="120"/>
    </row>
    <row r="218" spans="1:1" x14ac:dyDescent="0.2">
      <c r="A218" s="120"/>
    </row>
    <row r="219" spans="1:1" x14ac:dyDescent="0.2">
      <c r="A219" s="120"/>
    </row>
    <row r="220" spans="1:1" x14ac:dyDescent="0.2">
      <c r="A220" s="120"/>
    </row>
    <row r="221" spans="1:1" x14ac:dyDescent="0.2">
      <c r="A221" s="120"/>
    </row>
    <row r="222" spans="1:1" x14ac:dyDescent="0.2">
      <c r="A222" s="120"/>
    </row>
    <row r="223" spans="1:1" x14ac:dyDescent="0.2">
      <c r="A223" s="120"/>
    </row>
    <row r="224" spans="1:1" x14ac:dyDescent="0.2">
      <c r="A224" s="120"/>
    </row>
    <row r="225" spans="1:1" x14ac:dyDescent="0.2">
      <c r="A225" s="120"/>
    </row>
    <row r="226" spans="1:1" x14ac:dyDescent="0.2">
      <c r="A226" s="120"/>
    </row>
    <row r="227" spans="1:1" x14ac:dyDescent="0.2">
      <c r="A227" s="120"/>
    </row>
    <row r="228" spans="1:1" x14ac:dyDescent="0.2">
      <c r="A228" s="120"/>
    </row>
    <row r="229" spans="1:1" x14ac:dyDescent="0.2">
      <c r="A229" s="120"/>
    </row>
    <row r="230" spans="1:1" x14ac:dyDescent="0.2">
      <c r="A230" s="120"/>
    </row>
    <row r="231" spans="1:1" x14ac:dyDescent="0.2">
      <c r="A231" s="120"/>
    </row>
    <row r="232" spans="1:1" x14ac:dyDescent="0.2">
      <c r="A232" s="120"/>
    </row>
    <row r="233" spans="1:1" x14ac:dyDescent="0.2">
      <c r="A233" s="120"/>
    </row>
    <row r="234" spans="1:1" x14ac:dyDescent="0.2">
      <c r="A234" s="120"/>
    </row>
    <row r="235" spans="1:1" x14ac:dyDescent="0.2">
      <c r="A235" s="120"/>
    </row>
    <row r="236" spans="1:1" x14ac:dyDescent="0.2">
      <c r="A236" s="120"/>
    </row>
    <row r="237" spans="1:1" x14ac:dyDescent="0.2">
      <c r="A237" s="120"/>
    </row>
    <row r="238" spans="1:1" x14ac:dyDescent="0.2">
      <c r="A238" s="120"/>
    </row>
    <row r="239" spans="1:1" x14ac:dyDescent="0.2">
      <c r="A239" s="120"/>
    </row>
    <row r="240" spans="1:1" x14ac:dyDescent="0.2">
      <c r="A240" s="120"/>
    </row>
    <row r="241" spans="1:1" x14ac:dyDescent="0.2">
      <c r="A241" s="120"/>
    </row>
    <row r="242" spans="1:1" x14ac:dyDescent="0.2">
      <c r="A242" s="120"/>
    </row>
    <row r="243" spans="1:1" x14ac:dyDescent="0.2">
      <c r="A243" s="120"/>
    </row>
    <row r="244" spans="1:1" x14ac:dyDescent="0.2">
      <c r="A244" s="120"/>
    </row>
    <row r="245" spans="1:1" x14ac:dyDescent="0.2">
      <c r="A245" s="120"/>
    </row>
    <row r="246" spans="1:1" x14ac:dyDescent="0.2">
      <c r="A246" s="120"/>
    </row>
    <row r="247" spans="1:1" x14ac:dyDescent="0.2">
      <c r="A247" s="120"/>
    </row>
    <row r="248" spans="1:1" x14ac:dyDescent="0.2">
      <c r="A248" s="120"/>
    </row>
    <row r="249" spans="1:1" x14ac:dyDescent="0.2">
      <c r="A249" s="120"/>
    </row>
    <row r="250" spans="1:1" x14ac:dyDescent="0.2">
      <c r="A250" s="120"/>
    </row>
    <row r="251" spans="1:1" x14ac:dyDescent="0.2">
      <c r="A251" s="120"/>
    </row>
    <row r="252" spans="1:1" x14ac:dyDescent="0.2">
      <c r="A252" s="120"/>
    </row>
    <row r="253" spans="1:1" x14ac:dyDescent="0.2">
      <c r="A253" s="120"/>
    </row>
    <row r="254" spans="1:1" x14ac:dyDescent="0.2">
      <c r="A254" s="120"/>
    </row>
    <row r="255" spans="1:1" x14ac:dyDescent="0.2">
      <c r="A255" s="120"/>
    </row>
    <row r="256" spans="1:1" x14ac:dyDescent="0.2">
      <c r="A256" s="120"/>
    </row>
  </sheetData>
  <autoFilter ref="A1:F75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6145" r:id="rId3" name="BtnVider">
          <controlPr autoLine="0" r:id="rId4">
            <anchor moveWithCells="1">
              <from>
                <xdr:col>0</xdr:col>
                <xdr:colOff>76200</xdr:colOff>
                <xdr:row>0</xdr:row>
                <xdr:rowOff>38100</xdr:rowOff>
              </from>
              <to>
                <xdr:col>0</xdr:col>
                <xdr:colOff>800100</xdr:colOff>
                <xdr:row>0</xdr:row>
                <xdr:rowOff>304800</xdr:rowOff>
              </to>
            </anchor>
          </controlPr>
        </control>
      </mc:Choice>
      <mc:Fallback>
        <control shapeId="6145" r:id="rId3" name="BtnVider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rgb="FF92D050"/>
  </sheetPr>
  <dimension ref="A1:AIE84"/>
  <sheetViews>
    <sheetView zoomScaleNormal="100" workbookViewId="0">
      <pane ySplit="5" topLeftCell="A29" activePane="bottomLeft" state="frozen"/>
      <selection pane="bottomLeft" activeCell="E50" sqref="E50"/>
    </sheetView>
  </sheetViews>
  <sheetFormatPr baseColWidth="10" defaultColWidth="9.140625" defaultRowHeight="12.75" x14ac:dyDescent="0.2"/>
  <cols>
    <col min="1" max="3" width="9.140625" style="85"/>
    <col min="4" max="4" width="15.85546875" style="102" customWidth="1"/>
    <col min="5" max="5" width="46.85546875" style="102" customWidth="1"/>
    <col min="6" max="7" width="9.140625" style="85"/>
    <col min="8" max="8" width="6.85546875" style="85"/>
    <col min="9" max="9" width="9.140625" style="86"/>
    <col min="10" max="11" width="9.140625" style="85"/>
    <col min="12" max="12" width="45.140625" style="85" bestFit="1" customWidth="1"/>
    <col min="13" max="915" width="9.140625" style="1"/>
  </cols>
  <sheetData>
    <row r="1" spans="1:915" ht="12.75" customHeight="1" x14ac:dyDescent="0.2">
      <c r="A1" s="151" t="s">
        <v>604</v>
      </c>
      <c r="B1" s="151"/>
      <c r="C1" s="151"/>
      <c r="D1" s="151"/>
      <c r="E1" s="151"/>
      <c r="F1" s="151"/>
      <c r="G1" s="151"/>
      <c r="H1" s="151"/>
      <c r="I1" s="151"/>
      <c r="J1" s="151"/>
      <c r="K1" s="151"/>
      <c r="L1" s="151"/>
    </row>
    <row r="2" spans="1:915" ht="12.75" customHeight="1" x14ac:dyDescent="0.2">
      <c r="A2" s="151"/>
      <c r="B2" s="151"/>
      <c r="C2" s="151"/>
      <c r="D2" s="151"/>
      <c r="E2" s="151"/>
      <c r="F2" s="151"/>
      <c r="G2" s="151"/>
      <c r="H2" s="151"/>
      <c r="I2" s="151"/>
      <c r="J2" s="151"/>
      <c r="K2" s="151"/>
      <c r="L2" s="151"/>
    </row>
    <row r="3" spans="1:915" ht="12.75" customHeight="1" x14ac:dyDescent="0.2">
      <c r="A3" s="151"/>
      <c r="B3" s="151"/>
      <c r="C3" s="151"/>
      <c r="D3" s="151"/>
      <c r="E3" s="151"/>
      <c r="F3" s="151"/>
      <c r="G3" s="151"/>
      <c r="H3" s="151"/>
      <c r="I3" s="151"/>
      <c r="J3" s="151"/>
      <c r="K3" s="151"/>
      <c r="L3" s="151"/>
    </row>
    <row r="4" spans="1:915" ht="13.5" thickBot="1" x14ac:dyDescent="0.25">
      <c r="A4" s="87" t="s">
        <v>642</v>
      </c>
      <c r="B4" s="87" t="s">
        <v>642</v>
      </c>
      <c r="C4" s="87" t="s">
        <v>642</v>
      </c>
      <c r="D4" s="88" t="s">
        <v>642</v>
      </c>
      <c r="E4" s="88" t="s">
        <v>642</v>
      </c>
      <c r="F4" s="87" t="s">
        <v>642</v>
      </c>
      <c r="G4" s="89" t="s">
        <v>642</v>
      </c>
      <c r="H4" s="90" t="s">
        <v>642</v>
      </c>
      <c r="I4" s="91" t="s">
        <v>642</v>
      </c>
      <c r="J4" s="90" t="s">
        <v>642</v>
      </c>
      <c r="K4" s="90" t="s">
        <v>642</v>
      </c>
      <c r="L4" s="89" t="s">
        <v>642</v>
      </c>
    </row>
    <row r="5" spans="1:915" ht="21" customHeight="1" thickBot="1" x14ac:dyDescent="0.25">
      <c r="A5" s="52" t="s">
        <v>247</v>
      </c>
      <c r="B5" s="53" t="s">
        <v>248</v>
      </c>
      <c r="C5" s="53" t="s">
        <v>249</v>
      </c>
      <c r="D5" s="53" t="s">
        <v>250</v>
      </c>
      <c r="E5" s="53" t="s">
        <v>251</v>
      </c>
      <c r="F5" s="53" t="s">
        <v>252</v>
      </c>
      <c r="G5" s="53" t="s">
        <v>253</v>
      </c>
      <c r="H5" s="53" t="s">
        <v>254</v>
      </c>
      <c r="I5" s="53" t="s">
        <v>255</v>
      </c>
      <c r="J5" s="53" t="s">
        <v>256</v>
      </c>
      <c r="K5" s="53" t="s">
        <v>257</v>
      </c>
      <c r="L5" s="53" t="s">
        <v>258</v>
      </c>
    </row>
    <row r="6" spans="1:915" s="7" customFormat="1" ht="12.75" customHeight="1" x14ac:dyDescent="0.2">
      <c r="A6" s="92">
        <v>2077332</v>
      </c>
      <c r="B6" s="92">
        <v>2929076</v>
      </c>
      <c r="C6" s="92">
        <v>24</v>
      </c>
      <c r="D6" s="93" t="s">
        <v>173</v>
      </c>
      <c r="E6" s="94" t="s">
        <v>177</v>
      </c>
      <c r="F6" s="95" t="s">
        <v>12</v>
      </c>
      <c r="G6" s="96">
        <v>0.25</v>
      </c>
      <c r="H6" s="96">
        <v>0.75</v>
      </c>
      <c r="I6" s="97">
        <v>41275</v>
      </c>
      <c r="J6" s="92" t="s">
        <v>4</v>
      </c>
      <c r="K6" s="92" t="s">
        <v>5</v>
      </c>
      <c r="L6" s="98" t="s">
        <v>606</v>
      </c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  <c r="CJ6" s="6"/>
      <c r="CK6" s="6"/>
      <c r="CL6" s="6"/>
      <c r="CM6" s="6"/>
      <c r="CN6" s="6"/>
      <c r="CO6" s="6"/>
      <c r="CP6" s="6"/>
      <c r="CQ6" s="6"/>
      <c r="CR6" s="6"/>
      <c r="CS6" s="6"/>
      <c r="CT6" s="6"/>
      <c r="CU6" s="6"/>
      <c r="CV6" s="6"/>
      <c r="CW6" s="6"/>
      <c r="CX6" s="6"/>
      <c r="CY6" s="6"/>
      <c r="CZ6" s="6"/>
      <c r="DA6" s="6"/>
      <c r="DB6" s="6"/>
      <c r="DC6" s="6"/>
      <c r="DD6" s="6"/>
      <c r="DE6" s="6"/>
      <c r="DF6" s="6"/>
      <c r="DG6" s="6"/>
      <c r="DH6" s="6"/>
      <c r="DI6" s="6"/>
      <c r="DJ6" s="6"/>
      <c r="DK6" s="6"/>
      <c r="DL6" s="6"/>
      <c r="DM6" s="6"/>
      <c r="DN6" s="6"/>
      <c r="DO6" s="6"/>
      <c r="DP6" s="6"/>
      <c r="DQ6" s="6"/>
      <c r="DR6" s="6"/>
      <c r="DS6" s="6"/>
      <c r="DT6" s="6"/>
      <c r="DU6" s="6"/>
      <c r="DV6" s="6"/>
      <c r="DW6" s="6"/>
      <c r="DX6" s="6"/>
      <c r="DY6" s="6"/>
      <c r="DZ6" s="6"/>
      <c r="EA6" s="6"/>
      <c r="EB6" s="6"/>
      <c r="EC6" s="6"/>
      <c r="ED6" s="6"/>
      <c r="EE6" s="6"/>
      <c r="EF6" s="6"/>
      <c r="EG6" s="6"/>
      <c r="EH6" s="6"/>
      <c r="EI6" s="6"/>
      <c r="EJ6" s="6"/>
      <c r="EK6" s="6"/>
      <c r="EL6" s="6"/>
      <c r="EM6" s="6"/>
      <c r="EN6" s="6"/>
      <c r="EO6" s="6"/>
      <c r="EP6" s="6"/>
      <c r="EQ6" s="6"/>
      <c r="ER6" s="6"/>
      <c r="ES6" s="6"/>
      <c r="ET6" s="6"/>
      <c r="EU6" s="6"/>
      <c r="EV6" s="6"/>
      <c r="EW6" s="6"/>
      <c r="EX6" s="6"/>
      <c r="EY6" s="6"/>
      <c r="EZ6" s="6"/>
      <c r="FA6" s="6"/>
      <c r="FB6" s="6"/>
      <c r="FC6" s="6"/>
      <c r="FD6" s="6"/>
      <c r="FE6" s="6"/>
      <c r="FF6" s="6"/>
      <c r="FG6" s="6"/>
      <c r="FH6" s="6"/>
      <c r="FI6" s="6"/>
      <c r="FJ6" s="6"/>
      <c r="FK6" s="6"/>
      <c r="FL6" s="6"/>
      <c r="FM6" s="6"/>
      <c r="FN6" s="6"/>
      <c r="FO6" s="6"/>
      <c r="FP6" s="6"/>
      <c r="FQ6" s="6"/>
      <c r="FR6" s="6"/>
      <c r="FS6" s="6"/>
      <c r="FT6" s="6"/>
      <c r="FU6" s="6"/>
      <c r="FV6" s="6"/>
      <c r="FW6" s="6"/>
      <c r="FX6" s="6"/>
      <c r="FY6" s="6"/>
      <c r="FZ6" s="6"/>
      <c r="GA6" s="6"/>
      <c r="GB6" s="6"/>
      <c r="GC6" s="6"/>
      <c r="GD6" s="6"/>
      <c r="GE6" s="6"/>
      <c r="GF6" s="6"/>
      <c r="GG6" s="6"/>
      <c r="GH6" s="6"/>
      <c r="GI6" s="6"/>
      <c r="GJ6" s="6"/>
      <c r="GK6" s="6"/>
      <c r="GL6" s="6"/>
      <c r="GM6" s="6"/>
      <c r="GN6" s="6"/>
      <c r="GO6" s="6"/>
      <c r="GP6" s="6"/>
      <c r="GQ6" s="6"/>
      <c r="GR6" s="6"/>
      <c r="GS6" s="6"/>
      <c r="GT6" s="6"/>
      <c r="GU6" s="6"/>
      <c r="GV6" s="6"/>
      <c r="GW6" s="6"/>
      <c r="GX6" s="6"/>
      <c r="GY6" s="6"/>
      <c r="GZ6" s="6"/>
      <c r="HA6" s="6"/>
      <c r="HB6" s="6"/>
      <c r="HC6" s="6"/>
      <c r="HD6" s="6"/>
      <c r="HE6" s="6"/>
      <c r="HF6" s="6"/>
      <c r="HG6" s="6"/>
      <c r="HH6" s="6"/>
      <c r="HI6" s="6"/>
      <c r="HJ6" s="6"/>
      <c r="HK6" s="6"/>
      <c r="HL6" s="6"/>
      <c r="HM6" s="6"/>
      <c r="HN6" s="6"/>
      <c r="HO6" s="6"/>
      <c r="HP6" s="6"/>
      <c r="HQ6" s="6"/>
      <c r="HR6" s="6"/>
      <c r="HS6" s="6"/>
      <c r="HT6" s="6"/>
      <c r="HU6" s="6"/>
      <c r="HV6" s="6"/>
      <c r="HW6" s="6"/>
      <c r="HX6" s="6"/>
      <c r="HY6" s="6"/>
      <c r="HZ6" s="6"/>
      <c r="IA6" s="6"/>
      <c r="IB6" s="6"/>
      <c r="IC6" s="6"/>
      <c r="ID6" s="6"/>
      <c r="IE6" s="6"/>
      <c r="IF6" s="6"/>
      <c r="IG6" s="6"/>
      <c r="IH6" s="6"/>
      <c r="II6" s="6"/>
      <c r="IJ6" s="6"/>
      <c r="IK6" s="6"/>
      <c r="IL6" s="6"/>
      <c r="IM6" s="6"/>
      <c r="IN6" s="6"/>
      <c r="IO6" s="6"/>
      <c r="IP6" s="6"/>
      <c r="IQ6" s="6"/>
      <c r="IR6" s="6"/>
      <c r="IS6" s="6"/>
      <c r="IT6" s="6"/>
      <c r="IU6" s="6"/>
      <c r="IV6" s="6"/>
      <c r="IW6" s="6"/>
      <c r="IX6" s="6"/>
      <c r="IY6" s="6"/>
      <c r="IZ6" s="6"/>
      <c r="JA6" s="6"/>
      <c r="JB6" s="6"/>
      <c r="JC6" s="6"/>
      <c r="JD6" s="6"/>
      <c r="JE6" s="6"/>
      <c r="JF6" s="6"/>
      <c r="JG6" s="6"/>
      <c r="JH6" s="6"/>
      <c r="JI6" s="6"/>
      <c r="JJ6" s="6"/>
      <c r="JK6" s="6"/>
      <c r="JL6" s="6"/>
      <c r="JM6" s="6"/>
      <c r="JN6" s="6"/>
      <c r="JO6" s="6"/>
      <c r="JP6" s="6"/>
      <c r="JQ6" s="6"/>
      <c r="JR6" s="6"/>
      <c r="JS6" s="6"/>
      <c r="JT6" s="6"/>
      <c r="JU6" s="6"/>
      <c r="JV6" s="6"/>
      <c r="JW6" s="6"/>
      <c r="JX6" s="6"/>
      <c r="JY6" s="6"/>
      <c r="JZ6" s="6"/>
      <c r="KA6" s="6"/>
      <c r="KB6" s="6"/>
      <c r="KC6" s="6"/>
      <c r="KD6" s="6"/>
      <c r="KE6" s="6"/>
      <c r="KF6" s="6"/>
      <c r="KG6" s="6"/>
      <c r="KH6" s="6"/>
      <c r="KI6" s="6"/>
      <c r="KJ6" s="6"/>
      <c r="KK6" s="6"/>
      <c r="KL6" s="6"/>
      <c r="KM6" s="6"/>
      <c r="KN6" s="6"/>
      <c r="KO6" s="6"/>
      <c r="KP6" s="6"/>
      <c r="KQ6" s="6"/>
      <c r="KR6" s="6"/>
      <c r="KS6" s="6"/>
      <c r="KT6" s="6"/>
      <c r="KU6" s="6"/>
      <c r="KV6" s="6"/>
      <c r="KW6" s="6"/>
      <c r="KX6" s="6"/>
      <c r="KY6" s="6"/>
      <c r="KZ6" s="6"/>
      <c r="LA6" s="6"/>
      <c r="LB6" s="6"/>
      <c r="LC6" s="6"/>
      <c r="LD6" s="6"/>
      <c r="LE6" s="6"/>
      <c r="LF6" s="6"/>
      <c r="LG6" s="6"/>
      <c r="LH6" s="6"/>
      <c r="LI6" s="6"/>
      <c r="LJ6" s="6"/>
      <c r="LK6" s="6"/>
      <c r="LL6" s="6"/>
      <c r="LM6" s="6"/>
      <c r="LN6" s="6"/>
      <c r="LO6" s="6"/>
      <c r="LP6" s="6"/>
      <c r="LQ6" s="6"/>
      <c r="LR6" s="6"/>
      <c r="LS6" s="6"/>
      <c r="LT6" s="6"/>
      <c r="LU6" s="6"/>
      <c r="LV6" s="6"/>
      <c r="LW6" s="6"/>
      <c r="LX6" s="6"/>
      <c r="LY6" s="6"/>
      <c r="LZ6" s="6"/>
      <c r="MA6" s="6"/>
      <c r="MB6" s="6"/>
      <c r="MC6" s="6"/>
      <c r="MD6" s="6"/>
      <c r="ME6" s="6"/>
      <c r="MF6" s="6"/>
      <c r="MG6" s="6"/>
      <c r="MH6" s="6"/>
      <c r="MI6" s="6"/>
      <c r="MJ6" s="6"/>
      <c r="MK6" s="6"/>
      <c r="ML6" s="6"/>
      <c r="MM6" s="6"/>
      <c r="MN6" s="6"/>
      <c r="MO6" s="6"/>
      <c r="MP6" s="6"/>
      <c r="MQ6" s="6"/>
      <c r="MR6" s="6"/>
      <c r="MS6" s="6"/>
      <c r="MT6" s="6"/>
      <c r="MU6" s="6"/>
      <c r="MV6" s="6"/>
      <c r="MW6" s="6"/>
      <c r="MX6" s="6"/>
      <c r="MY6" s="6"/>
      <c r="MZ6" s="6"/>
      <c r="NA6" s="6"/>
      <c r="NB6" s="6"/>
      <c r="NC6" s="6"/>
      <c r="ND6" s="6"/>
      <c r="NE6" s="6"/>
      <c r="NF6" s="6"/>
      <c r="NG6" s="6"/>
      <c r="NH6" s="6"/>
      <c r="NI6" s="6"/>
      <c r="NJ6" s="6"/>
      <c r="NK6" s="6"/>
      <c r="NL6" s="6"/>
      <c r="NM6" s="6"/>
      <c r="NN6" s="6"/>
      <c r="NO6" s="6"/>
      <c r="NP6" s="6"/>
      <c r="NQ6" s="6"/>
      <c r="NR6" s="6"/>
      <c r="NS6" s="6"/>
      <c r="NT6" s="6"/>
      <c r="NU6" s="6"/>
      <c r="NV6" s="6"/>
      <c r="NW6" s="6"/>
      <c r="NX6" s="6"/>
      <c r="NY6" s="6"/>
      <c r="NZ6" s="6"/>
      <c r="OA6" s="6"/>
      <c r="OB6" s="6"/>
      <c r="OC6" s="6"/>
      <c r="OD6" s="6"/>
      <c r="OE6" s="6"/>
      <c r="OF6" s="6"/>
      <c r="OG6" s="6"/>
      <c r="OH6" s="6"/>
      <c r="OI6" s="6"/>
      <c r="OJ6" s="6"/>
      <c r="OK6" s="6"/>
      <c r="OL6" s="6"/>
      <c r="OM6" s="6"/>
      <c r="ON6" s="6"/>
      <c r="OO6" s="6"/>
      <c r="OP6" s="6"/>
      <c r="OQ6" s="6"/>
      <c r="OR6" s="6"/>
      <c r="OS6" s="6"/>
      <c r="OT6" s="6"/>
      <c r="OU6" s="6"/>
      <c r="OV6" s="6"/>
      <c r="OW6" s="6"/>
      <c r="OX6" s="6"/>
      <c r="OY6" s="6"/>
      <c r="OZ6" s="6"/>
      <c r="PA6" s="6"/>
      <c r="PB6" s="6"/>
      <c r="PC6" s="6"/>
      <c r="PD6" s="6"/>
      <c r="PE6" s="6"/>
      <c r="PF6" s="6"/>
      <c r="PG6" s="6"/>
      <c r="PH6" s="6"/>
      <c r="PI6" s="6"/>
      <c r="PJ6" s="6"/>
      <c r="PK6" s="6"/>
      <c r="PL6" s="6"/>
      <c r="PM6" s="6"/>
      <c r="PN6" s="6"/>
      <c r="PO6" s="6"/>
      <c r="PP6" s="6"/>
      <c r="PQ6" s="6"/>
      <c r="PR6" s="6"/>
      <c r="PS6" s="6"/>
      <c r="PT6" s="6"/>
      <c r="PU6" s="6"/>
      <c r="PV6" s="6"/>
      <c r="PW6" s="6"/>
      <c r="PX6" s="6"/>
      <c r="PY6" s="6"/>
      <c r="PZ6" s="6"/>
      <c r="QA6" s="6"/>
      <c r="QB6" s="6"/>
      <c r="QC6" s="6"/>
      <c r="QD6" s="6"/>
      <c r="QE6" s="6"/>
      <c r="QF6" s="6"/>
      <c r="QG6" s="6"/>
      <c r="QH6" s="6"/>
      <c r="QI6" s="6"/>
      <c r="QJ6" s="6"/>
      <c r="QK6" s="6"/>
      <c r="QL6" s="6"/>
      <c r="QM6" s="6"/>
      <c r="QN6" s="6"/>
      <c r="QO6" s="6"/>
      <c r="QP6" s="6"/>
      <c r="QQ6" s="6"/>
      <c r="QR6" s="6"/>
      <c r="QS6" s="6"/>
      <c r="QT6" s="6"/>
      <c r="QU6" s="6"/>
      <c r="QV6" s="6"/>
      <c r="QW6" s="6"/>
      <c r="QX6" s="6"/>
      <c r="QY6" s="6"/>
      <c r="QZ6" s="6"/>
      <c r="RA6" s="6"/>
      <c r="RB6" s="6"/>
      <c r="RC6" s="6"/>
      <c r="RD6" s="6"/>
      <c r="RE6" s="6"/>
      <c r="RF6" s="6"/>
      <c r="RG6" s="6"/>
      <c r="RH6" s="6"/>
      <c r="RI6" s="6"/>
      <c r="RJ6" s="6"/>
      <c r="RK6" s="6"/>
      <c r="RL6" s="6"/>
      <c r="RM6" s="6"/>
      <c r="RN6" s="6"/>
      <c r="RO6" s="6"/>
      <c r="RP6" s="6"/>
      <c r="RQ6" s="6"/>
      <c r="RR6" s="6"/>
      <c r="RS6" s="6"/>
      <c r="RT6" s="6"/>
      <c r="RU6" s="6"/>
      <c r="RV6" s="6"/>
      <c r="RW6" s="6"/>
      <c r="RX6" s="6"/>
      <c r="RY6" s="6"/>
      <c r="RZ6" s="6"/>
      <c r="SA6" s="6"/>
      <c r="SB6" s="6"/>
      <c r="SC6" s="6"/>
      <c r="SD6" s="6"/>
      <c r="SE6" s="6"/>
      <c r="SF6" s="6"/>
      <c r="SG6" s="6"/>
      <c r="SH6" s="6"/>
      <c r="SI6" s="6"/>
      <c r="SJ6" s="6"/>
      <c r="SK6" s="6"/>
      <c r="SL6" s="6"/>
      <c r="SM6" s="6"/>
      <c r="SN6" s="6"/>
      <c r="SO6" s="6"/>
      <c r="SP6" s="6"/>
      <c r="SQ6" s="6"/>
      <c r="SR6" s="6"/>
      <c r="SS6" s="6"/>
      <c r="ST6" s="6"/>
      <c r="SU6" s="6"/>
      <c r="SV6" s="6"/>
      <c r="SW6" s="6"/>
      <c r="SX6" s="6"/>
      <c r="SY6" s="6"/>
      <c r="SZ6" s="6"/>
      <c r="TA6" s="6"/>
      <c r="TB6" s="6"/>
      <c r="TC6" s="6"/>
      <c r="TD6" s="6"/>
      <c r="TE6" s="6"/>
      <c r="TF6" s="6"/>
      <c r="TG6" s="6"/>
      <c r="TH6" s="6"/>
      <c r="TI6" s="6"/>
      <c r="TJ6" s="6"/>
      <c r="TK6" s="6"/>
      <c r="TL6" s="6"/>
      <c r="TM6" s="6"/>
      <c r="TN6" s="6"/>
      <c r="TO6" s="6"/>
      <c r="TP6" s="6"/>
      <c r="TQ6" s="6"/>
      <c r="TR6" s="6"/>
      <c r="TS6" s="6"/>
      <c r="TT6" s="6"/>
      <c r="TU6" s="6"/>
      <c r="TV6" s="6"/>
      <c r="TW6" s="6"/>
      <c r="TX6" s="6"/>
      <c r="TY6" s="6"/>
      <c r="TZ6" s="6"/>
      <c r="UA6" s="6"/>
      <c r="UB6" s="6"/>
      <c r="UC6" s="6"/>
      <c r="UD6" s="6"/>
      <c r="UE6" s="6"/>
      <c r="UF6" s="6"/>
      <c r="UG6" s="6"/>
      <c r="UH6" s="6"/>
      <c r="UI6" s="6"/>
      <c r="UJ6" s="6"/>
      <c r="UK6" s="6"/>
      <c r="UL6" s="6"/>
      <c r="UM6" s="6"/>
      <c r="UN6" s="6"/>
      <c r="UO6" s="6"/>
      <c r="UP6" s="6"/>
      <c r="UQ6" s="6"/>
      <c r="UR6" s="6"/>
      <c r="US6" s="6"/>
      <c r="UT6" s="6"/>
      <c r="UU6" s="6"/>
      <c r="UV6" s="6"/>
      <c r="UW6" s="6"/>
      <c r="UX6" s="6"/>
      <c r="UY6" s="6"/>
      <c r="UZ6" s="6"/>
      <c r="VA6" s="6"/>
      <c r="VB6" s="6"/>
      <c r="VC6" s="6"/>
      <c r="VD6" s="6"/>
      <c r="VE6" s="6"/>
      <c r="VF6" s="6"/>
      <c r="VG6" s="6"/>
      <c r="VH6" s="6"/>
      <c r="VI6" s="6"/>
      <c r="VJ6" s="6"/>
      <c r="VK6" s="6"/>
      <c r="VL6" s="6"/>
      <c r="VM6" s="6"/>
      <c r="VN6" s="6"/>
      <c r="VO6" s="6"/>
      <c r="VP6" s="6"/>
      <c r="VQ6" s="6"/>
      <c r="VR6" s="6"/>
      <c r="VS6" s="6"/>
      <c r="VT6" s="6"/>
      <c r="VU6" s="6"/>
      <c r="VV6" s="6"/>
      <c r="VW6" s="6"/>
      <c r="VX6" s="6"/>
      <c r="VY6" s="6"/>
      <c r="VZ6" s="6"/>
      <c r="WA6" s="6"/>
      <c r="WB6" s="6"/>
      <c r="WC6" s="6"/>
      <c r="WD6" s="6"/>
      <c r="WE6" s="6"/>
      <c r="WF6" s="6"/>
      <c r="WG6" s="6"/>
      <c r="WH6" s="6"/>
      <c r="WI6" s="6"/>
      <c r="WJ6" s="6"/>
      <c r="WK6" s="6"/>
      <c r="WL6" s="6"/>
      <c r="WM6" s="6"/>
      <c r="WN6" s="6"/>
      <c r="WO6" s="6"/>
      <c r="WP6" s="6"/>
      <c r="WQ6" s="6"/>
      <c r="WR6" s="6"/>
      <c r="WS6" s="6"/>
      <c r="WT6" s="6"/>
      <c r="WU6" s="6"/>
      <c r="WV6" s="6"/>
      <c r="WW6" s="6"/>
      <c r="WX6" s="6"/>
      <c r="WY6" s="6"/>
      <c r="WZ6" s="6"/>
      <c r="XA6" s="6"/>
      <c r="XB6" s="6"/>
      <c r="XC6" s="6"/>
      <c r="XD6" s="6"/>
      <c r="XE6" s="6"/>
      <c r="XF6" s="6"/>
      <c r="XG6" s="6"/>
      <c r="XH6" s="6"/>
      <c r="XI6" s="6"/>
      <c r="XJ6" s="6"/>
      <c r="XK6" s="6"/>
      <c r="XL6" s="6"/>
      <c r="XM6" s="6"/>
      <c r="XN6" s="6"/>
      <c r="XO6" s="6"/>
      <c r="XP6" s="6"/>
      <c r="XQ6" s="6"/>
      <c r="XR6" s="6"/>
      <c r="XS6" s="6"/>
      <c r="XT6" s="6"/>
      <c r="XU6" s="6"/>
      <c r="XV6" s="6"/>
      <c r="XW6" s="6"/>
      <c r="XX6" s="6"/>
      <c r="XY6" s="6"/>
      <c r="XZ6" s="6"/>
      <c r="YA6" s="6"/>
      <c r="YB6" s="6"/>
      <c r="YC6" s="6"/>
      <c r="YD6" s="6"/>
      <c r="YE6" s="6"/>
      <c r="YF6" s="6"/>
      <c r="YG6" s="6"/>
      <c r="YH6" s="6"/>
      <c r="YI6" s="6"/>
      <c r="YJ6" s="6"/>
      <c r="YK6" s="6"/>
      <c r="YL6" s="6"/>
      <c r="YM6" s="6"/>
      <c r="YN6" s="6"/>
      <c r="YO6" s="6"/>
      <c r="YP6" s="6"/>
      <c r="YQ6" s="6"/>
      <c r="YR6" s="6"/>
      <c r="YS6" s="6"/>
      <c r="YT6" s="6"/>
      <c r="YU6" s="6"/>
      <c r="YV6" s="6"/>
      <c r="YW6" s="6"/>
      <c r="YX6" s="6"/>
      <c r="YY6" s="6"/>
      <c r="YZ6" s="6"/>
      <c r="ZA6" s="6"/>
      <c r="ZB6" s="6"/>
      <c r="ZC6" s="6"/>
      <c r="ZD6" s="6"/>
      <c r="ZE6" s="6"/>
      <c r="ZF6" s="6"/>
      <c r="ZG6" s="6"/>
      <c r="ZH6" s="6"/>
      <c r="ZI6" s="6"/>
      <c r="ZJ6" s="6"/>
      <c r="ZK6" s="6"/>
      <c r="ZL6" s="6"/>
      <c r="ZM6" s="6"/>
      <c r="ZN6" s="6"/>
      <c r="ZO6" s="6"/>
      <c r="ZP6" s="6"/>
      <c r="ZQ6" s="6"/>
      <c r="ZR6" s="6"/>
      <c r="ZS6" s="6"/>
      <c r="ZT6" s="6"/>
      <c r="ZU6" s="6"/>
      <c r="ZV6" s="6"/>
      <c r="ZW6" s="6"/>
      <c r="ZX6" s="6"/>
      <c r="ZY6" s="6"/>
      <c r="ZZ6" s="6"/>
      <c r="AAA6" s="6"/>
      <c r="AAB6" s="6"/>
      <c r="AAC6" s="6"/>
      <c r="AAD6" s="6"/>
      <c r="AAE6" s="6"/>
      <c r="AAF6" s="6"/>
      <c r="AAG6" s="6"/>
      <c r="AAH6" s="6"/>
      <c r="AAI6" s="6"/>
      <c r="AAJ6" s="6"/>
      <c r="AAK6" s="6"/>
      <c r="AAL6" s="6"/>
      <c r="AAM6" s="6"/>
      <c r="AAN6" s="6"/>
      <c r="AAO6" s="6"/>
      <c r="AAP6" s="6"/>
      <c r="AAQ6" s="6"/>
      <c r="AAR6" s="6"/>
      <c r="AAS6" s="6"/>
      <c r="AAT6" s="6"/>
      <c r="AAU6" s="6"/>
      <c r="AAV6" s="6"/>
      <c r="AAW6" s="6"/>
      <c r="AAX6" s="6"/>
      <c r="AAY6" s="6"/>
      <c r="AAZ6" s="6"/>
      <c r="ABA6" s="6"/>
      <c r="ABB6" s="6"/>
      <c r="ABC6" s="6"/>
      <c r="ABD6" s="6"/>
      <c r="ABE6" s="6"/>
      <c r="ABF6" s="6"/>
      <c r="ABG6" s="6"/>
      <c r="ABH6" s="6"/>
      <c r="ABI6" s="6"/>
      <c r="ABJ6" s="6"/>
      <c r="ABK6" s="6"/>
      <c r="ABL6" s="6"/>
      <c r="ABM6" s="6"/>
      <c r="ABN6" s="6"/>
      <c r="ABO6" s="6"/>
      <c r="ABP6" s="6"/>
      <c r="ABQ6" s="6"/>
      <c r="ABR6" s="6"/>
      <c r="ABS6" s="6"/>
      <c r="ABT6" s="6"/>
      <c r="ABU6" s="6"/>
      <c r="ABV6" s="6"/>
      <c r="ABW6" s="6"/>
      <c r="ABX6" s="6"/>
      <c r="ABY6" s="6"/>
      <c r="ABZ6" s="6"/>
      <c r="ACA6" s="6"/>
      <c r="ACB6" s="6"/>
      <c r="ACC6" s="6"/>
      <c r="ACD6" s="6"/>
      <c r="ACE6" s="6"/>
      <c r="ACF6" s="6"/>
      <c r="ACG6" s="6"/>
      <c r="ACH6" s="6"/>
      <c r="ACI6" s="6"/>
      <c r="ACJ6" s="6"/>
      <c r="ACK6" s="6"/>
      <c r="ACL6" s="6"/>
      <c r="ACM6" s="6"/>
      <c r="ACN6" s="6"/>
      <c r="ACO6" s="6"/>
      <c r="ACP6" s="6"/>
      <c r="ACQ6" s="6"/>
      <c r="ACR6" s="6"/>
      <c r="ACS6" s="6"/>
      <c r="ACT6" s="6"/>
      <c r="ACU6" s="6"/>
      <c r="ACV6" s="6"/>
      <c r="ACW6" s="6"/>
      <c r="ACX6" s="6"/>
      <c r="ACY6" s="6"/>
      <c r="ACZ6" s="6"/>
      <c r="ADA6" s="6"/>
      <c r="ADB6" s="6"/>
      <c r="ADC6" s="6"/>
      <c r="ADD6" s="6"/>
      <c r="ADE6" s="6"/>
      <c r="ADF6" s="6"/>
      <c r="ADG6" s="6"/>
      <c r="ADH6" s="6"/>
      <c r="ADI6" s="6"/>
      <c r="ADJ6" s="6"/>
      <c r="ADK6" s="6"/>
      <c r="ADL6" s="6"/>
      <c r="ADM6" s="6"/>
      <c r="ADN6" s="6"/>
      <c r="ADO6" s="6"/>
      <c r="ADP6" s="6"/>
      <c r="ADQ6" s="6"/>
      <c r="ADR6" s="6"/>
      <c r="ADS6" s="6"/>
      <c r="ADT6" s="6"/>
      <c r="ADU6" s="6"/>
      <c r="ADV6" s="6"/>
      <c r="ADW6" s="6"/>
      <c r="ADX6" s="6"/>
      <c r="ADY6" s="6"/>
      <c r="ADZ6" s="6"/>
      <c r="AEA6" s="6"/>
      <c r="AEB6" s="6"/>
      <c r="AEC6" s="6"/>
      <c r="AED6" s="6"/>
      <c r="AEE6" s="6"/>
      <c r="AEF6" s="6"/>
      <c r="AEG6" s="6"/>
      <c r="AEH6" s="6"/>
      <c r="AEI6" s="6"/>
      <c r="AEJ6" s="6"/>
      <c r="AEK6" s="6"/>
      <c r="AEL6" s="6"/>
      <c r="AEM6" s="6"/>
      <c r="AEN6" s="6"/>
      <c r="AEO6" s="6"/>
      <c r="AEP6" s="6"/>
      <c r="AEQ6" s="6"/>
      <c r="AER6" s="6"/>
      <c r="AES6" s="6"/>
      <c r="AET6" s="6"/>
      <c r="AEU6" s="6"/>
      <c r="AEV6" s="6"/>
      <c r="AEW6" s="6"/>
      <c r="AEX6" s="6"/>
      <c r="AEY6" s="6"/>
      <c r="AEZ6" s="6"/>
      <c r="AFA6" s="6"/>
      <c r="AFB6" s="6"/>
      <c r="AFC6" s="6"/>
      <c r="AFD6" s="6"/>
      <c r="AFE6" s="6"/>
      <c r="AFF6" s="6"/>
      <c r="AFG6" s="6"/>
      <c r="AFH6" s="6"/>
      <c r="AFI6" s="6"/>
      <c r="AFJ6" s="6"/>
      <c r="AFK6" s="6"/>
      <c r="AFL6" s="6"/>
      <c r="AFM6" s="6"/>
      <c r="AFN6" s="6"/>
      <c r="AFO6" s="6"/>
      <c r="AFP6" s="6"/>
      <c r="AFQ6" s="6"/>
      <c r="AFR6" s="6"/>
      <c r="AFS6" s="6"/>
      <c r="AFT6" s="6"/>
      <c r="AFU6" s="6"/>
      <c r="AFV6" s="6"/>
      <c r="AFW6" s="6"/>
      <c r="AFX6" s="6"/>
      <c r="AFY6" s="6"/>
      <c r="AFZ6" s="6"/>
      <c r="AGA6" s="6"/>
      <c r="AGB6" s="6"/>
      <c r="AGC6" s="6"/>
      <c r="AGD6" s="6"/>
      <c r="AGE6" s="6"/>
      <c r="AGF6" s="6"/>
      <c r="AGG6" s="6"/>
      <c r="AGH6" s="6"/>
      <c r="AGI6" s="6"/>
      <c r="AGJ6" s="6"/>
      <c r="AGK6" s="6"/>
      <c r="AGL6" s="6"/>
      <c r="AGM6" s="6"/>
      <c r="AGN6" s="6"/>
      <c r="AGO6" s="6"/>
      <c r="AGP6" s="6"/>
      <c r="AGQ6" s="6"/>
      <c r="AGR6" s="6"/>
      <c r="AGS6" s="6"/>
      <c r="AGT6" s="6"/>
      <c r="AGU6" s="6"/>
      <c r="AGV6" s="6"/>
      <c r="AGW6" s="6"/>
      <c r="AGX6" s="6"/>
      <c r="AGY6" s="6"/>
      <c r="AGZ6" s="6"/>
      <c r="AHA6" s="6"/>
      <c r="AHB6" s="6"/>
      <c r="AHC6" s="6"/>
      <c r="AHD6" s="6"/>
      <c r="AHE6" s="6"/>
      <c r="AHF6" s="6"/>
      <c r="AHG6" s="6"/>
      <c r="AHH6" s="6"/>
      <c r="AHI6" s="6"/>
      <c r="AHJ6" s="6"/>
      <c r="AHK6" s="6"/>
      <c r="AHL6" s="6"/>
      <c r="AHM6" s="6"/>
      <c r="AHN6" s="6"/>
      <c r="AHO6" s="6"/>
      <c r="AHP6" s="6"/>
      <c r="AHQ6" s="6"/>
      <c r="AHR6" s="6"/>
      <c r="AHS6" s="6"/>
      <c r="AHT6" s="6"/>
      <c r="AHU6" s="6"/>
      <c r="AHV6" s="6"/>
      <c r="AHW6" s="6"/>
      <c r="AHX6" s="6"/>
      <c r="AHY6" s="6"/>
      <c r="AHZ6" s="6"/>
      <c r="AIA6" s="6"/>
      <c r="AIB6" s="6"/>
      <c r="AIC6" s="6"/>
      <c r="AID6" s="6"/>
      <c r="AIE6" s="6"/>
    </row>
    <row r="7" spans="1:915" s="7" customFormat="1" ht="12.75" customHeight="1" x14ac:dyDescent="0.2">
      <c r="A7" s="92">
        <v>1704113</v>
      </c>
      <c r="B7" s="92">
        <v>2498192</v>
      </c>
      <c r="C7" s="92" t="s">
        <v>14</v>
      </c>
      <c r="D7" s="93" t="s">
        <v>157</v>
      </c>
      <c r="E7" s="94" t="s">
        <v>49</v>
      </c>
      <c r="F7" s="95" t="s">
        <v>12</v>
      </c>
      <c r="G7" s="96">
        <v>0.99930555555555556</v>
      </c>
      <c r="H7" s="96">
        <v>8.3333333333333329E-2</v>
      </c>
      <c r="I7" s="97">
        <v>41275</v>
      </c>
      <c r="J7" s="92" t="s">
        <v>9</v>
      </c>
      <c r="K7" s="92" t="s">
        <v>5</v>
      </c>
      <c r="L7" s="98" t="s">
        <v>232</v>
      </c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  <c r="AX7" s="6"/>
      <c r="AY7" s="6"/>
      <c r="AZ7" s="6"/>
      <c r="BA7" s="6"/>
      <c r="BB7" s="6"/>
      <c r="BC7" s="6"/>
      <c r="BD7" s="6"/>
      <c r="BE7" s="6"/>
      <c r="BF7" s="6"/>
      <c r="BG7" s="6"/>
      <c r="BH7" s="6"/>
      <c r="BI7" s="6"/>
      <c r="BJ7" s="6"/>
      <c r="BK7" s="6"/>
      <c r="BL7" s="6"/>
      <c r="BM7" s="6"/>
      <c r="BN7" s="6"/>
      <c r="BO7" s="6"/>
      <c r="BP7" s="6"/>
      <c r="BQ7" s="6"/>
      <c r="BR7" s="6"/>
      <c r="BS7" s="6"/>
      <c r="BT7" s="6"/>
      <c r="BU7" s="6"/>
      <c r="BV7" s="6"/>
      <c r="BW7" s="6"/>
      <c r="BX7" s="6"/>
      <c r="BY7" s="6"/>
      <c r="BZ7" s="6"/>
      <c r="CA7" s="6"/>
      <c r="CB7" s="6"/>
      <c r="CC7" s="6"/>
      <c r="CD7" s="6"/>
      <c r="CE7" s="6"/>
      <c r="CF7" s="6"/>
      <c r="CG7" s="6"/>
      <c r="CH7" s="6"/>
      <c r="CI7" s="6"/>
      <c r="CJ7" s="6"/>
      <c r="CK7" s="6"/>
      <c r="CL7" s="6"/>
      <c r="CM7" s="6"/>
      <c r="CN7" s="6"/>
      <c r="CO7" s="6"/>
      <c r="CP7" s="6"/>
      <c r="CQ7" s="6"/>
      <c r="CR7" s="6"/>
      <c r="CS7" s="6"/>
      <c r="CT7" s="6"/>
      <c r="CU7" s="6"/>
      <c r="CV7" s="6"/>
      <c r="CW7" s="6"/>
      <c r="CX7" s="6"/>
      <c r="CY7" s="6"/>
      <c r="CZ7" s="6"/>
      <c r="DA7" s="6"/>
      <c r="DB7" s="6"/>
      <c r="DC7" s="6"/>
      <c r="DD7" s="6"/>
      <c r="DE7" s="6"/>
      <c r="DF7" s="6"/>
      <c r="DG7" s="6"/>
      <c r="DH7" s="6"/>
      <c r="DI7" s="6"/>
      <c r="DJ7" s="6"/>
      <c r="DK7" s="6"/>
      <c r="DL7" s="6"/>
      <c r="DM7" s="6"/>
      <c r="DN7" s="6"/>
      <c r="DO7" s="6"/>
      <c r="DP7" s="6"/>
      <c r="DQ7" s="6"/>
      <c r="DR7" s="6"/>
      <c r="DS7" s="6"/>
      <c r="DT7" s="6"/>
      <c r="DU7" s="6"/>
      <c r="DV7" s="6"/>
      <c r="DW7" s="6"/>
      <c r="DX7" s="6"/>
      <c r="DY7" s="6"/>
      <c r="DZ7" s="6"/>
      <c r="EA7" s="6"/>
      <c r="EB7" s="6"/>
      <c r="EC7" s="6"/>
      <c r="ED7" s="6"/>
      <c r="EE7" s="6"/>
      <c r="EF7" s="6"/>
      <c r="EG7" s="6"/>
      <c r="EH7" s="6"/>
      <c r="EI7" s="6"/>
      <c r="EJ7" s="6"/>
      <c r="EK7" s="6"/>
      <c r="EL7" s="6"/>
      <c r="EM7" s="6"/>
      <c r="EN7" s="6"/>
      <c r="EO7" s="6"/>
      <c r="EP7" s="6"/>
      <c r="EQ7" s="6"/>
      <c r="ER7" s="6"/>
      <c r="ES7" s="6"/>
      <c r="ET7" s="6"/>
      <c r="EU7" s="6"/>
      <c r="EV7" s="6"/>
      <c r="EW7" s="6"/>
      <c r="EX7" s="6"/>
      <c r="EY7" s="6"/>
      <c r="EZ7" s="6"/>
      <c r="FA7" s="6"/>
      <c r="FB7" s="6"/>
      <c r="FC7" s="6"/>
      <c r="FD7" s="6"/>
      <c r="FE7" s="6"/>
      <c r="FF7" s="6"/>
      <c r="FG7" s="6"/>
      <c r="FH7" s="6"/>
      <c r="FI7" s="6"/>
      <c r="FJ7" s="6"/>
      <c r="FK7" s="6"/>
      <c r="FL7" s="6"/>
      <c r="FM7" s="6"/>
      <c r="FN7" s="6"/>
      <c r="FO7" s="6"/>
      <c r="FP7" s="6"/>
      <c r="FQ7" s="6"/>
      <c r="FR7" s="6"/>
      <c r="FS7" s="6"/>
      <c r="FT7" s="6"/>
      <c r="FU7" s="6"/>
      <c r="FV7" s="6"/>
      <c r="FW7" s="6"/>
      <c r="FX7" s="6"/>
      <c r="FY7" s="6"/>
      <c r="FZ7" s="6"/>
      <c r="GA7" s="6"/>
      <c r="GB7" s="6"/>
      <c r="GC7" s="6"/>
      <c r="GD7" s="6"/>
      <c r="GE7" s="6"/>
      <c r="GF7" s="6"/>
      <c r="GG7" s="6"/>
      <c r="GH7" s="6"/>
      <c r="GI7" s="6"/>
      <c r="GJ7" s="6"/>
      <c r="GK7" s="6"/>
      <c r="GL7" s="6"/>
      <c r="GM7" s="6"/>
      <c r="GN7" s="6"/>
      <c r="GO7" s="6"/>
      <c r="GP7" s="6"/>
      <c r="GQ7" s="6"/>
      <c r="GR7" s="6"/>
      <c r="GS7" s="6"/>
      <c r="GT7" s="6"/>
      <c r="GU7" s="6"/>
      <c r="GV7" s="6"/>
      <c r="GW7" s="6"/>
      <c r="GX7" s="6"/>
      <c r="GY7" s="6"/>
      <c r="GZ7" s="6"/>
      <c r="HA7" s="6"/>
      <c r="HB7" s="6"/>
      <c r="HC7" s="6"/>
      <c r="HD7" s="6"/>
      <c r="HE7" s="6"/>
      <c r="HF7" s="6"/>
      <c r="HG7" s="6"/>
      <c r="HH7" s="6"/>
      <c r="HI7" s="6"/>
      <c r="HJ7" s="6"/>
      <c r="HK7" s="6"/>
      <c r="HL7" s="6"/>
      <c r="HM7" s="6"/>
      <c r="HN7" s="6"/>
      <c r="HO7" s="6"/>
      <c r="HP7" s="6"/>
      <c r="HQ7" s="6"/>
      <c r="HR7" s="6"/>
      <c r="HS7" s="6"/>
      <c r="HT7" s="6"/>
      <c r="HU7" s="6"/>
      <c r="HV7" s="6"/>
      <c r="HW7" s="6"/>
      <c r="HX7" s="6"/>
      <c r="HY7" s="6"/>
      <c r="HZ7" s="6"/>
      <c r="IA7" s="6"/>
      <c r="IB7" s="6"/>
      <c r="IC7" s="6"/>
      <c r="ID7" s="6"/>
      <c r="IE7" s="6"/>
      <c r="IF7" s="6"/>
      <c r="IG7" s="6"/>
      <c r="IH7" s="6"/>
      <c r="II7" s="6"/>
      <c r="IJ7" s="6"/>
      <c r="IK7" s="6"/>
      <c r="IL7" s="6"/>
      <c r="IM7" s="6"/>
      <c r="IN7" s="6"/>
      <c r="IO7" s="6"/>
      <c r="IP7" s="6"/>
      <c r="IQ7" s="6"/>
      <c r="IR7" s="6"/>
      <c r="IS7" s="6"/>
      <c r="IT7" s="6"/>
      <c r="IU7" s="6"/>
      <c r="IV7" s="6"/>
      <c r="IW7" s="6"/>
      <c r="IX7" s="6"/>
      <c r="IY7" s="6"/>
      <c r="IZ7" s="6"/>
      <c r="JA7" s="6"/>
      <c r="JB7" s="6"/>
      <c r="JC7" s="6"/>
      <c r="JD7" s="6"/>
      <c r="JE7" s="6"/>
      <c r="JF7" s="6"/>
      <c r="JG7" s="6"/>
      <c r="JH7" s="6"/>
      <c r="JI7" s="6"/>
      <c r="JJ7" s="6"/>
      <c r="JK7" s="6"/>
      <c r="JL7" s="6"/>
      <c r="JM7" s="6"/>
      <c r="JN7" s="6"/>
      <c r="JO7" s="6"/>
      <c r="JP7" s="6"/>
      <c r="JQ7" s="6"/>
      <c r="JR7" s="6"/>
      <c r="JS7" s="6"/>
      <c r="JT7" s="6"/>
      <c r="JU7" s="6"/>
      <c r="JV7" s="6"/>
      <c r="JW7" s="6"/>
      <c r="JX7" s="6"/>
      <c r="JY7" s="6"/>
      <c r="JZ7" s="6"/>
      <c r="KA7" s="6"/>
      <c r="KB7" s="6"/>
      <c r="KC7" s="6"/>
      <c r="KD7" s="6"/>
      <c r="KE7" s="6"/>
      <c r="KF7" s="6"/>
      <c r="KG7" s="6"/>
      <c r="KH7" s="6"/>
      <c r="KI7" s="6"/>
      <c r="KJ7" s="6"/>
      <c r="KK7" s="6"/>
      <c r="KL7" s="6"/>
      <c r="KM7" s="6"/>
      <c r="KN7" s="6"/>
      <c r="KO7" s="6"/>
      <c r="KP7" s="6"/>
      <c r="KQ7" s="6"/>
      <c r="KR7" s="6"/>
      <c r="KS7" s="6"/>
      <c r="KT7" s="6"/>
      <c r="KU7" s="6"/>
      <c r="KV7" s="6"/>
      <c r="KW7" s="6"/>
      <c r="KX7" s="6"/>
      <c r="KY7" s="6"/>
      <c r="KZ7" s="6"/>
      <c r="LA7" s="6"/>
      <c r="LB7" s="6"/>
      <c r="LC7" s="6"/>
      <c r="LD7" s="6"/>
      <c r="LE7" s="6"/>
      <c r="LF7" s="6"/>
      <c r="LG7" s="6"/>
      <c r="LH7" s="6"/>
      <c r="LI7" s="6"/>
      <c r="LJ7" s="6"/>
      <c r="LK7" s="6"/>
      <c r="LL7" s="6"/>
      <c r="LM7" s="6"/>
      <c r="LN7" s="6"/>
      <c r="LO7" s="6"/>
      <c r="LP7" s="6"/>
      <c r="LQ7" s="6"/>
      <c r="LR7" s="6"/>
      <c r="LS7" s="6"/>
      <c r="LT7" s="6"/>
      <c r="LU7" s="6"/>
      <c r="LV7" s="6"/>
      <c r="LW7" s="6"/>
      <c r="LX7" s="6"/>
      <c r="LY7" s="6"/>
      <c r="LZ7" s="6"/>
      <c r="MA7" s="6"/>
      <c r="MB7" s="6"/>
      <c r="MC7" s="6"/>
      <c r="MD7" s="6"/>
      <c r="ME7" s="6"/>
      <c r="MF7" s="6"/>
      <c r="MG7" s="6"/>
      <c r="MH7" s="6"/>
      <c r="MI7" s="6"/>
      <c r="MJ7" s="6"/>
      <c r="MK7" s="6"/>
      <c r="ML7" s="6"/>
      <c r="MM7" s="6"/>
      <c r="MN7" s="6"/>
      <c r="MO7" s="6"/>
      <c r="MP7" s="6"/>
      <c r="MQ7" s="6"/>
      <c r="MR7" s="6"/>
      <c r="MS7" s="6"/>
      <c r="MT7" s="6"/>
      <c r="MU7" s="6"/>
      <c r="MV7" s="6"/>
      <c r="MW7" s="6"/>
      <c r="MX7" s="6"/>
      <c r="MY7" s="6"/>
      <c r="MZ7" s="6"/>
      <c r="NA7" s="6"/>
      <c r="NB7" s="6"/>
      <c r="NC7" s="6"/>
      <c r="ND7" s="6"/>
      <c r="NE7" s="6"/>
      <c r="NF7" s="6"/>
      <c r="NG7" s="6"/>
      <c r="NH7" s="6"/>
      <c r="NI7" s="6"/>
      <c r="NJ7" s="6"/>
      <c r="NK7" s="6"/>
      <c r="NL7" s="6"/>
      <c r="NM7" s="6"/>
      <c r="NN7" s="6"/>
      <c r="NO7" s="6"/>
      <c r="NP7" s="6"/>
      <c r="NQ7" s="6"/>
      <c r="NR7" s="6"/>
      <c r="NS7" s="6"/>
      <c r="NT7" s="6"/>
      <c r="NU7" s="6"/>
      <c r="NV7" s="6"/>
      <c r="NW7" s="6"/>
      <c r="NX7" s="6"/>
      <c r="NY7" s="6"/>
      <c r="NZ7" s="6"/>
      <c r="OA7" s="6"/>
      <c r="OB7" s="6"/>
      <c r="OC7" s="6"/>
      <c r="OD7" s="6"/>
      <c r="OE7" s="6"/>
      <c r="OF7" s="6"/>
      <c r="OG7" s="6"/>
      <c r="OH7" s="6"/>
      <c r="OI7" s="6"/>
      <c r="OJ7" s="6"/>
      <c r="OK7" s="6"/>
      <c r="OL7" s="6"/>
      <c r="OM7" s="6"/>
      <c r="ON7" s="6"/>
      <c r="OO7" s="6"/>
      <c r="OP7" s="6"/>
      <c r="OQ7" s="6"/>
      <c r="OR7" s="6"/>
      <c r="OS7" s="6"/>
      <c r="OT7" s="6"/>
      <c r="OU7" s="6"/>
      <c r="OV7" s="6"/>
      <c r="OW7" s="6"/>
      <c r="OX7" s="6"/>
      <c r="OY7" s="6"/>
      <c r="OZ7" s="6"/>
      <c r="PA7" s="6"/>
      <c r="PB7" s="6"/>
      <c r="PC7" s="6"/>
      <c r="PD7" s="6"/>
      <c r="PE7" s="6"/>
      <c r="PF7" s="6"/>
      <c r="PG7" s="6"/>
      <c r="PH7" s="6"/>
      <c r="PI7" s="6"/>
      <c r="PJ7" s="6"/>
      <c r="PK7" s="6"/>
      <c r="PL7" s="6"/>
      <c r="PM7" s="6"/>
      <c r="PN7" s="6"/>
      <c r="PO7" s="6"/>
      <c r="PP7" s="6"/>
      <c r="PQ7" s="6"/>
      <c r="PR7" s="6"/>
      <c r="PS7" s="6"/>
      <c r="PT7" s="6"/>
      <c r="PU7" s="6"/>
      <c r="PV7" s="6"/>
      <c r="PW7" s="6"/>
      <c r="PX7" s="6"/>
      <c r="PY7" s="6"/>
      <c r="PZ7" s="6"/>
      <c r="QA7" s="6"/>
      <c r="QB7" s="6"/>
      <c r="QC7" s="6"/>
      <c r="QD7" s="6"/>
      <c r="QE7" s="6"/>
      <c r="QF7" s="6"/>
      <c r="QG7" s="6"/>
      <c r="QH7" s="6"/>
      <c r="QI7" s="6"/>
      <c r="QJ7" s="6"/>
      <c r="QK7" s="6"/>
      <c r="QL7" s="6"/>
      <c r="QM7" s="6"/>
      <c r="QN7" s="6"/>
      <c r="QO7" s="6"/>
      <c r="QP7" s="6"/>
      <c r="QQ7" s="6"/>
      <c r="QR7" s="6"/>
      <c r="QS7" s="6"/>
      <c r="QT7" s="6"/>
      <c r="QU7" s="6"/>
      <c r="QV7" s="6"/>
      <c r="QW7" s="6"/>
      <c r="QX7" s="6"/>
      <c r="QY7" s="6"/>
      <c r="QZ7" s="6"/>
      <c r="RA7" s="6"/>
      <c r="RB7" s="6"/>
      <c r="RC7" s="6"/>
      <c r="RD7" s="6"/>
      <c r="RE7" s="6"/>
      <c r="RF7" s="6"/>
      <c r="RG7" s="6"/>
      <c r="RH7" s="6"/>
      <c r="RI7" s="6"/>
      <c r="RJ7" s="6"/>
      <c r="RK7" s="6"/>
      <c r="RL7" s="6"/>
      <c r="RM7" s="6"/>
      <c r="RN7" s="6"/>
      <c r="RO7" s="6"/>
      <c r="RP7" s="6"/>
      <c r="RQ7" s="6"/>
      <c r="RR7" s="6"/>
      <c r="RS7" s="6"/>
      <c r="RT7" s="6"/>
      <c r="RU7" s="6"/>
      <c r="RV7" s="6"/>
      <c r="RW7" s="6"/>
      <c r="RX7" s="6"/>
      <c r="RY7" s="6"/>
      <c r="RZ7" s="6"/>
      <c r="SA7" s="6"/>
      <c r="SB7" s="6"/>
      <c r="SC7" s="6"/>
      <c r="SD7" s="6"/>
      <c r="SE7" s="6"/>
      <c r="SF7" s="6"/>
      <c r="SG7" s="6"/>
      <c r="SH7" s="6"/>
      <c r="SI7" s="6"/>
      <c r="SJ7" s="6"/>
      <c r="SK7" s="6"/>
      <c r="SL7" s="6"/>
      <c r="SM7" s="6"/>
      <c r="SN7" s="6"/>
      <c r="SO7" s="6"/>
      <c r="SP7" s="6"/>
      <c r="SQ7" s="6"/>
      <c r="SR7" s="6"/>
      <c r="SS7" s="6"/>
      <c r="ST7" s="6"/>
      <c r="SU7" s="6"/>
      <c r="SV7" s="6"/>
      <c r="SW7" s="6"/>
      <c r="SX7" s="6"/>
      <c r="SY7" s="6"/>
      <c r="SZ7" s="6"/>
      <c r="TA7" s="6"/>
      <c r="TB7" s="6"/>
      <c r="TC7" s="6"/>
      <c r="TD7" s="6"/>
      <c r="TE7" s="6"/>
      <c r="TF7" s="6"/>
      <c r="TG7" s="6"/>
      <c r="TH7" s="6"/>
      <c r="TI7" s="6"/>
      <c r="TJ7" s="6"/>
      <c r="TK7" s="6"/>
      <c r="TL7" s="6"/>
      <c r="TM7" s="6"/>
      <c r="TN7" s="6"/>
      <c r="TO7" s="6"/>
      <c r="TP7" s="6"/>
      <c r="TQ7" s="6"/>
      <c r="TR7" s="6"/>
      <c r="TS7" s="6"/>
      <c r="TT7" s="6"/>
      <c r="TU7" s="6"/>
      <c r="TV7" s="6"/>
      <c r="TW7" s="6"/>
      <c r="TX7" s="6"/>
      <c r="TY7" s="6"/>
      <c r="TZ7" s="6"/>
      <c r="UA7" s="6"/>
      <c r="UB7" s="6"/>
      <c r="UC7" s="6"/>
      <c r="UD7" s="6"/>
      <c r="UE7" s="6"/>
      <c r="UF7" s="6"/>
      <c r="UG7" s="6"/>
      <c r="UH7" s="6"/>
      <c r="UI7" s="6"/>
      <c r="UJ7" s="6"/>
      <c r="UK7" s="6"/>
      <c r="UL7" s="6"/>
      <c r="UM7" s="6"/>
      <c r="UN7" s="6"/>
      <c r="UO7" s="6"/>
      <c r="UP7" s="6"/>
      <c r="UQ7" s="6"/>
      <c r="UR7" s="6"/>
      <c r="US7" s="6"/>
      <c r="UT7" s="6"/>
      <c r="UU7" s="6"/>
      <c r="UV7" s="6"/>
      <c r="UW7" s="6"/>
      <c r="UX7" s="6"/>
      <c r="UY7" s="6"/>
      <c r="UZ7" s="6"/>
      <c r="VA7" s="6"/>
      <c r="VB7" s="6"/>
      <c r="VC7" s="6"/>
      <c r="VD7" s="6"/>
      <c r="VE7" s="6"/>
      <c r="VF7" s="6"/>
      <c r="VG7" s="6"/>
      <c r="VH7" s="6"/>
      <c r="VI7" s="6"/>
      <c r="VJ7" s="6"/>
      <c r="VK7" s="6"/>
      <c r="VL7" s="6"/>
      <c r="VM7" s="6"/>
      <c r="VN7" s="6"/>
      <c r="VO7" s="6"/>
      <c r="VP7" s="6"/>
      <c r="VQ7" s="6"/>
      <c r="VR7" s="6"/>
      <c r="VS7" s="6"/>
      <c r="VT7" s="6"/>
      <c r="VU7" s="6"/>
      <c r="VV7" s="6"/>
      <c r="VW7" s="6"/>
      <c r="VX7" s="6"/>
      <c r="VY7" s="6"/>
      <c r="VZ7" s="6"/>
      <c r="WA7" s="6"/>
      <c r="WB7" s="6"/>
      <c r="WC7" s="6"/>
      <c r="WD7" s="6"/>
      <c r="WE7" s="6"/>
      <c r="WF7" s="6"/>
      <c r="WG7" s="6"/>
      <c r="WH7" s="6"/>
      <c r="WI7" s="6"/>
      <c r="WJ7" s="6"/>
      <c r="WK7" s="6"/>
      <c r="WL7" s="6"/>
      <c r="WM7" s="6"/>
      <c r="WN7" s="6"/>
      <c r="WO7" s="6"/>
      <c r="WP7" s="6"/>
      <c r="WQ7" s="6"/>
      <c r="WR7" s="6"/>
      <c r="WS7" s="6"/>
      <c r="WT7" s="6"/>
      <c r="WU7" s="6"/>
      <c r="WV7" s="6"/>
      <c r="WW7" s="6"/>
      <c r="WX7" s="6"/>
      <c r="WY7" s="6"/>
      <c r="WZ7" s="6"/>
      <c r="XA7" s="6"/>
      <c r="XB7" s="6"/>
      <c r="XC7" s="6"/>
      <c r="XD7" s="6"/>
      <c r="XE7" s="6"/>
      <c r="XF7" s="6"/>
      <c r="XG7" s="6"/>
      <c r="XH7" s="6"/>
      <c r="XI7" s="6"/>
      <c r="XJ7" s="6"/>
      <c r="XK7" s="6"/>
      <c r="XL7" s="6"/>
      <c r="XM7" s="6"/>
      <c r="XN7" s="6"/>
      <c r="XO7" s="6"/>
      <c r="XP7" s="6"/>
      <c r="XQ7" s="6"/>
      <c r="XR7" s="6"/>
      <c r="XS7" s="6"/>
      <c r="XT7" s="6"/>
      <c r="XU7" s="6"/>
      <c r="XV7" s="6"/>
      <c r="XW7" s="6"/>
      <c r="XX7" s="6"/>
      <c r="XY7" s="6"/>
      <c r="XZ7" s="6"/>
      <c r="YA7" s="6"/>
      <c r="YB7" s="6"/>
      <c r="YC7" s="6"/>
      <c r="YD7" s="6"/>
      <c r="YE7" s="6"/>
      <c r="YF7" s="6"/>
      <c r="YG7" s="6"/>
      <c r="YH7" s="6"/>
      <c r="YI7" s="6"/>
      <c r="YJ7" s="6"/>
      <c r="YK7" s="6"/>
      <c r="YL7" s="6"/>
      <c r="YM7" s="6"/>
      <c r="YN7" s="6"/>
      <c r="YO7" s="6"/>
      <c r="YP7" s="6"/>
      <c r="YQ7" s="6"/>
      <c r="YR7" s="6"/>
      <c r="YS7" s="6"/>
      <c r="YT7" s="6"/>
      <c r="YU7" s="6"/>
      <c r="YV7" s="6"/>
      <c r="YW7" s="6"/>
      <c r="YX7" s="6"/>
      <c r="YY7" s="6"/>
      <c r="YZ7" s="6"/>
      <c r="ZA7" s="6"/>
      <c r="ZB7" s="6"/>
      <c r="ZC7" s="6"/>
      <c r="ZD7" s="6"/>
      <c r="ZE7" s="6"/>
      <c r="ZF7" s="6"/>
      <c r="ZG7" s="6"/>
      <c r="ZH7" s="6"/>
      <c r="ZI7" s="6"/>
      <c r="ZJ7" s="6"/>
      <c r="ZK7" s="6"/>
      <c r="ZL7" s="6"/>
      <c r="ZM7" s="6"/>
      <c r="ZN7" s="6"/>
      <c r="ZO7" s="6"/>
      <c r="ZP7" s="6"/>
      <c r="ZQ7" s="6"/>
      <c r="ZR7" s="6"/>
      <c r="ZS7" s="6"/>
      <c r="ZT7" s="6"/>
      <c r="ZU7" s="6"/>
      <c r="ZV7" s="6"/>
      <c r="ZW7" s="6"/>
      <c r="ZX7" s="6"/>
      <c r="ZY7" s="6"/>
      <c r="ZZ7" s="6"/>
      <c r="AAA7" s="6"/>
      <c r="AAB7" s="6"/>
      <c r="AAC7" s="6"/>
      <c r="AAD7" s="6"/>
      <c r="AAE7" s="6"/>
      <c r="AAF7" s="6"/>
      <c r="AAG7" s="6"/>
      <c r="AAH7" s="6"/>
      <c r="AAI7" s="6"/>
      <c r="AAJ7" s="6"/>
      <c r="AAK7" s="6"/>
      <c r="AAL7" s="6"/>
      <c r="AAM7" s="6"/>
      <c r="AAN7" s="6"/>
      <c r="AAO7" s="6"/>
      <c r="AAP7" s="6"/>
      <c r="AAQ7" s="6"/>
      <c r="AAR7" s="6"/>
      <c r="AAS7" s="6"/>
      <c r="AAT7" s="6"/>
      <c r="AAU7" s="6"/>
      <c r="AAV7" s="6"/>
      <c r="AAW7" s="6"/>
      <c r="AAX7" s="6"/>
      <c r="AAY7" s="6"/>
      <c r="AAZ7" s="6"/>
      <c r="ABA7" s="6"/>
      <c r="ABB7" s="6"/>
      <c r="ABC7" s="6"/>
      <c r="ABD7" s="6"/>
      <c r="ABE7" s="6"/>
      <c r="ABF7" s="6"/>
      <c r="ABG7" s="6"/>
      <c r="ABH7" s="6"/>
      <c r="ABI7" s="6"/>
      <c r="ABJ7" s="6"/>
      <c r="ABK7" s="6"/>
      <c r="ABL7" s="6"/>
      <c r="ABM7" s="6"/>
      <c r="ABN7" s="6"/>
      <c r="ABO7" s="6"/>
      <c r="ABP7" s="6"/>
      <c r="ABQ7" s="6"/>
      <c r="ABR7" s="6"/>
      <c r="ABS7" s="6"/>
      <c r="ABT7" s="6"/>
      <c r="ABU7" s="6"/>
      <c r="ABV7" s="6"/>
      <c r="ABW7" s="6"/>
      <c r="ABX7" s="6"/>
      <c r="ABY7" s="6"/>
      <c r="ABZ7" s="6"/>
      <c r="ACA7" s="6"/>
      <c r="ACB7" s="6"/>
      <c r="ACC7" s="6"/>
      <c r="ACD7" s="6"/>
      <c r="ACE7" s="6"/>
      <c r="ACF7" s="6"/>
      <c r="ACG7" s="6"/>
      <c r="ACH7" s="6"/>
      <c r="ACI7" s="6"/>
      <c r="ACJ7" s="6"/>
      <c r="ACK7" s="6"/>
      <c r="ACL7" s="6"/>
      <c r="ACM7" s="6"/>
      <c r="ACN7" s="6"/>
      <c r="ACO7" s="6"/>
      <c r="ACP7" s="6"/>
      <c r="ACQ7" s="6"/>
      <c r="ACR7" s="6"/>
      <c r="ACS7" s="6"/>
      <c r="ACT7" s="6"/>
      <c r="ACU7" s="6"/>
      <c r="ACV7" s="6"/>
      <c r="ACW7" s="6"/>
      <c r="ACX7" s="6"/>
      <c r="ACY7" s="6"/>
      <c r="ACZ7" s="6"/>
      <c r="ADA7" s="6"/>
      <c r="ADB7" s="6"/>
      <c r="ADC7" s="6"/>
      <c r="ADD7" s="6"/>
      <c r="ADE7" s="6"/>
      <c r="ADF7" s="6"/>
      <c r="ADG7" s="6"/>
      <c r="ADH7" s="6"/>
      <c r="ADI7" s="6"/>
      <c r="ADJ7" s="6"/>
      <c r="ADK7" s="6"/>
      <c r="ADL7" s="6"/>
      <c r="ADM7" s="6"/>
      <c r="ADN7" s="6"/>
      <c r="ADO7" s="6"/>
      <c r="ADP7" s="6"/>
      <c r="ADQ7" s="6"/>
      <c r="ADR7" s="6"/>
      <c r="ADS7" s="6"/>
      <c r="ADT7" s="6"/>
      <c r="ADU7" s="6"/>
      <c r="ADV7" s="6"/>
      <c r="ADW7" s="6"/>
      <c r="ADX7" s="6"/>
      <c r="ADY7" s="6"/>
      <c r="ADZ7" s="6"/>
      <c r="AEA7" s="6"/>
      <c r="AEB7" s="6"/>
      <c r="AEC7" s="6"/>
      <c r="AED7" s="6"/>
      <c r="AEE7" s="6"/>
      <c r="AEF7" s="6"/>
      <c r="AEG7" s="6"/>
      <c r="AEH7" s="6"/>
      <c r="AEI7" s="6"/>
      <c r="AEJ7" s="6"/>
      <c r="AEK7" s="6"/>
      <c r="AEL7" s="6"/>
      <c r="AEM7" s="6"/>
      <c r="AEN7" s="6"/>
      <c r="AEO7" s="6"/>
      <c r="AEP7" s="6"/>
      <c r="AEQ7" s="6"/>
      <c r="AER7" s="6"/>
      <c r="AES7" s="6"/>
      <c r="AET7" s="6"/>
      <c r="AEU7" s="6"/>
      <c r="AEV7" s="6"/>
      <c r="AEW7" s="6"/>
      <c r="AEX7" s="6"/>
      <c r="AEY7" s="6"/>
      <c r="AEZ7" s="6"/>
      <c r="AFA7" s="6"/>
      <c r="AFB7" s="6"/>
      <c r="AFC7" s="6"/>
      <c r="AFD7" s="6"/>
      <c r="AFE7" s="6"/>
      <c r="AFF7" s="6"/>
      <c r="AFG7" s="6"/>
      <c r="AFH7" s="6"/>
      <c r="AFI7" s="6"/>
      <c r="AFJ7" s="6"/>
      <c r="AFK7" s="6"/>
      <c r="AFL7" s="6"/>
      <c r="AFM7" s="6"/>
      <c r="AFN7" s="6"/>
      <c r="AFO7" s="6"/>
      <c r="AFP7" s="6"/>
      <c r="AFQ7" s="6"/>
      <c r="AFR7" s="6"/>
      <c r="AFS7" s="6"/>
      <c r="AFT7" s="6"/>
      <c r="AFU7" s="6"/>
      <c r="AFV7" s="6"/>
      <c r="AFW7" s="6"/>
      <c r="AFX7" s="6"/>
      <c r="AFY7" s="6"/>
      <c r="AFZ7" s="6"/>
      <c r="AGA7" s="6"/>
      <c r="AGB7" s="6"/>
      <c r="AGC7" s="6"/>
      <c r="AGD7" s="6"/>
      <c r="AGE7" s="6"/>
      <c r="AGF7" s="6"/>
      <c r="AGG7" s="6"/>
      <c r="AGH7" s="6"/>
      <c r="AGI7" s="6"/>
      <c r="AGJ7" s="6"/>
      <c r="AGK7" s="6"/>
      <c r="AGL7" s="6"/>
      <c r="AGM7" s="6"/>
      <c r="AGN7" s="6"/>
      <c r="AGO7" s="6"/>
      <c r="AGP7" s="6"/>
      <c r="AGQ7" s="6"/>
      <c r="AGR7" s="6"/>
      <c r="AGS7" s="6"/>
      <c r="AGT7" s="6"/>
      <c r="AGU7" s="6"/>
      <c r="AGV7" s="6"/>
      <c r="AGW7" s="6"/>
      <c r="AGX7" s="6"/>
      <c r="AGY7" s="6"/>
      <c r="AGZ7" s="6"/>
      <c r="AHA7" s="6"/>
      <c r="AHB7" s="6"/>
      <c r="AHC7" s="6"/>
      <c r="AHD7" s="6"/>
      <c r="AHE7" s="6"/>
      <c r="AHF7" s="6"/>
      <c r="AHG7" s="6"/>
      <c r="AHH7" s="6"/>
      <c r="AHI7" s="6"/>
      <c r="AHJ7" s="6"/>
      <c r="AHK7" s="6"/>
      <c r="AHL7" s="6"/>
      <c r="AHM7" s="6"/>
      <c r="AHN7" s="6"/>
      <c r="AHO7" s="6"/>
      <c r="AHP7" s="6"/>
      <c r="AHQ7" s="6"/>
      <c r="AHR7" s="6"/>
      <c r="AHS7" s="6"/>
      <c r="AHT7" s="6"/>
      <c r="AHU7" s="6"/>
      <c r="AHV7" s="6"/>
      <c r="AHW7" s="6"/>
      <c r="AHX7" s="6"/>
      <c r="AHY7" s="6"/>
      <c r="AHZ7" s="6"/>
      <c r="AIA7" s="6"/>
      <c r="AIB7" s="6"/>
      <c r="AIC7" s="6"/>
      <c r="AID7" s="6"/>
      <c r="AIE7" s="6"/>
    </row>
    <row r="8" spans="1:915" s="7" customFormat="1" ht="12.75" customHeight="1" x14ac:dyDescent="0.2">
      <c r="A8" s="92">
        <v>2312262</v>
      </c>
      <c r="B8" s="92">
        <v>3396333</v>
      </c>
      <c r="C8" s="92" t="s">
        <v>93</v>
      </c>
      <c r="D8" s="93" t="s">
        <v>11</v>
      </c>
      <c r="E8" s="94" t="s">
        <v>111</v>
      </c>
      <c r="F8" s="95" t="s">
        <v>12</v>
      </c>
      <c r="G8" s="96">
        <v>0.29166666666666669</v>
      </c>
      <c r="H8" s="96">
        <v>0.95833333333333337</v>
      </c>
      <c r="I8" s="97">
        <v>41275</v>
      </c>
      <c r="J8" s="92" t="s">
        <v>4</v>
      </c>
      <c r="K8" s="92" t="s">
        <v>5</v>
      </c>
      <c r="L8" s="98" t="s">
        <v>607</v>
      </c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  <c r="BI8" s="6"/>
      <c r="BJ8" s="6"/>
      <c r="BK8" s="6"/>
      <c r="BL8" s="6"/>
      <c r="BM8" s="6"/>
      <c r="BN8" s="6"/>
      <c r="BO8" s="6"/>
      <c r="BP8" s="6"/>
      <c r="BQ8" s="6"/>
      <c r="BR8" s="6"/>
      <c r="BS8" s="6"/>
      <c r="BT8" s="6"/>
      <c r="BU8" s="6"/>
      <c r="BV8" s="6"/>
      <c r="BW8" s="6"/>
      <c r="BX8" s="6"/>
      <c r="BY8" s="6"/>
      <c r="BZ8" s="6"/>
      <c r="CA8" s="6"/>
      <c r="CB8" s="6"/>
      <c r="CC8" s="6"/>
      <c r="CD8" s="6"/>
      <c r="CE8" s="6"/>
      <c r="CF8" s="6"/>
      <c r="CG8" s="6"/>
      <c r="CH8" s="6"/>
      <c r="CI8" s="6"/>
      <c r="CJ8" s="6"/>
      <c r="CK8" s="6"/>
      <c r="CL8" s="6"/>
      <c r="CM8" s="6"/>
      <c r="CN8" s="6"/>
      <c r="CO8" s="6"/>
      <c r="CP8" s="6"/>
      <c r="CQ8" s="6"/>
      <c r="CR8" s="6"/>
      <c r="CS8" s="6"/>
      <c r="CT8" s="6"/>
      <c r="CU8" s="6"/>
      <c r="CV8" s="6"/>
      <c r="CW8" s="6"/>
      <c r="CX8" s="6"/>
      <c r="CY8" s="6"/>
      <c r="CZ8" s="6"/>
      <c r="DA8" s="6"/>
      <c r="DB8" s="6"/>
      <c r="DC8" s="6"/>
      <c r="DD8" s="6"/>
      <c r="DE8" s="6"/>
      <c r="DF8" s="6"/>
      <c r="DG8" s="6"/>
      <c r="DH8" s="6"/>
      <c r="DI8" s="6"/>
      <c r="DJ8" s="6"/>
      <c r="DK8" s="6"/>
      <c r="DL8" s="6"/>
      <c r="DM8" s="6"/>
      <c r="DN8" s="6"/>
      <c r="DO8" s="6"/>
      <c r="DP8" s="6"/>
      <c r="DQ8" s="6"/>
      <c r="DR8" s="6"/>
      <c r="DS8" s="6"/>
      <c r="DT8" s="6"/>
      <c r="DU8" s="6"/>
      <c r="DV8" s="6"/>
      <c r="DW8" s="6"/>
      <c r="DX8" s="6"/>
      <c r="DY8" s="6"/>
      <c r="DZ8" s="6"/>
      <c r="EA8" s="6"/>
      <c r="EB8" s="6"/>
      <c r="EC8" s="6"/>
      <c r="ED8" s="6"/>
      <c r="EE8" s="6"/>
      <c r="EF8" s="6"/>
      <c r="EG8" s="6"/>
      <c r="EH8" s="6"/>
      <c r="EI8" s="6"/>
      <c r="EJ8" s="6"/>
      <c r="EK8" s="6"/>
      <c r="EL8" s="6"/>
      <c r="EM8" s="6"/>
      <c r="EN8" s="6"/>
      <c r="EO8" s="6"/>
      <c r="EP8" s="6"/>
      <c r="EQ8" s="6"/>
      <c r="ER8" s="6"/>
      <c r="ES8" s="6"/>
      <c r="ET8" s="6"/>
      <c r="EU8" s="6"/>
      <c r="EV8" s="6"/>
      <c r="EW8" s="6"/>
      <c r="EX8" s="6"/>
      <c r="EY8" s="6"/>
      <c r="EZ8" s="6"/>
      <c r="FA8" s="6"/>
      <c r="FB8" s="6"/>
      <c r="FC8" s="6"/>
      <c r="FD8" s="6"/>
      <c r="FE8" s="6"/>
      <c r="FF8" s="6"/>
      <c r="FG8" s="6"/>
      <c r="FH8" s="6"/>
      <c r="FI8" s="6"/>
      <c r="FJ8" s="6"/>
      <c r="FK8" s="6"/>
      <c r="FL8" s="6"/>
      <c r="FM8" s="6"/>
      <c r="FN8" s="6"/>
      <c r="FO8" s="6"/>
      <c r="FP8" s="6"/>
      <c r="FQ8" s="6"/>
      <c r="FR8" s="6"/>
      <c r="FS8" s="6"/>
      <c r="FT8" s="6"/>
      <c r="FU8" s="6"/>
      <c r="FV8" s="6"/>
      <c r="FW8" s="6"/>
      <c r="FX8" s="6"/>
      <c r="FY8" s="6"/>
      <c r="FZ8" s="6"/>
      <c r="GA8" s="6"/>
      <c r="GB8" s="6"/>
      <c r="GC8" s="6"/>
      <c r="GD8" s="6"/>
      <c r="GE8" s="6"/>
      <c r="GF8" s="6"/>
      <c r="GG8" s="6"/>
      <c r="GH8" s="6"/>
      <c r="GI8" s="6"/>
      <c r="GJ8" s="6"/>
      <c r="GK8" s="6"/>
      <c r="GL8" s="6"/>
      <c r="GM8" s="6"/>
      <c r="GN8" s="6"/>
      <c r="GO8" s="6"/>
      <c r="GP8" s="6"/>
      <c r="GQ8" s="6"/>
      <c r="GR8" s="6"/>
      <c r="GS8" s="6"/>
      <c r="GT8" s="6"/>
      <c r="GU8" s="6"/>
      <c r="GV8" s="6"/>
      <c r="GW8" s="6"/>
      <c r="GX8" s="6"/>
      <c r="GY8" s="6"/>
      <c r="GZ8" s="6"/>
      <c r="HA8" s="6"/>
      <c r="HB8" s="6"/>
      <c r="HC8" s="6"/>
      <c r="HD8" s="6"/>
      <c r="HE8" s="6"/>
      <c r="HF8" s="6"/>
      <c r="HG8" s="6"/>
      <c r="HH8" s="6"/>
      <c r="HI8" s="6"/>
      <c r="HJ8" s="6"/>
      <c r="HK8" s="6"/>
      <c r="HL8" s="6"/>
      <c r="HM8" s="6"/>
      <c r="HN8" s="6"/>
      <c r="HO8" s="6"/>
      <c r="HP8" s="6"/>
      <c r="HQ8" s="6"/>
      <c r="HR8" s="6"/>
      <c r="HS8" s="6"/>
      <c r="HT8" s="6"/>
      <c r="HU8" s="6"/>
      <c r="HV8" s="6"/>
      <c r="HW8" s="6"/>
      <c r="HX8" s="6"/>
      <c r="HY8" s="6"/>
      <c r="HZ8" s="6"/>
      <c r="IA8" s="6"/>
      <c r="IB8" s="6"/>
      <c r="IC8" s="6"/>
      <c r="ID8" s="6"/>
      <c r="IE8" s="6"/>
      <c r="IF8" s="6"/>
      <c r="IG8" s="6"/>
      <c r="IH8" s="6"/>
      <c r="II8" s="6"/>
      <c r="IJ8" s="6"/>
      <c r="IK8" s="6"/>
      <c r="IL8" s="6"/>
      <c r="IM8" s="6"/>
      <c r="IN8" s="6"/>
      <c r="IO8" s="6"/>
      <c r="IP8" s="6"/>
      <c r="IQ8" s="6"/>
      <c r="IR8" s="6"/>
      <c r="IS8" s="6"/>
      <c r="IT8" s="6"/>
      <c r="IU8" s="6"/>
      <c r="IV8" s="6"/>
      <c r="IW8" s="6"/>
      <c r="IX8" s="6"/>
      <c r="IY8" s="6"/>
      <c r="IZ8" s="6"/>
      <c r="JA8" s="6"/>
      <c r="JB8" s="6"/>
      <c r="JC8" s="6"/>
      <c r="JD8" s="6"/>
      <c r="JE8" s="6"/>
      <c r="JF8" s="6"/>
      <c r="JG8" s="6"/>
      <c r="JH8" s="6"/>
      <c r="JI8" s="6"/>
      <c r="JJ8" s="6"/>
      <c r="JK8" s="6"/>
      <c r="JL8" s="6"/>
      <c r="JM8" s="6"/>
      <c r="JN8" s="6"/>
      <c r="JO8" s="6"/>
      <c r="JP8" s="6"/>
      <c r="JQ8" s="6"/>
      <c r="JR8" s="6"/>
      <c r="JS8" s="6"/>
      <c r="JT8" s="6"/>
      <c r="JU8" s="6"/>
      <c r="JV8" s="6"/>
      <c r="JW8" s="6"/>
      <c r="JX8" s="6"/>
      <c r="JY8" s="6"/>
      <c r="JZ8" s="6"/>
      <c r="KA8" s="6"/>
      <c r="KB8" s="6"/>
      <c r="KC8" s="6"/>
      <c r="KD8" s="6"/>
      <c r="KE8" s="6"/>
      <c r="KF8" s="6"/>
      <c r="KG8" s="6"/>
      <c r="KH8" s="6"/>
      <c r="KI8" s="6"/>
      <c r="KJ8" s="6"/>
      <c r="KK8" s="6"/>
      <c r="KL8" s="6"/>
      <c r="KM8" s="6"/>
      <c r="KN8" s="6"/>
      <c r="KO8" s="6"/>
      <c r="KP8" s="6"/>
      <c r="KQ8" s="6"/>
      <c r="KR8" s="6"/>
      <c r="KS8" s="6"/>
      <c r="KT8" s="6"/>
      <c r="KU8" s="6"/>
      <c r="KV8" s="6"/>
      <c r="KW8" s="6"/>
      <c r="KX8" s="6"/>
      <c r="KY8" s="6"/>
      <c r="KZ8" s="6"/>
      <c r="LA8" s="6"/>
      <c r="LB8" s="6"/>
      <c r="LC8" s="6"/>
      <c r="LD8" s="6"/>
      <c r="LE8" s="6"/>
      <c r="LF8" s="6"/>
      <c r="LG8" s="6"/>
      <c r="LH8" s="6"/>
      <c r="LI8" s="6"/>
      <c r="LJ8" s="6"/>
      <c r="LK8" s="6"/>
      <c r="LL8" s="6"/>
      <c r="LM8" s="6"/>
      <c r="LN8" s="6"/>
      <c r="LO8" s="6"/>
      <c r="LP8" s="6"/>
      <c r="LQ8" s="6"/>
      <c r="LR8" s="6"/>
      <c r="LS8" s="6"/>
      <c r="LT8" s="6"/>
      <c r="LU8" s="6"/>
      <c r="LV8" s="6"/>
      <c r="LW8" s="6"/>
      <c r="LX8" s="6"/>
      <c r="LY8" s="6"/>
      <c r="LZ8" s="6"/>
      <c r="MA8" s="6"/>
      <c r="MB8" s="6"/>
      <c r="MC8" s="6"/>
      <c r="MD8" s="6"/>
      <c r="ME8" s="6"/>
      <c r="MF8" s="6"/>
      <c r="MG8" s="6"/>
      <c r="MH8" s="6"/>
      <c r="MI8" s="6"/>
      <c r="MJ8" s="6"/>
      <c r="MK8" s="6"/>
      <c r="ML8" s="6"/>
      <c r="MM8" s="6"/>
      <c r="MN8" s="6"/>
      <c r="MO8" s="6"/>
      <c r="MP8" s="6"/>
      <c r="MQ8" s="6"/>
      <c r="MR8" s="6"/>
      <c r="MS8" s="6"/>
      <c r="MT8" s="6"/>
      <c r="MU8" s="6"/>
      <c r="MV8" s="6"/>
      <c r="MW8" s="6"/>
      <c r="MX8" s="6"/>
      <c r="MY8" s="6"/>
      <c r="MZ8" s="6"/>
      <c r="NA8" s="6"/>
      <c r="NB8" s="6"/>
      <c r="NC8" s="6"/>
      <c r="ND8" s="6"/>
      <c r="NE8" s="6"/>
      <c r="NF8" s="6"/>
      <c r="NG8" s="6"/>
      <c r="NH8" s="6"/>
      <c r="NI8" s="6"/>
      <c r="NJ8" s="6"/>
      <c r="NK8" s="6"/>
      <c r="NL8" s="6"/>
      <c r="NM8" s="6"/>
      <c r="NN8" s="6"/>
      <c r="NO8" s="6"/>
      <c r="NP8" s="6"/>
      <c r="NQ8" s="6"/>
      <c r="NR8" s="6"/>
      <c r="NS8" s="6"/>
      <c r="NT8" s="6"/>
      <c r="NU8" s="6"/>
      <c r="NV8" s="6"/>
      <c r="NW8" s="6"/>
      <c r="NX8" s="6"/>
      <c r="NY8" s="6"/>
      <c r="NZ8" s="6"/>
      <c r="OA8" s="6"/>
      <c r="OB8" s="6"/>
      <c r="OC8" s="6"/>
      <c r="OD8" s="6"/>
      <c r="OE8" s="6"/>
      <c r="OF8" s="6"/>
      <c r="OG8" s="6"/>
      <c r="OH8" s="6"/>
      <c r="OI8" s="6"/>
      <c r="OJ8" s="6"/>
      <c r="OK8" s="6"/>
      <c r="OL8" s="6"/>
      <c r="OM8" s="6"/>
      <c r="ON8" s="6"/>
      <c r="OO8" s="6"/>
      <c r="OP8" s="6"/>
      <c r="OQ8" s="6"/>
      <c r="OR8" s="6"/>
      <c r="OS8" s="6"/>
      <c r="OT8" s="6"/>
      <c r="OU8" s="6"/>
      <c r="OV8" s="6"/>
      <c r="OW8" s="6"/>
      <c r="OX8" s="6"/>
      <c r="OY8" s="6"/>
      <c r="OZ8" s="6"/>
      <c r="PA8" s="6"/>
      <c r="PB8" s="6"/>
      <c r="PC8" s="6"/>
      <c r="PD8" s="6"/>
      <c r="PE8" s="6"/>
      <c r="PF8" s="6"/>
      <c r="PG8" s="6"/>
      <c r="PH8" s="6"/>
      <c r="PI8" s="6"/>
      <c r="PJ8" s="6"/>
      <c r="PK8" s="6"/>
      <c r="PL8" s="6"/>
      <c r="PM8" s="6"/>
      <c r="PN8" s="6"/>
      <c r="PO8" s="6"/>
      <c r="PP8" s="6"/>
      <c r="PQ8" s="6"/>
      <c r="PR8" s="6"/>
      <c r="PS8" s="6"/>
      <c r="PT8" s="6"/>
      <c r="PU8" s="6"/>
      <c r="PV8" s="6"/>
      <c r="PW8" s="6"/>
      <c r="PX8" s="6"/>
      <c r="PY8" s="6"/>
      <c r="PZ8" s="6"/>
      <c r="QA8" s="6"/>
      <c r="QB8" s="6"/>
      <c r="QC8" s="6"/>
      <c r="QD8" s="6"/>
      <c r="QE8" s="6"/>
      <c r="QF8" s="6"/>
      <c r="QG8" s="6"/>
      <c r="QH8" s="6"/>
      <c r="QI8" s="6"/>
      <c r="QJ8" s="6"/>
      <c r="QK8" s="6"/>
      <c r="QL8" s="6"/>
      <c r="QM8" s="6"/>
      <c r="QN8" s="6"/>
      <c r="QO8" s="6"/>
      <c r="QP8" s="6"/>
      <c r="QQ8" s="6"/>
      <c r="QR8" s="6"/>
      <c r="QS8" s="6"/>
      <c r="QT8" s="6"/>
      <c r="QU8" s="6"/>
      <c r="QV8" s="6"/>
      <c r="QW8" s="6"/>
      <c r="QX8" s="6"/>
      <c r="QY8" s="6"/>
      <c r="QZ8" s="6"/>
      <c r="RA8" s="6"/>
      <c r="RB8" s="6"/>
      <c r="RC8" s="6"/>
      <c r="RD8" s="6"/>
      <c r="RE8" s="6"/>
      <c r="RF8" s="6"/>
      <c r="RG8" s="6"/>
      <c r="RH8" s="6"/>
      <c r="RI8" s="6"/>
      <c r="RJ8" s="6"/>
      <c r="RK8" s="6"/>
      <c r="RL8" s="6"/>
      <c r="RM8" s="6"/>
      <c r="RN8" s="6"/>
      <c r="RO8" s="6"/>
      <c r="RP8" s="6"/>
      <c r="RQ8" s="6"/>
      <c r="RR8" s="6"/>
      <c r="RS8" s="6"/>
      <c r="RT8" s="6"/>
      <c r="RU8" s="6"/>
      <c r="RV8" s="6"/>
      <c r="RW8" s="6"/>
      <c r="RX8" s="6"/>
      <c r="RY8" s="6"/>
      <c r="RZ8" s="6"/>
      <c r="SA8" s="6"/>
      <c r="SB8" s="6"/>
      <c r="SC8" s="6"/>
      <c r="SD8" s="6"/>
      <c r="SE8" s="6"/>
      <c r="SF8" s="6"/>
      <c r="SG8" s="6"/>
      <c r="SH8" s="6"/>
      <c r="SI8" s="6"/>
      <c r="SJ8" s="6"/>
      <c r="SK8" s="6"/>
      <c r="SL8" s="6"/>
      <c r="SM8" s="6"/>
      <c r="SN8" s="6"/>
      <c r="SO8" s="6"/>
      <c r="SP8" s="6"/>
      <c r="SQ8" s="6"/>
      <c r="SR8" s="6"/>
      <c r="SS8" s="6"/>
      <c r="ST8" s="6"/>
      <c r="SU8" s="6"/>
      <c r="SV8" s="6"/>
      <c r="SW8" s="6"/>
      <c r="SX8" s="6"/>
      <c r="SY8" s="6"/>
      <c r="SZ8" s="6"/>
      <c r="TA8" s="6"/>
      <c r="TB8" s="6"/>
      <c r="TC8" s="6"/>
      <c r="TD8" s="6"/>
      <c r="TE8" s="6"/>
      <c r="TF8" s="6"/>
      <c r="TG8" s="6"/>
      <c r="TH8" s="6"/>
      <c r="TI8" s="6"/>
      <c r="TJ8" s="6"/>
      <c r="TK8" s="6"/>
      <c r="TL8" s="6"/>
      <c r="TM8" s="6"/>
      <c r="TN8" s="6"/>
      <c r="TO8" s="6"/>
      <c r="TP8" s="6"/>
      <c r="TQ8" s="6"/>
      <c r="TR8" s="6"/>
      <c r="TS8" s="6"/>
      <c r="TT8" s="6"/>
      <c r="TU8" s="6"/>
      <c r="TV8" s="6"/>
      <c r="TW8" s="6"/>
      <c r="TX8" s="6"/>
      <c r="TY8" s="6"/>
      <c r="TZ8" s="6"/>
      <c r="UA8" s="6"/>
      <c r="UB8" s="6"/>
      <c r="UC8" s="6"/>
      <c r="UD8" s="6"/>
      <c r="UE8" s="6"/>
      <c r="UF8" s="6"/>
      <c r="UG8" s="6"/>
      <c r="UH8" s="6"/>
      <c r="UI8" s="6"/>
      <c r="UJ8" s="6"/>
      <c r="UK8" s="6"/>
      <c r="UL8" s="6"/>
      <c r="UM8" s="6"/>
      <c r="UN8" s="6"/>
      <c r="UO8" s="6"/>
      <c r="UP8" s="6"/>
      <c r="UQ8" s="6"/>
      <c r="UR8" s="6"/>
      <c r="US8" s="6"/>
      <c r="UT8" s="6"/>
      <c r="UU8" s="6"/>
      <c r="UV8" s="6"/>
      <c r="UW8" s="6"/>
      <c r="UX8" s="6"/>
      <c r="UY8" s="6"/>
      <c r="UZ8" s="6"/>
      <c r="VA8" s="6"/>
      <c r="VB8" s="6"/>
      <c r="VC8" s="6"/>
      <c r="VD8" s="6"/>
      <c r="VE8" s="6"/>
      <c r="VF8" s="6"/>
      <c r="VG8" s="6"/>
      <c r="VH8" s="6"/>
      <c r="VI8" s="6"/>
      <c r="VJ8" s="6"/>
      <c r="VK8" s="6"/>
      <c r="VL8" s="6"/>
      <c r="VM8" s="6"/>
      <c r="VN8" s="6"/>
      <c r="VO8" s="6"/>
      <c r="VP8" s="6"/>
      <c r="VQ8" s="6"/>
      <c r="VR8" s="6"/>
      <c r="VS8" s="6"/>
      <c r="VT8" s="6"/>
      <c r="VU8" s="6"/>
      <c r="VV8" s="6"/>
      <c r="VW8" s="6"/>
      <c r="VX8" s="6"/>
      <c r="VY8" s="6"/>
      <c r="VZ8" s="6"/>
      <c r="WA8" s="6"/>
      <c r="WB8" s="6"/>
      <c r="WC8" s="6"/>
      <c r="WD8" s="6"/>
      <c r="WE8" s="6"/>
      <c r="WF8" s="6"/>
      <c r="WG8" s="6"/>
      <c r="WH8" s="6"/>
      <c r="WI8" s="6"/>
      <c r="WJ8" s="6"/>
      <c r="WK8" s="6"/>
      <c r="WL8" s="6"/>
      <c r="WM8" s="6"/>
      <c r="WN8" s="6"/>
      <c r="WO8" s="6"/>
      <c r="WP8" s="6"/>
      <c r="WQ8" s="6"/>
      <c r="WR8" s="6"/>
      <c r="WS8" s="6"/>
      <c r="WT8" s="6"/>
      <c r="WU8" s="6"/>
      <c r="WV8" s="6"/>
      <c r="WW8" s="6"/>
      <c r="WX8" s="6"/>
      <c r="WY8" s="6"/>
      <c r="WZ8" s="6"/>
      <c r="XA8" s="6"/>
      <c r="XB8" s="6"/>
      <c r="XC8" s="6"/>
      <c r="XD8" s="6"/>
      <c r="XE8" s="6"/>
      <c r="XF8" s="6"/>
      <c r="XG8" s="6"/>
      <c r="XH8" s="6"/>
      <c r="XI8" s="6"/>
      <c r="XJ8" s="6"/>
      <c r="XK8" s="6"/>
      <c r="XL8" s="6"/>
      <c r="XM8" s="6"/>
      <c r="XN8" s="6"/>
      <c r="XO8" s="6"/>
      <c r="XP8" s="6"/>
      <c r="XQ8" s="6"/>
      <c r="XR8" s="6"/>
      <c r="XS8" s="6"/>
      <c r="XT8" s="6"/>
      <c r="XU8" s="6"/>
      <c r="XV8" s="6"/>
      <c r="XW8" s="6"/>
      <c r="XX8" s="6"/>
      <c r="XY8" s="6"/>
      <c r="XZ8" s="6"/>
      <c r="YA8" s="6"/>
      <c r="YB8" s="6"/>
      <c r="YC8" s="6"/>
      <c r="YD8" s="6"/>
      <c r="YE8" s="6"/>
      <c r="YF8" s="6"/>
      <c r="YG8" s="6"/>
      <c r="YH8" s="6"/>
      <c r="YI8" s="6"/>
      <c r="YJ8" s="6"/>
      <c r="YK8" s="6"/>
      <c r="YL8" s="6"/>
      <c r="YM8" s="6"/>
      <c r="YN8" s="6"/>
      <c r="YO8" s="6"/>
      <c r="YP8" s="6"/>
      <c r="YQ8" s="6"/>
      <c r="YR8" s="6"/>
      <c r="YS8" s="6"/>
      <c r="YT8" s="6"/>
      <c r="YU8" s="6"/>
      <c r="YV8" s="6"/>
      <c r="YW8" s="6"/>
      <c r="YX8" s="6"/>
      <c r="YY8" s="6"/>
      <c r="YZ8" s="6"/>
      <c r="ZA8" s="6"/>
      <c r="ZB8" s="6"/>
      <c r="ZC8" s="6"/>
      <c r="ZD8" s="6"/>
      <c r="ZE8" s="6"/>
      <c r="ZF8" s="6"/>
      <c r="ZG8" s="6"/>
      <c r="ZH8" s="6"/>
      <c r="ZI8" s="6"/>
      <c r="ZJ8" s="6"/>
      <c r="ZK8" s="6"/>
      <c r="ZL8" s="6"/>
      <c r="ZM8" s="6"/>
      <c r="ZN8" s="6"/>
      <c r="ZO8" s="6"/>
      <c r="ZP8" s="6"/>
      <c r="ZQ8" s="6"/>
      <c r="ZR8" s="6"/>
      <c r="ZS8" s="6"/>
      <c r="ZT8" s="6"/>
      <c r="ZU8" s="6"/>
      <c r="ZV8" s="6"/>
      <c r="ZW8" s="6"/>
      <c r="ZX8" s="6"/>
      <c r="ZY8" s="6"/>
      <c r="ZZ8" s="6"/>
      <c r="AAA8" s="6"/>
      <c r="AAB8" s="6"/>
      <c r="AAC8" s="6"/>
      <c r="AAD8" s="6"/>
      <c r="AAE8" s="6"/>
      <c r="AAF8" s="6"/>
      <c r="AAG8" s="6"/>
      <c r="AAH8" s="6"/>
      <c r="AAI8" s="6"/>
      <c r="AAJ8" s="6"/>
      <c r="AAK8" s="6"/>
      <c r="AAL8" s="6"/>
      <c r="AAM8" s="6"/>
      <c r="AAN8" s="6"/>
      <c r="AAO8" s="6"/>
      <c r="AAP8" s="6"/>
      <c r="AAQ8" s="6"/>
      <c r="AAR8" s="6"/>
      <c r="AAS8" s="6"/>
      <c r="AAT8" s="6"/>
      <c r="AAU8" s="6"/>
      <c r="AAV8" s="6"/>
      <c r="AAW8" s="6"/>
      <c r="AAX8" s="6"/>
      <c r="AAY8" s="6"/>
      <c r="AAZ8" s="6"/>
      <c r="ABA8" s="6"/>
      <c r="ABB8" s="6"/>
      <c r="ABC8" s="6"/>
      <c r="ABD8" s="6"/>
      <c r="ABE8" s="6"/>
      <c r="ABF8" s="6"/>
      <c r="ABG8" s="6"/>
      <c r="ABH8" s="6"/>
      <c r="ABI8" s="6"/>
      <c r="ABJ8" s="6"/>
      <c r="ABK8" s="6"/>
      <c r="ABL8" s="6"/>
      <c r="ABM8" s="6"/>
      <c r="ABN8" s="6"/>
      <c r="ABO8" s="6"/>
      <c r="ABP8" s="6"/>
      <c r="ABQ8" s="6"/>
      <c r="ABR8" s="6"/>
      <c r="ABS8" s="6"/>
      <c r="ABT8" s="6"/>
      <c r="ABU8" s="6"/>
      <c r="ABV8" s="6"/>
      <c r="ABW8" s="6"/>
      <c r="ABX8" s="6"/>
      <c r="ABY8" s="6"/>
      <c r="ABZ8" s="6"/>
      <c r="ACA8" s="6"/>
      <c r="ACB8" s="6"/>
      <c r="ACC8" s="6"/>
      <c r="ACD8" s="6"/>
      <c r="ACE8" s="6"/>
      <c r="ACF8" s="6"/>
      <c r="ACG8" s="6"/>
      <c r="ACH8" s="6"/>
      <c r="ACI8" s="6"/>
      <c r="ACJ8" s="6"/>
      <c r="ACK8" s="6"/>
      <c r="ACL8" s="6"/>
      <c r="ACM8" s="6"/>
      <c r="ACN8" s="6"/>
      <c r="ACO8" s="6"/>
      <c r="ACP8" s="6"/>
      <c r="ACQ8" s="6"/>
      <c r="ACR8" s="6"/>
      <c r="ACS8" s="6"/>
      <c r="ACT8" s="6"/>
      <c r="ACU8" s="6"/>
      <c r="ACV8" s="6"/>
      <c r="ACW8" s="6"/>
      <c r="ACX8" s="6"/>
      <c r="ACY8" s="6"/>
      <c r="ACZ8" s="6"/>
      <c r="ADA8" s="6"/>
      <c r="ADB8" s="6"/>
      <c r="ADC8" s="6"/>
      <c r="ADD8" s="6"/>
      <c r="ADE8" s="6"/>
      <c r="ADF8" s="6"/>
      <c r="ADG8" s="6"/>
      <c r="ADH8" s="6"/>
      <c r="ADI8" s="6"/>
      <c r="ADJ8" s="6"/>
      <c r="ADK8" s="6"/>
      <c r="ADL8" s="6"/>
      <c r="ADM8" s="6"/>
      <c r="ADN8" s="6"/>
      <c r="ADO8" s="6"/>
      <c r="ADP8" s="6"/>
      <c r="ADQ8" s="6"/>
      <c r="ADR8" s="6"/>
      <c r="ADS8" s="6"/>
      <c r="ADT8" s="6"/>
      <c r="ADU8" s="6"/>
      <c r="ADV8" s="6"/>
      <c r="ADW8" s="6"/>
      <c r="ADX8" s="6"/>
      <c r="ADY8" s="6"/>
      <c r="ADZ8" s="6"/>
      <c r="AEA8" s="6"/>
      <c r="AEB8" s="6"/>
      <c r="AEC8" s="6"/>
      <c r="AED8" s="6"/>
      <c r="AEE8" s="6"/>
      <c r="AEF8" s="6"/>
      <c r="AEG8" s="6"/>
      <c r="AEH8" s="6"/>
      <c r="AEI8" s="6"/>
      <c r="AEJ8" s="6"/>
      <c r="AEK8" s="6"/>
      <c r="AEL8" s="6"/>
      <c r="AEM8" s="6"/>
      <c r="AEN8" s="6"/>
      <c r="AEO8" s="6"/>
      <c r="AEP8" s="6"/>
      <c r="AEQ8" s="6"/>
      <c r="AER8" s="6"/>
      <c r="AES8" s="6"/>
      <c r="AET8" s="6"/>
      <c r="AEU8" s="6"/>
      <c r="AEV8" s="6"/>
      <c r="AEW8" s="6"/>
      <c r="AEX8" s="6"/>
      <c r="AEY8" s="6"/>
      <c r="AEZ8" s="6"/>
      <c r="AFA8" s="6"/>
      <c r="AFB8" s="6"/>
      <c r="AFC8" s="6"/>
      <c r="AFD8" s="6"/>
      <c r="AFE8" s="6"/>
      <c r="AFF8" s="6"/>
      <c r="AFG8" s="6"/>
      <c r="AFH8" s="6"/>
      <c r="AFI8" s="6"/>
      <c r="AFJ8" s="6"/>
      <c r="AFK8" s="6"/>
      <c r="AFL8" s="6"/>
      <c r="AFM8" s="6"/>
      <c r="AFN8" s="6"/>
      <c r="AFO8" s="6"/>
      <c r="AFP8" s="6"/>
      <c r="AFQ8" s="6"/>
      <c r="AFR8" s="6"/>
      <c r="AFS8" s="6"/>
      <c r="AFT8" s="6"/>
      <c r="AFU8" s="6"/>
      <c r="AFV8" s="6"/>
      <c r="AFW8" s="6"/>
      <c r="AFX8" s="6"/>
      <c r="AFY8" s="6"/>
      <c r="AFZ8" s="6"/>
      <c r="AGA8" s="6"/>
      <c r="AGB8" s="6"/>
      <c r="AGC8" s="6"/>
      <c r="AGD8" s="6"/>
      <c r="AGE8" s="6"/>
      <c r="AGF8" s="6"/>
      <c r="AGG8" s="6"/>
      <c r="AGH8" s="6"/>
      <c r="AGI8" s="6"/>
      <c r="AGJ8" s="6"/>
      <c r="AGK8" s="6"/>
      <c r="AGL8" s="6"/>
      <c r="AGM8" s="6"/>
      <c r="AGN8" s="6"/>
      <c r="AGO8" s="6"/>
      <c r="AGP8" s="6"/>
      <c r="AGQ8" s="6"/>
      <c r="AGR8" s="6"/>
      <c r="AGS8" s="6"/>
      <c r="AGT8" s="6"/>
      <c r="AGU8" s="6"/>
      <c r="AGV8" s="6"/>
      <c r="AGW8" s="6"/>
      <c r="AGX8" s="6"/>
      <c r="AGY8" s="6"/>
      <c r="AGZ8" s="6"/>
      <c r="AHA8" s="6"/>
      <c r="AHB8" s="6"/>
      <c r="AHC8" s="6"/>
      <c r="AHD8" s="6"/>
      <c r="AHE8" s="6"/>
      <c r="AHF8" s="6"/>
      <c r="AHG8" s="6"/>
      <c r="AHH8" s="6"/>
      <c r="AHI8" s="6"/>
      <c r="AHJ8" s="6"/>
      <c r="AHK8" s="6"/>
      <c r="AHL8" s="6"/>
      <c r="AHM8" s="6"/>
      <c r="AHN8" s="6"/>
      <c r="AHO8" s="6"/>
      <c r="AHP8" s="6"/>
      <c r="AHQ8" s="6"/>
      <c r="AHR8" s="6"/>
      <c r="AHS8" s="6"/>
      <c r="AHT8" s="6"/>
      <c r="AHU8" s="6"/>
      <c r="AHV8" s="6"/>
      <c r="AHW8" s="6"/>
      <c r="AHX8" s="6"/>
      <c r="AHY8" s="6"/>
      <c r="AHZ8" s="6"/>
      <c r="AIA8" s="6"/>
      <c r="AIB8" s="6"/>
      <c r="AIC8" s="6"/>
      <c r="AID8" s="6"/>
      <c r="AIE8" s="6"/>
    </row>
    <row r="9" spans="1:915" ht="12.75" customHeight="1" x14ac:dyDescent="0.2">
      <c r="A9" s="99">
        <v>2312262</v>
      </c>
      <c r="B9" s="99">
        <v>3301861</v>
      </c>
      <c r="C9" s="99" t="s">
        <v>102</v>
      </c>
      <c r="D9" s="100" t="s">
        <v>116</v>
      </c>
      <c r="E9" s="94" t="s">
        <v>39</v>
      </c>
      <c r="F9" s="95" t="s">
        <v>12</v>
      </c>
      <c r="G9" s="96">
        <v>0.8125</v>
      </c>
      <c r="H9" s="96">
        <v>0.83333333333333337</v>
      </c>
      <c r="I9" s="97">
        <v>41276</v>
      </c>
      <c r="J9" s="99" t="s">
        <v>4</v>
      </c>
      <c r="K9" s="99" t="s">
        <v>5</v>
      </c>
      <c r="L9" s="101" t="s">
        <v>607</v>
      </c>
    </row>
    <row r="10" spans="1:915" ht="12.75" customHeight="1" x14ac:dyDescent="0.2">
      <c r="A10" s="99">
        <v>2312262</v>
      </c>
      <c r="B10" s="99">
        <v>3154677</v>
      </c>
      <c r="C10" s="99" t="s">
        <v>17</v>
      </c>
      <c r="D10" s="100" t="s">
        <v>608</v>
      </c>
      <c r="E10" s="94" t="s">
        <v>64</v>
      </c>
      <c r="F10" s="95" t="s">
        <v>12</v>
      </c>
      <c r="G10" s="96">
        <v>0.29166666666666669</v>
      </c>
      <c r="H10" s="96">
        <v>0.79166666666666663</v>
      </c>
      <c r="I10" s="97">
        <v>41276</v>
      </c>
      <c r="J10" s="99" t="s">
        <v>4</v>
      </c>
      <c r="K10" s="99" t="s">
        <v>5</v>
      </c>
      <c r="L10" s="101" t="s">
        <v>607</v>
      </c>
    </row>
    <row r="11" spans="1:915" ht="12.75" customHeight="1" x14ac:dyDescent="0.2">
      <c r="A11" s="99">
        <v>2312262</v>
      </c>
      <c r="B11" s="99">
        <v>3154680</v>
      </c>
      <c r="C11" s="99" t="s">
        <v>19</v>
      </c>
      <c r="D11" s="100" t="s">
        <v>20</v>
      </c>
      <c r="E11" s="94" t="s">
        <v>48</v>
      </c>
      <c r="F11" s="95" t="s">
        <v>12</v>
      </c>
      <c r="G11" s="96">
        <v>0.29166666666666669</v>
      </c>
      <c r="H11" s="96">
        <v>0.95833333333333337</v>
      </c>
      <c r="I11" s="97">
        <v>41276</v>
      </c>
      <c r="J11" s="99" t="s">
        <v>4</v>
      </c>
      <c r="K11" s="99" t="s">
        <v>5</v>
      </c>
      <c r="L11" s="101" t="s">
        <v>607</v>
      </c>
    </row>
    <row r="12" spans="1:915" ht="12.75" customHeight="1" x14ac:dyDescent="0.2">
      <c r="A12" s="99">
        <v>2312262</v>
      </c>
      <c r="B12" s="99">
        <v>3396323</v>
      </c>
      <c r="C12" s="99" t="s">
        <v>27</v>
      </c>
      <c r="D12" s="100" t="s">
        <v>609</v>
      </c>
      <c r="E12" s="117" t="s">
        <v>72</v>
      </c>
      <c r="F12" s="95" t="s">
        <v>12</v>
      </c>
      <c r="G12" s="96">
        <v>0.375</v>
      </c>
      <c r="H12" s="96">
        <v>0.95833333333333337</v>
      </c>
      <c r="I12" s="97">
        <v>41276</v>
      </c>
      <c r="J12" s="99" t="s">
        <v>4</v>
      </c>
      <c r="K12" s="99" t="s">
        <v>5</v>
      </c>
      <c r="L12" s="101" t="s">
        <v>607</v>
      </c>
    </row>
    <row r="13" spans="1:915" ht="12.75" customHeight="1" x14ac:dyDescent="0.2">
      <c r="A13" s="99">
        <v>2312262</v>
      </c>
      <c r="B13" s="99">
        <v>3396329</v>
      </c>
      <c r="C13" s="99" t="s">
        <v>93</v>
      </c>
      <c r="D13" s="100" t="s">
        <v>610</v>
      </c>
      <c r="E13" s="94" t="s">
        <v>111</v>
      </c>
      <c r="F13" s="95" t="s">
        <v>12</v>
      </c>
      <c r="G13" s="96">
        <v>0.29166666666666669</v>
      </c>
      <c r="H13" s="96">
        <v>0.95833333333333337</v>
      </c>
      <c r="I13" s="97">
        <v>41276</v>
      </c>
      <c r="J13" s="99" t="s">
        <v>4</v>
      </c>
      <c r="K13" s="99" t="s">
        <v>5</v>
      </c>
      <c r="L13" s="101" t="s">
        <v>607</v>
      </c>
    </row>
    <row r="14" spans="1:915" ht="12.75" customHeight="1" x14ac:dyDescent="0.2">
      <c r="A14" s="99">
        <v>2312262</v>
      </c>
      <c r="B14" s="99">
        <v>3301810</v>
      </c>
      <c r="C14" s="99" t="s">
        <v>21</v>
      </c>
      <c r="D14" s="100" t="s">
        <v>611</v>
      </c>
      <c r="E14" s="94" t="s">
        <v>65</v>
      </c>
      <c r="F14" s="95" t="s">
        <v>12</v>
      </c>
      <c r="G14" s="96">
        <v>0.4375</v>
      </c>
      <c r="H14" s="96">
        <v>0.54166666666666663</v>
      </c>
      <c r="I14" s="97">
        <v>41277</v>
      </c>
      <c r="J14" s="99" t="s">
        <v>4</v>
      </c>
      <c r="K14" s="99" t="s">
        <v>5</v>
      </c>
      <c r="L14" s="101" t="s">
        <v>607</v>
      </c>
    </row>
    <row r="15" spans="1:915" ht="12.75" customHeight="1" x14ac:dyDescent="0.2">
      <c r="A15" s="99">
        <v>2312262</v>
      </c>
      <c r="B15" s="99">
        <v>3154686</v>
      </c>
      <c r="C15" s="99" t="s">
        <v>21</v>
      </c>
      <c r="D15" s="100" t="s">
        <v>612</v>
      </c>
      <c r="E15" s="94" t="s">
        <v>73</v>
      </c>
      <c r="F15" s="95" t="s">
        <v>12</v>
      </c>
      <c r="G15" s="96">
        <v>0.4375</v>
      </c>
      <c r="H15" s="96">
        <v>0.54166666666666663</v>
      </c>
      <c r="I15" s="97">
        <v>41277</v>
      </c>
      <c r="J15" s="99" t="s">
        <v>4</v>
      </c>
      <c r="K15" s="99" t="s">
        <v>5</v>
      </c>
      <c r="L15" s="101" t="s">
        <v>607</v>
      </c>
    </row>
    <row r="16" spans="1:915" ht="12.75" customHeight="1" x14ac:dyDescent="0.2">
      <c r="A16" s="99">
        <v>2312262</v>
      </c>
      <c r="B16" s="99">
        <v>3154456</v>
      </c>
      <c r="C16" s="99" t="s">
        <v>17</v>
      </c>
      <c r="D16" s="100" t="s">
        <v>613</v>
      </c>
      <c r="E16" s="94" t="s">
        <v>64</v>
      </c>
      <c r="F16" s="95" t="s">
        <v>12</v>
      </c>
      <c r="G16" s="96">
        <v>0.33333333333333331</v>
      </c>
      <c r="H16" s="96">
        <v>0.54166666666666663</v>
      </c>
      <c r="I16" s="97">
        <v>41277</v>
      </c>
      <c r="J16" s="99" t="s">
        <v>4</v>
      </c>
      <c r="K16" s="99" t="s">
        <v>5</v>
      </c>
      <c r="L16" s="101" t="s">
        <v>607</v>
      </c>
    </row>
    <row r="17" spans="1:12" ht="12.75" customHeight="1" x14ac:dyDescent="0.2">
      <c r="A17" s="99">
        <v>2312262</v>
      </c>
      <c r="B17" s="99">
        <v>3154460</v>
      </c>
      <c r="C17" s="99" t="s">
        <v>17</v>
      </c>
      <c r="D17" s="100" t="s">
        <v>614</v>
      </c>
      <c r="E17" s="117" t="s">
        <v>72</v>
      </c>
      <c r="F17" s="95" t="s">
        <v>12</v>
      </c>
      <c r="G17" s="96">
        <v>0.375</v>
      </c>
      <c r="H17" s="96">
        <v>0.79166666666666663</v>
      </c>
      <c r="I17" s="97">
        <v>41277</v>
      </c>
      <c r="J17" s="99" t="s">
        <v>4</v>
      </c>
      <c r="K17" s="99" t="s">
        <v>5</v>
      </c>
      <c r="L17" s="101" t="s">
        <v>607</v>
      </c>
    </row>
    <row r="18" spans="1:12" ht="12.75" customHeight="1" x14ac:dyDescent="0.2">
      <c r="A18" s="99">
        <v>2312262</v>
      </c>
      <c r="B18" s="99">
        <v>3301792</v>
      </c>
      <c r="C18" s="99" t="s">
        <v>19</v>
      </c>
      <c r="D18" s="100" t="s">
        <v>20</v>
      </c>
      <c r="E18" s="94" t="s">
        <v>48</v>
      </c>
      <c r="F18" s="95" t="s">
        <v>12</v>
      </c>
      <c r="G18" s="96">
        <v>0.29166666666666669</v>
      </c>
      <c r="H18" s="96">
        <v>0.95833333333333337</v>
      </c>
      <c r="I18" s="97">
        <v>41277</v>
      </c>
      <c r="J18" s="99" t="s">
        <v>4</v>
      </c>
      <c r="K18" s="99" t="s">
        <v>5</v>
      </c>
      <c r="L18" s="101" t="s">
        <v>607</v>
      </c>
    </row>
    <row r="19" spans="1:12" ht="12.75" customHeight="1" x14ac:dyDescent="0.2">
      <c r="A19" s="99">
        <v>2312262</v>
      </c>
      <c r="B19" s="99">
        <v>3301791</v>
      </c>
      <c r="C19" s="99" t="s">
        <v>19</v>
      </c>
      <c r="D19" s="100" t="s">
        <v>20</v>
      </c>
      <c r="E19" s="94" t="s">
        <v>48</v>
      </c>
      <c r="F19" s="95" t="s">
        <v>12</v>
      </c>
      <c r="G19" s="96">
        <v>0.29166666666666669</v>
      </c>
      <c r="H19" s="96">
        <v>0.66666666666666663</v>
      </c>
      <c r="I19" s="97">
        <v>41278</v>
      </c>
      <c r="J19" s="99" t="s">
        <v>4</v>
      </c>
      <c r="K19" s="99" t="s">
        <v>5</v>
      </c>
      <c r="L19" s="101" t="s">
        <v>607</v>
      </c>
    </row>
    <row r="20" spans="1:12" ht="12.75" customHeight="1" x14ac:dyDescent="0.2">
      <c r="A20" s="99">
        <v>2312262</v>
      </c>
      <c r="B20" s="99">
        <v>3396331</v>
      </c>
      <c r="C20" s="99" t="s">
        <v>93</v>
      </c>
      <c r="D20" s="100" t="s">
        <v>615</v>
      </c>
      <c r="E20" s="94" t="s">
        <v>111</v>
      </c>
      <c r="F20" s="95" t="s">
        <v>12</v>
      </c>
      <c r="G20" s="96">
        <v>0.29166666666666669</v>
      </c>
      <c r="H20" s="96">
        <v>0.95833333333333337</v>
      </c>
      <c r="I20" s="97">
        <v>41278</v>
      </c>
      <c r="J20" s="99" t="s">
        <v>4</v>
      </c>
      <c r="K20" s="99" t="s">
        <v>5</v>
      </c>
      <c r="L20" s="101" t="s">
        <v>607</v>
      </c>
    </row>
    <row r="21" spans="1:12" ht="12.75" customHeight="1" x14ac:dyDescent="0.2">
      <c r="A21" s="99">
        <v>1750994</v>
      </c>
      <c r="B21" s="99">
        <v>2963955</v>
      </c>
      <c r="C21" s="99" t="s">
        <v>19</v>
      </c>
      <c r="D21" s="100" t="s">
        <v>617</v>
      </c>
      <c r="E21" s="94" t="s">
        <v>77</v>
      </c>
      <c r="F21" s="95" t="s">
        <v>12</v>
      </c>
      <c r="G21" s="96">
        <v>0.58333333333333337</v>
      </c>
      <c r="H21" s="96">
        <v>0.875</v>
      </c>
      <c r="I21" s="97">
        <v>41280</v>
      </c>
      <c r="J21" s="99" t="s">
        <v>4</v>
      </c>
      <c r="K21" s="99" t="s">
        <v>5</v>
      </c>
      <c r="L21" s="101" t="s">
        <v>616</v>
      </c>
    </row>
    <row r="22" spans="1:12" ht="12.75" customHeight="1" x14ac:dyDescent="0.2">
      <c r="A22" s="99">
        <v>1750994</v>
      </c>
      <c r="B22" s="99">
        <v>2963998</v>
      </c>
      <c r="C22" s="99" t="s">
        <v>27</v>
      </c>
      <c r="D22" s="100" t="s">
        <v>618</v>
      </c>
      <c r="E22" s="117" t="s">
        <v>49</v>
      </c>
      <c r="F22" s="95" t="s">
        <v>12</v>
      </c>
      <c r="G22" s="96">
        <v>0.33333333333333331</v>
      </c>
      <c r="H22" s="96">
        <v>0.75</v>
      </c>
      <c r="I22" s="97">
        <v>41280</v>
      </c>
      <c r="J22" s="99" t="s">
        <v>4</v>
      </c>
      <c r="K22" s="99" t="s">
        <v>5</v>
      </c>
      <c r="L22" s="101" t="s">
        <v>616</v>
      </c>
    </row>
    <row r="23" spans="1:12" ht="12.75" customHeight="1" x14ac:dyDescent="0.2">
      <c r="A23" s="99">
        <v>1750994</v>
      </c>
      <c r="B23" s="99">
        <v>2964065</v>
      </c>
      <c r="C23" s="99" t="s">
        <v>21</v>
      </c>
      <c r="D23" s="100" t="s">
        <v>619</v>
      </c>
      <c r="E23" s="94" t="s">
        <v>73</v>
      </c>
      <c r="F23" s="95" t="s">
        <v>12</v>
      </c>
      <c r="G23" s="96">
        <v>0.71875</v>
      </c>
      <c r="H23" s="96">
        <v>0.76041666666666663</v>
      </c>
      <c r="I23" s="97">
        <v>41281</v>
      </c>
      <c r="J23" s="99" t="s">
        <v>4</v>
      </c>
      <c r="K23" s="99" t="s">
        <v>5</v>
      </c>
      <c r="L23" s="101" t="s">
        <v>616</v>
      </c>
    </row>
    <row r="24" spans="1:12" ht="12.75" customHeight="1" x14ac:dyDescent="0.2">
      <c r="A24" s="99">
        <v>1750994</v>
      </c>
      <c r="B24" s="99">
        <v>2964075</v>
      </c>
      <c r="C24" s="99" t="s">
        <v>21</v>
      </c>
      <c r="D24" s="100" t="s">
        <v>619</v>
      </c>
      <c r="E24" s="94" t="s">
        <v>111</v>
      </c>
      <c r="F24" s="95" t="s">
        <v>12</v>
      </c>
      <c r="G24" s="96">
        <v>0.71875</v>
      </c>
      <c r="H24" s="96">
        <v>0.76041666666666663</v>
      </c>
      <c r="I24" s="97">
        <v>41281</v>
      </c>
      <c r="J24" s="99" t="s">
        <v>4</v>
      </c>
      <c r="K24" s="99" t="s">
        <v>5</v>
      </c>
      <c r="L24" s="101" t="s">
        <v>616</v>
      </c>
    </row>
    <row r="25" spans="1:12" ht="12.75" customHeight="1" x14ac:dyDescent="0.2">
      <c r="A25" s="99">
        <v>1750994</v>
      </c>
      <c r="B25" s="99">
        <v>2964100</v>
      </c>
      <c r="C25" s="99" t="s">
        <v>21</v>
      </c>
      <c r="D25" s="100" t="s">
        <v>619</v>
      </c>
      <c r="E25" s="94" t="s">
        <v>69</v>
      </c>
      <c r="F25" s="95" t="s">
        <v>12</v>
      </c>
      <c r="G25" s="96">
        <v>0.71875</v>
      </c>
      <c r="H25" s="96">
        <v>0.76041666666666663</v>
      </c>
      <c r="I25" s="97">
        <v>41281</v>
      </c>
      <c r="J25" s="99" t="s">
        <v>4</v>
      </c>
      <c r="K25" s="99" t="s">
        <v>5</v>
      </c>
      <c r="L25" s="101" t="s">
        <v>616</v>
      </c>
    </row>
    <row r="26" spans="1:12" ht="12.75" customHeight="1" x14ac:dyDescent="0.2">
      <c r="A26" s="99">
        <v>1750994</v>
      </c>
      <c r="B26" s="99">
        <v>2964177</v>
      </c>
      <c r="C26" s="99" t="s">
        <v>21</v>
      </c>
      <c r="D26" s="100" t="s">
        <v>619</v>
      </c>
      <c r="E26" s="94" t="s">
        <v>65</v>
      </c>
      <c r="F26" s="95" t="s">
        <v>12</v>
      </c>
      <c r="G26" s="96">
        <v>0.71875</v>
      </c>
      <c r="H26" s="96">
        <v>0.76041666666666663</v>
      </c>
      <c r="I26" s="97">
        <v>41281</v>
      </c>
      <c r="J26" s="99" t="s">
        <v>4</v>
      </c>
      <c r="K26" s="99" t="s">
        <v>5</v>
      </c>
      <c r="L26" s="101" t="s">
        <v>616</v>
      </c>
    </row>
    <row r="27" spans="1:12" ht="12.75" customHeight="1" x14ac:dyDescent="0.2">
      <c r="A27" s="99">
        <v>1750994</v>
      </c>
      <c r="B27" s="99">
        <v>2990116</v>
      </c>
      <c r="C27" s="99" t="s">
        <v>13</v>
      </c>
      <c r="D27" s="100" t="s">
        <v>620</v>
      </c>
      <c r="E27" s="94" t="s">
        <v>180</v>
      </c>
      <c r="F27" s="95" t="s">
        <v>12</v>
      </c>
      <c r="G27" s="96">
        <v>0.84722222222222221</v>
      </c>
      <c r="H27" s="96">
        <v>0.95833333333333337</v>
      </c>
      <c r="I27" s="97">
        <v>41281</v>
      </c>
      <c r="J27" s="99" t="s">
        <v>4</v>
      </c>
      <c r="K27" s="99" t="s">
        <v>5</v>
      </c>
      <c r="L27" s="101" t="s">
        <v>616</v>
      </c>
    </row>
    <row r="28" spans="1:12" ht="12.75" customHeight="1" x14ac:dyDescent="0.2">
      <c r="A28" s="99">
        <v>1750994</v>
      </c>
      <c r="B28" s="99">
        <v>2964014</v>
      </c>
      <c r="C28" s="99" t="s">
        <v>24</v>
      </c>
      <c r="D28" s="100" t="s">
        <v>621</v>
      </c>
      <c r="E28" s="117" t="s">
        <v>49</v>
      </c>
      <c r="F28" s="95" t="s">
        <v>12</v>
      </c>
      <c r="G28" s="96">
        <v>0.58333333333333337</v>
      </c>
      <c r="H28" s="96">
        <v>0.71875</v>
      </c>
      <c r="I28" s="97">
        <v>41281</v>
      </c>
      <c r="J28" s="99" t="s">
        <v>4</v>
      </c>
      <c r="K28" s="99" t="s">
        <v>5</v>
      </c>
      <c r="L28" s="101" t="s">
        <v>616</v>
      </c>
    </row>
    <row r="29" spans="1:12" ht="12.75" customHeight="1" x14ac:dyDescent="0.2">
      <c r="A29" s="99">
        <v>1750994</v>
      </c>
      <c r="B29" s="99">
        <v>2963983</v>
      </c>
      <c r="C29" s="99" t="s">
        <v>19</v>
      </c>
      <c r="D29" s="100" t="s">
        <v>617</v>
      </c>
      <c r="E29" s="94" t="s">
        <v>77</v>
      </c>
      <c r="F29" s="95" t="s">
        <v>12</v>
      </c>
      <c r="G29" s="96">
        <v>0.29166666666666669</v>
      </c>
      <c r="H29" s="96">
        <v>0.95833333333333337</v>
      </c>
      <c r="I29" s="97">
        <v>41281</v>
      </c>
      <c r="J29" s="99" t="s">
        <v>4</v>
      </c>
      <c r="K29" s="99" t="s">
        <v>5</v>
      </c>
      <c r="L29" s="101" t="s">
        <v>616</v>
      </c>
    </row>
    <row r="30" spans="1:12" ht="12.75" customHeight="1" x14ac:dyDescent="0.2">
      <c r="A30" s="99">
        <v>1750994</v>
      </c>
      <c r="B30" s="99">
        <v>3450668</v>
      </c>
      <c r="C30" s="99" t="s">
        <v>27</v>
      </c>
      <c r="D30" s="100" t="s">
        <v>622</v>
      </c>
      <c r="E30" s="117" t="s">
        <v>180</v>
      </c>
      <c r="F30" s="95" t="s">
        <v>12</v>
      </c>
      <c r="G30" s="96">
        <v>0.8125</v>
      </c>
      <c r="H30" s="96">
        <v>0.84375</v>
      </c>
      <c r="I30" s="97">
        <v>41281</v>
      </c>
      <c r="J30" s="99" t="s">
        <v>4</v>
      </c>
      <c r="K30" s="99" t="s">
        <v>5</v>
      </c>
      <c r="L30" s="101" t="s">
        <v>616</v>
      </c>
    </row>
    <row r="31" spans="1:12" ht="12.75" customHeight="1" x14ac:dyDescent="0.2">
      <c r="A31" s="99">
        <v>1750994</v>
      </c>
      <c r="B31" s="99">
        <v>3384424</v>
      </c>
      <c r="C31" s="99" t="s">
        <v>27</v>
      </c>
      <c r="D31" s="100" t="s">
        <v>623</v>
      </c>
      <c r="E31" s="94" t="s">
        <v>69</v>
      </c>
      <c r="F31" s="95" t="s">
        <v>12</v>
      </c>
      <c r="G31" s="96">
        <v>0.33333333333333331</v>
      </c>
      <c r="H31" s="96">
        <v>0.41666666666666669</v>
      </c>
      <c r="I31" s="97">
        <v>41281</v>
      </c>
      <c r="J31" s="99" t="s">
        <v>4</v>
      </c>
      <c r="K31" s="99" t="s">
        <v>5</v>
      </c>
      <c r="L31" s="101" t="s">
        <v>616</v>
      </c>
    </row>
    <row r="32" spans="1:12" ht="12.75" customHeight="1" x14ac:dyDescent="0.2">
      <c r="A32" s="99">
        <v>1750994</v>
      </c>
      <c r="B32" s="99">
        <v>3384422</v>
      </c>
      <c r="C32" s="99" t="s">
        <v>27</v>
      </c>
      <c r="D32" s="100" t="s">
        <v>623</v>
      </c>
      <c r="E32" s="94" t="s">
        <v>34</v>
      </c>
      <c r="F32" s="95" t="s">
        <v>12</v>
      </c>
      <c r="G32" s="96">
        <v>0.33333333333333331</v>
      </c>
      <c r="H32" s="96">
        <v>0.41666666666666669</v>
      </c>
      <c r="I32" s="97">
        <v>41281</v>
      </c>
      <c r="J32" s="99" t="s">
        <v>4</v>
      </c>
      <c r="K32" s="99" t="s">
        <v>5</v>
      </c>
      <c r="L32" s="101" t="s">
        <v>616</v>
      </c>
    </row>
    <row r="33" spans="1:12" ht="12.75" customHeight="1" x14ac:dyDescent="0.2">
      <c r="A33" s="99">
        <v>1750994</v>
      </c>
      <c r="B33" s="99">
        <v>3382296</v>
      </c>
      <c r="C33" s="99" t="s">
        <v>27</v>
      </c>
      <c r="D33" s="100" t="s">
        <v>25</v>
      </c>
      <c r="E33" s="117" t="s">
        <v>49</v>
      </c>
      <c r="F33" s="95" t="s">
        <v>12</v>
      </c>
      <c r="G33" s="96">
        <v>0.33333333333333331</v>
      </c>
      <c r="H33" s="96">
        <v>0.5</v>
      </c>
      <c r="I33" s="97">
        <v>41281</v>
      </c>
      <c r="J33" s="99" t="s">
        <v>4</v>
      </c>
      <c r="K33" s="99" t="s">
        <v>5</v>
      </c>
      <c r="L33" s="101" t="s">
        <v>616</v>
      </c>
    </row>
    <row r="34" spans="1:12" ht="12.75" customHeight="1" x14ac:dyDescent="0.2">
      <c r="A34" s="99">
        <v>1750994</v>
      </c>
      <c r="B34" s="99">
        <v>3385176</v>
      </c>
      <c r="C34" s="99" t="s">
        <v>21</v>
      </c>
      <c r="D34" s="100" t="s">
        <v>94</v>
      </c>
      <c r="E34" s="94" t="s">
        <v>69</v>
      </c>
      <c r="F34" s="95" t="s">
        <v>12</v>
      </c>
      <c r="G34" s="96">
        <v>0.375</v>
      </c>
      <c r="H34" s="96">
        <v>0.54166666666666663</v>
      </c>
      <c r="I34" s="97">
        <v>41282</v>
      </c>
      <c r="J34" s="99" t="s">
        <v>4</v>
      </c>
      <c r="K34" s="99" t="s">
        <v>5</v>
      </c>
      <c r="L34" s="101" t="s">
        <v>616</v>
      </c>
    </row>
    <row r="35" spans="1:12" ht="12.75" customHeight="1" x14ac:dyDescent="0.2">
      <c r="A35" s="99">
        <v>1750994</v>
      </c>
      <c r="B35" s="99">
        <v>3385175</v>
      </c>
      <c r="C35" s="99" t="s">
        <v>21</v>
      </c>
      <c r="D35" s="100" t="s">
        <v>624</v>
      </c>
      <c r="E35" s="94" t="s">
        <v>34</v>
      </c>
      <c r="F35" s="95" t="s">
        <v>12</v>
      </c>
      <c r="G35" s="96">
        <v>0.375</v>
      </c>
      <c r="H35" s="96">
        <v>0.54166666666666663</v>
      </c>
      <c r="I35" s="97">
        <v>41282</v>
      </c>
      <c r="J35" s="99" t="s">
        <v>4</v>
      </c>
      <c r="K35" s="99" t="s">
        <v>5</v>
      </c>
      <c r="L35" s="101" t="s">
        <v>616</v>
      </c>
    </row>
    <row r="36" spans="1:12" x14ac:dyDescent="0.2">
      <c r="A36" s="99">
        <v>1750994</v>
      </c>
      <c r="B36" s="99">
        <v>3385680</v>
      </c>
      <c r="C36" s="99" t="s">
        <v>21</v>
      </c>
      <c r="D36" s="100" t="s">
        <v>619</v>
      </c>
      <c r="E36" s="94" t="s">
        <v>69</v>
      </c>
      <c r="F36" s="95" t="s">
        <v>12</v>
      </c>
      <c r="G36" s="96">
        <v>0.35416666666666669</v>
      </c>
      <c r="H36" s="96">
        <v>0.5</v>
      </c>
      <c r="I36" s="97">
        <v>41283</v>
      </c>
      <c r="J36" s="99" t="s">
        <v>4</v>
      </c>
      <c r="K36" s="99" t="s">
        <v>5</v>
      </c>
      <c r="L36" s="101" t="s">
        <v>616</v>
      </c>
    </row>
    <row r="37" spans="1:12" x14ac:dyDescent="0.2">
      <c r="A37" s="99">
        <v>1750994</v>
      </c>
      <c r="B37" s="99">
        <v>3385688</v>
      </c>
      <c r="C37" s="99" t="s">
        <v>21</v>
      </c>
      <c r="D37" s="100" t="s">
        <v>619</v>
      </c>
      <c r="E37" s="94" t="s">
        <v>65</v>
      </c>
      <c r="F37" s="95" t="s">
        <v>12</v>
      </c>
      <c r="G37" s="96">
        <v>0.35416666666666669</v>
      </c>
      <c r="H37" s="96">
        <v>0.5</v>
      </c>
      <c r="I37" s="97">
        <v>41283</v>
      </c>
      <c r="J37" s="99" t="s">
        <v>4</v>
      </c>
      <c r="K37" s="99" t="s">
        <v>5</v>
      </c>
      <c r="L37" s="101" t="s">
        <v>616</v>
      </c>
    </row>
    <row r="38" spans="1:12" x14ac:dyDescent="0.2">
      <c r="A38" s="99">
        <v>1750994</v>
      </c>
      <c r="B38" s="99">
        <v>2964044</v>
      </c>
      <c r="C38" s="99" t="s">
        <v>24</v>
      </c>
      <c r="D38" s="100" t="s">
        <v>625</v>
      </c>
      <c r="E38" s="94" t="s">
        <v>49</v>
      </c>
      <c r="F38" s="95" t="s">
        <v>12</v>
      </c>
      <c r="G38" s="96">
        <v>0.33333333333333331</v>
      </c>
      <c r="H38" s="96">
        <v>0.70833333333333337</v>
      </c>
      <c r="I38" s="97">
        <v>41283</v>
      </c>
      <c r="J38" s="99" t="s">
        <v>4</v>
      </c>
      <c r="K38" s="99" t="s">
        <v>5</v>
      </c>
      <c r="L38" s="101" t="s">
        <v>616</v>
      </c>
    </row>
    <row r="39" spans="1:12" x14ac:dyDescent="0.2">
      <c r="A39" s="99">
        <v>1750994</v>
      </c>
      <c r="B39" s="99">
        <v>2963989</v>
      </c>
      <c r="C39" s="99" t="s">
        <v>19</v>
      </c>
      <c r="D39" s="100" t="s">
        <v>617</v>
      </c>
      <c r="E39" s="94" t="s">
        <v>77</v>
      </c>
      <c r="F39" s="95" t="s">
        <v>12</v>
      </c>
      <c r="G39" s="96">
        <v>0.29166666666666669</v>
      </c>
      <c r="H39" s="96">
        <v>0.95833333333333337</v>
      </c>
      <c r="I39" s="97">
        <v>41283</v>
      </c>
      <c r="J39" s="99" t="s">
        <v>4</v>
      </c>
      <c r="K39" s="99" t="s">
        <v>5</v>
      </c>
      <c r="L39" s="101" t="s">
        <v>616</v>
      </c>
    </row>
    <row r="40" spans="1:12" x14ac:dyDescent="0.2">
      <c r="A40" s="99">
        <v>1750994</v>
      </c>
      <c r="B40" s="99">
        <v>3414191</v>
      </c>
      <c r="C40" s="99" t="s">
        <v>21</v>
      </c>
      <c r="D40" s="100" t="s">
        <v>619</v>
      </c>
      <c r="E40" s="94" t="s">
        <v>73</v>
      </c>
      <c r="F40" s="95" t="s">
        <v>12</v>
      </c>
      <c r="G40" s="96">
        <v>0.375</v>
      </c>
      <c r="H40" s="96">
        <v>0.66666666666666663</v>
      </c>
      <c r="I40" s="97">
        <v>41284</v>
      </c>
      <c r="J40" s="99" t="s">
        <v>4</v>
      </c>
      <c r="K40" s="99" t="s">
        <v>5</v>
      </c>
      <c r="L40" s="101" t="s">
        <v>616</v>
      </c>
    </row>
    <row r="41" spans="1:12" x14ac:dyDescent="0.2">
      <c r="A41" s="99">
        <v>1750994</v>
      </c>
      <c r="B41" s="99">
        <v>3414192</v>
      </c>
      <c r="C41" s="99" t="s">
        <v>21</v>
      </c>
      <c r="D41" s="100" t="s">
        <v>619</v>
      </c>
      <c r="E41" s="94" t="s">
        <v>111</v>
      </c>
      <c r="F41" s="95" t="s">
        <v>12</v>
      </c>
      <c r="G41" s="96">
        <v>0.375</v>
      </c>
      <c r="H41" s="96">
        <v>0.66666666666666663</v>
      </c>
      <c r="I41" s="97">
        <v>41284</v>
      </c>
      <c r="J41" s="99" t="s">
        <v>4</v>
      </c>
      <c r="K41" s="99" t="s">
        <v>5</v>
      </c>
      <c r="L41" s="101" t="s">
        <v>616</v>
      </c>
    </row>
    <row r="42" spans="1:12" x14ac:dyDescent="0.2">
      <c r="A42" s="99">
        <v>1750994</v>
      </c>
      <c r="B42" s="99">
        <v>3414196</v>
      </c>
      <c r="C42" s="99" t="s">
        <v>21</v>
      </c>
      <c r="D42" s="100" t="s">
        <v>619</v>
      </c>
      <c r="E42" s="94" t="s">
        <v>69</v>
      </c>
      <c r="F42" s="95" t="s">
        <v>12</v>
      </c>
      <c r="G42" s="96">
        <v>0.375</v>
      </c>
      <c r="H42" s="96">
        <v>0.66666666666666663</v>
      </c>
      <c r="I42" s="97">
        <v>41284</v>
      </c>
      <c r="J42" s="99" t="s">
        <v>4</v>
      </c>
      <c r="K42" s="99" t="s">
        <v>5</v>
      </c>
      <c r="L42" s="101" t="s">
        <v>616</v>
      </c>
    </row>
    <row r="43" spans="1:12" x14ac:dyDescent="0.2">
      <c r="A43" s="99">
        <v>1750994</v>
      </c>
      <c r="B43" s="99">
        <v>3414204</v>
      </c>
      <c r="C43" s="99" t="s">
        <v>21</v>
      </c>
      <c r="D43" s="100" t="s">
        <v>619</v>
      </c>
      <c r="E43" s="94" t="s">
        <v>65</v>
      </c>
      <c r="F43" s="95" t="s">
        <v>12</v>
      </c>
      <c r="G43" s="96">
        <v>0.375</v>
      </c>
      <c r="H43" s="96">
        <v>0.66666666666666663</v>
      </c>
      <c r="I43" s="97">
        <v>41284</v>
      </c>
      <c r="J43" s="99" t="s">
        <v>4</v>
      </c>
      <c r="K43" s="99" t="s">
        <v>5</v>
      </c>
      <c r="L43" s="101" t="s">
        <v>616</v>
      </c>
    </row>
    <row r="44" spans="1:12" x14ac:dyDescent="0.2">
      <c r="A44" s="99">
        <v>1750994</v>
      </c>
      <c r="B44" s="99">
        <v>3464674</v>
      </c>
      <c r="C44" s="99" t="s">
        <v>42</v>
      </c>
      <c r="D44" s="100" t="s">
        <v>626</v>
      </c>
      <c r="E44" s="94" t="s">
        <v>89</v>
      </c>
      <c r="F44" s="95" t="s">
        <v>12</v>
      </c>
      <c r="G44" s="96">
        <v>0.8125</v>
      </c>
      <c r="H44" s="96">
        <v>8.3333333333333329E-2</v>
      </c>
      <c r="I44" s="97">
        <v>41284</v>
      </c>
      <c r="J44" s="99" t="s">
        <v>4</v>
      </c>
      <c r="K44" s="99" t="s">
        <v>5</v>
      </c>
      <c r="L44" s="101" t="s">
        <v>616</v>
      </c>
    </row>
    <row r="45" spans="1:12" x14ac:dyDescent="0.2">
      <c r="A45" s="99">
        <v>1750994</v>
      </c>
      <c r="B45" s="99">
        <v>3382325</v>
      </c>
      <c r="C45" s="99" t="s">
        <v>24</v>
      </c>
      <c r="D45" s="100" t="s">
        <v>211</v>
      </c>
      <c r="E45" s="117" t="s">
        <v>127</v>
      </c>
      <c r="F45" s="95" t="s">
        <v>12</v>
      </c>
      <c r="G45" s="96">
        <v>0.61458333333333337</v>
      </c>
      <c r="H45" s="96">
        <v>0.625</v>
      </c>
      <c r="I45" s="97">
        <v>41284</v>
      </c>
      <c r="J45" s="99" t="s">
        <v>4</v>
      </c>
      <c r="K45" s="99" t="s">
        <v>5</v>
      </c>
      <c r="L45" s="101" t="s">
        <v>616</v>
      </c>
    </row>
    <row r="46" spans="1:12" x14ac:dyDescent="0.2">
      <c r="A46" s="99">
        <v>1750994</v>
      </c>
      <c r="B46" s="99">
        <v>2964046</v>
      </c>
      <c r="C46" s="99" t="s">
        <v>24</v>
      </c>
      <c r="D46" s="100" t="s">
        <v>625</v>
      </c>
      <c r="E46" s="117" t="s">
        <v>127</v>
      </c>
      <c r="F46" s="95" t="s">
        <v>12</v>
      </c>
      <c r="G46" s="96">
        <v>0.33333333333333331</v>
      </c>
      <c r="H46" s="96">
        <v>0.60416666666666663</v>
      </c>
      <c r="I46" s="97">
        <v>41284</v>
      </c>
      <c r="J46" s="99" t="s">
        <v>4</v>
      </c>
      <c r="K46" s="99" t="s">
        <v>5</v>
      </c>
      <c r="L46" s="101" t="s">
        <v>616</v>
      </c>
    </row>
    <row r="47" spans="1:12" x14ac:dyDescent="0.2">
      <c r="A47" s="99">
        <v>1750994</v>
      </c>
      <c r="B47" s="99">
        <v>2963992</v>
      </c>
      <c r="C47" s="99" t="s">
        <v>19</v>
      </c>
      <c r="D47" s="100" t="s">
        <v>617</v>
      </c>
      <c r="E47" s="94" t="s">
        <v>77</v>
      </c>
      <c r="F47" s="95" t="s">
        <v>12</v>
      </c>
      <c r="G47" s="96">
        <v>0.29166666666666669</v>
      </c>
      <c r="H47" s="96">
        <v>0.95833333333333337</v>
      </c>
      <c r="I47" s="97">
        <v>41284</v>
      </c>
      <c r="J47" s="99" t="s">
        <v>4</v>
      </c>
      <c r="K47" s="99" t="s">
        <v>5</v>
      </c>
      <c r="L47" s="101" t="s">
        <v>616</v>
      </c>
    </row>
    <row r="48" spans="1:12" x14ac:dyDescent="0.2">
      <c r="A48" s="99">
        <v>1750994</v>
      </c>
      <c r="B48" s="99">
        <v>3432168</v>
      </c>
      <c r="C48" s="99" t="s">
        <v>93</v>
      </c>
      <c r="D48" s="100" t="s">
        <v>627</v>
      </c>
      <c r="E48" s="94" t="s">
        <v>64</v>
      </c>
      <c r="F48" s="95" t="s">
        <v>12</v>
      </c>
      <c r="G48" s="96">
        <v>0.29166666666666669</v>
      </c>
      <c r="H48" s="96">
        <v>0.70833333333333337</v>
      </c>
      <c r="I48" s="97">
        <v>41284</v>
      </c>
      <c r="J48" s="99" t="s">
        <v>4</v>
      </c>
      <c r="K48" s="99" t="s">
        <v>5</v>
      </c>
      <c r="L48" s="101" t="s">
        <v>616</v>
      </c>
    </row>
    <row r="49" spans="1:12" x14ac:dyDescent="0.2">
      <c r="A49" s="99">
        <v>1750994</v>
      </c>
      <c r="B49" s="99">
        <v>3382326</v>
      </c>
      <c r="C49" s="99" t="s">
        <v>99</v>
      </c>
      <c r="D49" s="100" t="s">
        <v>101</v>
      </c>
      <c r="E49" s="94" t="s">
        <v>49</v>
      </c>
      <c r="F49" s="95" t="s">
        <v>12</v>
      </c>
      <c r="G49" s="96">
        <v>0.70833333333333337</v>
      </c>
      <c r="H49" s="96">
        <v>0.95833333333333337</v>
      </c>
      <c r="I49" s="97">
        <v>41284</v>
      </c>
      <c r="J49" s="99" t="s">
        <v>4</v>
      </c>
      <c r="K49" s="99" t="s">
        <v>5</v>
      </c>
      <c r="L49" s="101" t="s">
        <v>616</v>
      </c>
    </row>
    <row r="50" spans="1:12" x14ac:dyDescent="0.2">
      <c r="A50" s="99">
        <v>1895974</v>
      </c>
      <c r="B50" s="99">
        <v>3130295</v>
      </c>
      <c r="C50" s="99" t="s">
        <v>17</v>
      </c>
      <c r="D50" s="100" t="s">
        <v>628</v>
      </c>
      <c r="E50" s="94" t="s">
        <v>197</v>
      </c>
      <c r="F50" s="95" t="s">
        <v>12</v>
      </c>
      <c r="G50" s="96">
        <v>0.375</v>
      </c>
      <c r="H50" s="96">
        <v>0.75</v>
      </c>
      <c r="I50" s="97">
        <v>41289</v>
      </c>
      <c r="J50" s="99" t="s">
        <v>4</v>
      </c>
      <c r="K50" s="99" t="s">
        <v>6</v>
      </c>
      <c r="L50" s="101" t="s">
        <v>8</v>
      </c>
    </row>
    <row r="51" spans="1:12" x14ac:dyDescent="0.2">
      <c r="A51" s="99">
        <v>1895974</v>
      </c>
      <c r="B51" s="99">
        <v>3322749</v>
      </c>
      <c r="C51" s="99" t="s">
        <v>17</v>
      </c>
      <c r="D51" s="100" t="s">
        <v>629</v>
      </c>
      <c r="E51" s="94" t="s">
        <v>64</v>
      </c>
      <c r="F51" s="95" t="s">
        <v>12</v>
      </c>
      <c r="G51" s="96">
        <v>0.375</v>
      </c>
      <c r="H51" s="96">
        <v>0.83333333333333337</v>
      </c>
      <c r="I51" s="97">
        <v>41289</v>
      </c>
      <c r="J51" s="99" t="s">
        <v>4</v>
      </c>
      <c r="K51" s="99" t="s">
        <v>6</v>
      </c>
      <c r="L51" s="101" t="s">
        <v>8</v>
      </c>
    </row>
    <row r="52" spans="1:12" x14ac:dyDescent="0.2">
      <c r="A52" s="99">
        <v>1895974</v>
      </c>
      <c r="B52" s="99">
        <v>3322794</v>
      </c>
      <c r="C52" s="99" t="s">
        <v>17</v>
      </c>
      <c r="D52" s="100" t="s">
        <v>210</v>
      </c>
      <c r="E52" s="117" t="s">
        <v>165</v>
      </c>
      <c r="F52" s="95" t="s">
        <v>12</v>
      </c>
      <c r="G52" s="96">
        <v>0.33333333333333331</v>
      </c>
      <c r="H52" s="96">
        <v>0.75</v>
      </c>
      <c r="I52" s="97">
        <v>41289</v>
      </c>
      <c r="J52" s="99" t="s">
        <v>4</v>
      </c>
      <c r="K52" s="99" t="s">
        <v>6</v>
      </c>
      <c r="L52" s="101" t="s">
        <v>8</v>
      </c>
    </row>
    <row r="53" spans="1:12" x14ac:dyDescent="0.2">
      <c r="A53" s="99">
        <v>1895974</v>
      </c>
      <c r="B53" s="99">
        <v>2743250</v>
      </c>
      <c r="C53" s="99" t="s">
        <v>17</v>
      </c>
      <c r="D53" s="100" t="s">
        <v>630</v>
      </c>
      <c r="E53" s="94" t="s">
        <v>49</v>
      </c>
      <c r="F53" s="95" t="s">
        <v>12</v>
      </c>
      <c r="G53" s="96">
        <v>0.25</v>
      </c>
      <c r="H53" s="96">
        <v>4.1666666666666664E-2</v>
      </c>
      <c r="I53" s="97">
        <v>41289</v>
      </c>
      <c r="J53" s="99" t="s">
        <v>4</v>
      </c>
      <c r="K53" s="99" t="s">
        <v>6</v>
      </c>
      <c r="L53" s="101" t="s">
        <v>8</v>
      </c>
    </row>
    <row r="54" spans="1:12" x14ac:dyDescent="0.2">
      <c r="A54" s="99">
        <v>1895974</v>
      </c>
      <c r="B54" s="99">
        <v>3322787</v>
      </c>
      <c r="C54" s="99" t="s">
        <v>17</v>
      </c>
      <c r="D54" s="100" t="s">
        <v>631</v>
      </c>
      <c r="E54" s="94" t="s">
        <v>179</v>
      </c>
      <c r="F54" s="95" t="s">
        <v>12</v>
      </c>
      <c r="G54" s="96">
        <v>0.375</v>
      </c>
      <c r="H54" s="96">
        <v>0.75</v>
      </c>
      <c r="I54" s="97">
        <v>41289</v>
      </c>
      <c r="J54" s="99" t="s">
        <v>4</v>
      </c>
      <c r="K54" s="99" t="s">
        <v>6</v>
      </c>
      <c r="L54" s="101" t="s">
        <v>8</v>
      </c>
    </row>
    <row r="55" spans="1:12" x14ac:dyDescent="0.2">
      <c r="A55" s="99">
        <v>1895974</v>
      </c>
      <c r="B55" s="99">
        <v>3322760</v>
      </c>
      <c r="C55" s="99" t="s">
        <v>17</v>
      </c>
      <c r="D55" s="100" t="s">
        <v>632</v>
      </c>
      <c r="E55" s="94" t="s">
        <v>64</v>
      </c>
      <c r="F55" s="95" t="s">
        <v>12</v>
      </c>
      <c r="G55" s="96">
        <v>0.33333333333333331</v>
      </c>
      <c r="H55" s="96">
        <v>0.39583333333333331</v>
      </c>
      <c r="I55" s="97">
        <v>41290</v>
      </c>
      <c r="J55" s="99" t="s">
        <v>4</v>
      </c>
      <c r="K55" s="99" t="s">
        <v>6</v>
      </c>
      <c r="L55" s="101" t="s">
        <v>8</v>
      </c>
    </row>
    <row r="56" spans="1:12" x14ac:dyDescent="0.2">
      <c r="A56" s="99">
        <v>1895974</v>
      </c>
      <c r="B56" s="99">
        <v>3322789</v>
      </c>
      <c r="C56" s="99" t="s">
        <v>17</v>
      </c>
      <c r="D56" s="100" t="s">
        <v>633</v>
      </c>
      <c r="E56" s="94" t="s">
        <v>179</v>
      </c>
      <c r="F56" s="95" t="s">
        <v>12</v>
      </c>
      <c r="G56" s="96">
        <v>0.33333333333333331</v>
      </c>
      <c r="H56" s="96">
        <v>0.39583333333333331</v>
      </c>
      <c r="I56" s="97">
        <v>41290</v>
      </c>
      <c r="J56" s="99" t="s">
        <v>4</v>
      </c>
      <c r="K56" s="99" t="s">
        <v>6</v>
      </c>
      <c r="L56" s="101" t="s">
        <v>8</v>
      </c>
    </row>
    <row r="57" spans="1:12" x14ac:dyDescent="0.2">
      <c r="A57" s="99">
        <v>1895974</v>
      </c>
      <c r="B57" s="99">
        <v>3322799</v>
      </c>
      <c r="C57" s="99" t="s">
        <v>17</v>
      </c>
      <c r="D57" s="100" t="s">
        <v>210</v>
      </c>
      <c r="E57" s="117" t="s">
        <v>165</v>
      </c>
      <c r="F57" s="95" t="s">
        <v>12</v>
      </c>
      <c r="G57" s="96">
        <v>0.33333333333333331</v>
      </c>
      <c r="H57" s="96">
        <v>0.41666666666666669</v>
      </c>
      <c r="I57" s="97">
        <v>41290</v>
      </c>
      <c r="J57" s="99" t="s">
        <v>4</v>
      </c>
      <c r="K57" s="99" t="s">
        <v>6</v>
      </c>
      <c r="L57" s="101" t="s">
        <v>8</v>
      </c>
    </row>
    <row r="58" spans="1:12" x14ac:dyDescent="0.2">
      <c r="A58" s="99">
        <v>751120</v>
      </c>
      <c r="B58" s="99">
        <v>2697061</v>
      </c>
      <c r="C58" s="99" t="s">
        <v>27</v>
      </c>
      <c r="D58" s="100" t="s">
        <v>635</v>
      </c>
      <c r="E58" s="117" t="s">
        <v>213</v>
      </c>
      <c r="F58" s="95" t="s">
        <v>12</v>
      </c>
      <c r="G58" s="96">
        <v>0.5</v>
      </c>
      <c r="H58" s="96">
        <v>0.95833333333333337</v>
      </c>
      <c r="I58" s="97">
        <v>41290</v>
      </c>
      <c r="J58" s="99" t="s">
        <v>4</v>
      </c>
      <c r="K58" s="99" t="s">
        <v>5</v>
      </c>
      <c r="L58" s="101" t="s">
        <v>634</v>
      </c>
    </row>
    <row r="59" spans="1:12" x14ac:dyDescent="0.2">
      <c r="A59" s="99">
        <v>751120</v>
      </c>
      <c r="B59" s="99">
        <v>3427668</v>
      </c>
      <c r="C59" s="99" t="s">
        <v>27</v>
      </c>
      <c r="D59" s="100" t="s">
        <v>636</v>
      </c>
      <c r="E59" s="94" t="s">
        <v>177</v>
      </c>
      <c r="F59" s="95" t="s">
        <v>12</v>
      </c>
      <c r="G59" s="96">
        <v>0.33333333333333331</v>
      </c>
      <c r="H59" s="96">
        <v>0.75</v>
      </c>
      <c r="I59" s="97">
        <v>41290</v>
      </c>
      <c r="J59" s="99" t="s">
        <v>4</v>
      </c>
      <c r="K59" s="99" t="s">
        <v>5</v>
      </c>
      <c r="L59" s="101" t="s">
        <v>634</v>
      </c>
    </row>
    <row r="60" spans="1:12" x14ac:dyDescent="0.2">
      <c r="A60" s="99">
        <v>751120</v>
      </c>
      <c r="B60" s="99">
        <v>2995328</v>
      </c>
      <c r="C60" s="99" t="s">
        <v>129</v>
      </c>
      <c r="D60" s="100" t="s">
        <v>134</v>
      </c>
      <c r="E60" s="117" t="s">
        <v>213</v>
      </c>
      <c r="F60" s="95" t="s">
        <v>12</v>
      </c>
      <c r="G60" s="96">
        <v>0.33333333333333331</v>
      </c>
      <c r="H60" s="96">
        <v>0.79166666666666663</v>
      </c>
      <c r="I60" s="97">
        <v>41291</v>
      </c>
      <c r="J60" s="99" t="s">
        <v>4</v>
      </c>
      <c r="K60" s="99" t="s">
        <v>5</v>
      </c>
      <c r="L60" s="101" t="s">
        <v>634</v>
      </c>
    </row>
    <row r="61" spans="1:12" x14ac:dyDescent="0.2">
      <c r="A61" s="99">
        <v>751120</v>
      </c>
      <c r="B61" s="99">
        <v>2995369</v>
      </c>
      <c r="C61" s="99" t="s">
        <v>129</v>
      </c>
      <c r="D61" s="100" t="s">
        <v>134</v>
      </c>
      <c r="E61" s="94" t="s">
        <v>48</v>
      </c>
      <c r="F61" s="95" t="s">
        <v>12</v>
      </c>
      <c r="G61" s="96">
        <v>0.35416666666666669</v>
      </c>
      <c r="H61" s="96">
        <v>0.79166666666666663</v>
      </c>
      <c r="I61" s="97">
        <v>41291</v>
      </c>
      <c r="J61" s="99" t="s">
        <v>4</v>
      </c>
      <c r="K61" s="99" t="s">
        <v>5</v>
      </c>
      <c r="L61" s="101" t="s">
        <v>634</v>
      </c>
    </row>
    <row r="62" spans="1:12" x14ac:dyDescent="0.2">
      <c r="A62" s="99">
        <v>751120</v>
      </c>
      <c r="B62" s="99">
        <v>2995329</v>
      </c>
      <c r="C62" s="99" t="s">
        <v>17</v>
      </c>
      <c r="D62" s="100" t="s">
        <v>637</v>
      </c>
      <c r="E62" s="94" t="s">
        <v>177</v>
      </c>
      <c r="F62" s="95" t="s">
        <v>12</v>
      </c>
      <c r="G62" s="96">
        <v>0.375</v>
      </c>
      <c r="H62" s="96">
        <v>0.75</v>
      </c>
      <c r="I62" s="97">
        <v>41291</v>
      </c>
      <c r="J62" s="99" t="s">
        <v>4</v>
      </c>
      <c r="K62" s="99" t="s">
        <v>5</v>
      </c>
      <c r="L62" s="101" t="s">
        <v>634</v>
      </c>
    </row>
    <row r="63" spans="1:12" x14ac:dyDescent="0.2">
      <c r="A63" s="99">
        <v>751120</v>
      </c>
      <c r="B63" s="99">
        <v>2995372</v>
      </c>
      <c r="C63" s="99" t="s">
        <v>129</v>
      </c>
      <c r="D63" s="100" t="s">
        <v>134</v>
      </c>
      <c r="E63" s="117" t="s">
        <v>213</v>
      </c>
      <c r="F63" s="95" t="s">
        <v>12</v>
      </c>
      <c r="G63" s="96">
        <v>0.33333333333333331</v>
      </c>
      <c r="H63" s="96">
        <v>0.79166666666666663</v>
      </c>
      <c r="I63" s="97">
        <v>41292</v>
      </c>
      <c r="J63" s="99" t="s">
        <v>4</v>
      </c>
      <c r="K63" s="99" t="s">
        <v>5</v>
      </c>
      <c r="L63" s="101" t="s">
        <v>634</v>
      </c>
    </row>
    <row r="64" spans="1:12" x14ac:dyDescent="0.2">
      <c r="A64" s="99">
        <v>751120</v>
      </c>
      <c r="B64" s="99">
        <v>2995373</v>
      </c>
      <c r="C64" s="99" t="s">
        <v>129</v>
      </c>
      <c r="D64" s="100" t="s">
        <v>134</v>
      </c>
      <c r="E64" s="94" t="s">
        <v>48</v>
      </c>
      <c r="F64" s="95" t="s">
        <v>12</v>
      </c>
      <c r="G64" s="96">
        <v>0.33333333333333331</v>
      </c>
      <c r="H64" s="96">
        <v>0.79166666666666663</v>
      </c>
      <c r="I64" s="97">
        <v>41292</v>
      </c>
      <c r="J64" s="99" t="s">
        <v>4</v>
      </c>
      <c r="K64" s="99" t="s">
        <v>5</v>
      </c>
      <c r="L64" s="101" t="s">
        <v>634</v>
      </c>
    </row>
    <row r="65" spans="1:12" x14ac:dyDescent="0.2">
      <c r="A65" s="99">
        <v>751120</v>
      </c>
      <c r="B65" s="99">
        <v>2995379</v>
      </c>
      <c r="C65" s="99" t="s">
        <v>17</v>
      </c>
      <c r="D65" s="100" t="s">
        <v>638</v>
      </c>
      <c r="E65" s="94" t="s">
        <v>177</v>
      </c>
      <c r="F65" s="95" t="s">
        <v>12</v>
      </c>
      <c r="G65" s="96">
        <v>0.375</v>
      </c>
      <c r="H65" s="96">
        <v>0.75</v>
      </c>
      <c r="I65" s="97">
        <v>41292</v>
      </c>
      <c r="J65" s="99" t="s">
        <v>4</v>
      </c>
      <c r="K65" s="99" t="s">
        <v>5</v>
      </c>
      <c r="L65" s="101" t="s">
        <v>634</v>
      </c>
    </row>
    <row r="66" spans="1:12" x14ac:dyDescent="0.2">
      <c r="A66" s="99">
        <v>751120</v>
      </c>
      <c r="B66" s="99">
        <v>2995387</v>
      </c>
      <c r="C66" s="99" t="s">
        <v>129</v>
      </c>
      <c r="D66" s="100" t="s">
        <v>134</v>
      </c>
      <c r="E66" s="94" t="s">
        <v>48</v>
      </c>
      <c r="F66" s="95" t="s">
        <v>12</v>
      </c>
      <c r="G66" s="96">
        <v>0.33333333333333331</v>
      </c>
      <c r="H66" s="96">
        <v>0.70833333333333337</v>
      </c>
      <c r="I66" s="97">
        <v>41293</v>
      </c>
      <c r="J66" s="99" t="s">
        <v>4</v>
      </c>
      <c r="K66" s="99" t="s">
        <v>5</v>
      </c>
      <c r="L66" s="101" t="s">
        <v>634</v>
      </c>
    </row>
    <row r="67" spans="1:12" x14ac:dyDescent="0.2">
      <c r="A67" s="99">
        <v>751120</v>
      </c>
      <c r="B67" s="99">
        <v>2995386</v>
      </c>
      <c r="C67" s="99" t="s">
        <v>129</v>
      </c>
      <c r="D67" s="100" t="s">
        <v>134</v>
      </c>
      <c r="E67" s="117" t="s">
        <v>213</v>
      </c>
      <c r="F67" s="95" t="s">
        <v>12</v>
      </c>
      <c r="G67" s="96">
        <v>0.33333333333333331</v>
      </c>
      <c r="H67" s="96">
        <v>0.70833333333333337</v>
      </c>
      <c r="I67" s="97">
        <v>41293</v>
      </c>
      <c r="J67" s="99" t="s">
        <v>4</v>
      </c>
      <c r="K67" s="99" t="s">
        <v>5</v>
      </c>
      <c r="L67" s="101" t="s">
        <v>634</v>
      </c>
    </row>
    <row r="68" spans="1:12" x14ac:dyDescent="0.2">
      <c r="A68" s="99">
        <v>751120</v>
      </c>
      <c r="B68" s="99">
        <v>2995393</v>
      </c>
      <c r="C68" s="99" t="s">
        <v>17</v>
      </c>
      <c r="D68" s="100" t="s">
        <v>140</v>
      </c>
      <c r="E68" s="94" t="s">
        <v>177</v>
      </c>
      <c r="F68" s="95" t="s">
        <v>12</v>
      </c>
      <c r="G68" s="96">
        <v>0.375</v>
      </c>
      <c r="H68" s="96">
        <v>0.75</v>
      </c>
      <c r="I68" s="97">
        <v>41293</v>
      </c>
      <c r="J68" s="99" t="s">
        <v>4</v>
      </c>
      <c r="K68" s="99" t="s">
        <v>5</v>
      </c>
      <c r="L68" s="101" t="s">
        <v>634</v>
      </c>
    </row>
    <row r="69" spans="1:12" x14ac:dyDescent="0.2">
      <c r="A69" s="99">
        <v>2077332</v>
      </c>
      <c r="B69" s="99">
        <v>3502741</v>
      </c>
      <c r="C69" s="99" t="s">
        <v>19</v>
      </c>
      <c r="D69" s="100" t="s">
        <v>20</v>
      </c>
      <c r="E69" s="94" t="s">
        <v>77</v>
      </c>
      <c r="F69" s="95" t="s">
        <v>12</v>
      </c>
      <c r="G69" s="96">
        <v>0.29166666666666669</v>
      </c>
      <c r="H69" s="96">
        <v>0.95833333333333337</v>
      </c>
      <c r="I69" s="97">
        <v>41294</v>
      </c>
      <c r="J69" s="99" t="s">
        <v>4</v>
      </c>
      <c r="K69" s="99" t="s">
        <v>5</v>
      </c>
      <c r="L69" s="101" t="s">
        <v>606</v>
      </c>
    </row>
    <row r="70" spans="1:12" x14ac:dyDescent="0.2">
      <c r="A70" s="99">
        <v>2077332</v>
      </c>
      <c r="B70" s="99">
        <v>3502742</v>
      </c>
      <c r="C70" s="99" t="s">
        <v>19</v>
      </c>
      <c r="D70" s="100" t="s">
        <v>20</v>
      </c>
      <c r="E70" s="94" t="s">
        <v>69</v>
      </c>
      <c r="F70" s="95" t="s">
        <v>12</v>
      </c>
      <c r="G70" s="96">
        <v>0.29166666666666669</v>
      </c>
      <c r="H70" s="96">
        <v>0.95833333333333337</v>
      </c>
      <c r="I70" s="97">
        <v>41294</v>
      </c>
      <c r="J70" s="99" t="s">
        <v>4</v>
      </c>
      <c r="K70" s="99" t="s">
        <v>5</v>
      </c>
      <c r="L70" s="101" t="s">
        <v>606</v>
      </c>
    </row>
    <row r="71" spans="1:12" x14ac:dyDescent="0.2">
      <c r="A71" s="99">
        <v>2077332</v>
      </c>
      <c r="B71" s="99">
        <v>3088681</v>
      </c>
      <c r="C71" s="99" t="s">
        <v>21</v>
      </c>
      <c r="D71" s="100" t="s">
        <v>639</v>
      </c>
      <c r="E71" s="94" t="s">
        <v>73</v>
      </c>
      <c r="F71" s="95" t="s">
        <v>12</v>
      </c>
      <c r="G71" s="96">
        <v>0.33333333333333331</v>
      </c>
      <c r="H71" s="96">
        <v>0.625</v>
      </c>
      <c r="I71" s="97">
        <v>41295</v>
      </c>
      <c r="J71" s="99" t="s">
        <v>4</v>
      </c>
      <c r="K71" s="99" t="s">
        <v>5</v>
      </c>
      <c r="L71" s="101" t="s">
        <v>606</v>
      </c>
    </row>
    <row r="72" spans="1:12" x14ac:dyDescent="0.2">
      <c r="A72" s="99">
        <v>2077332</v>
      </c>
      <c r="B72" s="99">
        <v>3088680</v>
      </c>
      <c r="C72" s="99" t="s">
        <v>21</v>
      </c>
      <c r="D72" s="100" t="s">
        <v>640</v>
      </c>
      <c r="E72" s="94" t="s">
        <v>65</v>
      </c>
      <c r="F72" s="95" t="s">
        <v>12</v>
      </c>
      <c r="G72" s="96">
        <v>0.33333333333333331</v>
      </c>
      <c r="H72" s="96">
        <v>0.625</v>
      </c>
      <c r="I72" s="97">
        <v>41295</v>
      </c>
      <c r="J72" s="99" t="s">
        <v>4</v>
      </c>
      <c r="K72" s="99" t="s">
        <v>5</v>
      </c>
      <c r="L72" s="101" t="s">
        <v>606</v>
      </c>
    </row>
    <row r="73" spans="1:12" x14ac:dyDescent="0.2">
      <c r="A73" s="99">
        <v>2077332</v>
      </c>
      <c r="B73" s="99">
        <v>3478731</v>
      </c>
      <c r="C73" s="99" t="s">
        <v>42</v>
      </c>
      <c r="D73" s="100" t="s">
        <v>43</v>
      </c>
      <c r="E73" s="94" t="s">
        <v>44</v>
      </c>
      <c r="F73" s="95" t="s">
        <v>12</v>
      </c>
      <c r="G73" s="96">
        <v>0.625</v>
      </c>
      <c r="H73" s="96">
        <v>0.8125</v>
      </c>
      <c r="I73" s="97">
        <v>41295</v>
      </c>
      <c r="J73" s="99" t="s">
        <v>4</v>
      </c>
      <c r="K73" s="99" t="s">
        <v>5</v>
      </c>
      <c r="L73" s="101" t="s">
        <v>606</v>
      </c>
    </row>
    <row r="74" spans="1:12" x14ac:dyDescent="0.2">
      <c r="A74" s="99">
        <v>2077332</v>
      </c>
      <c r="B74" s="99">
        <v>2929043</v>
      </c>
      <c r="C74" s="99" t="s">
        <v>24</v>
      </c>
      <c r="D74" s="100" t="s">
        <v>123</v>
      </c>
      <c r="E74" s="94" t="s">
        <v>49</v>
      </c>
      <c r="F74" s="95" t="s">
        <v>12</v>
      </c>
      <c r="G74" s="96">
        <v>0.66666666666666663</v>
      </c>
      <c r="H74" s="96">
        <v>0.79166666666666663</v>
      </c>
      <c r="I74" s="97">
        <v>41295</v>
      </c>
      <c r="J74" s="99" t="s">
        <v>4</v>
      </c>
      <c r="K74" s="99" t="s">
        <v>5</v>
      </c>
      <c r="L74" s="101" t="s">
        <v>606</v>
      </c>
    </row>
    <row r="75" spans="1:12" x14ac:dyDescent="0.2">
      <c r="A75" s="99">
        <v>2077332</v>
      </c>
      <c r="B75" s="99">
        <v>3061438</v>
      </c>
      <c r="C75" s="99" t="s">
        <v>19</v>
      </c>
      <c r="D75" s="100" t="s">
        <v>20</v>
      </c>
      <c r="E75" s="94" t="s">
        <v>69</v>
      </c>
      <c r="F75" s="95" t="s">
        <v>12</v>
      </c>
      <c r="G75" s="96">
        <v>0.29166666666666669</v>
      </c>
      <c r="H75" s="96">
        <v>0.95833333333333337</v>
      </c>
      <c r="I75" s="97">
        <v>41295</v>
      </c>
      <c r="J75" s="99" t="s">
        <v>4</v>
      </c>
      <c r="K75" s="99" t="s">
        <v>5</v>
      </c>
      <c r="L75" s="101" t="s">
        <v>606</v>
      </c>
    </row>
    <row r="76" spans="1:12" x14ac:dyDescent="0.2">
      <c r="A76" s="99">
        <v>2077332</v>
      </c>
      <c r="B76" s="99">
        <v>3478728</v>
      </c>
      <c r="C76" s="99" t="s">
        <v>19</v>
      </c>
      <c r="D76" s="100" t="s">
        <v>20</v>
      </c>
      <c r="E76" s="94" t="s">
        <v>77</v>
      </c>
      <c r="F76" s="95" t="s">
        <v>12</v>
      </c>
      <c r="G76" s="96">
        <v>0.29166666666666669</v>
      </c>
      <c r="H76" s="96">
        <v>0.95833333333333337</v>
      </c>
      <c r="I76" s="97">
        <v>41295</v>
      </c>
      <c r="J76" s="99" t="s">
        <v>4</v>
      </c>
      <c r="K76" s="99" t="s">
        <v>5</v>
      </c>
      <c r="L76" s="101" t="s">
        <v>606</v>
      </c>
    </row>
    <row r="77" spans="1:12" x14ac:dyDescent="0.2">
      <c r="A77" s="99">
        <v>2077332</v>
      </c>
      <c r="B77" s="99">
        <v>3382174</v>
      </c>
      <c r="C77" s="99" t="s">
        <v>114</v>
      </c>
      <c r="D77" s="100" t="s">
        <v>115</v>
      </c>
      <c r="E77" s="117" t="s">
        <v>49</v>
      </c>
      <c r="F77" s="95" t="s">
        <v>12</v>
      </c>
      <c r="G77" s="96"/>
      <c r="H77" s="96"/>
      <c r="I77" s="97">
        <v>41295</v>
      </c>
      <c r="J77" s="99" t="s">
        <v>4</v>
      </c>
      <c r="K77" s="99" t="s">
        <v>5</v>
      </c>
      <c r="L77" s="101" t="s">
        <v>606</v>
      </c>
    </row>
    <row r="78" spans="1:12" x14ac:dyDescent="0.2">
      <c r="A78" s="99">
        <v>2077332</v>
      </c>
      <c r="B78" s="99">
        <v>3382173</v>
      </c>
      <c r="C78" s="99" t="s">
        <v>27</v>
      </c>
      <c r="D78" s="100" t="s">
        <v>28</v>
      </c>
      <c r="E78" s="117" t="s">
        <v>49</v>
      </c>
      <c r="F78" s="95" t="s">
        <v>12</v>
      </c>
      <c r="G78" s="96">
        <v>0.29166666666666669</v>
      </c>
      <c r="H78" s="96">
        <v>0.58333333333333337</v>
      </c>
      <c r="I78" s="97">
        <v>41295</v>
      </c>
      <c r="J78" s="99" t="s">
        <v>4</v>
      </c>
      <c r="K78" s="99" t="s">
        <v>5</v>
      </c>
      <c r="L78" s="101" t="s">
        <v>606</v>
      </c>
    </row>
    <row r="79" spans="1:12" x14ac:dyDescent="0.2">
      <c r="A79" s="99">
        <v>2077332</v>
      </c>
      <c r="B79" s="99">
        <v>3464686</v>
      </c>
      <c r="C79" s="99" t="s">
        <v>93</v>
      </c>
      <c r="D79" s="100" t="s">
        <v>98</v>
      </c>
      <c r="E79" s="94" t="s">
        <v>111</v>
      </c>
      <c r="F79" s="95" t="s">
        <v>12</v>
      </c>
      <c r="G79" s="96">
        <v>0.625</v>
      </c>
      <c r="H79" s="96">
        <v>0.83333333333333337</v>
      </c>
      <c r="I79" s="97">
        <v>41295</v>
      </c>
      <c r="J79" s="99" t="s">
        <v>4</v>
      </c>
      <c r="K79" s="99" t="s">
        <v>5</v>
      </c>
      <c r="L79" s="101" t="s">
        <v>606</v>
      </c>
    </row>
    <row r="80" spans="1:12" x14ac:dyDescent="0.2">
      <c r="A80" s="99">
        <v>2077332</v>
      </c>
      <c r="B80" s="99">
        <v>3454182</v>
      </c>
      <c r="C80" s="99" t="s">
        <v>93</v>
      </c>
      <c r="D80" s="100" t="s">
        <v>641</v>
      </c>
      <c r="E80" s="94" t="s">
        <v>89</v>
      </c>
      <c r="F80" s="95" t="s">
        <v>12</v>
      </c>
      <c r="G80" s="96">
        <v>0.29166666666666669</v>
      </c>
      <c r="H80" s="96">
        <v>0.58333333333333337</v>
      </c>
      <c r="I80" s="97">
        <v>41295</v>
      </c>
      <c r="J80" s="99" t="s">
        <v>4</v>
      </c>
      <c r="K80" s="99" t="s">
        <v>5</v>
      </c>
      <c r="L80" s="101" t="s">
        <v>606</v>
      </c>
    </row>
    <row r="81" spans="1:12" x14ac:dyDescent="0.2">
      <c r="A81" s="99">
        <v>2077332</v>
      </c>
      <c r="B81" s="99">
        <v>3478984</v>
      </c>
      <c r="C81" s="99" t="s">
        <v>42</v>
      </c>
      <c r="D81" s="100" t="s">
        <v>43</v>
      </c>
      <c r="E81" s="94" t="s">
        <v>44</v>
      </c>
      <c r="F81" s="95" t="s">
        <v>12</v>
      </c>
      <c r="G81" s="96">
        <v>0.33333333333333331</v>
      </c>
      <c r="H81" s="96">
        <v>0.99930555555555556</v>
      </c>
      <c r="I81" s="97">
        <v>41296</v>
      </c>
      <c r="J81" s="99" t="s">
        <v>4</v>
      </c>
      <c r="K81" s="99" t="s">
        <v>5</v>
      </c>
      <c r="L81" s="101" t="s">
        <v>606</v>
      </c>
    </row>
    <row r="82" spans="1:12" x14ac:dyDescent="0.2">
      <c r="A82" s="99">
        <v>2077332</v>
      </c>
      <c r="B82" s="99">
        <v>3071729</v>
      </c>
      <c r="C82" s="99" t="s">
        <v>102</v>
      </c>
      <c r="D82" s="100" t="s">
        <v>128</v>
      </c>
      <c r="E82" s="117" t="s">
        <v>49</v>
      </c>
      <c r="F82" s="95" t="s">
        <v>12</v>
      </c>
      <c r="G82" s="96"/>
      <c r="H82" s="96"/>
      <c r="I82" s="97">
        <v>41296</v>
      </c>
      <c r="J82" s="99" t="s">
        <v>4</v>
      </c>
      <c r="K82" s="99" t="s">
        <v>5</v>
      </c>
      <c r="L82" s="101" t="s">
        <v>606</v>
      </c>
    </row>
    <row r="83" spans="1:12" x14ac:dyDescent="0.2">
      <c r="A83" s="99">
        <v>2077332</v>
      </c>
      <c r="B83" s="99">
        <v>3283456</v>
      </c>
      <c r="C83" s="99" t="s">
        <v>14</v>
      </c>
      <c r="D83" s="100" t="s">
        <v>121</v>
      </c>
      <c r="E83" s="117" t="s">
        <v>49</v>
      </c>
      <c r="F83" s="95" t="s">
        <v>12</v>
      </c>
      <c r="G83" s="96"/>
      <c r="H83" s="96"/>
      <c r="I83" s="97">
        <v>41296</v>
      </c>
      <c r="J83" s="99" t="s">
        <v>4</v>
      </c>
      <c r="K83" s="99" t="s">
        <v>5</v>
      </c>
      <c r="L83" s="101" t="s">
        <v>606</v>
      </c>
    </row>
    <row r="84" spans="1:12" x14ac:dyDescent="0.2">
      <c r="A84" s="99">
        <v>2077332</v>
      </c>
      <c r="B84" s="99">
        <v>2929075</v>
      </c>
      <c r="C84" s="99" t="s">
        <v>24</v>
      </c>
      <c r="D84" s="100" t="s">
        <v>123</v>
      </c>
      <c r="E84" s="117" t="s">
        <v>49</v>
      </c>
      <c r="F84" s="95" t="s">
        <v>12</v>
      </c>
      <c r="G84" s="96">
        <v>0.35416666666666669</v>
      </c>
      <c r="H84" s="96">
        <v>0.75</v>
      </c>
      <c r="I84" s="97">
        <v>41296</v>
      </c>
      <c r="J84" s="99" t="s">
        <v>4</v>
      </c>
      <c r="K84" s="99" t="s">
        <v>5</v>
      </c>
      <c r="L84" s="101" t="s">
        <v>606</v>
      </c>
    </row>
  </sheetData>
  <autoFilter ref="A5:L84"/>
  <mergeCells count="1">
    <mergeCell ref="A1:L3"/>
  </mergeCells>
  <pageMargins left="0.7" right="0.7" top="0.75" bottom="0.75" header="0.51180555555555496" footer="0.51180555555555496"/>
  <pageSetup paperSize="9" firstPageNumber="0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0">
    <tabColor theme="9" tint="-0.249977111117893"/>
  </sheetPr>
  <dimension ref="A1:AL81"/>
  <sheetViews>
    <sheetView zoomScale="85" zoomScaleNormal="85" workbookViewId="0">
      <pane ySplit="7" topLeftCell="A8" activePane="bottomLeft" state="frozen"/>
      <selection activeCell="C1" sqref="C1"/>
      <selection pane="bottomLeft" activeCell="F8" sqref="F8"/>
    </sheetView>
  </sheetViews>
  <sheetFormatPr baseColWidth="10" defaultColWidth="9.140625" defaultRowHeight="12.75" x14ac:dyDescent="0.2"/>
  <cols>
    <col min="1" max="1" width="10" style="5" bestFit="1" customWidth="1"/>
    <col min="2" max="2" width="9.140625" style="42"/>
    <col min="3" max="3" width="53.5703125" style="36" bestFit="1" customWidth="1"/>
    <col min="4" max="4" width="12.7109375" style="36" customWidth="1"/>
    <col min="5" max="5" width="12.7109375" style="54" customWidth="1"/>
    <col min="6" max="6" width="15.140625" style="36" customWidth="1"/>
    <col min="7" max="10" width="8.7109375" style="42" customWidth="1"/>
    <col min="11" max="38" width="8.7109375" style="36" customWidth="1"/>
    <col min="39" max="16384" width="9.140625" style="5"/>
  </cols>
  <sheetData>
    <row r="1" spans="1:38" x14ac:dyDescent="0.2">
      <c r="A1" s="33" t="s">
        <v>245</v>
      </c>
      <c r="B1" s="11"/>
      <c r="C1" s="36" t="s">
        <v>643</v>
      </c>
      <c r="D1" s="10" t="s">
        <v>0</v>
      </c>
      <c r="E1" s="10" t="s">
        <v>1</v>
      </c>
      <c r="F1" s="10" t="s">
        <v>2</v>
      </c>
      <c r="G1" s="10" t="s">
        <v>3</v>
      </c>
      <c r="H1" s="36"/>
      <c r="K1" s="42"/>
      <c r="L1" s="42"/>
      <c r="M1" s="42"/>
    </row>
    <row r="2" spans="1:38" x14ac:dyDescent="0.2">
      <c r="A2" s="11">
        <v>22</v>
      </c>
      <c r="B2" s="11" t="s">
        <v>243</v>
      </c>
      <c r="D2" s="2">
        <v>0.249305555555556</v>
      </c>
      <c r="E2" s="3">
        <v>0.58402777777777803</v>
      </c>
      <c r="F2" s="3">
        <v>0.79236111111111096</v>
      </c>
      <c r="G2" s="3">
        <v>0.95902777777777803</v>
      </c>
      <c r="H2" s="36"/>
      <c r="I2" s="36"/>
      <c r="J2" s="36"/>
    </row>
    <row r="3" spans="1:38" x14ac:dyDescent="0.2">
      <c r="A3" s="33"/>
      <c r="B3" s="11">
        <v>1</v>
      </c>
      <c r="D3" s="3">
        <v>0.58333333333333304</v>
      </c>
      <c r="E3" s="3">
        <v>0.79166666666666696</v>
      </c>
      <c r="F3" s="3">
        <v>0.95833333333333304</v>
      </c>
      <c r="G3" s="4">
        <v>0.25</v>
      </c>
      <c r="H3" s="37"/>
      <c r="I3" s="37"/>
      <c r="J3" s="37"/>
    </row>
    <row r="4" spans="1:38" ht="12.75" customHeight="1" x14ac:dyDescent="0.2">
      <c r="A4" s="33" t="s">
        <v>244</v>
      </c>
      <c r="B4" s="11"/>
      <c r="G4" s="49">
        <v>41275</v>
      </c>
      <c r="H4" s="49">
        <v>41276</v>
      </c>
      <c r="I4" s="49">
        <v>41277</v>
      </c>
      <c r="J4" s="49">
        <v>41278</v>
      </c>
      <c r="K4" s="49">
        <v>41279</v>
      </c>
      <c r="L4" s="49">
        <v>41280</v>
      </c>
      <c r="M4" s="49">
        <v>41281</v>
      </c>
      <c r="N4" s="49">
        <v>41282</v>
      </c>
      <c r="O4" s="49">
        <v>41283</v>
      </c>
      <c r="P4" s="49">
        <v>41284</v>
      </c>
      <c r="Q4" s="49">
        <v>41285</v>
      </c>
      <c r="R4" s="49">
        <v>41286</v>
      </c>
      <c r="S4" s="49">
        <v>41287</v>
      </c>
      <c r="T4" s="49">
        <v>41288</v>
      </c>
      <c r="U4" s="49">
        <v>41289</v>
      </c>
      <c r="V4" s="49">
        <v>41290</v>
      </c>
      <c r="W4" s="49">
        <v>41291</v>
      </c>
      <c r="X4" s="49">
        <v>41292</v>
      </c>
      <c r="Y4" s="49">
        <v>41293</v>
      </c>
      <c r="Z4" s="49">
        <v>41294</v>
      </c>
      <c r="AA4" s="49">
        <v>41295</v>
      </c>
      <c r="AB4" s="49">
        <v>41296</v>
      </c>
      <c r="AC4" s="49">
        <v>41297</v>
      </c>
      <c r="AD4" s="49">
        <v>41298</v>
      </c>
      <c r="AE4" s="49">
        <v>41299</v>
      </c>
      <c r="AF4" s="49">
        <v>41300</v>
      </c>
      <c r="AG4" s="49">
        <v>41301</v>
      </c>
      <c r="AH4" s="49">
        <v>41302</v>
      </c>
      <c r="AI4" s="49">
        <v>41303</v>
      </c>
      <c r="AJ4" s="49">
        <v>41304</v>
      </c>
      <c r="AK4" s="49">
        <v>41305</v>
      </c>
      <c r="AL4" s="38"/>
    </row>
    <row r="5" spans="1:38" x14ac:dyDescent="0.2">
      <c r="A5" s="11">
        <v>9</v>
      </c>
      <c r="B5" s="11">
        <f>A2+A5</f>
        <v>31</v>
      </c>
      <c r="G5" s="50">
        <f>DAY(G4)</f>
        <v>1</v>
      </c>
      <c r="H5" s="50">
        <f t="shared" ref="H5:AK5" si="0">DAY(H4)</f>
        <v>2</v>
      </c>
      <c r="I5" s="50">
        <f t="shared" si="0"/>
        <v>3</v>
      </c>
      <c r="J5" s="50">
        <f t="shared" si="0"/>
        <v>4</v>
      </c>
      <c r="K5" s="50">
        <f t="shared" si="0"/>
        <v>5</v>
      </c>
      <c r="L5" s="50">
        <f t="shared" si="0"/>
        <v>6</v>
      </c>
      <c r="M5" s="50">
        <f t="shared" si="0"/>
        <v>7</v>
      </c>
      <c r="N5" s="50">
        <f t="shared" si="0"/>
        <v>8</v>
      </c>
      <c r="O5" s="50">
        <f t="shared" si="0"/>
        <v>9</v>
      </c>
      <c r="P5" s="50">
        <f t="shared" si="0"/>
        <v>10</v>
      </c>
      <c r="Q5" s="50">
        <f t="shared" si="0"/>
        <v>11</v>
      </c>
      <c r="R5" s="50">
        <f t="shared" si="0"/>
        <v>12</v>
      </c>
      <c r="S5" s="50">
        <f t="shared" si="0"/>
        <v>13</v>
      </c>
      <c r="T5" s="50">
        <f t="shared" si="0"/>
        <v>14</v>
      </c>
      <c r="U5" s="50">
        <f t="shared" si="0"/>
        <v>15</v>
      </c>
      <c r="V5" s="50">
        <f t="shared" si="0"/>
        <v>16</v>
      </c>
      <c r="W5" s="50">
        <f t="shared" si="0"/>
        <v>17</v>
      </c>
      <c r="X5" s="50">
        <f t="shared" si="0"/>
        <v>18</v>
      </c>
      <c r="Y5" s="50">
        <f t="shared" si="0"/>
        <v>19</v>
      </c>
      <c r="Z5" s="50">
        <f t="shared" si="0"/>
        <v>20</v>
      </c>
      <c r="AA5" s="50">
        <f t="shared" si="0"/>
        <v>21</v>
      </c>
      <c r="AB5" s="50">
        <f t="shared" si="0"/>
        <v>22</v>
      </c>
      <c r="AC5" s="50">
        <f t="shared" si="0"/>
        <v>23</v>
      </c>
      <c r="AD5" s="50">
        <f t="shared" si="0"/>
        <v>24</v>
      </c>
      <c r="AE5" s="50">
        <f t="shared" si="0"/>
        <v>25</v>
      </c>
      <c r="AF5" s="50">
        <f t="shared" si="0"/>
        <v>26</v>
      </c>
      <c r="AG5" s="50">
        <f t="shared" si="0"/>
        <v>27</v>
      </c>
      <c r="AH5" s="50">
        <f t="shared" si="0"/>
        <v>28</v>
      </c>
      <c r="AI5" s="50">
        <f t="shared" si="0"/>
        <v>29</v>
      </c>
      <c r="AJ5" s="50">
        <f t="shared" si="0"/>
        <v>30</v>
      </c>
      <c r="AK5" s="50">
        <f t="shared" si="0"/>
        <v>31</v>
      </c>
      <c r="AL5" s="39"/>
    </row>
    <row r="6" spans="1:38" x14ac:dyDescent="0.2">
      <c r="A6" s="11"/>
      <c r="B6" s="11"/>
      <c r="G6" s="50" t="str">
        <f>TEXT(G4,"jjj")</f>
        <v>mar</v>
      </c>
      <c r="H6" s="50" t="str">
        <f t="shared" ref="H6:AK6" si="1">TEXT(DAY(H4),"jjj")</f>
        <v>lun</v>
      </c>
      <c r="I6" s="50" t="str">
        <f t="shared" si="1"/>
        <v>mar</v>
      </c>
      <c r="J6" s="50" t="str">
        <f t="shared" si="1"/>
        <v>mer</v>
      </c>
      <c r="K6" s="50" t="str">
        <f t="shared" si="1"/>
        <v>jeu</v>
      </c>
      <c r="L6" s="50" t="str">
        <f t="shared" si="1"/>
        <v>ven</v>
      </c>
      <c r="M6" s="50" t="str">
        <f t="shared" si="1"/>
        <v>sam</v>
      </c>
      <c r="N6" s="50" t="str">
        <f t="shared" si="1"/>
        <v>dim</v>
      </c>
      <c r="O6" s="50" t="str">
        <f t="shared" si="1"/>
        <v>lun</v>
      </c>
      <c r="P6" s="50" t="str">
        <f t="shared" si="1"/>
        <v>mar</v>
      </c>
      <c r="Q6" s="50" t="str">
        <f t="shared" si="1"/>
        <v>mer</v>
      </c>
      <c r="R6" s="50" t="str">
        <f t="shared" si="1"/>
        <v>jeu</v>
      </c>
      <c r="S6" s="50" t="str">
        <f t="shared" si="1"/>
        <v>ven</v>
      </c>
      <c r="T6" s="50" t="str">
        <f t="shared" si="1"/>
        <v>sam</v>
      </c>
      <c r="U6" s="50" t="str">
        <f t="shared" si="1"/>
        <v>dim</v>
      </c>
      <c r="V6" s="50" t="str">
        <f t="shared" si="1"/>
        <v>lun</v>
      </c>
      <c r="W6" s="50" t="str">
        <f t="shared" si="1"/>
        <v>mar</v>
      </c>
      <c r="X6" s="50" t="str">
        <f t="shared" si="1"/>
        <v>mer</v>
      </c>
      <c r="Y6" s="50" t="str">
        <f t="shared" si="1"/>
        <v>jeu</v>
      </c>
      <c r="Z6" s="50" t="str">
        <f t="shared" si="1"/>
        <v>ven</v>
      </c>
      <c r="AA6" s="50" t="str">
        <f t="shared" si="1"/>
        <v>sam</v>
      </c>
      <c r="AB6" s="50" t="str">
        <f t="shared" si="1"/>
        <v>dim</v>
      </c>
      <c r="AC6" s="50" t="str">
        <f t="shared" si="1"/>
        <v>lun</v>
      </c>
      <c r="AD6" s="50" t="str">
        <f t="shared" si="1"/>
        <v>mar</v>
      </c>
      <c r="AE6" s="50" t="str">
        <f t="shared" si="1"/>
        <v>mer</v>
      </c>
      <c r="AF6" s="50" t="str">
        <f t="shared" si="1"/>
        <v>jeu</v>
      </c>
      <c r="AG6" s="50" t="str">
        <f t="shared" si="1"/>
        <v>ven</v>
      </c>
      <c r="AH6" s="50" t="str">
        <f t="shared" si="1"/>
        <v>sam</v>
      </c>
      <c r="AI6" s="50" t="str">
        <f t="shared" si="1"/>
        <v>dim</v>
      </c>
      <c r="AJ6" s="50" t="str">
        <f t="shared" si="1"/>
        <v>lun</v>
      </c>
      <c r="AK6" s="50" t="str">
        <f t="shared" si="1"/>
        <v>mar</v>
      </c>
      <c r="AL6" s="39"/>
    </row>
    <row r="7" spans="1:38" x14ac:dyDescent="0.2">
      <c r="A7" s="11"/>
      <c r="B7" s="11"/>
      <c r="G7" s="50" t="str">
        <f>IF(OR(G6="Sam",G6="Dim"),"WE","WD")</f>
        <v>WD</v>
      </c>
      <c r="H7" s="50" t="str">
        <f t="shared" ref="H7:AK7" si="2">IF(OR(H6="Sam",H6="Dim"),"WE","WD")</f>
        <v>WD</v>
      </c>
      <c r="I7" s="50" t="str">
        <f t="shared" si="2"/>
        <v>WD</v>
      </c>
      <c r="J7" s="50" t="str">
        <f t="shared" si="2"/>
        <v>WD</v>
      </c>
      <c r="K7" s="50" t="str">
        <f t="shared" si="2"/>
        <v>WD</v>
      </c>
      <c r="L7" s="50" t="str">
        <f t="shared" si="2"/>
        <v>WD</v>
      </c>
      <c r="M7" s="50" t="str">
        <f t="shared" si="2"/>
        <v>WE</v>
      </c>
      <c r="N7" s="50" t="str">
        <f t="shared" si="2"/>
        <v>WE</v>
      </c>
      <c r="O7" s="50" t="str">
        <f t="shared" si="2"/>
        <v>WD</v>
      </c>
      <c r="P7" s="50" t="str">
        <f t="shared" si="2"/>
        <v>WD</v>
      </c>
      <c r="Q7" s="50" t="str">
        <f t="shared" si="2"/>
        <v>WD</v>
      </c>
      <c r="R7" s="50" t="str">
        <f t="shared" si="2"/>
        <v>WD</v>
      </c>
      <c r="S7" s="50" t="str">
        <f t="shared" si="2"/>
        <v>WD</v>
      </c>
      <c r="T7" s="50" t="str">
        <f t="shared" si="2"/>
        <v>WE</v>
      </c>
      <c r="U7" s="50" t="str">
        <f t="shared" si="2"/>
        <v>WE</v>
      </c>
      <c r="V7" s="50" t="str">
        <f t="shared" si="2"/>
        <v>WD</v>
      </c>
      <c r="W7" s="50" t="str">
        <f t="shared" si="2"/>
        <v>WD</v>
      </c>
      <c r="X7" s="50" t="str">
        <f t="shared" si="2"/>
        <v>WD</v>
      </c>
      <c r="Y7" s="50" t="str">
        <f t="shared" si="2"/>
        <v>WD</v>
      </c>
      <c r="Z7" s="50" t="str">
        <f t="shared" si="2"/>
        <v>WD</v>
      </c>
      <c r="AA7" s="50" t="str">
        <f t="shared" si="2"/>
        <v>WE</v>
      </c>
      <c r="AB7" s="50" t="str">
        <f t="shared" si="2"/>
        <v>WE</v>
      </c>
      <c r="AC7" s="50" t="str">
        <f t="shared" si="2"/>
        <v>WD</v>
      </c>
      <c r="AD7" s="50" t="str">
        <f t="shared" si="2"/>
        <v>WD</v>
      </c>
      <c r="AE7" s="50" t="str">
        <f t="shared" si="2"/>
        <v>WD</v>
      </c>
      <c r="AF7" s="50" t="str">
        <f t="shared" si="2"/>
        <v>WD</v>
      </c>
      <c r="AG7" s="50" t="str">
        <f t="shared" si="2"/>
        <v>WD</v>
      </c>
      <c r="AH7" s="50" t="str">
        <f t="shared" si="2"/>
        <v>WE</v>
      </c>
      <c r="AI7" s="50" t="str">
        <f t="shared" si="2"/>
        <v>WE</v>
      </c>
      <c r="AJ7" s="50" t="str">
        <f t="shared" si="2"/>
        <v>WD</v>
      </c>
      <c r="AK7" s="50" t="str">
        <f t="shared" si="2"/>
        <v>WD</v>
      </c>
      <c r="AL7" s="39"/>
    </row>
    <row r="8" spans="1:38" s="8" customFormat="1" ht="13.5" thickBot="1" x14ac:dyDescent="0.25">
      <c r="B8" s="40"/>
      <c r="C8" s="41"/>
      <c r="D8" s="41"/>
      <c r="E8" s="55"/>
      <c r="F8" s="41"/>
      <c r="G8" s="40"/>
      <c r="H8" s="40"/>
      <c r="I8" s="40"/>
      <c r="J8" s="40"/>
      <c r="K8" s="41"/>
      <c r="L8" s="41"/>
      <c r="M8" s="41"/>
      <c r="N8" s="41"/>
      <c r="O8" s="41"/>
      <c r="P8" s="41"/>
      <c r="Q8" s="41"/>
      <c r="R8" s="41"/>
      <c r="S8" s="41"/>
      <c r="T8" s="41"/>
      <c r="U8" s="41"/>
      <c r="V8" s="41"/>
      <c r="W8" s="41"/>
      <c r="X8" s="41"/>
      <c r="Y8" s="41"/>
      <c r="Z8" s="41"/>
      <c r="AA8" s="41"/>
      <c r="AB8" s="41"/>
      <c r="AC8" s="41"/>
      <c r="AD8" s="41"/>
      <c r="AE8" s="41"/>
      <c r="AF8" s="41"/>
      <c r="AG8" s="41"/>
      <c r="AH8" s="41"/>
      <c r="AI8" s="41"/>
      <c r="AJ8" s="41"/>
      <c r="AK8" s="41"/>
      <c r="AL8" s="41"/>
    </row>
    <row r="9" spans="1:38" x14ac:dyDescent="0.2">
      <c r="B9" s="155" t="s">
        <v>236</v>
      </c>
      <c r="C9" s="144" t="s">
        <v>542</v>
      </c>
      <c r="D9" s="104"/>
      <c r="E9" s="152"/>
      <c r="F9" s="43" t="s">
        <v>239</v>
      </c>
      <c r="G9" s="108"/>
      <c r="H9" s="109" t="s">
        <v>12</v>
      </c>
      <c r="I9" s="109" t="s">
        <v>12</v>
      </c>
      <c r="J9" s="109"/>
      <c r="K9" s="109"/>
      <c r="L9" s="109" t="s">
        <v>12</v>
      </c>
      <c r="M9" s="109" t="s">
        <v>12</v>
      </c>
      <c r="N9" s="109"/>
      <c r="O9" s="109" t="s">
        <v>12</v>
      </c>
      <c r="P9" s="109" t="s">
        <v>12</v>
      </c>
      <c r="Q9" s="109"/>
      <c r="R9" s="109"/>
      <c r="S9" s="109"/>
      <c r="T9" s="109"/>
      <c r="U9" s="159" t="s">
        <v>12</v>
      </c>
      <c r="V9" s="159" t="s">
        <v>12</v>
      </c>
      <c r="W9" s="109" t="s">
        <v>12</v>
      </c>
      <c r="X9" s="109" t="s">
        <v>12</v>
      </c>
      <c r="Y9" s="109" t="s">
        <v>12</v>
      </c>
      <c r="Z9" s="109"/>
      <c r="AA9" s="109" t="s">
        <v>12</v>
      </c>
      <c r="AB9" s="109" t="s">
        <v>12</v>
      </c>
      <c r="AC9" s="109"/>
      <c r="AD9" s="109"/>
      <c r="AE9" s="109"/>
      <c r="AF9" s="109"/>
      <c r="AG9" s="109"/>
      <c r="AH9" s="109"/>
      <c r="AI9" s="109"/>
      <c r="AJ9" s="109"/>
      <c r="AK9" s="110"/>
      <c r="AL9" s="47"/>
    </row>
    <row r="10" spans="1:38" x14ac:dyDescent="0.2">
      <c r="B10" s="156"/>
      <c r="C10" s="145"/>
      <c r="D10" s="105"/>
      <c r="E10" s="153"/>
      <c r="F10" s="44" t="s">
        <v>240</v>
      </c>
      <c r="G10" s="111"/>
      <c r="H10" s="112" t="s">
        <v>12</v>
      </c>
      <c r="I10" s="112" t="s">
        <v>12</v>
      </c>
      <c r="J10" s="112"/>
      <c r="K10" s="112"/>
      <c r="L10" s="112" t="s">
        <v>12</v>
      </c>
      <c r="M10" s="112" t="s">
        <v>12</v>
      </c>
      <c r="N10" s="112"/>
      <c r="O10" s="112" t="s">
        <v>12</v>
      </c>
      <c r="P10" s="158" t="s">
        <v>12</v>
      </c>
      <c r="Q10" s="112"/>
      <c r="R10" s="112"/>
      <c r="S10" s="112"/>
      <c r="T10" s="112"/>
      <c r="U10" s="158" t="s">
        <v>12</v>
      </c>
      <c r="V10" s="112" t="s">
        <v>12</v>
      </c>
      <c r="W10" s="112" t="s">
        <v>12</v>
      </c>
      <c r="X10" s="112" t="s">
        <v>12</v>
      </c>
      <c r="Y10" s="112" t="s">
        <v>12</v>
      </c>
      <c r="Z10" s="112"/>
      <c r="AA10" s="112" t="s">
        <v>12</v>
      </c>
      <c r="AB10" s="112" t="s">
        <v>12</v>
      </c>
      <c r="AC10" s="112"/>
      <c r="AD10" s="112"/>
      <c r="AE10" s="112"/>
      <c r="AF10" s="112"/>
      <c r="AG10" s="112"/>
      <c r="AH10" s="112"/>
      <c r="AI10" s="112"/>
      <c r="AJ10" s="112"/>
      <c r="AK10" s="113"/>
      <c r="AL10" s="47"/>
    </row>
    <row r="11" spans="1:38" x14ac:dyDescent="0.2">
      <c r="B11" s="156"/>
      <c r="C11" s="145"/>
      <c r="D11" s="105"/>
      <c r="E11" s="153"/>
      <c r="F11" s="44" t="s">
        <v>241</v>
      </c>
      <c r="G11" s="111"/>
      <c r="H11" s="112" t="s">
        <v>12</v>
      </c>
      <c r="I11" s="112"/>
      <c r="J11" s="112"/>
      <c r="K11" s="112"/>
      <c r="L11" s="112"/>
      <c r="M11" s="158" t="s">
        <v>12</v>
      </c>
      <c r="N11" s="112"/>
      <c r="O11" s="112"/>
      <c r="P11" s="112" t="s">
        <v>12</v>
      </c>
      <c r="Q11" s="112"/>
      <c r="R11" s="112"/>
      <c r="S11" s="112"/>
      <c r="T11" s="112"/>
      <c r="U11" s="112" t="s">
        <v>12</v>
      </c>
      <c r="V11" s="112" t="s">
        <v>12</v>
      </c>
      <c r="W11" s="112"/>
      <c r="X11" s="112"/>
      <c r="Y11" s="112"/>
      <c r="Z11" s="112"/>
      <c r="AA11" s="112"/>
      <c r="AB11" s="112"/>
      <c r="AC11" s="112"/>
      <c r="AD11" s="112"/>
      <c r="AE11" s="112"/>
      <c r="AF11" s="112"/>
      <c r="AG11" s="112"/>
      <c r="AH11" s="112"/>
      <c r="AI11" s="112"/>
      <c r="AJ11" s="112"/>
      <c r="AK11" s="113"/>
      <c r="AL11" s="47"/>
    </row>
    <row r="12" spans="1:38" ht="13.5" thickBot="1" x14ac:dyDescent="0.25">
      <c r="B12" s="156"/>
      <c r="C12" s="145"/>
      <c r="D12" s="105"/>
      <c r="E12" s="153"/>
      <c r="F12" s="44" t="s">
        <v>242</v>
      </c>
      <c r="G12" s="114" t="s">
        <v>12</v>
      </c>
      <c r="H12" s="115"/>
      <c r="I12" s="115"/>
      <c r="J12" s="115"/>
      <c r="K12" s="115"/>
      <c r="L12" s="115"/>
      <c r="M12" s="115"/>
      <c r="N12" s="115"/>
      <c r="O12" s="115"/>
      <c r="P12" s="115"/>
      <c r="Q12" s="115"/>
      <c r="R12" s="115"/>
      <c r="S12" s="115"/>
      <c r="T12" s="115"/>
      <c r="U12" s="115" t="s">
        <v>12</v>
      </c>
      <c r="V12" s="115"/>
      <c r="W12" s="115"/>
      <c r="X12" s="115"/>
      <c r="Y12" s="115"/>
      <c r="Z12" s="115"/>
      <c r="AA12" s="115"/>
      <c r="AB12" s="115"/>
      <c r="AC12" s="115"/>
      <c r="AD12" s="115"/>
      <c r="AE12" s="115"/>
      <c r="AF12" s="115"/>
      <c r="AG12" s="115"/>
      <c r="AH12" s="115"/>
      <c r="AI12" s="115"/>
      <c r="AJ12" s="115"/>
      <c r="AK12" s="116"/>
      <c r="AL12" s="47"/>
    </row>
    <row r="13" spans="1:38" ht="13.5" thickBot="1" x14ac:dyDescent="0.25">
      <c r="B13" s="157"/>
      <c r="C13" s="146"/>
      <c r="D13" s="106"/>
      <c r="E13" s="154"/>
      <c r="F13" s="46" t="s">
        <v>246</v>
      </c>
      <c r="G13" s="107">
        <f>SUM(COUNTIFS(G9:G12,"ACT"),COUNTIF(G9:G12,"DEF"),COUNTIF(G9:G12,"TE1"),COUNTIF(G9:G12,"TE2"))</f>
        <v>1</v>
      </c>
      <c r="H13" s="34">
        <f t="shared" ref="H13:AK13" si="3">SUM(COUNTIFS(H9:H12,"ACT"),COUNTIF(H9:H12,"DEF"),COUNTIF(H9:H12,"TE1"),COUNTIF(H9:H12,"TE2"))</f>
        <v>3</v>
      </c>
      <c r="I13" s="34">
        <f t="shared" si="3"/>
        <v>2</v>
      </c>
      <c r="J13" s="34">
        <f t="shared" si="3"/>
        <v>0</v>
      </c>
      <c r="K13" s="34">
        <f t="shared" si="3"/>
        <v>0</v>
      </c>
      <c r="L13" s="34">
        <f t="shared" si="3"/>
        <v>2</v>
      </c>
      <c r="M13" s="34">
        <f t="shared" si="3"/>
        <v>3</v>
      </c>
      <c r="N13" s="34">
        <f t="shared" si="3"/>
        <v>0</v>
      </c>
      <c r="O13" s="34">
        <f t="shared" si="3"/>
        <v>2</v>
      </c>
      <c r="P13" s="34">
        <f t="shared" si="3"/>
        <v>3</v>
      </c>
      <c r="Q13" s="34">
        <f t="shared" si="3"/>
        <v>0</v>
      </c>
      <c r="R13" s="34">
        <f t="shared" si="3"/>
        <v>0</v>
      </c>
      <c r="S13" s="34">
        <f t="shared" si="3"/>
        <v>0</v>
      </c>
      <c r="T13" s="34">
        <f t="shared" si="3"/>
        <v>0</v>
      </c>
      <c r="U13" s="34">
        <f t="shared" si="3"/>
        <v>4</v>
      </c>
      <c r="V13" s="34">
        <f t="shared" si="3"/>
        <v>3</v>
      </c>
      <c r="W13" s="34">
        <f t="shared" si="3"/>
        <v>2</v>
      </c>
      <c r="X13" s="34">
        <f t="shared" si="3"/>
        <v>2</v>
      </c>
      <c r="Y13" s="34">
        <f t="shared" si="3"/>
        <v>2</v>
      </c>
      <c r="Z13" s="34">
        <f t="shared" si="3"/>
        <v>0</v>
      </c>
      <c r="AA13" s="34">
        <f t="shared" si="3"/>
        <v>2</v>
      </c>
      <c r="AB13" s="34">
        <f t="shared" si="3"/>
        <v>2</v>
      </c>
      <c r="AC13" s="34">
        <f t="shared" si="3"/>
        <v>0</v>
      </c>
      <c r="AD13" s="34">
        <f t="shared" si="3"/>
        <v>0</v>
      </c>
      <c r="AE13" s="34">
        <f t="shared" si="3"/>
        <v>0</v>
      </c>
      <c r="AF13" s="34">
        <f t="shared" si="3"/>
        <v>0</v>
      </c>
      <c r="AG13" s="34">
        <f t="shared" si="3"/>
        <v>0</v>
      </c>
      <c r="AH13" s="34">
        <f t="shared" si="3"/>
        <v>0</v>
      </c>
      <c r="AI13" s="34">
        <f t="shared" si="3"/>
        <v>0</v>
      </c>
      <c r="AJ13" s="34">
        <f t="shared" si="3"/>
        <v>0</v>
      </c>
      <c r="AK13" s="35">
        <f t="shared" si="3"/>
        <v>0</v>
      </c>
      <c r="AL13" s="46">
        <f t="shared" ref="AL13" si="4">SUM(G13:AK13)</f>
        <v>33</v>
      </c>
    </row>
    <row r="14" spans="1:38" x14ac:dyDescent="0.2">
      <c r="B14" s="155" t="s">
        <v>236</v>
      </c>
      <c r="C14" s="144" t="s">
        <v>556</v>
      </c>
      <c r="D14" s="144"/>
      <c r="E14" s="152"/>
      <c r="F14" s="43" t="s">
        <v>239</v>
      </c>
      <c r="G14" s="108"/>
      <c r="H14" s="109"/>
      <c r="I14" s="109"/>
      <c r="J14" s="109"/>
      <c r="K14" s="109"/>
      <c r="L14" s="109"/>
      <c r="M14" s="109"/>
      <c r="N14" s="109"/>
      <c r="O14" s="109"/>
      <c r="P14" s="109"/>
      <c r="Q14" s="109"/>
      <c r="R14" s="109"/>
      <c r="S14" s="109"/>
      <c r="T14" s="109"/>
      <c r="U14" s="109"/>
      <c r="V14" s="109" t="s">
        <v>12</v>
      </c>
      <c r="W14" s="109" t="s">
        <v>12</v>
      </c>
      <c r="X14" s="109" t="s">
        <v>12</v>
      </c>
      <c r="Y14" s="109" t="s">
        <v>12</v>
      </c>
      <c r="Z14" s="109"/>
      <c r="AA14" s="109"/>
      <c r="AB14" s="109"/>
      <c r="AC14" s="109"/>
      <c r="AD14" s="109"/>
      <c r="AE14" s="109"/>
      <c r="AF14" s="109"/>
      <c r="AG14" s="109"/>
      <c r="AH14" s="109"/>
      <c r="AI14" s="109"/>
      <c r="AJ14" s="109"/>
      <c r="AK14" s="110"/>
      <c r="AL14" s="47"/>
    </row>
    <row r="15" spans="1:38" x14ac:dyDescent="0.2">
      <c r="B15" s="156"/>
      <c r="C15" s="145"/>
      <c r="D15" s="145"/>
      <c r="E15" s="153"/>
      <c r="F15" s="44" t="s">
        <v>240</v>
      </c>
      <c r="G15" s="111"/>
      <c r="H15" s="112"/>
      <c r="I15" s="112"/>
      <c r="J15" s="112"/>
      <c r="K15" s="112"/>
      <c r="L15" s="112"/>
      <c r="M15" s="112"/>
      <c r="N15" s="112"/>
      <c r="O15" s="112"/>
      <c r="P15" s="112"/>
      <c r="Q15" s="112"/>
      <c r="R15" s="112"/>
      <c r="S15" s="112"/>
      <c r="T15" s="112"/>
      <c r="U15" s="112"/>
      <c r="V15" s="112" t="s">
        <v>12</v>
      </c>
      <c r="W15" s="112" t="s">
        <v>12</v>
      </c>
      <c r="X15" s="112" t="s">
        <v>12</v>
      </c>
      <c r="Y15" s="112" t="s">
        <v>12</v>
      </c>
      <c r="Z15" s="112"/>
      <c r="AA15" s="112"/>
      <c r="AB15" s="112"/>
      <c r="AC15" s="112"/>
      <c r="AD15" s="112"/>
      <c r="AE15" s="112"/>
      <c r="AF15" s="112"/>
      <c r="AG15" s="112"/>
      <c r="AH15" s="112"/>
      <c r="AI15" s="112"/>
      <c r="AJ15" s="112"/>
      <c r="AK15" s="113"/>
      <c r="AL15" s="47"/>
    </row>
    <row r="16" spans="1:38" x14ac:dyDescent="0.2">
      <c r="B16" s="156"/>
      <c r="C16" s="145"/>
      <c r="D16" s="145"/>
      <c r="E16" s="153"/>
      <c r="F16" s="44" t="s">
        <v>241</v>
      </c>
      <c r="G16" s="111"/>
      <c r="H16" s="112" t="s">
        <v>12</v>
      </c>
      <c r="I16" s="112"/>
      <c r="J16" s="112"/>
      <c r="K16" s="112"/>
      <c r="L16" s="112"/>
      <c r="M16" s="158" t="s">
        <v>12</v>
      </c>
      <c r="N16" s="112"/>
      <c r="O16" s="112"/>
      <c r="P16" s="112"/>
      <c r="Q16" s="112"/>
      <c r="R16" s="112"/>
      <c r="S16" s="112"/>
      <c r="T16" s="112"/>
      <c r="U16" s="112"/>
      <c r="V16" s="112" t="s">
        <v>12</v>
      </c>
      <c r="W16" s="112"/>
      <c r="X16" s="112"/>
      <c r="Y16" s="112"/>
      <c r="Z16" s="112"/>
      <c r="AA16" s="112"/>
      <c r="AB16" s="112"/>
      <c r="AC16" s="112"/>
      <c r="AD16" s="112"/>
      <c r="AE16" s="112"/>
      <c r="AF16" s="112"/>
      <c r="AG16" s="112"/>
      <c r="AH16" s="112"/>
      <c r="AI16" s="112"/>
      <c r="AJ16" s="112"/>
      <c r="AK16" s="113"/>
      <c r="AL16" s="47"/>
    </row>
    <row r="17" spans="2:38" ht="13.5" thickBot="1" x14ac:dyDescent="0.25">
      <c r="B17" s="156"/>
      <c r="C17" s="145"/>
      <c r="D17" s="145"/>
      <c r="E17" s="153"/>
      <c r="F17" s="44" t="s">
        <v>242</v>
      </c>
      <c r="G17" s="114"/>
      <c r="H17" s="115"/>
      <c r="I17" s="115"/>
      <c r="J17" s="115"/>
      <c r="K17" s="115"/>
      <c r="L17" s="115"/>
      <c r="M17" s="115"/>
      <c r="N17" s="115"/>
      <c r="O17" s="115"/>
      <c r="P17" s="115"/>
      <c r="Q17" s="115"/>
      <c r="R17" s="115"/>
      <c r="S17" s="115"/>
      <c r="T17" s="115"/>
      <c r="U17" s="115"/>
      <c r="V17" s="115"/>
      <c r="W17" s="115"/>
      <c r="X17" s="115"/>
      <c r="Y17" s="115"/>
      <c r="Z17" s="115"/>
      <c r="AA17" s="115"/>
      <c r="AB17" s="115"/>
      <c r="AC17" s="115"/>
      <c r="AD17" s="115"/>
      <c r="AE17" s="115"/>
      <c r="AF17" s="115"/>
      <c r="AG17" s="115"/>
      <c r="AH17" s="115"/>
      <c r="AI17" s="115"/>
      <c r="AJ17" s="115"/>
      <c r="AK17" s="116"/>
      <c r="AL17" s="47"/>
    </row>
    <row r="18" spans="2:38" ht="13.5" thickBot="1" x14ac:dyDescent="0.25">
      <c r="B18" s="157"/>
      <c r="C18" s="146"/>
      <c r="D18" s="146"/>
      <c r="E18" s="154"/>
      <c r="F18" s="46" t="s">
        <v>246</v>
      </c>
      <c r="G18" s="107">
        <f>SUM(COUNTIFS(G14:G17,"ACT"),COUNTIF(G14:G17,"DEF"),COUNTIF(G14:G17,"TE1"),COUNTIF(G14:G17,"TE2"))</f>
        <v>0</v>
      </c>
      <c r="H18" s="34">
        <f t="shared" ref="H18:AK18" si="5">SUM(COUNTIFS(H14:H17,"ACT"),COUNTIF(H14:H17,"DEF"),COUNTIF(H14:H17,"TE1"),COUNTIF(H14:H17,"TE2"))</f>
        <v>1</v>
      </c>
      <c r="I18" s="34">
        <f t="shared" si="5"/>
        <v>0</v>
      </c>
      <c r="J18" s="34">
        <f t="shared" si="5"/>
        <v>0</v>
      </c>
      <c r="K18" s="34">
        <f t="shared" si="5"/>
        <v>0</v>
      </c>
      <c r="L18" s="34">
        <f t="shared" si="5"/>
        <v>0</v>
      </c>
      <c r="M18" s="34">
        <f t="shared" si="5"/>
        <v>1</v>
      </c>
      <c r="N18" s="34">
        <f t="shared" si="5"/>
        <v>0</v>
      </c>
      <c r="O18" s="34">
        <f t="shared" si="5"/>
        <v>0</v>
      </c>
      <c r="P18" s="34">
        <f t="shared" si="5"/>
        <v>0</v>
      </c>
      <c r="Q18" s="34">
        <f t="shared" si="5"/>
        <v>0</v>
      </c>
      <c r="R18" s="34">
        <f t="shared" si="5"/>
        <v>0</v>
      </c>
      <c r="S18" s="34">
        <f t="shared" si="5"/>
        <v>0</v>
      </c>
      <c r="T18" s="34">
        <f t="shared" si="5"/>
        <v>0</v>
      </c>
      <c r="U18" s="34">
        <f t="shared" si="5"/>
        <v>0</v>
      </c>
      <c r="V18" s="34">
        <f t="shared" si="5"/>
        <v>3</v>
      </c>
      <c r="W18" s="34">
        <f t="shared" si="5"/>
        <v>2</v>
      </c>
      <c r="X18" s="34">
        <f t="shared" si="5"/>
        <v>2</v>
      </c>
      <c r="Y18" s="34">
        <f t="shared" si="5"/>
        <v>2</v>
      </c>
      <c r="Z18" s="34">
        <f t="shared" si="5"/>
        <v>0</v>
      </c>
      <c r="AA18" s="34">
        <f t="shared" si="5"/>
        <v>0</v>
      </c>
      <c r="AB18" s="34">
        <f t="shared" si="5"/>
        <v>0</v>
      </c>
      <c r="AC18" s="34">
        <f t="shared" si="5"/>
        <v>0</v>
      </c>
      <c r="AD18" s="34">
        <f t="shared" si="5"/>
        <v>0</v>
      </c>
      <c r="AE18" s="34">
        <f t="shared" si="5"/>
        <v>0</v>
      </c>
      <c r="AF18" s="34">
        <f t="shared" si="5"/>
        <v>0</v>
      </c>
      <c r="AG18" s="34">
        <f t="shared" si="5"/>
        <v>0</v>
      </c>
      <c r="AH18" s="34">
        <f t="shared" si="5"/>
        <v>0</v>
      </c>
      <c r="AI18" s="34">
        <f t="shared" si="5"/>
        <v>0</v>
      </c>
      <c r="AJ18" s="34">
        <f t="shared" si="5"/>
        <v>0</v>
      </c>
      <c r="AK18" s="35">
        <f t="shared" si="5"/>
        <v>0</v>
      </c>
      <c r="AL18" s="46">
        <f t="shared" ref="AL18" si="6">SUM(G18:AK18)</f>
        <v>11</v>
      </c>
    </row>
    <row r="19" spans="2:38" x14ac:dyDescent="0.2">
      <c r="B19" s="155" t="s">
        <v>236</v>
      </c>
      <c r="C19" s="144" t="s">
        <v>599</v>
      </c>
      <c r="D19" s="144"/>
      <c r="E19" s="152"/>
      <c r="F19" s="43" t="s">
        <v>239</v>
      </c>
      <c r="G19" s="108"/>
      <c r="H19" s="109"/>
      <c r="I19" s="109"/>
      <c r="J19" s="109"/>
      <c r="K19" s="109"/>
      <c r="L19" s="109"/>
      <c r="M19" s="109"/>
      <c r="N19" s="109"/>
      <c r="O19" s="109"/>
      <c r="P19" s="109"/>
      <c r="Q19" s="109"/>
      <c r="R19" s="109"/>
      <c r="S19" s="109"/>
      <c r="T19" s="109"/>
      <c r="U19" s="109"/>
      <c r="V19" s="109"/>
      <c r="W19" s="109"/>
      <c r="X19" s="109"/>
      <c r="Y19" s="109"/>
      <c r="Z19" s="109"/>
      <c r="AA19" s="109"/>
      <c r="AB19" s="109"/>
      <c r="AC19" s="109"/>
      <c r="AD19" s="109"/>
      <c r="AE19" s="109"/>
      <c r="AF19" s="109"/>
      <c r="AG19" s="109"/>
      <c r="AH19" s="109"/>
      <c r="AI19" s="109"/>
      <c r="AJ19" s="109"/>
      <c r="AK19" s="110"/>
      <c r="AL19" s="47"/>
    </row>
    <row r="20" spans="2:38" x14ac:dyDescent="0.2">
      <c r="B20" s="156"/>
      <c r="C20" s="145"/>
      <c r="D20" s="145"/>
      <c r="E20" s="153"/>
      <c r="F20" s="44" t="s">
        <v>240</v>
      </c>
      <c r="G20" s="111"/>
      <c r="H20" s="112"/>
      <c r="I20" s="112"/>
      <c r="J20" s="112"/>
      <c r="K20" s="112"/>
      <c r="L20" s="112"/>
      <c r="M20" s="112"/>
      <c r="N20" s="112"/>
      <c r="O20" s="112"/>
      <c r="P20" s="112"/>
      <c r="Q20" s="112"/>
      <c r="R20" s="112"/>
      <c r="S20" s="112"/>
      <c r="T20" s="112"/>
      <c r="U20" s="112"/>
      <c r="V20" s="112"/>
      <c r="W20" s="112"/>
      <c r="X20" s="112"/>
      <c r="Y20" s="112"/>
      <c r="Z20" s="112"/>
      <c r="AA20" s="112"/>
      <c r="AB20" s="112"/>
      <c r="AC20" s="112"/>
      <c r="AD20" s="112"/>
      <c r="AE20" s="112"/>
      <c r="AF20" s="112"/>
      <c r="AG20" s="112"/>
      <c r="AH20" s="112"/>
      <c r="AI20" s="112"/>
      <c r="AJ20" s="112"/>
      <c r="AK20" s="113"/>
      <c r="AL20" s="47"/>
    </row>
    <row r="21" spans="2:38" x14ac:dyDescent="0.2">
      <c r="B21" s="156"/>
      <c r="C21" s="145"/>
      <c r="D21" s="145"/>
      <c r="E21" s="153"/>
      <c r="F21" s="44" t="s">
        <v>241</v>
      </c>
      <c r="G21" s="111"/>
      <c r="H21" s="112"/>
      <c r="I21" s="112"/>
      <c r="J21" s="112"/>
      <c r="K21" s="112"/>
      <c r="L21" s="112"/>
      <c r="M21" s="112"/>
      <c r="N21" s="112"/>
      <c r="O21" s="112"/>
      <c r="P21" s="112"/>
      <c r="Q21" s="112"/>
      <c r="R21" s="112"/>
      <c r="S21" s="112"/>
      <c r="T21" s="112"/>
      <c r="U21" s="112"/>
      <c r="V21" s="112"/>
      <c r="W21" s="112"/>
      <c r="X21" s="112"/>
      <c r="Y21" s="112"/>
      <c r="Z21" s="112"/>
      <c r="AA21" s="112"/>
      <c r="AB21" s="112"/>
      <c r="AC21" s="112"/>
      <c r="AD21" s="112"/>
      <c r="AE21" s="112"/>
      <c r="AF21" s="112"/>
      <c r="AG21" s="112"/>
      <c r="AH21" s="112"/>
      <c r="AI21" s="112"/>
      <c r="AJ21" s="112"/>
      <c r="AK21" s="113"/>
      <c r="AL21" s="47"/>
    </row>
    <row r="22" spans="2:38" ht="13.5" thickBot="1" x14ac:dyDescent="0.25">
      <c r="B22" s="156"/>
      <c r="C22" s="145"/>
      <c r="D22" s="145"/>
      <c r="E22" s="153"/>
      <c r="F22" s="44" t="s">
        <v>242</v>
      </c>
      <c r="G22" s="114"/>
      <c r="H22" s="115"/>
      <c r="I22" s="115"/>
      <c r="J22" s="115"/>
      <c r="K22" s="115"/>
      <c r="L22" s="115"/>
      <c r="M22" s="115"/>
      <c r="N22" s="115"/>
      <c r="O22" s="115"/>
      <c r="P22" s="115"/>
      <c r="Q22" s="115"/>
      <c r="R22" s="115"/>
      <c r="S22" s="115"/>
      <c r="T22" s="115"/>
      <c r="U22" s="115"/>
      <c r="V22" s="115"/>
      <c r="W22" s="115"/>
      <c r="X22" s="115"/>
      <c r="Y22" s="115"/>
      <c r="Z22" s="115"/>
      <c r="AA22" s="115"/>
      <c r="AB22" s="115"/>
      <c r="AC22" s="115"/>
      <c r="AD22" s="115"/>
      <c r="AE22" s="115"/>
      <c r="AF22" s="115"/>
      <c r="AG22" s="115"/>
      <c r="AH22" s="115"/>
      <c r="AI22" s="115"/>
      <c r="AJ22" s="115"/>
      <c r="AK22" s="116"/>
      <c r="AL22" s="47"/>
    </row>
    <row r="23" spans="2:38" ht="13.5" thickBot="1" x14ac:dyDescent="0.25">
      <c r="B23" s="157"/>
      <c r="C23" s="146"/>
      <c r="D23" s="146"/>
      <c r="E23" s="154"/>
      <c r="F23" s="46" t="s">
        <v>246</v>
      </c>
      <c r="G23" s="107">
        <f>SUM(COUNTIFS(G19:G22,"ACT"),COUNTIF(G19:G22,"DEF"),COUNTIF(G19:G22,"TE1"),COUNTIF(G19:G22,"TE2"))</f>
        <v>0</v>
      </c>
      <c r="H23" s="34">
        <f t="shared" ref="H23:AK23" si="7">SUM(COUNTIFS(H19:H22,"ACT"),COUNTIF(H19:H22,"DEF"),COUNTIF(H19:H22,"TE1"),COUNTIF(H19:H22,"TE2"))</f>
        <v>0</v>
      </c>
      <c r="I23" s="34">
        <f t="shared" si="7"/>
        <v>0</v>
      </c>
      <c r="J23" s="34">
        <f t="shared" si="7"/>
        <v>0</v>
      </c>
      <c r="K23" s="34">
        <f t="shared" si="7"/>
        <v>0</v>
      </c>
      <c r="L23" s="34">
        <f t="shared" si="7"/>
        <v>0</v>
      </c>
      <c r="M23" s="34">
        <f t="shared" si="7"/>
        <v>0</v>
      </c>
      <c r="N23" s="34">
        <f t="shared" si="7"/>
        <v>0</v>
      </c>
      <c r="O23" s="34">
        <f t="shared" si="7"/>
        <v>0</v>
      </c>
      <c r="P23" s="34">
        <f t="shared" si="7"/>
        <v>0</v>
      </c>
      <c r="Q23" s="34">
        <f t="shared" si="7"/>
        <v>0</v>
      </c>
      <c r="R23" s="34">
        <f t="shared" si="7"/>
        <v>0</v>
      </c>
      <c r="S23" s="34">
        <f t="shared" si="7"/>
        <v>0</v>
      </c>
      <c r="T23" s="34">
        <f t="shared" si="7"/>
        <v>0</v>
      </c>
      <c r="U23" s="34">
        <f t="shared" si="7"/>
        <v>0</v>
      </c>
      <c r="V23" s="34">
        <f t="shared" si="7"/>
        <v>0</v>
      </c>
      <c r="W23" s="34">
        <f t="shared" si="7"/>
        <v>0</v>
      </c>
      <c r="X23" s="34">
        <f t="shared" si="7"/>
        <v>0</v>
      </c>
      <c r="Y23" s="34">
        <f t="shared" si="7"/>
        <v>0</v>
      </c>
      <c r="Z23" s="34">
        <f t="shared" si="7"/>
        <v>0</v>
      </c>
      <c r="AA23" s="34">
        <f t="shared" si="7"/>
        <v>0</v>
      </c>
      <c r="AB23" s="34">
        <f t="shared" si="7"/>
        <v>0</v>
      </c>
      <c r="AC23" s="34">
        <f t="shared" si="7"/>
        <v>0</v>
      </c>
      <c r="AD23" s="34">
        <f t="shared" si="7"/>
        <v>0</v>
      </c>
      <c r="AE23" s="34">
        <f t="shared" si="7"/>
        <v>0</v>
      </c>
      <c r="AF23" s="34">
        <f t="shared" si="7"/>
        <v>0</v>
      </c>
      <c r="AG23" s="34">
        <f t="shared" si="7"/>
        <v>0</v>
      </c>
      <c r="AH23" s="34">
        <f t="shared" si="7"/>
        <v>0</v>
      </c>
      <c r="AI23" s="34">
        <f t="shared" si="7"/>
        <v>0</v>
      </c>
      <c r="AJ23" s="34">
        <f t="shared" si="7"/>
        <v>0</v>
      </c>
      <c r="AK23" s="35">
        <f t="shared" si="7"/>
        <v>0</v>
      </c>
      <c r="AL23" s="46">
        <f t="shared" ref="AL23" si="8">SUM(G23:AK23)</f>
        <v>0</v>
      </c>
    </row>
    <row r="24" spans="2:38" x14ac:dyDescent="0.2">
      <c r="B24" s="155" t="s">
        <v>236</v>
      </c>
      <c r="C24" s="144" t="s">
        <v>557</v>
      </c>
      <c r="D24" s="144"/>
      <c r="E24" s="152"/>
      <c r="F24" s="43" t="s">
        <v>239</v>
      </c>
      <c r="G24" s="108"/>
      <c r="H24" s="109"/>
      <c r="I24" s="109"/>
      <c r="J24" s="109"/>
      <c r="K24" s="109"/>
      <c r="L24" s="109"/>
      <c r="M24" s="109"/>
      <c r="N24" s="109"/>
      <c r="O24" s="109"/>
      <c r="P24" s="109"/>
      <c r="Q24" s="109"/>
      <c r="R24" s="109"/>
      <c r="S24" s="109"/>
      <c r="T24" s="109"/>
      <c r="U24" s="109"/>
      <c r="V24" s="109"/>
      <c r="W24" s="109"/>
      <c r="X24" s="109"/>
      <c r="Y24" s="109"/>
      <c r="Z24" s="109"/>
      <c r="AA24" s="109"/>
      <c r="AB24" s="109"/>
      <c r="AC24" s="109"/>
      <c r="AD24" s="109"/>
      <c r="AE24" s="109"/>
      <c r="AF24" s="109"/>
      <c r="AG24" s="109"/>
      <c r="AH24" s="109"/>
      <c r="AI24" s="109"/>
      <c r="AJ24" s="109"/>
      <c r="AK24" s="110"/>
      <c r="AL24" s="47"/>
    </row>
    <row r="25" spans="2:38" x14ac:dyDescent="0.2">
      <c r="B25" s="156"/>
      <c r="C25" s="145"/>
      <c r="D25" s="145"/>
      <c r="E25" s="153"/>
      <c r="F25" s="44" t="s">
        <v>240</v>
      </c>
      <c r="G25" s="111"/>
      <c r="H25" s="112"/>
      <c r="I25" s="112"/>
      <c r="J25" s="112"/>
      <c r="K25" s="112"/>
      <c r="L25" s="112"/>
      <c r="M25" s="112"/>
      <c r="N25" s="112"/>
      <c r="O25" s="112"/>
      <c r="P25" s="112"/>
      <c r="Q25" s="112"/>
      <c r="R25" s="112"/>
      <c r="S25" s="112"/>
      <c r="T25" s="112"/>
      <c r="U25" s="112"/>
      <c r="V25" s="112"/>
      <c r="W25" s="112"/>
      <c r="X25" s="112"/>
      <c r="Y25" s="112"/>
      <c r="Z25" s="112"/>
      <c r="AA25" s="112"/>
      <c r="AB25" s="112"/>
      <c r="AC25" s="112"/>
      <c r="AD25" s="112"/>
      <c r="AE25" s="112"/>
      <c r="AF25" s="112"/>
      <c r="AG25" s="112"/>
      <c r="AH25" s="112"/>
      <c r="AI25" s="112"/>
      <c r="AJ25" s="112"/>
      <c r="AK25" s="113"/>
      <c r="AL25" s="47"/>
    </row>
    <row r="26" spans="2:38" x14ac:dyDescent="0.2">
      <c r="B26" s="156"/>
      <c r="C26" s="145"/>
      <c r="D26" s="145"/>
      <c r="E26" s="153"/>
      <c r="F26" s="44" t="s">
        <v>241</v>
      </c>
      <c r="G26" s="111"/>
      <c r="H26" s="112"/>
      <c r="I26" s="112"/>
      <c r="J26" s="112"/>
      <c r="K26" s="112"/>
      <c r="L26" s="112"/>
      <c r="M26" s="112"/>
      <c r="N26" s="112"/>
      <c r="O26" s="112"/>
      <c r="P26" s="112"/>
      <c r="Q26" s="112"/>
      <c r="R26" s="112"/>
      <c r="S26" s="112"/>
      <c r="T26" s="112"/>
      <c r="U26" s="112"/>
      <c r="V26" s="112"/>
      <c r="W26" s="112"/>
      <c r="X26" s="112"/>
      <c r="Y26" s="112"/>
      <c r="Z26" s="112"/>
      <c r="AA26" s="112"/>
      <c r="AB26" s="112"/>
      <c r="AC26" s="112"/>
      <c r="AD26" s="112"/>
      <c r="AE26" s="112"/>
      <c r="AF26" s="112"/>
      <c r="AG26" s="112"/>
      <c r="AH26" s="112"/>
      <c r="AI26" s="112"/>
      <c r="AJ26" s="112"/>
      <c r="AK26" s="113"/>
      <c r="AL26" s="47"/>
    </row>
    <row r="27" spans="2:38" ht="13.5" thickBot="1" x14ac:dyDescent="0.25">
      <c r="B27" s="156"/>
      <c r="C27" s="145"/>
      <c r="D27" s="145"/>
      <c r="E27" s="153"/>
      <c r="F27" s="44" t="s">
        <v>242</v>
      </c>
      <c r="G27" s="114"/>
      <c r="H27" s="115"/>
      <c r="I27" s="115"/>
      <c r="J27" s="115"/>
      <c r="K27" s="115"/>
      <c r="L27" s="115"/>
      <c r="M27" s="115"/>
      <c r="N27" s="115"/>
      <c r="O27" s="115"/>
      <c r="P27" s="115"/>
      <c r="Q27" s="115"/>
      <c r="R27" s="115"/>
      <c r="S27" s="115"/>
      <c r="T27" s="115"/>
      <c r="U27" s="115"/>
      <c r="V27" s="115"/>
      <c r="W27" s="115"/>
      <c r="X27" s="115"/>
      <c r="Y27" s="115"/>
      <c r="Z27" s="115"/>
      <c r="AA27" s="115"/>
      <c r="AB27" s="115"/>
      <c r="AC27" s="115"/>
      <c r="AD27" s="115"/>
      <c r="AE27" s="115"/>
      <c r="AF27" s="115"/>
      <c r="AG27" s="115"/>
      <c r="AH27" s="115"/>
      <c r="AI27" s="115"/>
      <c r="AJ27" s="115"/>
      <c r="AK27" s="116"/>
      <c r="AL27" s="47"/>
    </row>
    <row r="28" spans="2:38" ht="13.5" thickBot="1" x14ac:dyDescent="0.25">
      <c r="B28" s="157"/>
      <c r="C28" s="146"/>
      <c r="D28" s="146"/>
      <c r="E28" s="154"/>
      <c r="F28" s="46" t="s">
        <v>246</v>
      </c>
      <c r="G28" s="107">
        <f>SUM(COUNTIFS(G24:G27,"ACT"),COUNTIF(G24:G27,"DEF"),COUNTIF(G24:G27,"TE1"),COUNTIF(G24:G27,"TE2"))</f>
        <v>0</v>
      </c>
      <c r="H28" s="34">
        <f t="shared" ref="H28:AK28" si="9">SUM(COUNTIFS(H24:H27,"ACT"),COUNTIF(H24:H27,"DEF"),COUNTIF(H24:H27,"TE1"),COUNTIF(H24:H27,"TE2"))</f>
        <v>0</v>
      </c>
      <c r="I28" s="34">
        <f t="shared" si="9"/>
        <v>0</v>
      </c>
      <c r="J28" s="34">
        <f t="shared" si="9"/>
        <v>0</v>
      </c>
      <c r="K28" s="34">
        <f t="shared" si="9"/>
        <v>0</v>
      </c>
      <c r="L28" s="34">
        <f t="shared" si="9"/>
        <v>0</v>
      </c>
      <c r="M28" s="34">
        <f t="shared" si="9"/>
        <v>0</v>
      </c>
      <c r="N28" s="34">
        <f t="shared" si="9"/>
        <v>0</v>
      </c>
      <c r="O28" s="34">
        <f t="shared" si="9"/>
        <v>0</v>
      </c>
      <c r="P28" s="34">
        <f t="shared" si="9"/>
        <v>0</v>
      </c>
      <c r="Q28" s="34">
        <f t="shared" si="9"/>
        <v>0</v>
      </c>
      <c r="R28" s="34">
        <f t="shared" si="9"/>
        <v>0</v>
      </c>
      <c r="S28" s="34">
        <f t="shared" si="9"/>
        <v>0</v>
      </c>
      <c r="T28" s="34">
        <f t="shared" si="9"/>
        <v>0</v>
      </c>
      <c r="U28" s="34">
        <f t="shared" si="9"/>
        <v>0</v>
      </c>
      <c r="V28" s="34">
        <f t="shared" si="9"/>
        <v>0</v>
      </c>
      <c r="W28" s="34">
        <f t="shared" si="9"/>
        <v>0</v>
      </c>
      <c r="X28" s="34">
        <f t="shared" si="9"/>
        <v>0</v>
      </c>
      <c r="Y28" s="34">
        <f t="shared" si="9"/>
        <v>0</v>
      </c>
      <c r="Z28" s="34">
        <f t="shared" si="9"/>
        <v>0</v>
      </c>
      <c r="AA28" s="34">
        <f t="shared" si="9"/>
        <v>0</v>
      </c>
      <c r="AB28" s="34">
        <f t="shared" si="9"/>
        <v>0</v>
      </c>
      <c r="AC28" s="34">
        <f t="shared" si="9"/>
        <v>0</v>
      </c>
      <c r="AD28" s="34">
        <f t="shared" si="9"/>
        <v>0</v>
      </c>
      <c r="AE28" s="34">
        <f t="shared" si="9"/>
        <v>0</v>
      </c>
      <c r="AF28" s="34">
        <f t="shared" si="9"/>
        <v>0</v>
      </c>
      <c r="AG28" s="34">
        <f t="shared" si="9"/>
        <v>0</v>
      </c>
      <c r="AH28" s="34">
        <f t="shared" si="9"/>
        <v>0</v>
      </c>
      <c r="AI28" s="34">
        <f t="shared" si="9"/>
        <v>0</v>
      </c>
      <c r="AJ28" s="34">
        <f t="shared" si="9"/>
        <v>0</v>
      </c>
      <c r="AK28" s="35">
        <f t="shared" si="9"/>
        <v>0</v>
      </c>
      <c r="AL28" s="46">
        <f t="shared" ref="AL28" si="10">SUM(G28:AK28)</f>
        <v>0</v>
      </c>
    </row>
    <row r="29" spans="2:38" x14ac:dyDescent="0.2">
      <c r="B29" s="155" t="s">
        <v>236</v>
      </c>
      <c r="C29" s="144" t="s">
        <v>600</v>
      </c>
      <c r="D29" s="144"/>
      <c r="E29" s="152"/>
      <c r="F29" s="43" t="s">
        <v>239</v>
      </c>
      <c r="G29" s="108"/>
      <c r="H29" s="109"/>
      <c r="I29" s="109"/>
      <c r="J29" s="109"/>
      <c r="K29" s="109"/>
      <c r="L29" s="109"/>
      <c r="M29" s="109"/>
      <c r="N29" s="109"/>
      <c r="O29" s="109"/>
      <c r="P29" s="109"/>
      <c r="Q29" s="109"/>
      <c r="R29" s="109"/>
      <c r="S29" s="109"/>
      <c r="T29" s="109"/>
      <c r="U29" s="109"/>
      <c r="V29" s="109"/>
      <c r="W29" s="109"/>
      <c r="X29" s="109"/>
      <c r="Y29" s="109"/>
      <c r="Z29" s="109"/>
      <c r="AA29" s="109"/>
      <c r="AB29" s="109"/>
      <c r="AC29" s="109"/>
      <c r="AD29" s="109"/>
      <c r="AE29" s="109"/>
      <c r="AF29" s="109"/>
      <c r="AG29" s="109"/>
      <c r="AH29" s="109"/>
      <c r="AI29" s="109"/>
      <c r="AJ29" s="109"/>
      <c r="AK29" s="110"/>
      <c r="AL29" s="47"/>
    </row>
    <row r="30" spans="2:38" x14ac:dyDescent="0.2">
      <c r="B30" s="156"/>
      <c r="C30" s="145"/>
      <c r="D30" s="145"/>
      <c r="E30" s="153"/>
      <c r="F30" s="44" t="s">
        <v>240</v>
      </c>
      <c r="G30" s="111"/>
      <c r="H30" s="112"/>
      <c r="I30" s="112"/>
      <c r="J30" s="112"/>
      <c r="K30" s="112"/>
      <c r="L30" s="112"/>
      <c r="M30" s="112"/>
      <c r="N30" s="112"/>
      <c r="O30" s="112"/>
      <c r="P30" s="112"/>
      <c r="Q30" s="112"/>
      <c r="R30" s="112"/>
      <c r="S30" s="112"/>
      <c r="T30" s="112"/>
      <c r="U30" s="112"/>
      <c r="V30" s="112"/>
      <c r="W30" s="112"/>
      <c r="X30" s="112"/>
      <c r="Y30" s="112"/>
      <c r="Z30" s="112"/>
      <c r="AA30" s="112"/>
      <c r="AB30" s="112"/>
      <c r="AC30" s="112"/>
      <c r="AD30" s="112"/>
      <c r="AE30" s="112"/>
      <c r="AF30" s="112"/>
      <c r="AG30" s="112"/>
      <c r="AH30" s="112"/>
      <c r="AI30" s="112"/>
      <c r="AJ30" s="112"/>
      <c r="AK30" s="113"/>
      <c r="AL30" s="47"/>
    </row>
    <row r="31" spans="2:38" x14ac:dyDescent="0.2">
      <c r="B31" s="156"/>
      <c r="C31" s="145"/>
      <c r="D31" s="145"/>
      <c r="E31" s="153"/>
      <c r="F31" s="44" t="s">
        <v>241</v>
      </c>
      <c r="G31" s="111"/>
      <c r="H31" s="112"/>
      <c r="I31" s="112"/>
      <c r="J31" s="112"/>
      <c r="K31" s="112"/>
      <c r="L31" s="112"/>
      <c r="M31" s="112"/>
      <c r="N31" s="112"/>
      <c r="O31" s="112"/>
      <c r="P31" s="112"/>
      <c r="Q31" s="112"/>
      <c r="R31" s="112"/>
      <c r="S31" s="112"/>
      <c r="T31" s="112"/>
      <c r="U31" s="112"/>
      <c r="V31" s="112"/>
      <c r="W31" s="112"/>
      <c r="X31" s="112"/>
      <c r="Y31" s="112"/>
      <c r="Z31" s="112"/>
      <c r="AA31" s="112"/>
      <c r="AB31" s="112"/>
      <c r="AC31" s="112"/>
      <c r="AD31" s="112"/>
      <c r="AE31" s="112"/>
      <c r="AF31" s="112"/>
      <c r="AG31" s="112"/>
      <c r="AH31" s="112"/>
      <c r="AI31" s="112"/>
      <c r="AJ31" s="112"/>
      <c r="AK31" s="113"/>
      <c r="AL31" s="47"/>
    </row>
    <row r="32" spans="2:38" ht="13.5" thickBot="1" x14ac:dyDescent="0.25">
      <c r="B32" s="156"/>
      <c r="C32" s="145"/>
      <c r="D32" s="145"/>
      <c r="E32" s="153"/>
      <c r="F32" s="44" t="s">
        <v>242</v>
      </c>
      <c r="G32" s="114"/>
      <c r="H32" s="115"/>
      <c r="I32" s="115"/>
      <c r="J32" s="115"/>
      <c r="K32" s="115"/>
      <c r="L32" s="115"/>
      <c r="M32" s="115"/>
      <c r="N32" s="115"/>
      <c r="O32" s="115"/>
      <c r="P32" s="115"/>
      <c r="Q32" s="115"/>
      <c r="R32" s="115"/>
      <c r="S32" s="115"/>
      <c r="T32" s="115"/>
      <c r="U32" s="115"/>
      <c r="V32" s="115"/>
      <c r="W32" s="115"/>
      <c r="X32" s="115"/>
      <c r="Y32" s="115"/>
      <c r="Z32" s="115"/>
      <c r="AA32" s="115"/>
      <c r="AB32" s="115"/>
      <c r="AC32" s="115"/>
      <c r="AD32" s="115"/>
      <c r="AE32" s="115"/>
      <c r="AF32" s="115"/>
      <c r="AG32" s="115"/>
      <c r="AH32" s="115"/>
      <c r="AI32" s="115"/>
      <c r="AJ32" s="115"/>
      <c r="AK32" s="116"/>
      <c r="AL32" s="47"/>
    </row>
    <row r="33" spans="2:38" ht="13.5" thickBot="1" x14ac:dyDescent="0.25">
      <c r="B33" s="157"/>
      <c r="C33" s="146"/>
      <c r="D33" s="146"/>
      <c r="E33" s="154"/>
      <c r="F33" s="46" t="s">
        <v>246</v>
      </c>
      <c r="G33" s="107">
        <f>SUM(COUNTIFS(G29:G32,"ACT"),COUNTIF(G29:G32,"DEF"),COUNTIF(G29:G32,"TE1"),COUNTIF(G29:G32,"TE2"))</f>
        <v>0</v>
      </c>
      <c r="H33" s="34">
        <f t="shared" ref="H33:AK33" si="11">SUM(COUNTIFS(H29:H32,"ACT"),COUNTIF(H29:H32,"DEF"),COUNTIF(H29:H32,"TE1"),COUNTIF(H29:H32,"TE2"))</f>
        <v>0</v>
      </c>
      <c r="I33" s="34">
        <f t="shared" si="11"/>
        <v>0</v>
      </c>
      <c r="J33" s="34">
        <f t="shared" si="11"/>
        <v>0</v>
      </c>
      <c r="K33" s="34">
        <f t="shared" si="11"/>
        <v>0</v>
      </c>
      <c r="L33" s="34">
        <f t="shared" si="11"/>
        <v>0</v>
      </c>
      <c r="M33" s="34">
        <f t="shared" si="11"/>
        <v>0</v>
      </c>
      <c r="N33" s="34">
        <f t="shared" si="11"/>
        <v>0</v>
      </c>
      <c r="O33" s="34">
        <f t="shared" si="11"/>
        <v>0</v>
      </c>
      <c r="P33" s="34">
        <f t="shared" si="11"/>
        <v>0</v>
      </c>
      <c r="Q33" s="34">
        <f t="shared" si="11"/>
        <v>0</v>
      </c>
      <c r="R33" s="34">
        <f t="shared" si="11"/>
        <v>0</v>
      </c>
      <c r="S33" s="34">
        <f t="shared" si="11"/>
        <v>0</v>
      </c>
      <c r="T33" s="34">
        <f t="shared" si="11"/>
        <v>0</v>
      </c>
      <c r="U33" s="34">
        <f t="shared" si="11"/>
        <v>0</v>
      </c>
      <c r="V33" s="34">
        <f t="shared" si="11"/>
        <v>0</v>
      </c>
      <c r="W33" s="34">
        <f t="shared" si="11"/>
        <v>0</v>
      </c>
      <c r="X33" s="34">
        <f t="shared" si="11"/>
        <v>0</v>
      </c>
      <c r="Y33" s="34">
        <f t="shared" si="11"/>
        <v>0</v>
      </c>
      <c r="Z33" s="34">
        <f t="shared" si="11"/>
        <v>0</v>
      </c>
      <c r="AA33" s="34">
        <f t="shared" si="11"/>
        <v>0</v>
      </c>
      <c r="AB33" s="34">
        <f t="shared" si="11"/>
        <v>0</v>
      </c>
      <c r="AC33" s="34">
        <f t="shared" si="11"/>
        <v>0</v>
      </c>
      <c r="AD33" s="34">
        <f t="shared" si="11"/>
        <v>0</v>
      </c>
      <c r="AE33" s="34">
        <f t="shared" si="11"/>
        <v>0</v>
      </c>
      <c r="AF33" s="34">
        <f t="shared" si="11"/>
        <v>0</v>
      </c>
      <c r="AG33" s="34">
        <f t="shared" si="11"/>
        <v>0</v>
      </c>
      <c r="AH33" s="34">
        <f t="shared" si="11"/>
        <v>0</v>
      </c>
      <c r="AI33" s="34">
        <f t="shared" si="11"/>
        <v>0</v>
      </c>
      <c r="AJ33" s="34">
        <f t="shared" si="11"/>
        <v>0</v>
      </c>
      <c r="AK33" s="35">
        <f t="shared" si="11"/>
        <v>0</v>
      </c>
      <c r="AL33" s="46">
        <f t="shared" ref="AL33" si="12">SUM(G33:AK33)</f>
        <v>0</v>
      </c>
    </row>
    <row r="34" spans="2:38" ht="12.75" customHeight="1" x14ac:dyDescent="0.2">
      <c r="B34" s="155" t="s">
        <v>236</v>
      </c>
      <c r="C34" s="144" t="s">
        <v>601</v>
      </c>
      <c r="D34" s="144"/>
      <c r="E34" s="152"/>
      <c r="F34" s="43" t="s">
        <v>239</v>
      </c>
      <c r="G34" s="108"/>
      <c r="H34" s="109"/>
      <c r="I34" s="109"/>
      <c r="J34" s="109"/>
      <c r="K34" s="109"/>
      <c r="L34" s="109"/>
      <c r="M34" s="109"/>
      <c r="N34" s="109"/>
      <c r="O34" s="109"/>
      <c r="P34" s="109"/>
      <c r="Q34" s="109"/>
      <c r="R34" s="109"/>
      <c r="S34" s="109"/>
      <c r="T34" s="109"/>
      <c r="U34" s="109"/>
      <c r="V34" s="109"/>
      <c r="W34" s="109"/>
      <c r="X34" s="109"/>
      <c r="Y34" s="109"/>
      <c r="Z34" s="109"/>
      <c r="AA34" s="109"/>
      <c r="AB34" s="109"/>
      <c r="AC34" s="109"/>
      <c r="AD34" s="109"/>
      <c r="AE34" s="109"/>
      <c r="AF34" s="109"/>
      <c r="AG34" s="109"/>
      <c r="AH34" s="109"/>
      <c r="AI34" s="109"/>
      <c r="AJ34" s="109"/>
      <c r="AK34" s="110"/>
      <c r="AL34" s="47"/>
    </row>
    <row r="35" spans="2:38" x14ac:dyDescent="0.2">
      <c r="B35" s="156"/>
      <c r="C35" s="145"/>
      <c r="D35" s="145"/>
      <c r="E35" s="153"/>
      <c r="F35" s="44" t="s">
        <v>240</v>
      </c>
      <c r="G35" s="111"/>
      <c r="H35" s="112"/>
      <c r="I35" s="112"/>
      <c r="J35" s="112"/>
      <c r="K35" s="112"/>
      <c r="L35" s="112"/>
      <c r="M35" s="112"/>
      <c r="N35" s="112"/>
      <c r="O35" s="112"/>
      <c r="P35" s="112"/>
      <c r="Q35" s="112"/>
      <c r="R35" s="112"/>
      <c r="S35" s="112"/>
      <c r="T35" s="112"/>
      <c r="U35" s="112"/>
      <c r="V35" s="112"/>
      <c r="W35" s="112"/>
      <c r="X35" s="112"/>
      <c r="Y35" s="112"/>
      <c r="Z35" s="112"/>
      <c r="AA35" s="112"/>
      <c r="AB35" s="112"/>
      <c r="AC35" s="112"/>
      <c r="AD35" s="112"/>
      <c r="AE35" s="112"/>
      <c r="AF35" s="112"/>
      <c r="AG35" s="112"/>
      <c r="AH35" s="112"/>
      <c r="AI35" s="112"/>
      <c r="AJ35" s="112"/>
      <c r="AK35" s="113"/>
      <c r="AL35" s="47"/>
    </row>
    <row r="36" spans="2:38" x14ac:dyDescent="0.2">
      <c r="B36" s="156"/>
      <c r="C36" s="145"/>
      <c r="D36" s="145"/>
      <c r="E36" s="153"/>
      <c r="F36" s="44" t="s">
        <v>241</v>
      </c>
      <c r="G36" s="111"/>
      <c r="H36" s="112"/>
      <c r="I36" s="112"/>
      <c r="J36" s="112"/>
      <c r="K36" s="112"/>
      <c r="L36" s="112"/>
      <c r="M36" s="112"/>
      <c r="N36" s="112"/>
      <c r="O36" s="112"/>
      <c r="P36" s="112"/>
      <c r="Q36" s="112"/>
      <c r="R36" s="112"/>
      <c r="S36" s="112"/>
      <c r="T36" s="112"/>
      <c r="U36" s="112"/>
      <c r="V36" s="112"/>
      <c r="W36" s="112"/>
      <c r="X36" s="112"/>
      <c r="Y36" s="112"/>
      <c r="Z36" s="112"/>
      <c r="AA36" s="112"/>
      <c r="AB36" s="112"/>
      <c r="AC36" s="112"/>
      <c r="AD36" s="112"/>
      <c r="AE36" s="112"/>
      <c r="AF36" s="112"/>
      <c r="AG36" s="112"/>
      <c r="AH36" s="112"/>
      <c r="AI36" s="112"/>
      <c r="AJ36" s="112"/>
      <c r="AK36" s="113"/>
      <c r="AL36" s="47"/>
    </row>
    <row r="37" spans="2:38" ht="13.5" thickBot="1" x14ac:dyDescent="0.25">
      <c r="B37" s="156"/>
      <c r="C37" s="145"/>
      <c r="D37" s="145"/>
      <c r="E37" s="153"/>
      <c r="F37" s="44" t="s">
        <v>242</v>
      </c>
      <c r="G37" s="114"/>
      <c r="H37" s="115"/>
      <c r="I37" s="115"/>
      <c r="J37" s="115"/>
      <c r="K37" s="115"/>
      <c r="L37" s="115"/>
      <c r="M37" s="115"/>
      <c r="N37" s="115"/>
      <c r="O37" s="115"/>
      <c r="P37" s="115"/>
      <c r="Q37" s="115"/>
      <c r="R37" s="115"/>
      <c r="S37" s="115"/>
      <c r="T37" s="115"/>
      <c r="U37" s="115"/>
      <c r="V37" s="115"/>
      <c r="W37" s="115"/>
      <c r="X37" s="115"/>
      <c r="Y37" s="115"/>
      <c r="Z37" s="115"/>
      <c r="AA37" s="115"/>
      <c r="AB37" s="115"/>
      <c r="AC37" s="115"/>
      <c r="AD37" s="115"/>
      <c r="AE37" s="115"/>
      <c r="AF37" s="115"/>
      <c r="AG37" s="115"/>
      <c r="AH37" s="115"/>
      <c r="AI37" s="115"/>
      <c r="AJ37" s="115"/>
      <c r="AK37" s="116"/>
      <c r="AL37" s="47"/>
    </row>
    <row r="38" spans="2:38" ht="13.5" thickBot="1" x14ac:dyDescent="0.25">
      <c r="B38" s="157"/>
      <c r="C38" s="146"/>
      <c r="D38" s="146"/>
      <c r="E38" s="154"/>
      <c r="F38" s="46" t="s">
        <v>246</v>
      </c>
      <c r="G38" s="107">
        <f>SUM(COUNTIFS(G34:G37,"ACT"),COUNTIF(G34:G37,"DEF"),COUNTIF(G34:G37,"TE1"),COUNTIF(G34:G37,"TE2"))</f>
        <v>0</v>
      </c>
      <c r="H38" s="34">
        <f t="shared" ref="H38:AK38" si="13">SUM(COUNTIFS(H34:H37,"ACT"),COUNTIF(H34:H37,"DEF"),COUNTIF(H34:H37,"TE1"),COUNTIF(H34:H37,"TE2"))</f>
        <v>0</v>
      </c>
      <c r="I38" s="34">
        <f t="shared" si="13"/>
        <v>0</v>
      </c>
      <c r="J38" s="34">
        <f t="shared" si="13"/>
        <v>0</v>
      </c>
      <c r="K38" s="34">
        <f t="shared" si="13"/>
        <v>0</v>
      </c>
      <c r="L38" s="34">
        <f t="shared" si="13"/>
        <v>0</v>
      </c>
      <c r="M38" s="34">
        <f t="shared" si="13"/>
        <v>0</v>
      </c>
      <c r="N38" s="34">
        <f t="shared" si="13"/>
        <v>0</v>
      </c>
      <c r="O38" s="34">
        <f t="shared" si="13"/>
        <v>0</v>
      </c>
      <c r="P38" s="34">
        <f t="shared" si="13"/>
        <v>0</v>
      </c>
      <c r="Q38" s="34">
        <f t="shared" si="13"/>
        <v>0</v>
      </c>
      <c r="R38" s="34">
        <f t="shared" si="13"/>
        <v>0</v>
      </c>
      <c r="S38" s="34">
        <f t="shared" si="13"/>
        <v>0</v>
      </c>
      <c r="T38" s="34">
        <f t="shared" si="13"/>
        <v>0</v>
      </c>
      <c r="U38" s="34">
        <f t="shared" si="13"/>
        <v>0</v>
      </c>
      <c r="V38" s="34">
        <f t="shared" si="13"/>
        <v>0</v>
      </c>
      <c r="W38" s="34">
        <f t="shared" si="13"/>
        <v>0</v>
      </c>
      <c r="X38" s="34">
        <f t="shared" si="13"/>
        <v>0</v>
      </c>
      <c r="Y38" s="34">
        <f t="shared" si="13"/>
        <v>0</v>
      </c>
      <c r="Z38" s="34">
        <f t="shared" si="13"/>
        <v>0</v>
      </c>
      <c r="AA38" s="34">
        <f t="shared" si="13"/>
        <v>0</v>
      </c>
      <c r="AB38" s="34">
        <f t="shared" si="13"/>
        <v>0</v>
      </c>
      <c r="AC38" s="34">
        <f t="shared" si="13"/>
        <v>0</v>
      </c>
      <c r="AD38" s="34">
        <f t="shared" si="13"/>
        <v>0</v>
      </c>
      <c r="AE38" s="34">
        <f t="shared" si="13"/>
        <v>0</v>
      </c>
      <c r="AF38" s="34">
        <f t="shared" si="13"/>
        <v>0</v>
      </c>
      <c r="AG38" s="34">
        <f t="shared" si="13"/>
        <v>0</v>
      </c>
      <c r="AH38" s="34">
        <f t="shared" si="13"/>
        <v>0</v>
      </c>
      <c r="AI38" s="34">
        <f t="shared" si="13"/>
        <v>0</v>
      </c>
      <c r="AJ38" s="34">
        <f t="shared" si="13"/>
        <v>0</v>
      </c>
      <c r="AK38" s="35">
        <f t="shared" si="13"/>
        <v>0</v>
      </c>
      <c r="AL38" s="46">
        <f t="shared" ref="AL38" si="14">SUM(G38:AK38)</f>
        <v>0</v>
      </c>
    </row>
    <row r="39" spans="2:38" ht="12.75" customHeight="1" x14ac:dyDescent="0.2">
      <c r="B39" s="155" t="s">
        <v>236</v>
      </c>
      <c r="C39" s="144" t="s">
        <v>539</v>
      </c>
      <c r="D39" s="144"/>
      <c r="E39" s="152"/>
      <c r="F39" s="43" t="s">
        <v>239</v>
      </c>
      <c r="G39" s="108" t="s">
        <v>12</v>
      </c>
      <c r="H39" s="109" t="s">
        <v>12</v>
      </c>
      <c r="I39" s="109" t="s">
        <v>12</v>
      </c>
      <c r="J39" s="109"/>
      <c r="K39" s="109"/>
      <c r="L39" s="109" t="s">
        <v>12</v>
      </c>
      <c r="M39" s="109" t="s">
        <v>12</v>
      </c>
      <c r="N39" s="109"/>
      <c r="O39" s="109" t="s">
        <v>12</v>
      </c>
      <c r="P39" s="109" t="s">
        <v>12</v>
      </c>
      <c r="Q39" s="109"/>
      <c r="R39" s="109"/>
      <c r="S39" s="109"/>
      <c r="T39" s="109"/>
      <c r="U39" s="159" t="s">
        <v>12</v>
      </c>
      <c r="V39" s="109" t="s">
        <v>12</v>
      </c>
      <c r="W39" s="109" t="s">
        <v>12</v>
      </c>
      <c r="X39" s="109" t="s">
        <v>12</v>
      </c>
      <c r="Y39" s="109" t="s">
        <v>12</v>
      </c>
      <c r="Z39" s="109"/>
      <c r="AA39" s="109" t="s">
        <v>12</v>
      </c>
      <c r="AB39" s="109" t="s">
        <v>12</v>
      </c>
      <c r="AC39" s="109"/>
      <c r="AD39" s="109"/>
      <c r="AE39" s="109"/>
      <c r="AF39" s="109"/>
      <c r="AG39" s="109"/>
      <c r="AH39" s="109"/>
      <c r="AI39" s="109"/>
      <c r="AJ39" s="109"/>
      <c r="AK39" s="110"/>
      <c r="AL39" s="47"/>
    </row>
    <row r="40" spans="2:38" x14ac:dyDescent="0.2">
      <c r="B40" s="156"/>
      <c r="C40" s="145"/>
      <c r="D40" s="145"/>
      <c r="E40" s="153"/>
      <c r="F40" s="44" t="s">
        <v>240</v>
      </c>
      <c r="G40" s="111" t="s">
        <v>12</v>
      </c>
      <c r="H40" s="112" t="s">
        <v>12</v>
      </c>
      <c r="I40" s="112" t="s">
        <v>12</v>
      </c>
      <c r="J40" s="112"/>
      <c r="K40" s="112"/>
      <c r="L40" s="112" t="s">
        <v>12</v>
      </c>
      <c r="M40" s="112" t="s">
        <v>12</v>
      </c>
      <c r="N40" s="112"/>
      <c r="O40" s="112" t="s">
        <v>12</v>
      </c>
      <c r="P40" s="158" t="s">
        <v>12</v>
      </c>
      <c r="Q40" s="112"/>
      <c r="R40" s="112"/>
      <c r="S40" s="112"/>
      <c r="T40" s="112"/>
      <c r="U40" s="158" t="s">
        <v>12</v>
      </c>
      <c r="V40" s="112" t="s">
        <v>12</v>
      </c>
      <c r="W40" s="112" t="s">
        <v>12</v>
      </c>
      <c r="X40" s="112" t="s">
        <v>12</v>
      </c>
      <c r="Y40" s="112" t="s">
        <v>12</v>
      </c>
      <c r="Z40" s="112"/>
      <c r="AA40" s="112" t="s">
        <v>12</v>
      </c>
      <c r="AB40" s="112" t="s">
        <v>12</v>
      </c>
      <c r="AC40" s="112"/>
      <c r="AD40" s="112"/>
      <c r="AE40" s="112"/>
      <c r="AF40" s="112"/>
      <c r="AG40" s="112"/>
      <c r="AH40" s="112"/>
      <c r="AI40" s="112"/>
      <c r="AJ40" s="112"/>
      <c r="AK40" s="113"/>
      <c r="AL40" s="47"/>
    </row>
    <row r="41" spans="2:38" x14ac:dyDescent="0.2">
      <c r="B41" s="156"/>
      <c r="C41" s="145"/>
      <c r="D41" s="145"/>
      <c r="E41" s="153"/>
      <c r="F41" s="44" t="s">
        <v>241</v>
      </c>
      <c r="G41" s="111"/>
      <c r="H41" s="112" t="s">
        <v>12</v>
      </c>
      <c r="I41" s="112"/>
      <c r="J41" s="112"/>
      <c r="K41" s="112"/>
      <c r="L41" s="112"/>
      <c r="M41" s="158" t="s">
        <v>12</v>
      </c>
      <c r="N41" s="112"/>
      <c r="O41" s="112"/>
      <c r="P41" s="112" t="s">
        <v>12</v>
      </c>
      <c r="Q41" s="112"/>
      <c r="R41" s="112"/>
      <c r="S41" s="112"/>
      <c r="T41" s="112"/>
      <c r="U41" s="112" t="s">
        <v>12</v>
      </c>
      <c r="V41" s="112"/>
      <c r="W41" s="112"/>
      <c r="X41" s="112"/>
      <c r="Y41" s="112"/>
      <c r="Z41" s="112"/>
      <c r="AA41" s="112"/>
      <c r="AB41" s="112"/>
      <c r="AC41" s="112"/>
      <c r="AD41" s="112"/>
      <c r="AE41" s="112"/>
      <c r="AF41" s="112"/>
      <c r="AG41" s="112"/>
      <c r="AH41" s="112"/>
      <c r="AI41" s="112"/>
      <c r="AJ41" s="112"/>
      <c r="AK41" s="113"/>
      <c r="AL41" s="47"/>
    </row>
    <row r="42" spans="2:38" ht="13.5" thickBot="1" x14ac:dyDescent="0.25">
      <c r="B42" s="156"/>
      <c r="C42" s="145"/>
      <c r="D42" s="145"/>
      <c r="E42" s="153"/>
      <c r="F42" s="44" t="s">
        <v>242</v>
      </c>
      <c r="G42" s="114" t="s">
        <v>12</v>
      </c>
      <c r="H42" s="115"/>
      <c r="I42" s="115"/>
      <c r="J42" s="115"/>
      <c r="K42" s="115"/>
      <c r="L42" s="115"/>
      <c r="M42" s="115"/>
      <c r="N42" s="115"/>
      <c r="O42" s="115"/>
      <c r="P42" s="115"/>
      <c r="Q42" s="115"/>
      <c r="R42" s="115"/>
      <c r="S42" s="115"/>
      <c r="T42" s="115"/>
      <c r="U42" s="115" t="s">
        <v>12</v>
      </c>
      <c r="V42" s="115"/>
      <c r="W42" s="115"/>
      <c r="X42" s="115"/>
      <c r="Y42" s="115"/>
      <c r="Z42" s="115"/>
      <c r="AA42" s="115"/>
      <c r="AB42" s="115"/>
      <c r="AC42" s="115"/>
      <c r="AD42" s="115"/>
      <c r="AE42" s="115"/>
      <c r="AF42" s="115"/>
      <c r="AG42" s="115"/>
      <c r="AH42" s="115"/>
      <c r="AI42" s="115"/>
      <c r="AJ42" s="115"/>
      <c r="AK42" s="116"/>
      <c r="AL42" s="47"/>
    </row>
    <row r="43" spans="2:38" ht="13.5" thickBot="1" x14ac:dyDescent="0.25">
      <c r="B43" s="157"/>
      <c r="C43" s="146"/>
      <c r="D43" s="146"/>
      <c r="E43" s="154"/>
      <c r="F43" s="46" t="s">
        <v>246</v>
      </c>
      <c r="G43" s="107">
        <f>SUM(COUNTIFS(G39:G42,"ACT"),COUNTIF(G39:G42,"DEF"),COUNTIF(G39:G42,"TE1"),COUNTIF(G39:G42,"TE2"))</f>
        <v>3</v>
      </c>
      <c r="H43" s="34">
        <f t="shared" ref="H43:AK43" si="15">SUM(COUNTIFS(H39:H42,"ACT"),COUNTIF(H39:H42,"DEF"),COUNTIF(H39:H42,"TE1"),COUNTIF(H39:H42,"TE2"))</f>
        <v>3</v>
      </c>
      <c r="I43" s="34">
        <f t="shared" si="15"/>
        <v>2</v>
      </c>
      <c r="J43" s="34">
        <f t="shared" si="15"/>
        <v>0</v>
      </c>
      <c r="K43" s="34">
        <f t="shared" si="15"/>
        <v>0</v>
      </c>
      <c r="L43" s="34">
        <f t="shared" si="15"/>
        <v>2</v>
      </c>
      <c r="M43" s="34">
        <f t="shared" si="15"/>
        <v>3</v>
      </c>
      <c r="N43" s="34">
        <f t="shared" si="15"/>
        <v>0</v>
      </c>
      <c r="O43" s="34">
        <f t="shared" si="15"/>
        <v>2</v>
      </c>
      <c r="P43" s="34">
        <f t="shared" si="15"/>
        <v>3</v>
      </c>
      <c r="Q43" s="34">
        <f t="shared" si="15"/>
        <v>0</v>
      </c>
      <c r="R43" s="34">
        <f t="shared" si="15"/>
        <v>0</v>
      </c>
      <c r="S43" s="34">
        <f t="shared" si="15"/>
        <v>0</v>
      </c>
      <c r="T43" s="34">
        <f t="shared" si="15"/>
        <v>0</v>
      </c>
      <c r="U43" s="34">
        <f t="shared" si="15"/>
        <v>4</v>
      </c>
      <c r="V43" s="34">
        <f t="shared" si="15"/>
        <v>2</v>
      </c>
      <c r="W43" s="34">
        <f t="shared" si="15"/>
        <v>2</v>
      </c>
      <c r="X43" s="34">
        <f t="shared" si="15"/>
        <v>2</v>
      </c>
      <c r="Y43" s="34">
        <f t="shared" si="15"/>
        <v>2</v>
      </c>
      <c r="Z43" s="34">
        <f t="shared" si="15"/>
        <v>0</v>
      </c>
      <c r="AA43" s="34">
        <f t="shared" si="15"/>
        <v>2</v>
      </c>
      <c r="AB43" s="34">
        <f t="shared" si="15"/>
        <v>2</v>
      </c>
      <c r="AC43" s="34">
        <f t="shared" si="15"/>
        <v>0</v>
      </c>
      <c r="AD43" s="34">
        <f t="shared" si="15"/>
        <v>0</v>
      </c>
      <c r="AE43" s="34">
        <f t="shared" si="15"/>
        <v>0</v>
      </c>
      <c r="AF43" s="34">
        <f t="shared" si="15"/>
        <v>0</v>
      </c>
      <c r="AG43" s="34">
        <f t="shared" si="15"/>
        <v>0</v>
      </c>
      <c r="AH43" s="34">
        <f t="shared" si="15"/>
        <v>0</v>
      </c>
      <c r="AI43" s="34">
        <f t="shared" si="15"/>
        <v>0</v>
      </c>
      <c r="AJ43" s="34">
        <f t="shared" si="15"/>
        <v>0</v>
      </c>
      <c r="AK43" s="35">
        <f t="shared" si="15"/>
        <v>0</v>
      </c>
      <c r="AL43" s="46">
        <f t="shared" ref="AL43" si="16">SUM(G43:AK43)</f>
        <v>34</v>
      </c>
    </row>
    <row r="44" spans="2:38" x14ac:dyDescent="0.2">
      <c r="B44" s="155" t="s">
        <v>236</v>
      </c>
      <c r="C44" s="144" t="s">
        <v>542</v>
      </c>
      <c r="D44" s="144"/>
      <c r="E44" s="152"/>
      <c r="F44" s="43" t="s">
        <v>239</v>
      </c>
      <c r="G44" s="108"/>
      <c r="H44" s="109"/>
      <c r="I44" s="109"/>
      <c r="J44" s="109"/>
      <c r="K44" s="109"/>
      <c r="L44" s="109"/>
      <c r="M44" s="109"/>
      <c r="N44" s="109"/>
      <c r="O44" s="109"/>
      <c r="P44" s="109"/>
      <c r="Q44" s="109"/>
      <c r="R44" s="109"/>
      <c r="S44" s="109"/>
      <c r="T44" s="109"/>
      <c r="U44" s="109"/>
      <c r="V44" s="109"/>
      <c r="W44" s="109"/>
      <c r="X44" s="109"/>
      <c r="Y44" s="109"/>
      <c r="Z44" s="109"/>
      <c r="AA44" s="109"/>
      <c r="AB44" s="109"/>
      <c r="AC44" s="109"/>
      <c r="AD44" s="109"/>
      <c r="AE44" s="109"/>
      <c r="AF44" s="109"/>
      <c r="AG44" s="109"/>
      <c r="AH44" s="109"/>
      <c r="AI44" s="109"/>
      <c r="AJ44" s="109"/>
      <c r="AK44" s="110"/>
      <c r="AL44" s="47"/>
    </row>
    <row r="45" spans="2:38" x14ac:dyDescent="0.2">
      <c r="B45" s="156"/>
      <c r="C45" s="145"/>
      <c r="D45" s="145"/>
      <c r="E45" s="153"/>
      <c r="F45" s="44" t="s">
        <v>240</v>
      </c>
      <c r="G45" s="111"/>
      <c r="H45" s="112"/>
      <c r="I45" s="112"/>
      <c r="J45" s="112"/>
      <c r="K45" s="112"/>
      <c r="L45" s="112"/>
      <c r="M45" s="112"/>
      <c r="N45" s="112"/>
      <c r="O45" s="112"/>
      <c r="P45" s="112"/>
      <c r="Q45" s="112"/>
      <c r="R45" s="112"/>
      <c r="S45" s="112"/>
      <c r="T45" s="112"/>
      <c r="U45" s="112"/>
      <c r="V45" s="112"/>
      <c r="W45" s="112"/>
      <c r="X45" s="112"/>
      <c r="Y45" s="112"/>
      <c r="Z45" s="112"/>
      <c r="AA45" s="112"/>
      <c r="AB45" s="112"/>
      <c r="AC45" s="112"/>
      <c r="AD45" s="112"/>
      <c r="AE45" s="112"/>
      <c r="AF45" s="112"/>
      <c r="AG45" s="112"/>
      <c r="AH45" s="112"/>
      <c r="AI45" s="112"/>
      <c r="AJ45" s="112"/>
      <c r="AK45" s="113"/>
      <c r="AL45" s="47"/>
    </row>
    <row r="46" spans="2:38" x14ac:dyDescent="0.2">
      <c r="B46" s="156"/>
      <c r="C46" s="145"/>
      <c r="D46" s="145"/>
      <c r="E46" s="153"/>
      <c r="F46" s="44" t="s">
        <v>241</v>
      </c>
      <c r="G46" s="111"/>
      <c r="H46" s="112"/>
      <c r="I46" s="112"/>
      <c r="J46" s="112"/>
      <c r="K46" s="112"/>
      <c r="L46" s="112"/>
      <c r="M46" s="112"/>
      <c r="N46" s="112"/>
      <c r="O46" s="112"/>
      <c r="P46" s="112"/>
      <c r="Q46" s="112"/>
      <c r="R46" s="112"/>
      <c r="S46" s="112"/>
      <c r="T46" s="112"/>
      <c r="U46" s="112"/>
      <c r="V46" s="112"/>
      <c r="W46" s="112"/>
      <c r="X46" s="112"/>
      <c r="Y46" s="112"/>
      <c r="Z46" s="112"/>
      <c r="AA46" s="112"/>
      <c r="AB46" s="112"/>
      <c r="AC46" s="112"/>
      <c r="AD46" s="112"/>
      <c r="AE46" s="112"/>
      <c r="AF46" s="112"/>
      <c r="AG46" s="112"/>
      <c r="AH46" s="112"/>
      <c r="AI46" s="112"/>
      <c r="AJ46" s="112"/>
      <c r="AK46" s="113"/>
      <c r="AL46" s="47"/>
    </row>
    <row r="47" spans="2:38" ht="13.5" thickBot="1" x14ac:dyDescent="0.25">
      <c r="B47" s="156"/>
      <c r="C47" s="145"/>
      <c r="D47" s="145"/>
      <c r="E47" s="153"/>
      <c r="F47" s="44" t="s">
        <v>242</v>
      </c>
      <c r="G47" s="114"/>
      <c r="H47" s="115"/>
      <c r="I47" s="115"/>
      <c r="J47" s="115"/>
      <c r="K47" s="115"/>
      <c r="L47" s="115"/>
      <c r="M47" s="115"/>
      <c r="N47" s="115"/>
      <c r="O47" s="115"/>
      <c r="P47" s="115"/>
      <c r="Q47" s="115"/>
      <c r="R47" s="115"/>
      <c r="S47" s="115"/>
      <c r="T47" s="115"/>
      <c r="U47" s="115"/>
      <c r="V47" s="115"/>
      <c r="W47" s="115"/>
      <c r="X47" s="115"/>
      <c r="Y47" s="115"/>
      <c r="Z47" s="115"/>
      <c r="AA47" s="115"/>
      <c r="AB47" s="115"/>
      <c r="AC47" s="115"/>
      <c r="AD47" s="115"/>
      <c r="AE47" s="115"/>
      <c r="AF47" s="115"/>
      <c r="AG47" s="115"/>
      <c r="AH47" s="115"/>
      <c r="AI47" s="115"/>
      <c r="AJ47" s="115"/>
      <c r="AK47" s="116"/>
      <c r="AL47" s="47"/>
    </row>
    <row r="48" spans="2:38" ht="13.5" thickBot="1" x14ac:dyDescent="0.25">
      <c r="B48" s="157"/>
      <c r="C48" s="146"/>
      <c r="D48" s="146"/>
      <c r="E48" s="154"/>
      <c r="F48" s="46" t="s">
        <v>246</v>
      </c>
      <c r="G48" s="107">
        <f>SUM(COUNTIFS(G44:G47,"ACT"),COUNTIF(G44:G47,"DEF"),COUNTIF(G44:G47,"TE1"),COUNTIF(G44:G47,"TE2"))</f>
        <v>0</v>
      </c>
      <c r="H48" s="34">
        <f t="shared" ref="H48:AK48" si="17">SUM(COUNTIFS(H44:H47,"ACT"),COUNTIF(H44:H47,"DEF"),COUNTIF(H44:H47,"TE1"),COUNTIF(H44:H47,"TE2"))</f>
        <v>0</v>
      </c>
      <c r="I48" s="34">
        <f t="shared" si="17"/>
        <v>0</v>
      </c>
      <c r="J48" s="34">
        <f t="shared" si="17"/>
        <v>0</v>
      </c>
      <c r="K48" s="34">
        <f t="shared" si="17"/>
        <v>0</v>
      </c>
      <c r="L48" s="34">
        <f t="shared" si="17"/>
        <v>0</v>
      </c>
      <c r="M48" s="34">
        <f t="shared" si="17"/>
        <v>0</v>
      </c>
      <c r="N48" s="34">
        <f t="shared" si="17"/>
        <v>0</v>
      </c>
      <c r="O48" s="34">
        <f t="shared" si="17"/>
        <v>0</v>
      </c>
      <c r="P48" s="34">
        <f t="shared" si="17"/>
        <v>0</v>
      </c>
      <c r="Q48" s="34">
        <f t="shared" si="17"/>
        <v>0</v>
      </c>
      <c r="R48" s="34">
        <f t="shared" si="17"/>
        <v>0</v>
      </c>
      <c r="S48" s="34">
        <f t="shared" si="17"/>
        <v>0</v>
      </c>
      <c r="T48" s="34">
        <f t="shared" si="17"/>
        <v>0</v>
      </c>
      <c r="U48" s="34">
        <f t="shared" si="17"/>
        <v>0</v>
      </c>
      <c r="V48" s="34">
        <f t="shared" si="17"/>
        <v>0</v>
      </c>
      <c r="W48" s="34">
        <f t="shared" si="17"/>
        <v>0</v>
      </c>
      <c r="X48" s="34">
        <f t="shared" si="17"/>
        <v>0</v>
      </c>
      <c r="Y48" s="34">
        <f t="shared" si="17"/>
        <v>0</v>
      </c>
      <c r="Z48" s="34">
        <f t="shared" si="17"/>
        <v>0</v>
      </c>
      <c r="AA48" s="34">
        <f t="shared" si="17"/>
        <v>0</v>
      </c>
      <c r="AB48" s="34">
        <f t="shared" si="17"/>
        <v>0</v>
      </c>
      <c r="AC48" s="34">
        <f t="shared" si="17"/>
        <v>0</v>
      </c>
      <c r="AD48" s="34">
        <f t="shared" si="17"/>
        <v>0</v>
      </c>
      <c r="AE48" s="34">
        <f t="shared" si="17"/>
        <v>0</v>
      </c>
      <c r="AF48" s="34">
        <f t="shared" si="17"/>
        <v>0</v>
      </c>
      <c r="AG48" s="34">
        <f t="shared" si="17"/>
        <v>0</v>
      </c>
      <c r="AH48" s="34">
        <f t="shared" si="17"/>
        <v>0</v>
      </c>
      <c r="AI48" s="34">
        <f t="shared" si="17"/>
        <v>0</v>
      </c>
      <c r="AJ48" s="34">
        <f t="shared" si="17"/>
        <v>0</v>
      </c>
      <c r="AK48" s="35">
        <f t="shared" si="17"/>
        <v>0</v>
      </c>
      <c r="AL48" s="46">
        <f t="shared" ref="AL48" si="18">SUM(G48:AK48)</f>
        <v>0</v>
      </c>
    </row>
    <row r="49" spans="2:38" ht="12.75" customHeight="1" x14ac:dyDescent="0.2">
      <c r="B49" s="155" t="s">
        <v>236</v>
      </c>
      <c r="C49" s="144" t="s">
        <v>543</v>
      </c>
      <c r="D49" s="144"/>
      <c r="E49" s="152"/>
      <c r="F49" s="43" t="s">
        <v>239</v>
      </c>
      <c r="G49" s="108"/>
      <c r="H49" s="109" t="s">
        <v>12</v>
      </c>
      <c r="I49" s="109" t="s">
        <v>12</v>
      </c>
      <c r="J49" s="109"/>
      <c r="K49" s="109"/>
      <c r="L49" s="109" t="s">
        <v>12</v>
      </c>
      <c r="M49" s="109" t="s">
        <v>12</v>
      </c>
      <c r="N49" s="109"/>
      <c r="O49" s="109" t="s">
        <v>12</v>
      </c>
      <c r="P49" s="109" t="s">
        <v>12</v>
      </c>
      <c r="Q49" s="109"/>
      <c r="R49" s="109"/>
      <c r="S49" s="109"/>
      <c r="T49" s="109"/>
      <c r="U49" s="159" t="s">
        <v>12</v>
      </c>
      <c r="V49" s="159" t="s">
        <v>12</v>
      </c>
      <c r="W49" s="109" t="s">
        <v>12</v>
      </c>
      <c r="X49" s="109" t="s">
        <v>12</v>
      </c>
      <c r="Y49" s="109" t="s">
        <v>12</v>
      </c>
      <c r="Z49" s="109"/>
      <c r="AA49" s="109" t="s">
        <v>12</v>
      </c>
      <c r="AB49" s="109" t="s">
        <v>12</v>
      </c>
      <c r="AC49" s="109"/>
      <c r="AD49" s="109"/>
      <c r="AE49" s="109"/>
      <c r="AF49" s="109"/>
      <c r="AG49" s="109"/>
      <c r="AH49" s="109"/>
      <c r="AI49" s="109"/>
      <c r="AJ49" s="109"/>
      <c r="AK49" s="110"/>
      <c r="AL49" s="47"/>
    </row>
    <row r="50" spans="2:38" x14ac:dyDescent="0.2">
      <c r="B50" s="156"/>
      <c r="C50" s="145"/>
      <c r="D50" s="145"/>
      <c r="E50" s="153"/>
      <c r="F50" s="44" t="s">
        <v>240</v>
      </c>
      <c r="G50" s="111"/>
      <c r="H50" s="112" t="s">
        <v>12</v>
      </c>
      <c r="I50" s="112"/>
      <c r="J50" s="112"/>
      <c r="K50" s="112"/>
      <c r="L50" s="112" t="s">
        <v>12</v>
      </c>
      <c r="M50" s="112" t="s">
        <v>12</v>
      </c>
      <c r="N50" s="112"/>
      <c r="O50" s="112" t="s">
        <v>12</v>
      </c>
      <c r="P50" s="158" t="s">
        <v>12</v>
      </c>
      <c r="Q50" s="112"/>
      <c r="R50" s="112"/>
      <c r="S50" s="112"/>
      <c r="T50" s="112"/>
      <c r="U50" s="158" t="s">
        <v>12</v>
      </c>
      <c r="V50" s="112" t="s">
        <v>12</v>
      </c>
      <c r="W50" s="112" t="s">
        <v>12</v>
      </c>
      <c r="X50" s="112" t="s">
        <v>12</v>
      </c>
      <c r="Y50" s="112" t="s">
        <v>12</v>
      </c>
      <c r="Z50" s="112"/>
      <c r="AA50" s="112" t="s">
        <v>12</v>
      </c>
      <c r="AB50" s="112" t="s">
        <v>12</v>
      </c>
      <c r="AC50" s="112"/>
      <c r="AD50" s="112"/>
      <c r="AE50" s="112"/>
      <c r="AF50" s="112"/>
      <c r="AG50" s="112"/>
      <c r="AH50" s="112"/>
      <c r="AI50" s="112"/>
      <c r="AJ50" s="112"/>
      <c r="AK50" s="113"/>
      <c r="AL50" s="47"/>
    </row>
    <row r="51" spans="2:38" x14ac:dyDescent="0.2">
      <c r="B51" s="156"/>
      <c r="C51" s="145"/>
      <c r="D51" s="145"/>
      <c r="E51" s="153"/>
      <c r="F51" s="44" t="s">
        <v>241</v>
      </c>
      <c r="G51" s="111"/>
      <c r="H51" s="112"/>
      <c r="I51" s="112"/>
      <c r="J51" s="112"/>
      <c r="K51" s="112"/>
      <c r="L51" s="112"/>
      <c r="M51" s="158" t="s">
        <v>12</v>
      </c>
      <c r="N51" s="112"/>
      <c r="O51" s="112"/>
      <c r="P51" s="112" t="s">
        <v>12</v>
      </c>
      <c r="Q51" s="112"/>
      <c r="R51" s="112"/>
      <c r="S51" s="112"/>
      <c r="T51" s="112"/>
      <c r="U51" s="158" t="s">
        <v>12</v>
      </c>
      <c r="V51" s="112" t="s">
        <v>12</v>
      </c>
      <c r="W51" s="112"/>
      <c r="X51" s="112"/>
      <c r="Y51" s="112"/>
      <c r="Z51" s="112"/>
      <c r="AA51" s="112"/>
      <c r="AB51" s="112"/>
      <c r="AC51" s="112"/>
      <c r="AD51" s="112"/>
      <c r="AE51" s="112"/>
      <c r="AF51" s="112"/>
      <c r="AG51" s="112"/>
      <c r="AH51" s="112"/>
      <c r="AI51" s="112"/>
      <c r="AJ51" s="112"/>
      <c r="AK51" s="113"/>
      <c r="AL51" s="47"/>
    </row>
    <row r="52" spans="2:38" ht="13.5" thickBot="1" x14ac:dyDescent="0.25">
      <c r="B52" s="156"/>
      <c r="C52" s="145"/>
      <c r="D52" s="145"/>
      <c r="E52" s="153"/>
      <c r="F52" s="44" t="s">
        <v>242</v>
      </c>
      <c r="G52" s="114" t="s">
        <v>12</v>
      </c>
      <c r="H52" s="115"/>
      <c r="I52" s="115"/>
      <c r="J52" s="115"/>
      <c r="K52" s="115"/>
      <c r="L52" s="115"/>
      <c r="M52" s="115"/>
      <c r="N52" s="115"/>
      <c r="O52" s="115"/>
      <c r="P52" s="115"/>
      <c r="Q52" s="115"/>
      <c r="R52" s="115"/>
      <c r="S52" s="115"/>
      <c r="T52" s="115"/>
      <c r="U52" s="115" t="s">
        <v>12</v>
      </c>
      <c r="V52" s="115"/>
      <c r="W52" s="115"/>
      <c r="X52" s="115"/>
      <c r="Y52" s="115"/>
      <c r="Z52" s="115"/>
      <c r="AA52" s="115"/>
      <c r="AB52" s="115"/>
      <c r="AC52" s="115"/>
      <c r="AD52" s="115"/>
      <c r="AE52" s="115"/>
      <c r="AF52" s="115"/>
      <c r="AG52" s="115"/>
      <c r="AH52" s="115"/>
      <c r="AI52" s="115"/>
      <c r="AJ52" s="115"/>
      <c r="AK52" s="116"/>
      <c r="AL52" s="47"/>
    </row>
    <row r="53" spans="2:38" ht="13.5" thickBot="1" x14ac:dyDescent="0.25">
      <c r="B53" s="157"/>
      <c r="C53" s="146"/>
      <c r="D53" s="146"/>
      <c r="E53" s="154"/>
      <c r="F53" s="46" t="s">
        <v>246</v>
      </c>
      <c r="G53" s="107">
        <f>SUM(COUNTIFS(G49:G52,"ACT"),COUNTIF(G49:G52,"DEF"),COUNTIF(G49:G52,"TE1"),COUNTIF(G49:G52,"TE2"))</f>
        <v>1</v>
      </c>
      <c r="H53" s="34">
        <f t="shared" ref="H53:AK53" si="19">SUM(COUNTIFS(H49:H52,"ACT"),COUNTIF(H49:H52,"DEF"),COUNTIF(H49:H52,"TE1"),COUNTIF(H49:H52,"TE2"))</f>
        <v>2</v>
      </c>
      <c r="I53" s="34">
        <f t="shared" si="19"/>
        <v>1</v>
      </c>
      <c r="J53" s="34">
        <f t="shared" si="19"/>
        <v>0</v>
      </c>
      <c r="K53" s="34">
        <f t="shared" si="19"/>
        <v>0</v>
      </c>
      <c r="L53" s="34">
        <f t="shared" si="19"/>
        <v>2</v>
      </c>
      <c r="M53" s="34">
        <f t="shared" si="19"/>
        <v>3</v>
      </c>
      <c r="N53" s="34">
        <f t="shared" si="19"/>
        <v>0</v>
      </c>
      <c r="O53" s="34">
        <f t="shared" si="19"/>
        <v>2</v>
      </c>
      <c r="P53" s="34">
        <f t="shared" si="19"/>
        <v>3</v>
      </c>
      <c r="Q53" s="34">
        <f t="shared" si="19"/>
        <v>0</v>
      </c>
      <c r="R53" s="34">
        <f t="shared" si="19"/>
        <v>0</v>
      </c>
      <c r="S53" s="34">
        <f t="shared" si="19"/>
        <v>0</v>
      </c>
      <c r="T53" s="34">
        <f t="shared" si="19"/>
        <v>0</v>
      </c>
      <c r="U53" s="34">
        <f t="shared" si="19"/>
        <v>4</v>
      </c>
      <c r="V53" s="34">
        <f t="shared" si="19"/>
        <v>3</v>
      </c>
      <c r="W53" s="34">
        <f t="shared" si="19"/>
        <v>2</v>
      </c>
      <c r="X53" s="34">
        <f t="shared" si="19"/>
        <v>2</v>
      </c>
      <c r="Y53" s="34">
        <f t="shared" si="19"/>
        <v>2</v>
      </c>
      <c r="Z53" s="34">
        <f t="shared" si="19"/>
        <v>0</v>
      </c>
      <c r="AA53" s="34">
        <f t="shared" si="19"/>
        <v>2</v>
      </c>
      <c r="AB53" s="34">
        <f t="shared" si="19"/>
        <v>2</v>
      </c>
      <c r="AC53" s="34">
        <f t="shared" si="19"/>
        <v>0</v>
      </c>
      <c r="AD53" s="34">
        <f t="shared" si="19"/>
        <v>0</v>
      </c>
      <c r="AE53" s="34">
        <f t="shared" si="19"/>
        <v>0</v>
      </c>
      <c r="AF53" s="34">
        <f t="shared" si="19"/>
        <v>0</v>
      </c>
      <c r="AG53" s="34">
        <f t="shared" si="19"/>
        <v>0</v>
      </c>
      <c r="AH53" s="34">
        <f t="shared" si="19"/>
        <v>0</v>
      </c>
      <c r="AI53" s="34">
        <f t="shared" si="19"/>
        <v>0</v>
      </c>
      <c r="AJ53" s="34">
        <f t="shared" si="19"/>
        <v>0</v>
      </c>
      <c r="AK53" s="35">
        <f t="shared" si="19"/>
        <v>0</v>
      </c>
      <c r="AL53" s="46">
        <f t="shared" ref="AL53" si="20">SUM(G53:AK53)</f>
        <v>31</v>
      </c>
    </row>
    <row r="54" spans="2:38" x14ac:dyDescent="0.2">
      <c r="B54" s="155" t="s">
        <v>236</v>
      </c>
      <c r="C54" s="144" t="s">
        <v>602</v>
      </c>
      <c r="D54" s="144"/>
      <c r="E54" s="152"/>
      <c r="F54" s="43" t="s">
        <v>239</v>
      </c>
      <c r="G54" s="108"/>
      <c r="H54" s="109" t="s">
        <v>12</v>
      </c>
      <c r="I54" s="109" t="s">
        <v>12</v>
      </c>
      <c r="J54" s="109" t="s">
        <v>12</v>
      </c>
      <c r="K54" s="109"/>
      <c r="L54" s="109"/>
      <c r="M54" s="109" t="s">
        <v>12</v>
      </c>
      <c r="N54" s="109" t="s">
        <v>12</v>
      </c>
      <c r="O54" s="109" t="s">
        <v>12</v>
      </c>
      <c r="P54" s="109" t="s">
        <v>12</v>
      </c>
      <c r="Q54" s="109"/>
      <c r="R54" s="109"/>
      <c r="S54" s="109"/>
      <c r="T54" s="109"/>
      <c r="U54" s="109"/>
      <c r="V54" s="109"/>
      <c r="W54" s="109" t="s">
        <v>12</v>
      </c>
      <c r="X54" s="109" t="s">
        <v>12</v>
      </c>
      <c r="Y54" s="109" t="s">
        <v>12</v>
      </c>
      <c r="Z54" s="109" t="s">
        <v>12</v>
      </c>
      <c r="AA54" s="109" t="s">
        <v>12</v>
      </c>
      <c r="AB54" s="109"/>
      <c r="AC54" s="109"/>
      <c r="AD54" s="109"/>
      <c r="AE54" s="109"/>
      <c r="AF54" s="109"/>
      <c r="AG54" s="109"/>
      <c r="AH54" s="109"/>
      <c r="AI54" s="109"/>
      <c r="AJ54" s="109"/>
      <c r="AK54" s="110"/>
      <c r="AL54" s="47"/>
    </row>
    <row r="55" spans="2:38" x14ac:dyDescent="0.2">
      <c r="B55" s="156"/>
      <c r="C55" s="145"/>
      <c r="D55" s="145"/>
      <c r="E55" s="153"/>
      <c r="F55" s="44" t="s">
        <v>240</v>
      </c>
      <c r="G55" s="111"/>
      <c r="H55" s="112" t="s">
        <v>12</v>
      </c>
      <c r="I55" s="112" t="s">
        <v>12</v>
      </c>
      <c r="J55" s="112" t="s">
        <v>12</v>
      </c>
      <c r="K55" s="112"/>
      <c r="L55" s="112"/>
      <c r="M55" s="112" t="s">
        <v>12</v>
      </c>
      <c r="N55" s="112"/>
      <c r="O55" s="112"/>
      <c r="P55" s="112" t="s">
        <v>12</v>
      </c>
      <c r="Q55" s="112"/>
      <c r="R55" s="112"/>
      <c r="S55" s="112"/>
      <c r="T55" s="112"/>
      <c r="U55" s="112"/>
      <c r="V55" s="112"/>
      <c r="W55" s="112" t="s">
        <v>12</v>
      </c>
      <c r="X55" s="112" t="s">
        <v>12</v>
      </c>
      <c r="Y55" s="112" t="s">
        <v>12</v>
      </c>
      <c r="Z55" s="112" t="s">
        <v>12</v>
      </c>
      <c r="AA55" s="112" t="s">
        <v>12</v>
      </c>
      <c r="AB55" s="112"/>
      <c r="AC55" s="112"/>
      <c r="AD55" s="112"/>
      <c r="AE55" s="112"/>
      <c r="AF55" s="112"/>
      <c r="AG55" s="112"/>
      <c r="AH55" s="112"/>
      <c r="AI55" s="112"/>
      <c r="AJ55" s="112"/>
      <c r="AK55" s="113"/>
      <c r="AL55" s="47"/>
    </row>
    <row r="56" spans="2:38" x14ac:dyDescent="0.2">
      <c r="B56" s="156"/>
      <c r="C56" s="145"/>
      <c r="D56" s="145"/>
      <c r="E56" s="153"/>
      <c r="F56" s="44" t="s">
        <v>241</v>
      </c>
      <c r="G56" s="111"/>
      <c r="H56" s="112" t="s">
        <v>12</v>
      </c>
      <c r="I56" s="112" t="s">
        <v>12</v>
      </c>
      <c r="J56" s="112"/>
      <c r="K56" s="112"/>
      <c r="L56" s="112"/>
      <c r="M56" s="112"/>
      <c r="N56" s="112"/>
      <c r="O56" s="112"/>
      <c r="P56" s="112"/>
      <c r="Q56" s="112"/>
      <c r="R56" s="112"/>
      <c r="S56" s="112"/>
      <c r="T56" s="112"/>
      <c r="U56" s="112"/>
      <c r="V56" s="112"/>
      <c r="W56" s="112"/>
      <c r="X56" s="112"/>
      <c r="Y56" s="112"/>
      <c r="Z56" s="112" t="s">
        <v>12</v>
      </c>
      <c r="AA56" s="112" t="s">
        <v>12</v>
      </c>
      <c r="AB56" s="112"/>
      <c r="AC56" s="112"/>
      <c r="AD56" s="112"/>
      <c r="AE56" s="112"/>
      <c r="AF56" s="112"/>
      <c r="AG56" s="112"/>
      <c r="AH56" s="112"/>
      <c r="AI56" s="112"/>
      <c r="AJ56" s="112"/>
      <c r="AK56" s="113"/>
      <c r="AL56" s="47"/>
    </row>
    <row r="57" spans="2:38" ht="13.5" thickBot="1" x14ac:dyDescent="0.25">
      <c r="B57" s="156"/>
      <c r="C57" s="145"/>
      <c r="D57" s="145"/>
      <c r="E57" s="153"/>
      <c r="F57" s="44" t="s">
        <v>242</v>
      </c>
      <c r="G57" s="114"/>
      <c r="H57" s="115"/>
      <c r="I57" s="115"/>
      <c r="J57" s="115"/>
      <c r="K57" s="115"/>
      <c r="L57" s="115"/>
      <c r="M57" s="115"/>
      <c r="N57" s="115"/>
      <c r="O57" s="115"/>
      <c r="P57" s="115"/>
      <c r="Q57" s="115"/>
      <c r="R57" s="115"/>
      <c r="S57" s="115"/>
      <c r="T57" s="115"/>
      <c r="U57" s="115"/>
      <c r="V57" s="115"/>
      <c r="W57" s="115"/>
      <c r="X57" s="115"/>
      <c r="Y57" s="115"/>
      <c r="Z57" s="115"/>
      <c r="AA57" s="115"/>
      <c r="AB57" s="115"/>
      <c r="AC57" s="115"/>
      <c r="AD57" s="115"/>
      <c r="AE57" s="115"/>
      <c r="AF57" s="115"/>
      <c r="AG57" s="115"/>
      <c r="AH57" s="115"/>
      <c r="AI57" s="115"/>
      <c r="AJ57" s="115"/>
      <c r="AK57" s="116"/>
      <c r="AL57" s="47"/>
    </row>
    <row r="58" spans="2:38" ht="13.5" thickBot="1" x14ac:dyDescent="0.25">
      <c r="B58" s="157"/>
      <c r="C58" s="146"/>
      <c r="D58" s="146"/>
      <c r="E58" s="154"/>
      <c r="F58" s="46" t="s">
        <v>246</v>
      </c>
      <c r="G58" s="107">
        <f>SUM(COUNTIFS(G54:G57,"ACT"),COUNTIF(G54:G57,"DEF"),COUNTIF(G54:G57,"TE1"),COUNTIF(G54:G57,"TE2"))</f>
        <v>0</v>
      </c>
      <c r="H58" s="34">
        <f t="shared" ref="H58:AK58" si="21">SUM(COUNTIFS(H54:H57,"ACT"),COUNTIF(H54:H57,"DEF"),COUNTIF(H54:H57,"TE1"),COUNTIF(H54:H57,"TE2"))</f>
        <v>3</v>
      </c>
      <c r="I58" s="34">
        <f t="shared" si="21"/>
        <v>3</v>
      </c>
      <c r="J58" s="34">
        <f t="shared" si="21"/>
        <v>2</v>
      </c>
      <c r="K58" s="34">
        <f t="shared" si="21"/>
        <v>0</v>
      </c>
      <c r="L58" s="34">
        <f t="shared" si="21"/>
        <v>0</v>
      </c>
      <c r="M58" s="34">
        <f t="shared" si="21"/>
        <v>2</v>
      </c>
      <c r="N58" s="34">
        <f t="shared" si="21"/>
        <v>1</v>
      </c>
      <c r="O58" s="34">
        <f t="shared" si="21"/>
        <v>1</v>
      </c>
      <c r="P58" s="34">
        <f t="shared" si="21"/>
        <v>2</v>
      </c>
      <c r="Q58" s="34">
        <f t="shared" si="21"/>
        <v>0</v>
      </c>
      <c r="R58" s="34">
        <f t="shared" si="21"/>
        <v>0</v>
      </c>
      <c r="S58" s="34">
        <f t="shared" si="21"/>
        <v>0</v>
      </c>
      <c r="T58" s="34">
        <f t="shared" si="21"/>
        <v>0</v>
      </c>
      <c r="U58" s="34">
        <f t="shared" si="21"/>
        <v>0</v>
      </c>
      <c r="V58" s="34">
        <f t="shared" si="21"/>
        <v>0</v>
      </c>
      <c r="W58" s="34">
        <f t="shared" si="21"/>
        <v>2</v>
      </c>
      <c r="X58" s="34">
        <f t="shared" si="21"/>
        <v>2</v>
      </c>
      <c r="Y58" s="34">
        <f t="shared" si="21"/>
        <v>2</v>
      </c>
      <c r="Z58" s="34">
        <f t="shared" si="21"/>
        <v>3</v>
      </c>
      <c r="AA58" s="34">
        <f t="shared" si="21"/>
        <v>3</v>
      </c>
      <c r="AB58" s="34">
        <f t="shared" si="21"/>
        <v>0</v>
      </c>
      <c r="AC58" s="34">
        <f t="shared" si="21"/>
        <v>0</v>
      </c>
      <c r="AD58" s="34">
        <f t="shared" si="21"/>
        <v>0</v>
      </c>
      <c r="AE58" s="34">
        <f t="shared" si="21"/>
        <v>0</v>
      </c>
      <c r="AF58" s="34">
        <f t="shared" si="21"/>
        <v>0</v>
      </c>
      <c r="AG58" s="34">
        <f t="shared" si="21"/>
        <v>0</v>
      </c>
      <c r="AH58" s="34">
        <f t="shared" si="21"/>
        <v>0</v>
      </c>
      <c r="AI58" s="34">
        <f t="shared" si="21"/>
        <v>0</v>
      </c>
      <c r="AJ58" s="34">
        <f t="shared" si="21"/>
        <v>0</v>
      </c>
      <c r="AK58" s="35">
        <f t="shared" si="21"/>
        <v>0</v>
      </c>
      <c r="AL58" s="46">
        <f t="shared" ref="AL58" si="22">SUM(G58:AK58)</f>
        <v>26</v>
      </c>
    </row>
    <row r="59" spans="2:38" ht="12.75" customHeight="1" x14ac:dyDescent="0.2">
      <c r="B59" s="155" t="s">
        <v>236</v>
      </c>
      <c r="C59" s="144" t="s">
        <v>603</v>
      </c>
      <c r="D59" s="144"/>
      <c r="E59" s="152"/>
      <c r="F59" s="43" t="s">
        <v>239</v>
      </c>
      <c r="G59" s="108"/>
      <c r="H59" s="109" t="s">
        <v>12</v>
      </c>
      <c r="I59" s="109" t="s">
        <v>12</v>
      </c>
      <c r="J59" s="109" t="s">
        <v>12</v>
      </c>
      <c r="K59" s="109"/>
      <c r="L59" s="109"/>
      <c r="M59" s="109" t="s">
        <v>12</v>
      </c>
      <c r="N59" s="109"/>
      <c r="O59" s="109" t="s">
        <v>12</v>
      </c>
      <c r="P59" s="109" t="s">
        <v>12</v>
      </c>
      <c r="Q59" s="109"/>
      <c r="R59" s="109"/>
      <c r="S59" s="109"/>
      <c r="T59" s="109"/>
      <c r="U59" s="109"/>
      <c r="V59" s="109"/>
      <c r="W59" s="109" t="s">
        <v>12</v>
      </c>
      <c r="X59" s="109" t="s">
        <v>12</v>
      </c>
      <c r="Y59" s="109" t="s">
        <v>12</v>
      </c>
      <c r="Z59" s="109" t="s">
        <v>12</v>
      </c>
      <c r="AA59" s="109" t="s">
        <v>12</v>
      </c>
      <c r="AB59" s="109"/>
      <c r="AC59" s="109"/>
      <c r="AD59" s="109"/>
      <c r="AE59" s="109"/>
      <c r="AF59" s="109"/>
      <c r="AG59" s="109"/>
      <c r="AH59" s="109"/>
      <c r="AI59" s="109"/>
      <c r="AJ59" s="109"/>
      <c r="AK59" s="110"/>
      <c r="AL59" s="47"/>
    </row>
    <row r="60" spans="2:38" x14ac:dyDescent="0.2">
      <c r="B60" s="156"/>
      <c r="C60" s="145"/>
      <c r="D60" s="145"/>
      <c r="E60" s="153"/>
      <c r="F60" s="44" t="s">
        <v>240</v>
      </c>
      <c r="G60" s="111"/>
      <c r="H60" s="112" t="s">
        <v>12</v>
      </c>
      <c r="I60" s="112" t="s">
        <v>12</v>
      </c>
      <c r="J60" s="112" t="s">
        <v>12</v>
      </c>
      <c r="K60" s="112"/>
      <c r="L60" s="112" t="s">
        <v>12</v>
      </c>
      <c r="M60" s="112" t="s">
        <v>12</v>
      </c>
      <c r="N60" s="112"/>
      <c r="O60" s="112" t="s">
        <v>12</v>
      </c>
      <c r="P60" s="112" t="s">
        <v>12</v>
      </c>
      <c r="Q60" s="112"/>
      <c r="R60" s="112"/>
      <c r="S60" s="112"/>
      <c r="T60" s="112"/>
      <c r="U60" s="112"/>
      <c r="V60" s="112"/>
      <c r="W60" s="112" t="s">
        <v>12</v>
      </c>
      <c r="X60" s="112" t="s">
        <v>12</v>
      </c>
      <c r="Y60" s="112" t="s">
        <v>12</v>
      </c>
      <c r="Z60" s="112" t="s">
        <v>12</v>
      </c>
      <c r="AA60" s="112" t="s">
        <v>12</v>
      </c>
      <c r="AB60" s="112"/>
      <c r="AC60" s="112"/>
      <c r="AD60" s="112"/>
      <c r="AE60" s="112"/>
      <c r="AF60" s="112"/>
      <c r="AG60" s="112"/>
      <c r="AH60" s="112"/>
      <c r="AI60" s="112"/>
      <c r="AJ60" s="112"/>
      <c r="AK60" s="113"/>
      <c r="AL60" s="47"/>
    </row>
    <row r="61" spans="2:38" x14ac:dyDescent="0.2">
      <c r="B61" s="156"/>
      <c r="C61" s="145"/>
      <c r="D61" s="145"/>
      <c r="E61" s="153"/>
      <c r="F61" s="44" t="s">
        <v>241</v>
      </c>
      <c r="G61" s="111"/>
      <c r="H61" s="112" t="s">
        <v>12</v>
      </c>
      <c r="I61" s="112" t="s">
        <v>12</v>
      </c>
      <c r="J61" s="112"/>
      <c r="K61" s="112"/>
      <c r="L61" s="112" t="s">
        <v>12</v>
      </c>
      <c r="M61" s="112" t="s">
        <v>12</v>
      </c>
      <c r="N61" s="112"/>
      <c r="O61" s="112" t="s">
        <v>12</v>
      </c>
      <c r="P61" s="112" t="s">
        <v>12</v>
      </c>
      <c r="Q61" s="112"/>
      <c r="R61" s="112"/>
      <c r="S61" s="112"/>
      <c r="T61" s="112"/>
      <c r="U61" s="112"/>
      <c r="V61" s="112"/>
      <c r="W61" s="112"/>
      <c r="X61" s="112"/>
      <c r="Y61" s="112"/>
      <c r="Z61" s="112" t="s">
        <v>12</v>
      </c>
      <c r="AA61" s="112" t="s">
        <v>12</v>
      </c>
      <c r="AB61" s="112"/>
      <c r="AC61" s="112"/>
      <c r="AD61" s="112"/>
      <c r="AE61" s="112"/>
      <c r="AF61" s="112"/>
      <c r="AG61" s="112"/>
      <c r="AH61" s="112"/>
      <c r="AI61" s="112"/>
      <c r="AJ61" s="112"/>
      <c r="AK61" s="113"/>
      <c r="AL61" s="47"/>
    </row>
    <row r="62" spans="2:38" ht="13.5" thickBot="1" x14ac:dyDescent="0.25">
      <c r="B62" s="156"/>
      <c r="C62" s="145"/>
      <c r="D62" s="145"/>
      <c r="E62" s="153"/>
      <c r="F62" s="44" t="s">
        <v>242</v>
      </c>
      <c r="G62" s="114"/>
      <c r="H62" s="115"/>
      <c r="I62" s="115"/>
      <c r="J62" s="115"/>
      <c r="K62" s="115"/>
      <c r="L62" s="115"/>
      <c r="M62" s="115"/>
      <c r="N62" s="115"/>
      <c r="O62" s="115"/>
      <c r="P62" s="115"/>
      <c r="Q62" s="115"/>
      <c r="R62" s="115"/>
      <c r="S62" s="115"/>
      <c r="T62" s="115"/>
      <c r="U62" s="115"/>
      <c r="V62" s="115"/>
      <c r="W62" s="115"/>
      <c r="X62" s="115"/>
      <c r="Y62" s="115"/>
      <c r="Z62" s="115"/>
      <c r="AA62" s="115"/>
      <c r="AB62" s="115"/>
      <c r="AC62" s="115"/>
      <c r="AD62" s="115"/>
      <c r="AE62" s="115"/>
      <c r="AF62" s="115"/>
      <c r="AG62" s="115"/>
      <c r="AH62" s="115"/>
      <c r="AI62" s="115"/>
      <c r="AJ62" s="115"/>
      <c r="AK62" s="116"/>
      <c r="AL62" s="47"/>
    </row>
    <row r="63" spans="2:38" ht="13.5" thickBot="1" x14ac:dyDescent="0.25">
      <c r="B63" s="157"/>
      <c r="C63" s="146"/>
      <c r="D63" s="146"/>
      <c r="E63" s="154"/>
      <c r="F63" s="46" t="s">
        <v>246</v>
      </c>
      <c r="G63" s="107">
        <f>SUM(COUNTIFS(G59:G62,"ACT"),COUNTIF(G59:G62,"DEF"),COUNTIF(G59:G62,"TE1"),COUNTIF(G59:G62,"TE2"))</f>
        <v>0</v>
      </c>
      <c r="H63" s="34">
        <f t="shared" ref="H63:AK63" si="23">SUM(COUNTIFS(H59:H62,"ACT"),COUNTIF(H59:H62,"DEF"),COUNTIF(H59:H62,"TE1"),COUNTIF(H59:H62,"TE2"))</f>
        <v>3</v>
      </c>
      <c r="I63" s="34">
        <f t="shared" si="23"/>
        <v>3</v>
      </c>
      <c r="J63" s="34">
        <f t="shared" si="23"/>
        <v>2</v>
      </c>
      <c r="K63" s="34">
        <f t="shared" si="23"/>
        <v>0</v>
      </c>
      <c r="L63" s="34">
        <f t="shared" si="23"/>
        <v>2</v>
      </c>
      <c r="M63" s="34">
        <f t="shared" si="23"/>
        <v>3</v>
      </c>
      <c r="N63" s="34">
        <f t="shared" si="23"/>
        <v>0</v>
      </c>
      <c r="O63" s="34">
        <f t="shared" si="23"/>
        <v>3</v>
      </c>
      <c r="P63" s="34">
        <f t="shared" si="23"/>
        <v>3</v>
      </c>
      <c r="Q63" s="34">
        <f t="shared" si="23"/>
        <v>0</v>
      </c>
      <c r="R63" s="34">
        <f t="shared" si="23"/>
        <v>0</v>
      </c>
      <c r="S63" s="34">
        <f t="shared" si="23"/>
        <v>0</v>
      </c>
      <c r="T63" s="34">
        <f t="shared" si="23"/>
        <v>0</v>
      </c>
      <c r="U63" s="34">
        <f t="shared" si="23"/>
        <v>0</v>
      </c>
      <c r="V63" s="34">
        <f t="shared" si="23"/>
        <v>0</v>
      </c>
      <c r="W63" s="34">
        <f t="shared" si="23"/>
        <v>2</v>
      </c>
      <c r="X63" s="34">
        <f t="shared" si="23"/>
        <v>2</v>
      </c>
      <c r="Y63" s="34">
        <f t="shared" si="23"/>
        <v>2</v>
      </c>
      <c r="Z63" s="34">
        <f t="shared" si="23"/>
        <v>3</v>
      </c>
      <c r="AA63" s="34">
        <f t="shared" si="23"/>
        <v>3</v>
      </c>
      <c r="AB63" s="34">
        <f t="shared" si="23"/>
        <v>0</v>
      </c>
      <c r="AC63" s="34">
        <f t="shared" si="23"/>
        <v>0</v>
      </c>
      <c r="AD63" s="34">
        <f t="shared" si="23"/>
        <v>0</v>
      </c>
      <c r="AE63" s="34">
        <f t="shared" si="23"/>
        <v>0</v>
      </c>
      <c r="AF63" s="34">
        <f t="shared" si="23"/>
        <v>0</v>
      </c>
      <c r="AG63" s="34">
        <f t="shared" si="23"/>
        <v>0</v>
      </c>
      <c r="AH63" s="34">
        <f t="shared" si="23"/>
        <v>0</v>
      </c>
      <c r="AI63" s="34">
        <f t="shared" si="23"/>
        <v>0</v>
      </c>
      <c r="AJ63" s="34">
        <f t="shared" si="23"/>
        <v>0</v>
      </c>
      <c r="AK63" s="35">
        <f t="shared" si="23"/>
        <v>0</v>
      </c>
      <c r="AL63" s="46">
        <f t="shared" ref="AL63" si="24">SUM(G63:AK63)</f>
        <v>31</v>
      </c>
    </row>
    <row r="64" spans="2:38" x14ac:dyDescent="0.2">
      <c r="B64" s="155" t="s">
        <v>236</v>
      </c>
      <c r="C64" s="144" t="s">
        <v>544</v>
      </c>
      <c r="D64" s="144"/>
      <c r="E64" s="152"/>
      <c r="F64" s="43" t="s">
        <v>239</v>
      </c>
      <c r="G64" s="108" t="s">
        <v>12</v>
      </c>
      <c r="H64" s="109" t="s">
        <v>12</v>
      </c>
      <c r="I64" s="109"/>
      <c r="J64" s="109" t="s">
        <v>12</v>
      </c>
      <c r="K64" s="109"/>
      <c r="L64" s="109"/>
      <c r="M64" s="109" t="s">
        <v>12</v>
      </c>
      <c r="N64" s="109" t="s">
        <v>12</v>
      </c>
      <c r="O64" s="109"/>
      <c r="P64" s="109" t="s">
        <v>12</v>
      </c>
      <c r="Q64" s="109"/>
      <c r="R64" s="109"/>
      <c r="S64" s="109"/>
      <c r="T64" s="109"/>
      <c r="U64" s="109" t="s">
        <v>12</v>
      </c>
      <c r="V64" s="159" t="s">
        <v>12</v>
      </c>
      <c r="W64" s="109" t="s">
        <v>12</v>
      </c>
      <c r="X64" s="109" t="s">
        <v>12</v>
      </c>
      <c r="Y64" s="109" t="s">
        <v>12</v>
      </c>
      <c r="Z64" s="109"/>
      <c r="AA64" s="109"/>
      <c r="AB64" s="109"/>
      <c r="AC64" s="109"/>
      <c r="AD64" s="109"/>
      <c r="AE64" s="109"/>
      <c r="AF64" s="109"/>
      <c r="AG64" s="109"/>
      <c r="AH64" s="109"/>
      <c r="AI64" s="109"/>
      <c r="AJ64" s="109"/>
      <c r="AK64" s="110"/>
      <c r="AL64" s="47"/>
    </row>
    <row r="65" spans="2:38" x14ac:dyDescent="0.2">
      <c r="B65" s="156"/>
      <c r="C65" s="145"/>
      <c r="D65" s="145"/>
      <c r="E65" s="153"/>
      <c r="F65" s="44" t="s">
        <v>240</v>
      </c>
      <c r="G65" s="111" t="s">
        <v>12</v>
      </c>
      <c r="H65" s="112" t="s">
        <v>12</v>
      </c>
      <c r="I65" s="112"/>
      <c r="J65" s="112" t="s">
        <v>12</v>
      </c>
      <c r="K65" s="112"/>
      <c r="L65" s="112"/>
      <c r="M65" s="112" t="s">
        <v>12</v>
      </c>
      <c r="N65" s="112"/>
      <c r="O65" s="112"/>
      <c r="P65" s="112" t="s">
        <v>12</v>
      </c>
      <c r="Q65" s="112"/>
      <c r="R65" s="112"/>
      <c r="S65" s="112"/>
      <c r="T65" s="112"/>
      <c r="U65" s="112" t="s">
        <v>12</v>
      </c>
      <c r="V65" s="112" t="s">
        <v>12</v>
      </c>
      <c r="W65" s="112" t="s">
        <v>12</v>
      </c>
      <c r="X65" s="112" t="s">
        <v>12</v>
      </c>
      <c r="Y65" s="112" t="s">
        <v>12</v>
      </c>
      <c r="Z65" s="112"/>
      <c r="AA65" s="112" t="s">
        <v>12</v>
      </c>
      <c r="AB65" s="112"/>
      <c r="AC65" s="112"/>
      <c r="AD65" s="112"/>
      <c r="AE65" s="112"/>
      <c r="AF65" s="112"/>
      <c r="AG65" s="112"/>
      <c r="AH65" s="112"/>
      <c r="AI65" s="112"/>
      <c r="AJ65" s="112"/>
      <c r="AK65" s="113"/>
      <c r="AL65" s="47"/>
    </row>
    <row r="66" spans="2:38" x14ac:dyDescent="0.2">
      <c r="B66" s="156"/>
      <c r="C66" s="145"/>
      <c r="D66" s="145"/>
      <c r="E66" s="153"/>
      <c r="F66" s="44" t="s">
        <v>241</v>
      </c>
      <c r="G66" s="111" t="s">
        <v>12</v>
      </c>
      <c r="H66" s="112" t="s">
        <v>12</v>
      </c>
      <c r="I66" s="112"/>
      <c r="J66" s="112" t="s">
        <v>12</v>
      </c>
      <c r="K66" s="112"/>
      <c r="L66" s="112"/>
      <c r="M66" s="112"/>
      <c r="N66" s="112"/>
      <c r="O66" s="112"/>
      <c r="P66" s="112"/>
      <c r="Q66" s="112"/>
      <c r="R66" s="112"/>
      <c r="S66" s="112"/>
      <c r="T66" s="112"/>
      <c r="U66" s="112"/>
      <c r="V66" s="112" t="s">
        <v>12</v>
      </c>
      <c r="W66" s="112"/>
      <c r="X66" s="112"/>
      <c r="Y66" s="112"/>
      <c r="Z66" s="112"/>
      <c r="AA66" s="112" t="s">
        <v>12</v>
      </c>
      <c r="AB66" s="112"/>
      <c r="AC66" s="112"/>
      <c r="AD66" s="112"/>
      <c r="AE66" s="112"/>
      <c r="AF66" s="112"/>
      <c r="AG66" s="112"/>
      <c r="AH66" s="112"/>
      <c r="AI66" s="112"/>
      <c r="AJ66" s="112"/>
      <c r="AK66" s="113"/>
      <c r="AL66" s="47"/>
    </row>
    <row r="67" spans="2:38" ht="13.5" thickBot="1" x14ac:dyDescent="0.25">
      <c r="B67" s="156"/>
      <c r="C67" s="145"/>
      <c r="D67" s="145"/>
      <c r="E67" s="153"/>
      <c r="F67" s="44" t="s">
        <v>242</v>
      </c>
      <c r="G67" s="114"/>
      <c r="H67" s="115"/>
      <c r="I67" s="115"/>
      <c r="J67" s="115"/>
      <c r="K67" s="115"/>
      <c r="L67" s="115"/>
      <c r="M67" s="115"/>
      <c r="N67" s="115"/>
      <c r="O67" s="115"/>
      <c r="P67" s="115"/>
      <c r="Q67" s="115"/>
      <c r="R67" s="115"/>
      <c r="S67" s="115"/>
      <c r="T67" s="115"/>
      <c r="U67" s="115"/>
      <c r="V67" s="115"/>
      <c r="W67" s="115"/>
      <c r="X67" s="115"/>
      <c r="Y67" s="115"/>
      <c r="Z67" s="115"/>
      <c r="AA67" s="115"/>
      <c r="AB67" s="115"/>
      <c r="AC67" s="115"/>
      <c r="AD67" s="115"/>
      <c r="AE67" s="115"/>
      <c r="AF67" s="115"/>
      <c r="AG67" s="115"/>
      <c r="AH67" s="115"/>
      <c r="AI67" s="115"/>
      <c r="AJ67" s="115"/>
      <c r="AK67" s="116"/>
      <c r="AL67" s="47"/>
    </row>
    <row r="68" spans="2:38" ht="13.5" thickBot="1" x14ac:dyDescent="0.25">
      <c r="B68" s="157"/>
      <c r="C68" s="146"/>
      <c r="D68" s="146"/>
      <c r="E68" s="154"/>
      <c r="F68" s="46" t="s">
        <v>246</v>
      </c>
      <c r="G68" s="107">
        <f>SUM(COUNTIFS(G64:G67,"ACT"),COUNTIF(G64:G67,"DEF"),COUNTIF(G64:G67,"TE1"),COUNTIF(G64:G67,"TE2"))</f>
        <v>3</v>
      </c>
      <c r="H68" s="34">
        <f t="shared" ref="H68:AK68" si="25">SUM(COUNTIFS(H64:H67,"ACT"),COUNTIF(H64:H67,"DEF"),COUNTIF(H64:H67,"TE1"),COUNTIF(H64:H67,"TE2"))</f>
        <v>3</v>
      </c>
      <c r="I68" s="34">
        <f t="shared" si="25"/>
        <v>0</v>
      </c>
      <c r="J68" s="34">
        <f t="shared" si="25"/>
        <v>3</v>
      </c>
      <c r="K68" s="34">
        <f t="shared" si="25"/>
        <v>0</v>
      </c>
      <c r="L68" s="34">
        <f t="shared" si="25"/>
        <v>0</v>
      </c>
      <c r="M68" s="34">
        <f t="shared" si="25"/>
        <v>2</v>
      </c>
      <c r="N68" s="34">
        <f t="shared" si="25"/>
        <v>1</v>
      </c>
      <c r="O68" s="34">
        <f t="shared" si="25"/>
        <v>0</v>
      </c>
      <c r="P68" s="34">
        <f t="shared" si="25"/>
        <v>2</v>
      </c>
      <c r="Q68" s="34">
        <f t="shared" si="25"/>
        <v>0</v>
      </c>
      <c r="R68" s="34">
        <f t="shared" si="25"/>
        <v>0</v>
      </c>
      <c r="S68" s="34">
        <f t="shared" si="25"/>
        <v>0</v>
      </c>
      <c r="T68" s="34">
        <f t="shared" si="25"/>
        <v>0</v>
      </c>
      <c r="U68" s="34">
        <f t="shared" si="25"/>
        <v>2</v>
      </c>
      <c r="V68" s="34">
        <f t="shared" si="25"/>
        <v>3</v>
      </c>
      <c r="W68" s="34">
        <f t="shared" si="25"/>
        <v>2</v>
      </c>
      <c r="X68" s="34">
        <f t="shared" si="25"/>
        <v>2</v>
      </c>
      <c r="Y68" s="34">
        <f t="shared" si="25"/>
        <v>2</v>
      </c>
      <c r="Z68" s="34">
        <f t="shared" si="25"/>
        <v>0</v>
      </c>
      <c r="AA68" s="34">
        <f t="shared" si="25"/>
        <v>2</v>
      </c>
      <c r="AB68" s="34">
        <f t="shared" si="25"/>
        <v>0</v>
      </c>
      <c r="AC68" s="34">
        <f t="shared" si="25"/>
        <v>0</v>
      </c>
      <c r="AD68" s="34">
        <f t="shared" si="25"/>
        <v>0</v>
      </c>
      <c r="AE68" s="34">
        <f t="shared" si="25"/>
        <v>0</v>
      </c>
      <c r="AF68" s="34">
        <f t="shared" si="25"/>
        <v>0</v>
      </c>
      <c r="AG68" s="34">
        <f t="shared" si="25"/>
        <v>0</v>
      </c>
      <c r="AH68" s="34">
        <f t="shared" si="25"/>
        <v>0</v>
      </c>
      <c r="AI68" s="34">
        <f t="shared" si="25"/>
        <v>0</v>
      </c>
      <c r="AJ68" s="34">
        <f t="shared" si="25"/>
        <v>0</v>
      </c>
      <c r="AK68" s="35">
        <f t="shared" si="25"/>
        <v>0</v>
      </c>
      <c r="AL68" s="46">
        <f t="shared" ref="AL68" si="26">SUM(G68:AK68)</f>
        <v>27</v>
      </c>
    </row>
    <row r="69" spans="2:38" x14ac:dyDescent="0.2">
      <c r="B69" s="155" t="s">
        <v>236</v>
      </c>
      <c r="C69" s="144" t="s">
        <v>545</v>
      </c>
      <c r="D69" s="144"/>
      <c r="E69" s="152"/>
      <c r="F69" s="43" t="s">
        <v>239</v>
      </c>
      <c r="G69" s="108"/>
      <c r="H69" s="109"/>
      <c r="I69" s="109" t="s">
        <v>12</v>
      </c>
      <c r="J69" s="109"/>
      <c r="K69" s="109"/>
      <c r="L69" s="109"/>
      <c r="M69" s="109" t="s">
        <v>12</v>
      </c>
      <c r="N69" s="109" t="s">
        <v>12</v>
      </c>
      <c r="O69" s="109"/>
      <c r="P69" s="109" t="s">
        <v>12</v>
      </c>
      <c r="Q69" s="109"/>
      <c r="R69" s="109"/>
      <c r="S69" s="109"/>
      <c r="T69" s="109"/>
      <c r="U69" s="109" t="s">
        <v>12</v>
      </c>
      <c r="V69" s="159" t="s">
        <v>12</v>
      </c>
      <c r="W69" s="109" t="s">
        <v>12</v>
      </c>
      <c r="X69" s="109" t="s">
        <v>12</v>
      </c>
      <c r="Y69" s="109" t="s">
        <v>12</v>
      </c>
      <c r="Z69" s="109"/>
      <c r="AA69" s="109" t="s">
        <v>12</v>
      </c>
      <c r="AB69" s="109"/>
      <c r="AC69" s="109"/>
      <c r="AD69" s="109"/>
      <c r="AE69" s="109"/>
      <c r="AF69" s="109"/>
      <c r="AG69" s="109"/>
      <c r="AH69" s="109"/>
      <c r="AI69" s="109"/>
      <c r="AJ69" s="109"/>
      <c r="AK69" s="110"/>
      <c r="AL69" s="47"/>
    </row>
    <row r="70" spans="2:38" x14ac:dyDescent="0.2">
      <c r="B70" s="156"/>
      <c r="C70" s="145"/>
      <c r="D70" s="145"/>
      <c r="E70" s="153"/>
      <c r="F70" s="44" t="s">
        <v>240</v>
      </c>
      <c r="G70" s="111"/>
      <c r="H70" s="112"/>
      <c r="I70" s="112"/>
      <c r="J70" s="112"/>
      <c r="K70" s="112"/>
      <c r="L70" s="112"/>
      <c r="M70" s="112" t="s">
        <v>12</v>
      </c>
      <c r="N70" s="112"/>
      <c r="O70" s="112"/>
      <c r="P70" s="112" t="s">
        <v>12</v>
      </c>
      <c r="Q70" s="112"/>
      <c r="R70" s="112"/>
      <c r="S70" s="112"/>
      <c r="T70" s="112"/>
      <c r="U70" s="112" t="s">
        <v>12</v>
      </c>
      <c r="V70" s="112" t="s">
        <v>12</v>
      </c>
      <c r="W70" s="112" t="s">
        <v>12</v>
      </c>
      <c r="X70" s="112" t="s">
        <v>12</v>
      </c>
      <c r="Y70" s="112" t="s">
        <v>12</v>
      </c>
      <c r="Z70" s="112"/>
      <c r="AA70" s="112" t="s">
        <v>12</v>
      </c>
      <c r="AB70" s="112"/>
      <c r="AC70" s="112"/>
      <c r="AD70" s="112"/>
      <c r="AE70" s="112"/>
      <c r="AF70" s="112"/>
      <c r="AG70" s="112"/>
      <c r="AH70" s="112"/>
      <c r="AI70" s="112"/>
      <c r="AJ70" s="112"/>
      <c r="AK70" s="113"/>
      <c r="AL70" s="47"/>
    </row>
    <row r="71" spans="2:38" x14ac:dyDescent="0.2">
      <c r="B71" s="156"/>
      <c r="C71" s="145"/>
      <c r="D71" s="145"/>
      <c r="E71" s="153"/>
      <c r="F71" s="44" t="s">
        <v>241</v>
      </c>
      <c r="G71" s="111"/>
      <c r="H71" s="112"/>
      <c r="I71" s="112"/>
      <c r="J71" s="112"/>
      <c r="K71" s="112"/>
      <c r="L71" s="112"/>
      <c r="M71" s="112"/>
      <c r="N71" s="112"/>
      <c r="O71" s="112"/>
      <c r="P71" s="112"/>
      <c r="Q71" s="112"/>
      <c r="R71" s="112"/>
      <c r="S71" s="112"/>
      <c r="T71" s="112"/>
      <c r="U71" s="112"/>
      <c r="V71" s="112" t="s">
        <v>12</v>
      </c>
      <c r="W71" s="112"/>
      <c r="X71" s="112"/>
      <c r="Y71" s="112"/>
      <c r="Z71" s="112"/>
      <c r="AA71" s="112"/>
      <c r="AB71" s="112"/>
      <c r="AC71" s="112"/>
      <c r="AD71" s="112"/>
      <c r="AE71" s="112"/>
      <c r="AF71" s="112"/>
      <c r="AG71" s="112"/>
      <c r="AH71" s="112"/>
      <c r="AI71" s="112"/>
      <c r="AJ71" s="112"/>
      <c r="AK71" s="113"/>
      <c r="AL71" s="47"/>
    </row>
    <row r="72" spans="2:38" ht="13.5" thickBot="1" x14ac:dyDescent="0.25">
      <c r="B72" s="156"/>
      <c r="C72" s="145"/>
      <c r="D72" s="145"/>
      <c r="E72" s="153"/>
      <c r="F72" s="44" t="s">
        <v>242</v>
      </c>
      <c r="G72" s="114"/>
      <c r="H72" s="115"/>
      <c r="I72" s="115"/>
      <c r="J72" s="115"/>
      <c r="K72" s="115"/>
      <c r="L72" s="115"/>
      <c r="M72" s="115"/>
      <c r="N72" s="115"/>
      <c r="O72" s="115"/>
      <c r="P72" s="115"/>
      <c r="Q72" s="115"/>
      <c r="R72" s="115"/>
      <c r="S72" s="115"/>
      <c r="T72" s="115"/>
      <c r="U72" s="115"/>
      <c r="V72" s="115"/>
      <c r="W72" s="115"/>
      <c r="X72" s="115"/>
      <c r="Y72" s="115"/>
      <c r="Z72" s="115"/>
      <c r="AA72" s="115"/>
      <c r="AB72" s="115"/>
      <c r="AC72" s="115"/>
      <c r="AD72" s="115"/>
      <c r="AE72" s="115"/>
      <c r="AF72" s="115"/>
      <c r="AG72" s="115"/>
      <c r="AH72" s="115"/>
      <c r="AI72" s="115"/>
      <c r="AJ72" s="115"/>
      <c r="AK72" s="116"/>
      <c r="AL72" s="47"/>
    </row>
    <row r="73" spans="2:38" ht="13.5" thickBot="1" x14ac:dyDescent="0.25">
      <c r="B73" s="157"/>
      <c r="C73" s="146"/>
      <c r="D73" s="146"/>
      <c r="E73" s="154"/>
      <c r="F73" s="46" t="s">
        <v>246</v>
      </c>
      <c r="G73" s="107">
        <f>SUM(COUNTIFS(G69:G72,"ACT"),COUNTIF(G69:G72,"DEF"),COUNTIF(G69:G72,"TE1"),COUNTIF(G69:G72,"TE2"))</f>
        <v>0</v>
      </c>
      <c r="H73" s="34">
        <f t="shared" ref="H73:AK73" si="27">SUM(COUNTIFS(H69:H72,"ACT"),COUNTIF(H69:H72,"DEF"),COUNTIF(H69:H72,"TE1"),COUNTIF(H69:H72,"TE2"))</f>
        <v>0</v>
      </c>
      <c r="I73" s="34">
        <f t="shared" si="27"/>
        <v>1</v>
      </c>
      <c r="J73" s="34">
        <f t="shared" si="27"/>
        <v>0</v>
      </c>
      <c r="K73" s="34">
        <f t="shared" si="27"/>
        <v>0</v>
      </c>
      <c r="L73" s="34">
        <f t="shared" si="27"/>
        <v>0</v>
      </c>
      <c r="M73" s="34">
        <f t="shared" si="27"/>
        <v>2</v>
      </c>
      <c r="N73" s="34">
        <f t="shared" si="27"/>
        <v>1</v>
      </c>
      <c r="O73" s="34">
        <f t="shared" si="27"/>
        <v>0</v>
      </c>
      <c r="P73" s="34">
        <f t="shared" si="27"/>
        <v>2</v>
      </c>
      <c r="Q73" s="34">
        <f t="shared" si="27"/>
        <v>0</v>
      </c>
      <c r="R73" s="34">
        <f t="shared" si="27"/>
        <v>0</v>
      </c>
      <c r="S73" s="34">
        <f t="shared" si="27"/>
        <v>0</v>
      </c>
      <c r="T73" s="34">
        <f t="shared" si="27"/>
        <v>0</v>
      </c>
      <c r="U73" s="34">
        <f t="shared" si="27"/>
        <v>2</v>
      </c>
      <c r="V73" s="34">
        <f t="shared" si="27"/>
        <v>3</v>
      </c>
      <c r="W73" s="34">
        <f t="shared" si="27"/>
        <v>2</v>
      </c>
      <c r="X73" s="34">
        <f t="shared" si="27"/>
        <v>2</v>
      </c>
      <c r="Y73" s="34">
        <f t="shared" si="27"/>
        <v>2</v>
      </c>
      <c r="Z73" s="34">
        <f t="shared" si="27"/>
        <v>0</v>
      </c>
      <c r="AA73" s="34">
        <f t="shared" si="27"/>
        <v>2</v>
      </c>
      <c r="AB73" s="34">
        <f t="shared" si="27"/>
        <v>0</v>
      </c>
      <c r="AC73" s="34">
        <f t="shared" si="27"/>
        <v>0</v>
      </c>
      <c r="AD73" s="34">
        <f t="shared" si="27"/>
        <v>0</v>
      </c>
      <c r="AE73" s="34">
        <f t="shared" si="27"/>
        <v>0</v>
      </c>
      <c r="AF73" s="34">
        <f t="shared" si="27"/>
        <v>0</v>
      </c>
      <c r="AG73" s="34">
        <f t="shared" si="27"/>
        <v>0</v>
      </c>
      <c r="AH73" s="34">
        <f t="shared" si="27"/>
        <v>0</v>
      </c>
      <c r="AI73" s="34">
        <f t="shared" si="27"/>
        <v>0</v>
      </c>
      <c r="AJ73" s="34">
        <f t="shared" si="27"/>
        <v>0</v>
      </c>
      <c r="AK73" s="35">
        <f t="shared" si="27"/>
        <v>0</v>
      </c>
      <c r="AL73" s="46">
        <f t="shared" ref="AL73" si="28">SUM(G73:AK73)</f>
        <v>19</v>
      </c>
    </row>
    <row r="74" spans="2:38" x14ac:dyDescent="0.2">
      <c r="B74" s="155" t="s">
        <v>236</v>
      </c>
      <c r="C74" s="144" t="s">
        <v>546</v>
      </c>
      <c r="D74" s="144"/>
      <c r="E74" s="152"/>
      <c r="F74" s="43" t="s">
        <v>239</v>
      </c>
      <c r="G74" s="108"/>
      <c r="H74" s="109"/>
      <c r="I74" s="109" t="s">
        <v>12</v>
      </c>
      <c r="J74" s="109"/>
      <c r="K74" s="109"/>
      <c r="L74" s="109"/>
      <c r="M74" s="109" t="s">
        <v>12</v>
      </c>
      <c r="N74" s="109" t="s">
        <v>12</v>
      </c>
      <c r="O74" s="109" t="s">
        <v>12</v>
      </c>
      <c r="P74" s="109" t="s">
        <v>12</v>
      </c>
      <c r="Q74" s="109"/>
      <c r="R74" s="109"/>
      <c r="S74" s="109"/>
      <c r="T74" s="109"/>
      <c r="U74" s="109"/>
      <c r="V74" s="109" t="s">
        <v>12</v>
      </c>
      <c r="W74" s="109" t="s">
        <v>12</v>
      </c>
      <c r="X74" s="109" t="s">
        <v>12</v>
      </c>
      <c r="Y74" s="109" t="s">
        <v>12</v>
      </c>
      <c r="Z74" s="109"/>
      <c r="AA74" s="109" t="s">
        <v>12</v>
      </c>
      <c r="AB74" s="109"/>
      <c r="AC74" s="109"/>
      <c r="AD74" s="109"/>
      <c r="AE74" s="109"/>
      <c r="AF74" s="109"/>
      <c r="AG74" s="109"/>
      <c r="AH74" s="109"/>
      <c r="AI74" s="109"/>
      <c r="AJ74" s="109"/>
      <c r="AK74" s="110"/>
      <c r="AL74" s="47"/>
    </row>
    <row r="75" spans="2:38" x14ac:dyDescent="0.2">
      <c r="B75" s="156"/>
      <c r="C75" s="145"/>
      <c r="D75" s="145"/>
      <c r="E75" s="153"/>
      <c r="F75" s="44" t="s">
        <v>240</v>
      </c>
      <c r="G75" s="111"/>
      <c r="H75" s="112"/>
      <c r="I75" s="112"/>
      <c r="J75" s="112"/>
      <c r="K75" s="112"/>
      <c r="L75" s="112"/>
      <c r="M75" s="112" t="s">
        <v>12</v>
      </c>
      <c r="N75" s="112"/>
      <c r="O75" s="112"/>
      <c r="P75" s="112" t="s">
        <v>12</v>
      </c>
      <c r="Q75" s="112"/>
      <c r="R75" s="112"/>
      <c r="S75" s="112"/>
      <c r="T75" s="112"/>
      <c r="U75" s="112"/>
      <c r="V75" s="112" t="s">
        <v>12</v>
      </c>
      <c r="W75" s="112" t="s">
        <v>12</v>
      </c>
      <c r="X75" s="112" t="s">
        <v>12</v>
      </c>
      <c r="Y75" s="112" t="s">
        <v>12</v>
      </c>
      <c r="Z75" s="112"/>
      <c r="AA75" s="112" t="s">
        <v>12</v>
      </c>
      <c r="AB75" s="112"/>
      <c r="AC75" s="112"/>
      <c r="AD75" s="112"/>
      <c r="AE75" s="112"/>
      <c r="AF75" s="112"/>
      <c r="AG75" s="112"/>
      <c r="AH75" s="112"/>
      <c r="AI75" s="112"/>
      <c r="AJ75" s="112"/>
      <c r="AK75" s="113"/>
      <c r="AL75" s="47"/>
    </row>
    <row r="76" spans="2:38" x14ac:dyDescent="0.2">
      <c r="B76" s="156"/>
      <c r="C76" s="145"/>
      <c r="D76" s="145"/>
      <c r="E76" s="153"/>
      <c r="F76" s="44" t="s">
        <v>241</v>
      </c>
      <c r="G76" s="111"/>
      <c r="H76" s="112"/>
      <c r="I76" s="112"/>
      <c r="J76" s="112"/>
      <c r="K76" s="112"/>
      <c r="L76" s="112"/>
      <c r="M76" s="112"/>
      <c r="N76" s="112"/>
      <c r="O76" s="112"/>
      <c r="P76" s="112"/>
      <c r="Q76" s="112"/>
      <c r="R76" s="112"/>
      <c r="S76" s="112"/>
      <c r="T76" s="112"/>
      <c r="U76" s="112"/>
      <c r="V76" s="112" t="s">
        <v>12</v>
      </c>
      <c r="W76" s="112"/>
      <c r="X76" s="112"/>
      <c r="Y76" s="112"/>
      <c r="Z76" s="112"/>
      <c r="AA76" s="112"/>
      <c r="AB76" s="112"/>
      <c r="AC76" s="112"/>
      <c r="AD76" s="112"/>
      <c r="AE76" s="112"/>
      <c r="AF76" s="112"/>
      <c r="AG76" s="112"/>
      <c r="AH76" s="112"/>
      <c r="AI76" s="112"/>
      <c r="AJ76" s="112"/>
      <c r="AK76" s="113"/>
      <c r="AL76" s="47"/>
    </row>
    <row r="77" spans="2:38" ht="13.5" thickBot="1" x14ac:dyDescent="0.25">
      <c r="B77" s="156"/>
      <c r="C77" s="145"/>
      <c r="D77" s="145"/>
      <c r="E77" s="153"/>
      <c r="F77" s="44" t="s">
        <v>242</v>
      </c>
      <c r="G77" s="114"/>
      <c r="H77" s="115"/>
      <c r="I77" s="115"/>
      <c r="J77" s="115"/>
      <c r="K77" s="115"/>
      <c r="L77" s="115"/>
      <c r="M77" s="115"/>
      <c r="N77" s="115"/>
      <c r="O77" s="115"/>
      <c r="P77" s="115"/>
      <c r="Q77" s="115"/>
      <c r="R77" s="115"/>
      <c r="S77" s="115"/>
      <c r="T77" s="115"/>
      <c r="U77" s="115"/>
      <c r="V77" s="115"/>
      <c r="W77" s="115"/>
      <c r="X77" s="115"/>
      <c r="Y77" s="115"/>
      <c r="Z77" s="115"/>
      <c r="AA77" s="115"/>
      <c r="AB77" s="115"/>
      <c r="AC77" s="115"/>
      <c r="AD77" s="115"/>
      <c r="AE77" s="115"/>
      <c r="AF77" s="115"/>
      <c r="AG77" s="115"/>
      <c r="AH77" s="115"/>
      <c r="AI77" s="115"/>
      <c r="AJ77" s="115"/>
      <c r="AK77" s="116"/>
      <c r="AL77" s="47"/>
    </row>
    <row r="78" spans="2:38" ht="13.5" thickBot="1" x14ac:dyDescent="0.25">
      <c r="B78" s="157"/>
      <c r="C78" s="146"/>
      <c r="D78" s="146"/>
      <c r="E78" s="154"/>
      <c r="F78" s="46" t="s">
        <v>246</v>
      </c>
      <c r="G78" s="107">
        <f>SUM(COUNTIFS(G74:G77,"ACT"),COUNTIF(G74:G77,"DEF"),COUNTIF(G74:G77,"TE1"),COUNTIF(G74:G77,"TE2"))</f>
        <v>0</v>
      </c>
      <c r="H78" s="34">
        <f t="shared" ref="H78:AK78" si="29">SUM(COUNTIFS(H74:H77,"ACT"),COUNTIF(H74:H77,"DEF"),COUNTIF(H74:H77,"TE1"),COUNTIF(H74:H77,"TE2"))</f>
        <v>0</v>
      </c>
      <c r="I78" s="34">
        <f t="shared" si="29"/>
        <v>1</v>
      </c>
      <c r="J78" s="34">
        <f t="shared" si="29"/>
        <v>0</v>
      </c>
      <c r="K78" s="34">
        <f t="shared" si="29"/>
        <v>0</v>
      </c>
      <c r="L78" s="34">
        <f t="shared" si="29"/>
        <v>0</v>
      </c>
      <c r="M78" s="34">
        <f t="shared" si="29"/>
        <v>2</v>
      </c>
      <c r="N78" s="34">
        <f t="shared" si="29"/>
        <v>1</v>
      </c>
      <c r="O78" s="34">
        <f t="shared" si="29"/>
        <v>1</v>
      </c>
      <c r="P78" s="34">
        <f t="shared" si="29"/>
        <v>2</v>
      </c>
      <c r="Q78" s="34">
        <f t="shared" si="29"/>
        <v>0</v>
      </c>
      <c r="R78" s="34">
        <f t="shared" si="29"/>
        <v>0</v>
      </c>
      <c r="S78" s="34">
        <f t="shared" si="29"/>
        <v>0</v>
      </c>
      <c r="T78" s="34">
        <f t="shared" si="29"/>
        <v>0</v>
      </c>
      <c r="U78" s="34">
        <f t="shared" si="29"/>
        <v>0</v>
      </c>
      <c r="V78" s="34">
        <f t="shared" si="29"/>
        <v>3</v>
      </c>
      <c r="W78" s="34">
        <f t="shared" si="29"/>
        <v>2</v>
      </c>
      <c r="X78" s="34">
        <f t="shared" si="29"/>
        <v>2</v>
      </c>
      <c r="Y78" s="34">
        <f t="shared" si="29"/>
        <v>2</v>
      </c>
      <c r="Z78" s="34">
        <f t="shared" si="29"/>
        <v>0</v>
      </c>
      <c r="AA78" s="34">
        <f t="shared" si="29"/>
        <v>2</v>
      </c>
      <c r="AB78" s="34">
        <f t="shared" si="29"/>
        <v>0</v>
      </c>
      <c r="AC78" s="34">
        <f t="shared" si="29"/>
        <v>0</v>
      </c>
      <c r="AD78" s="34">
        <f t="shared" si="29"/>
        <v>0</v>
      </c>
      <c r="AE78" s="34">
        <f t="shared" si="29"/>
        <v>0</v>
      </c>
      <c r="AF78" s="34">
        <f t="shared" si="29"/>
        <v>0</v>
      </c>
      <c r="AG78" s="34">
        <f t="shared" si="29"/>
        <v>0</v>
      </c>
      <c r="AH78" s="34">
        <f t="shared" si="29"/>
        <v>0</v>
      </c>
      <c r="AI78" s="34">
        <f t="shared" si="29"/>
        <v>0</v>
      </c>
      <c r="AJ78" s="34">
        <f t="shared" si="29"/>
        <v>0</v>
      </c>
      <c r="AK78" s="35">
        <f t="shared" si="29"/>
        <v>0</v>
      </c>
      <c r="AL78" s="46">
        <f t="shared" ref="AL78" si="30">SUM(G78:AK78)</f>
        <v>18</v>
      </c>
    </row>
    <row r="79" spans="2:38" s="8" customFormat="1" x14ac:dyDescent="0.2">
      <c r="B79" s="40"/>
      <c r="C79" s="45"/>
      <c r="D79" s="45"/>
      <c r="E79" s="56"/>
      <c r="F79" s="45"/>
      <c r="G79" s="40"/>
      <c r="H79" s="40"/>
      <c r="I79" s="40"/>
      <c r="J79" s="40"/>
      <c r="K79" s="41"/>
      <c r="L79" s="41"/>
      <c r="M79" s="41"/>
      <c r="N79" s="41"/>
      <c r="O79" s="41"/>
      <c r="P79" s="41"/>
      <c r="Q79" s="41"/>
      <c r="R79" s="41"/>
      <c r="S79" s="41"/>
      <c r="T79" s="41"/>
      <c r="U79" s="41"/>
      <c r="V79" s="41"/>
      <c r="W79" s="41"/>
      <c r="X79" s="41"/>
      <c r="Y79" s="41"/>
      <c r="Z79" s="41"/>
      <c r="AA79" s="41"/>
      <c r="AB79" s="41"/>
      <c r="AC79" s="41"/>
      <c r="AD79" s="41"/>
      <c r="AE79" s="41"/>
      <c r="AF79" s="41"/>
      <c r="AG79" s="41"/>
      <c r="AH79" s="41"/>
      <c r="AI79" s="41"/>
      <c r="AJ79" s="41"/>
      <c r="AK79" s="41"/>
      <c r="AL79" s="41"/>
    </row>
    <row r="80" spans="2:38" ht="13.5" thickBot="1" x14ac:dyDescent="0.25"/>
    <row r="81" spans="38:38" ht="13.5" thickBot="1" x14ac:dyDescent="0.25">
      <c r="AL81" s="48">
        <f>SUM(AL9:AL78)</f>
        <v>230</v>
      </c>
    </row>
  </sheetData>
  <mergeCells count="55">
    <mergeCell ref="E74:E78"/>
    <mergeCell ref="B64:B68"/>
    <mergeCell ref="B69:B73"/>
    <mergeCell ref="B74:B78"/>
    <mergeCell ref="B9:B13"/>
    <mergeCell ref="B14:B18"/>
    <mergeCell ref="B19:B23"/>
    <mergeCell ref="B24:B28"/>
    <mergeCell ref="B29:B33"/>
    <mergeCell ref="B34:B38"/>
    <mergeCell ref="B49:B53"/>
    <mergeCell ref="B54:B58"/>
    <mergeCell ref="B59:B63"/>
    <mergeCell ref="B39:B43"/>
    <mergeCell ref="C34:C38"/>
    <mergeCell ref="C39:C43"/>
    <mergeCell ref="C44:C48"/>
    <mergeCell ref="B44:B48"/>
    <mergeCell ref="C9:C13"/>
    <mergeCell ref="C14:C18"/>
    <mergeCell ref="C19:C23"/>
    <mergeCell ref="C24:C28"/>
    <mergeCell ref="C29:C33"/>
    <mergeCell ref="E44:E48"/>
    <mergeCell ref="C64:C68"/>
    <mergeCell ref="C69:C73"/>
    <mergeCell ref="C74:C78"/>
    <mergeCell ref="D54:D58"/>
    <mergeCell ref="E54:E58"/>
    <mergeCell ref="D59:D63"/>
    <mergeCell ref="E59:E63"/>
    <mergeCell ref="D64:D68"/>
    <mergeCell ref="C49:C53"/>
    <mergeCell ref="C54:C58"/>
    <mergeCell ref="C59:C63"/>
    <mergeCell ref="E64:E68"/>
    <mergeCell ref="D69:D73"/>
    <mergeCell ref="E69:E73"/>
    <mergeCell ref="D74:D78"/>
    <mergeCell ref="E9:E13"/>
    <mergeCell ref="D34:D38"/>
    <mergeCell ref="E34:E38"/>
    <mergeCell ref="D49:D53"/>
    <mergeCell ref="E49:E53"/>
    <mergeCell ref="D14:D18"/>
    <mergeCell ref="E14:E18"/>
    <mergeCell ref="D19:D23"/>
    <mergeCell ref="E19:E23"/>
    <mergeCell ref="D24:D28"/>
    <mergeCell ref="E24:E28"/>
    <mergeCell ref="D29:D33"/>
    <mergeCell ref="E29:E33"/>
    <mergeCell ref="D39:D43"/>
    <mergeCell ref="E39:E43"/>
    <mergeCell ref="D44:D48"/>
  </mergeCell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Répartition salles</vt:lpstr>
      <vt:lpstr>Formulas</vt:lpstr>
      <vt:lpstr>Listes</vt:lpstr>
      <vt:lpstr>Anomalies</vt:lpstr>
      <vt:lpstr>occupancy 2012</vt:lpstr>
      <vt:lpstr>Janvier</vt:lpstr>
      <vt:lpstr>HPeriodes</vt:lpstr>
      <vt:lpstr>Salle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Balancier, Dominique</dc:creator>
  <cp:lastModifiedBy>Eric</cp:lastModifiedBy>
  <cp:revision>0</cp:revision>
  <cp:lastPrinted>2013-01-17T16:28:43Z</cp:lastPrinted>
  <dcterms:created xsi:type="dcterms:W3CDTF">2012-11-22T15:59:47Z</dcterms:created>
  <dcterms:modified xsi:type="dcterms:W3CDTF">2013-02-03T16:24:43Z</dcterms:modified>
</cp:coreProperties>
</file>