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25" windowWidth="21015" windowHeight="104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10" i="1" l="1" a="1"/>
  <c r="E10" i="1"/>
  <c r="B52" i="1"/>
  <c r="F10" i="1" a="1"/>
  <c r="B10" i="1"/>
  <c r="C7" i="1"/>
  <c r="D7" i="1" s="1"/>
  <c r="C6" i="1"/>
  <c r="D6" i="1" s="1"/>
  <c r="C5" i="1"/>
  <c r="D5" i="1" s="1"/>
  <c r="C4" i="1"/>
  <c r="D4" i="1" s="1"/>
  <c r="C3" i="1"/>
  <c r="D3" i="1" s="1"/>
  <c r="C2" i="1"/>
  <c r="D2" i="1" s="1"/>
  <c r="A11" i="1" l="1"/>
  <c r="B11" i="1" s="1"/>
  <c r="A12" i="1" l="1"/>
  <c r="B12" i="1" s="1"/>
  <c r="A13" i="1" s="1"/>
  <c r="B13" i="1" s="1"/>
  <c r="A14" i="1" s="1"/>
  <c r="B14" i="1" s="1"/>
  <c r="A15" i="1" s="1"/>
  <c r="B15" i="1" s="1"/>
  <c r="A16" i="1" s="1"/>
  <c r="B16" i="1" s="1"/>
  <c r="A17" i="1" s="1"/>
  <c r="B17" i="1" s="1"/>
  <c r="A18" i="1" s="1"/>
  <c r="B18" i="1" s="1"/>
  <c r="A19" i="1" s="1"/>
  <c r="B19" i="1" s="1"/>
  <c r="A20" i="1" s="1"/>
  <c r="B20" i="1" s="1"/>
  <c r="A21" i="1" s="1"/>
  <c r="B21" i="1" s="1"/>
  <c r="A22" i="1" s="1"/>
  <c r="B22" i="1" s="1"/>
  <c r="A23" i="1" s="1"/>
  <c r="B23" i="1" s="1"/>
  <c r="A24" i="1" s="1"/>
  <c r="B24" i="1" s="1"/>
  <c r="A25" i="1" s="1"/>
  <c r="B25" i="1" s="1"/>
  <c r="A26" i="1" s="1"/>
  <c r="B26" i="1" s="1"/>
  <c r="A27" i="1" s="1"/>
  <c r="B27" i="1" s="1"/>
  <c r="A28" i="1" s="1"/>
  <c r="B28" i="1" s="1"/>
  <c r="A29" i="1" s="1"/>
  <c r="B29" i="1" s="1"/>
  <c r="A30" i="1" s="1"/>
  <c r="B30" i="1" s="1"/>
  <c r="A31" i="1" s="1"/>
  <c r="B31" i="1" s="1"/>
  <c r="A32" i="1" s="1"/>
  <c r="B32" i="1" s="1"/>
  <c r="A33" i="1" s="1"/>
  <c r="B33" i="1" s="1"/>
  <c r="A34" i="1" s="1"/>
  <c r="B34" i="1" s="1"/>
  <c r="A35" i="1" s="1"/>
  <c r="B35" i="1" s="1"/>
  <c r="A36" i="1" s="1"/>
  <c r="B36" i="1" s="1"/>
  <c r="A37" i="1" s="1"/>
  <c r="B37" i="1" s="1"/>
  <c r="A38" i="1" s="1"/>
  <c r="B38" i="1" s="1"/>
  <c r="A39" i="1" s="1"/>
  <c r="B39" i="1" s="1"/>
  <c r="A40" i="1" s="1"/>
  <c r="B40" i="1" s="1"/>
  <c r="A41" i="1" s="1"/>
  <c r="B41" i="1" s="1"/>
  <c r="A42" i="1" s="1"/>
  <c r="B42" i="1" s="1"/>
  <c r="A43" i="1" s="1"/>
  <c r="B43" i="1" s="1"/>
  <c r="A44" i="1" s="1"/>
  <c r="B44" i="1" s="1"/>
  <c r="A45" i="1" s="1"/>
  <c r="B45" i="1" s="1"/>
  <c r="A46" i="1" s="1"/>
  <c r="B46" i="1" s="1"/>
  <c r="A47" i="1" s="1"/>
  <c r="B47" i="1" s="1"/>
  <c r="A48" i="1" s="1"/>
  <c r="B48" i="1" s="1"/>
  <c r="A49" i="1" s="1"/>
  <c r="B49" i="1" s="1"/>
  <c r="A50" i="1" s="1"/>
  <c r="B50" i="1" s="1"/>
  <c r="A51" i="1" s="1"/>
  <c r="B51" i="1" s="1"/>
  <c r="A52" i="1" s="1"/>
  <c r="A53" i="1" s="1"/>
  <c r="B53" i="1" l="1"/>
  <c r="A54" i="1" l="1"/>
  <c r="B54" i="1" l="1"/>
  <c r="A55" i="1" l="1"/>
  <c r="B55" i="1" l="1"/>
  <c r="A56" i="1" l="1"/>
  <c r="B56" i="1" l="1"/>
  <c r="A57" i="1" l="1"/>
  <c r="B57" i="1" l="1"/>
  <c r="F10" i="1"/>
  <c r="G15" i="1" l="1"/>
  <c r="E3" i="1" a="1"/>
  <c r="E3" i="1" s="1"/>
  <c r="E7" i="1" a="1"/>
  <c r="E7" i="1" s="1"/>
  <c r="E2" i="1" a="1"/>
  <c r="E2" i="1" s="1"/>
  <c r="E5" i="1" a="1"/>
  <c r="E5" i="1" s="1"/>
  <c r="E6" i="1" a="1"/>
  <c r="E6" i="1" s="1"/>
  <c r="E4" i="1" a="1"/>
  <c r="E4" i="1" s="1"/>
</calcChain>
</file>

<file path=xl/comments1.xml><?xml version="1.0" encoding="utf-8"?>
<comments xmlns="http://schemas.openxmlformats.org/spreadsheetml/2006/main">
  <authors>
    <author/>
  </authors>
  <commentList>
    <comment ref="D10" authorId="0">
      <text>
        <r>
          <rPr>
            <sz val="11"/>
            <color rgb="FF000000"/>
            <rFont val="Calibri"/>
          </rPr>
          <t>Pour ne pas prendre de risque, on ravitaille tous les 5 relais, nous aurons donc 30 min de carburant de marge
	-Mathieu Langlais</t>
        </r>
      </text>
    </comment>
    <comment ref="A57" authorId="0">
      <text>
        <r>
          <rPr>
            <sz val="11"/>
            <color rgb="FF000000"/>
            <rFont val="Calibri"/>
          </rPr>
          <t>le fin sera à ajuster en temps réel
	-Mathieu Langlais</t>
        </r>
      </text>
    </comment>
  </commentList>
</comments>
</file>

<file path=xl/sharedStrings.xml><?xml version="1.0" encoding="utf-8"?>
<sst xmlns="http://schemas.openxmlformats.org/spreadsheetml/2006/main" count="72" uniqueCount="23">
  <si>
    <t>Ordre départ</t>
  </si>
  <si>
    <t>Pilote</t>
  </si>
  <si>
    <t>Nb relais</t>
  </si>
  <si>
    <t>Tps conduite</t>
  </si>
  <si>
    <t>Tps repos en cours</t>
  </si>
  <si>
    <t>Paramètrable</t>
  </si>
  <si>
    <t>Fixe</t>
  </si>
  <si>
    <t>Marc</t>
  </si>
  <si>
    <t>Temps</t>
  </si>
  <si>
    <t>temps</t>
  </si>
  <si>
    <t>Dylan</t>
  </si>
  <si>
    <t>relais</t>
  </si>
  <si>
    <t>conduite min</t>
  </si>
  <si>
    <t>Victor</t>
  </si>
  <si>
    <t>stand</t>
  </si>
  <si>
    <t>conduite max</t>
  </si>
  <si>
    <t>Erwin</t>
  </si>
  <si>
    <t>autonomie carburant</t>
  </si>
  <si>
    <t>Mathieu</t>
  </si>
  <si>
    <t>Julien</t>
  </si>
  <si>
    <t>Début relais</t>
  </si>
  <si>
    <t>Fin relais</t>
  </si>
  <si>
    <t>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</si>
</sst>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&quot;:&quot;mm"/>
    <numFmt numFmtId="168" formatCode="h:mm:ss;@"/>
  </numFmts>
  <fonts count="7">
    <font>
      <sz val="11"/>
      <color rgb="FF000000"/>
      <name val="Calibri"/>
    </font>
    <font>
      <b/>
      <sz val="11"/>
      <name val="Calibri"/>
      <family val="2"/>
    </font>
    <font>
      <sz val="11"/>
      <name val="Calibri"/>
      <family val="2"/>
    </font>
    <font>
      <sz val="12"/>
      <color rgb="FF303030"/>
      <name val="Roboto"/>
    </font>
    <font>
      <sz val="11"/>
      <color rgb="FF000000"/>
      <name val="Inconsolata"/>
    </font>
    <font>
      <sz val="11"/>
      <name val="Calibri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4C7C3"/>
        <bgColor rgb="FFF4C7C3"/>
      </patternFill>
    </fill>
    <fill>
      <patternFill patternType="solid">
        <fgColor rgb="FFFFFFFF"/>
        <bgColor rgb="FFFFFFFF"/>
      </patternFill>
    </fill>
    <fill>
      <patternFill patternType="solid">
        <fgColor rgb="FFFCE5CD"/>
        <bgColor rgb="FFFCE5CD"/>
      </patternFill>
    </fill>
    <fill>
      <patternFill patternType="solid">
        <fgColor rgb="FFFCE8B2"/>
        <bgColor rgb="FFFCE8B2"/>
      </patternFill>
    </fill>
    <fill>
      <patternFill patternType="solid">
        <fgColor rgb="FFD9D2E9"/>
        <bgColor rgb="FFD9D2E9"/>
      </patternFill>
    </fill>
    <fill>
      <patternFill patternType="solid">
        <fgColor rgb="FFCFE2F3"/>
        <bgColor rgb="FFCFE2F3"/>
      </patternFill>
    </fill>
    <fill>
      <patternFill patternType="solid">
        <fgColor rgb="FFD9EAD3"/>
        <bgColor rgb="FFD9EAD3"/>
      </patternFill>
    </fill>
    <fill>
      <patternFill patternType="solid">
        <fgColor rgb="FFE6B8AF"/>
        <bgColor rgb="FFE6B8AF"/>
      </patternFill>
    </fill>
    <fill>
      <patternFill patternType="solid">
        <fgColor rgb="FFFFE599"/>
        <bgColor rgb="FFFFE599"/>
      </patternFill>
    </fill>
    <fill>
      <patternFill patternType="solid">
        <fgColor rgb="FFB7E1CD"/>
        <bgColor rgb="FFB7E1CD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0" fontId="1" fillId="0" borderId="1" xfId="0" applyFont="1" applyBorder="1"/>
    <xf numFmtId="0" fontId="1" fillId="0" borderId="0" xfId="0" applyFont="1" applyAlignment="1"/>
    <xf numFmtId="0" fontId="2" fillId="0" borderId="1" xfId="0" applyFont="1" applyBorder="1" applyAlignment="1">
      <alignment horizontal="center"/>
    </xf>
    <xf numFmtId="0" fontId="2" fillId="2" borderId="1" xfId="0" applyFont="1" applyFill="1" applyBorder="1"/>
    <xf numFmtId="164" fontId="0" fillId="0" borderId="1" xfId="0" applyNumberFormat="1" applyFont="1" applyBorder="1" applyAlignment="1">
      <alignment horizontal="center"/>
    </xf>
    <xf numFmtId="20" fontId="0" fillId="0" borderId="0" xfId="0" applyNumberFormat="1" applyFont="1"/>
    <xf numFmtId="0" fontId="2" fillId="0" borderId="2" xfId="0" applyFont="1" applyBorder="1" applyAlignment="1"/>
    <xf numFmtId="0" fontId="2" fillId="0" borderId="3" xfId="0" applyFont="1" applyBorder="1" applyAlignment="1">
      <alignment horizontal="left"/>
    </xf>
    <xf numFmtId="0" fontId="2" fillId="0" borderId="1" xfId="0" applyFont="1" applyBorder="1" applyAlignment="1"/>
    <xf numFmtId="0" fontId="2" fillId="4" borderId="1" xfId="0" applyFont="1" applyFill="1" applyBorder="1"/>
    <xf numFmtId="164" fontId="0" fillId="0" borderId="1" xfId="0" applyNumberFormat="1" applyFont="1" applyBorder="1" applyAlignment="1">
      <alignment horizontal="center"/>
    </xf>
    <xf numFmtId="0" fontId="2" fillId="0" borderId="4" xfId="0" applyFont="1" applyBorder="1"/>
    <xf numFmtId="164" fontId="0" fillId="0" borderId="1" xfId="0" applyNumberFormat="1" applyFont="1" applyBorder="1" applyAlignment="1">
      <alignment horizontal="left"/>
    </xf>
    <xf numFmtId="164" fontId="2" fillId="0" borderId="1" xfId="0" applyNumberFormat="1" applyFont="1" applyBorder="1" applyAlignment="1">
      <alignment horizontal="left"/>
    </xf>
    <xf numFmtId="0" fontId="2" fillId="5" borderId="1" xfId="0" applyFont="1" applyFill="1" applyBorder="1"/>
    <xf numFmtId="0" fontId="2" fillId="0" borderId="1" xfId="0" applyFont="1" applyBorder="1"/>
    <xf numFmtId="164" fontId="0" fillId="0" borderId="1" xfId="0" applyNumberFormat="1" applyFont="1" applyBorder="1" applyAlignment="1">
      <alignment horizontal="left"/>
    </xf>
    <xf numFmtId="0" fontId="2" fillId="6" borderId="1" xfId="0" applyFont="1" applyFill="1" applyBorder="1"/>
    <xf numFmtId="0" fontId="2" fillId="7" borderId="1" xfId="0" applyFont="1" applyFill="1" applyBorder="1"/>
    <xf numFmtId="0" fontId="2" fillId="8" borderId="1" xfId="0" applyFont="1" applyFill="1" applyBorder="1"/>
    <xf numFmtId="0" fontId="4" fillId="3" borderId="0" xfId="0" applyFont="1" applyFill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/>
    <xf numFmtId="0" fontId="2" fillId="0" borderId="0" xfId="0" applyFont="1" applyAlignment="1"/>
    <xf numFmtId="21" fontId="2" fillId="0" borderId="0" xfId="0" applyNumberFormat="1" applyFont="1" applyAlignment="1"/>
    <xf numFmtId="21" fontId="3" fillId="3" borderId="0" xfId="0" applyNumberFormat="1" applyFont="1" applyFill="1"/>
    <xf numFmtId="0" fontId="3" fillId="3" borderId="0" xfId="0" applyFont="1" applyFill="1" applyAlignment="1"/>
    <xf numFmtId="0" fontId="4" fillId="3" borderId="0" xfId="0" applyFont="1" applyFill="1" applyAlignment="1"/>
    <xf numFmtId="0" fontId="5" fillId="9" borderId="1" xfId="0" applyFont="1" applyFill="1" applyBorder="1" applyAlignment="1"/>
    <xf numFmtId="0" fontId="5" fillId="4" borderId="4" xfId="0" applyFont="1" applyFill="1" applyBorder="1" applyAlignment="1"/>
    <xf numFmtId="0" fontId="5" fillId="10" borderId="4" xfId="0" applyFont="1" applyFill="1" applyBorder="1" applyAlignment="1"/>
    <xf numFmtId="0" fontId="5" fillId="6" borderId="4" xfId="0" applyFont="1" applyFill="1" applyBorder="1" applyAlignment="1"/>
    <xf numFmtId="0" fontId="5" fillId="7" borderId="4" xfId="0" applyFont="1" applyFill="1" applyBorder="1" applyAlignment="1"/>
    <xf numFmtId="0" fontId="5" fillId="11" borderId="4" xfId="0" applyFont="1" applyFill="1" applyBorder="1" applyAlignment="1"/>
    <xf numFmtId="0" fontId="0" fillId="0" borderId="5" xfId="0" applyFont="1" applyBorder="1" applyAlignment="1">
      <alignment horizontal="center" vertical="center"/>
    </xf>
    <xf numFmtId="0" fontId="2" fillId="0" borderId="6" xfId="0" applyFont="1" applyBorder="1"/>
    <xf numFmtId="0" fontId="2" fillId="0" borderId="4" xfId="0" applyFont="1" applyBorder="1"/>
    <xf numFmtId="0" fontId="1" fillId="0" borderId="0" xfId="0" applyFont="1" applyAlignment="1"/>
    <xf numFmtId="0" fontId="0" fillId="0" borderId="0" xfId="0" applyFont="1" applyAlignment="1"/>
    <xf numFmtId="0" fontId="6" fillId="0" borderId="0" xfId="0" applyFont="1" applyAlignment="1"/>
    <xf numFmtId="14" fontId="0" fillId="0" borderId="0" xfId="0" applyNumberFormat="1" applyFont="1" applyAlignment="1"/>
    <xf numFmtId="168" fontId="0" fillId="0" borderId="1" xfId="0" applyNumberFormat="1" applyFont="1" applyBorder="1" applyAlignment="1">
      <alignment horizontal="center"/>
    </xf>
    <xf numFmtId="168" fontId="0" fillId="0" borderId="0" xfId="0" applyNumberFormat="1" applyFont="1" applyAlignment="1">
      <alignment horizontal="center"/>
    </xf>
  </cellXfs>
  <cellStyles count="1">
    <cellStyle name="Normal" xfId="0" builtinId="0"/>
  </cellStyles>
  <dxfs count="8">
    <dxf>
      <fill>
        <patternFill patternType="solid">
          <fgColor rgb="FFF4C7C3"/>
          <bgColor rgb="FFF4C7C3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CFE2F3"/>
          <bgColor rgb="FFCFE2F3"/>
        </patternFill>
      </fill>
    </dxf>
    <dxf>
      <fill>
        <patternFill patternType="solid">
          <fgColor rgb="FFD9D2E9"/>
          <bgColor rgb="FFD9D2E9"/>
        </patternFill>
      </fill>
    </dxf>
    <dxf>
      <fill>
        <patternFill patternType="solid">
          <fgColor rgb="FFFFE599"/>
          <bgColor rgb="FFFFE599"/>
        </patternFill>
      </fill>
    </dxf>
    <dxf>
      <fill>
        <patternFill patternType="solid">
          <fgColor rgb="FFFCE5CD"/>
          <bgColor rgb="FFFCE5CD"/>
        </patternFill>
      </fill>
    </dxf>
    <dxf>
      <fill>
        <patternFill patternType="solid">
          <fgColor rgb="FFE6B8AF"/>
          <bgColor rgb="FFE6B8A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723900</xdr:colOff>
      <xdr:row>50</xdr:row>
      <xdr:rowOff>0</xdr:rowOff>
    </xdr:to>
    <xdr:sp macro="" textlink="">
      <xdr:nvSpPr>
        <xdr:cNvPr id="1027" name="Rectangle 3" hidden="1"/>
        <xdr:cNvSpPr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60"/>
  <sheetViews>
    <sheetView tabSelected="1" workbookViewId="0">
      <selection activeCell="E10" sqref="E10"/>
    </sheetView>
  </sheetViews>
  <sheetFormatPr baseColWidth="10" defaultColWidth="14.42578125" defaultRowHeight="15" customHeight="1"/>
  <cols>
    <col min="1" max="1" width="12" customWidth="1"/>
    <col min="2" max="2" width="10.5703125" bestFit="1" customWidth="1"/>
    <col min="3" max="3" width="11" customWidth="1"/>
    <col min="4" max="4" width="11.5703125" customWidth="1"/>
    <col min="5" max="5" width="17.28515625" customWidth="1"/>
    <col min="6" max="6" width="10.7109375" customWidth="1"/>
    <col min="7" max="7" width="20.7109375" customWidth="1"/>
    <col min="8" max="9" width="10.7109375" customWidth="1"/>
    <col min="10" max="10" width="18.7109375" customWidth="1"/>
    <col min="11" max="11" width="14.28515625" customWidth="1"/>
    <col min="12" max="27" width="10.7109375" customWidth="1"/>
  </cols>
  <sheetData>
    <row r="1" spans="1:1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G1" s="38" t="s">
        <v>5</v>
      </c>
      <c r="H1" s="39"/>
      <c r="J1" s="2" t="s">
        <v>6</v>
      </c>
      <c r="M1" s="40"/>
    </row>
    <row r="2" spans="1:13">
      <c r="A2" s="3">
        <v>1</v>
      </c>
      <c r="B2" s="4" t="s">
        <v>7</v>
      </c>
      <c r="C2" s="3">
        <f t="shared" ref="C2:C7" si="0">COUNTIF(C10:C65,B2)</f>
        <v>8</v>
      </c>
      <c r="D2" s="5">
        <f t="shared" ref="D2:D7" si="1">C2*$H$3</f>
        <v>0.15555555555555556</v>
      </c>
      <c r="E2" s="42">
        <f t="array" aca="1" ref="E2" ca="1">NOW()-MAX(($C$10:$C$59=B2)*($B$10:$B$59))</f>
        <v>0.25380416686675744</v>
      </c>
      <c r="F2" s="6"/>
      <c r="G2" s="7"/>
      <c r="H2" s="8" t="s">
        <v>8</v>
      </c>
      <c r="K2" s="9" t="s">
        <v>9</v>
      </c>
      <c r="M2" s="41"/>
    </row>
    <row r="3" spans="1:13">
      <c r="A3" s="3">
        <v>2</v>
      </c>
      <c r="B3" s="10" t="s">
        <v>10</v>
      </c>
      <c r="C3" s="3">
        <f t="shared" si="0"/>
        <v>8</v>
      </c>
      <c r="D3" s="11">
        <f t="shared" si="1"/>
        <v>0.15555555555555556</v>
      </c>
      <c r="E3" s="42">
        <f t="array" aca="1" ref="E3" ca="1">NOW()-MAX(($C$10:$C$59=B3)*($B$10:$B$59))</f>
        <v>0.23297083353827475</v>
      </c>
      <c r="F3" s="6"/>
      <c r="G3" s="12" t="s">
        <v>11</v>
      </c>
      <c r="H3" s="13">
        <v>1.9444444444444445E-2</v>
      </c>
      <c r="J3" s="9" t="s">
        <v>12</v>
      </c>
      <c r="K3" s="14">
        <v>6.25E-2</v>
      </c>
    </row>
    <row r="4" spans="1:13">
      <c r="A4" s="3">
        <v>3</v>
      </c>
      <c r="B4" s="15" t="s">
        <v>13</v>
      </c>
      <c r="C4" s="3">
        <f t="shared" si="0"/>
        <v>8</v>
      </c>
      <c r="D4" s="11">
        <f t="shared" si="1"/>
        <v>0.15555555555555556</v>
      </c>
      <c r="E4" s="42">
        <f t="array" aca="1" ref="E4" ca="1">NOW()-MAX(($C$10:$C$59=B4)*($B$10:$B$59))</f>
        <v>0.21213750020979205</v>
      </c>
      <c r="F4" s="6"/>
      <c r="G4" s="16" t="s">
        <v>14</v>
      </c>
      <c r="H4" s="17">
        <v>1.3888888888888889E-3</v>
      </c>
      <c r="J4" s="9" t="s">
        <v>15</v>
      </c>
      <c r="K4" s="14">
        <v>0.16666666666666666</v>
      </c>
    </row>
    <row r="5" spans="1:13">
      <c r="A5" s="3">
        <v>4</v>
      </c>
      <c r="B5" s="18" t="s">
        <v>16</v>
      </c>
      <c r="C5" s="3">
        <f t="shared" si="0"/>
        <v>8</v>
      </c>
      <c r="D5" s="11">
        <f t="shared" si="1"/>
        <v>0.15555555555555556</v>
      </c>
      <c r="E5" s="42">
        <f t="array" aca="1" ref="E5" ca="1">NOW()-MAX(($C$10:$C$59=B5)*($B$10:$B$59))</f>
        <v>0.19130416688130936</v>
      </c>
      <c r="F5" s="6"/>
      <c r="J5" s="9" t="s">
        <v>17</v>
      </c>
      <c r="K5" s="14">
        <v>0.125</v>
      </c>
    </row>
    <row r="6" spans="1:13">
      <c r="A6" s="3">
        <v>5</v>
      </c>
      <c r="B6" s="19" t="s">
        <v>18</v>
      </c>
      <c r="C6" s="3">
        <f t="shared" si="0"/>
        <v>8</v>
      </c>
      <c r="D6" s="11">
        <f t="shared" si="1"/>
        <v>0.15555555555555556</v>
      </c>
      <c r="E6" s="42">
        <f t="array" aca="1" ref="E6" ca="1">NOW()-MAX(($C$10:$C$59=B6)*($B$10:$B$59))</f>
        <v>0.17047083355282666</v>
      </c>
      <c r="F6" s="6"/>
    </row>
    <row r="7" spans="1:13">
      <c r="A7" s="3">
        <v>6</v>
      </c>
      <c r="B7" s="20" t="s">
        <v>19</v>
      </c>
      <c r="C7" s="3">
        <f t="shared" si="0"/>
        <v>8</v>
      </c>
      <c r="D7" s="11">
        <f t="shared" si="1"/>
        <v>0.15555555555555556</v>
      </c>
      <c r="E7" s="42">
        <f t="array" aca="1" ref="E7" ca="1">NOW()-MAX(($C$10:$C$59=B7)*($B$10:$B$59))</f>
        <v>0.14963750022434397</v>
      </c>
      <c r="F7" s="6"/>
    </row>
    <row r="8" spans="1:13">
      <c r="G8" s="21"/>
    </row>
    <row r="9" spans="1:13">
      <c r="A9" s="22" t="s">
        <v>20</v>
      </c>
      <c r="B9" s="22" t="s">
        <v>21</v>
      </c>
      <c r="C9" s="23" t="s">
        <v>1</v>
      </c>
      <c r="D9" s="23" t="s">
        <v>22</v>
      </c>
      <c r="G9" s="21"/>
    </row>
    <row r="10" spans="1:13">
      <c r="A10" s="42">
        <v>43154.583333333336</v>
      </c>
      <c r="B10" s="42">
        <f t="shared" ref="B10:B57" si="2">A10+$H$3</f>
        <v>43154.602777777778</v>
      </c>
      <c r="C10" s="9" t="s">
        <v>7</v>
      </c>
      <c r="D10" s="35">
        <v>1</v>
      </c>
      <c r="E10" t="b">
        <f t="array" ref="E10">MATCH(MAX(($C$10:$C$59=B2)*($B$10:$B$59)),$B$10:$B$59,0)=MATCH(MAX(($C$10:$C$59=B2)*($A$10:$A$59)),$A$10:$A$59,0)</f>
        <v>1</v>
      </c>
      <c r="F10">
        <f t="array" ref="F10">MATCH(MAX(($C$10:$C$59=B2)*($A$10:$A$59)),$A$10:$A$59,0)</f>
        <v>43</v>
      </c>
      <c r="G10" s="21"/>
    </row>
    <row r="11" spans="1:13">
      <c r="A11" s="42">
        <f t="shared" ref="A11:A57" si="3">B10+$H$4</f>
        <v>43154.604166666664</v>
      </c>
      <c r="B11" s="42">
        <f t="shared" si="2"/>
        <v>43154.623611111107</v>
      </c>
      <c r="C11" s="9" t="s">
        <v>10</v>
      </c>
      <c r="D11" s="36"/>
      <c r="E11" s="6"/>
      <c r="F11" s="6"/>
      <c r="K11" s="24"/>
    </row>
    <row r="12" spans="1:13">
      <c r="A12" s="42">
        <f t="shared" si="3"/>
        <v>43154.624999999993</v>
      </c>
      <c r="B12" s="42">
        <f t="shared" si="2"/>
        <v>43154.644444444435</v>
      </c>
      <c r="C12" s="9" t="s">
        <v>13</v>
      </c>
      <c r="D12" s="36"/>
      <c r="E12" s="6"/>
      <c r="F12" s="6"/>
    </row>
    <row r="13" spans="1:13">
      <c r="A13" s="42">
        <f t="shared" si="3"/>
        <v>43154.645833333321</v>
      </c>
      <c r="B13" s="42">
        <f t="shared" si="2"/>
        <v>43154.665277777764</v>
      </c>
      <c r="C13" s="9" t="s">
        <v>16</v>
      </c>
      <c r="D13" s="36"/>
      <c r="E13" s="6"/>
      <c r="F13" s="6"/>
    </row>
    <row r="14" spans="1:13">
      <c r="A14" s="42">
        <f t="shared" si="3"/>
        <v>43154.66666666665</v>
      </c>
      <c r="B14" s="42">
        <f t="shared" si="2"/>
        <v>43154.686111111092</v>
      </c>
      <c r="C14" s="9" t="s">
        <v>18</v>
      </c>
      <c r="D14" s="37"/>
      <c r="E14" s="6"/>
      <c r="F14" s="6"/>
      <c r="G14" s="25"/>
    </row>
    <row r="15" spans="1:13">
      <c r="A15" s="42">
        <f t="shared" si="3"/>
        <v>43154.687499999978</v>
      </c>
      <c r="B15" s="42">
        <f t="shared" si="2"/>
        <v>43154.706944444421</v>
      </c>
      <c r="C15" s="9" t="s">
        <v>19</v>
      </c>
      <c r="D15" s="35">
        <v>2</v>
      </c>
      <c r="E15" s="6"/>
      <c r="F15" s="6"/>
      <c r="G15" s="26">
        <f ca="1">IF(NOW()&lt;MIN(B10:B57),"",MAX(IF((B10:B57&lt;NOW()),B10:B57)))</f>
        <v>43155.581944444217</v>
      </c>
    </row>
    <row r="16" spans="1:13">
      <c r="A16" s="42">
        <f t="shared" si="3"/>
        <v>43154.708333333307</v>
      </c>
      <c r="B16" s="42">
        <f t="shared" si="2"/>
        <v>43154.727777777749</v>
      </c>
      <c r="C16" s="9" t="s">
        <v>7</v>
      </c>
      <c r="D16" s="36"/>
      <c r="E16" s="6"/>
      <c r="F16" s="6"/>
      <c r="G16" s="27"/>
    </row>
    <row r="17" spans="1:7">
      <c r="A17" s="42">
        <f t="shared" si="3"/>
        <v>43154.729166666635</v>
      </c>
      <c r="B17" s="42">
        <f t="shared" si="2"/>
        <v>43154.748611111077</v>
      </c>
      <c r="C17" s="9" t="s">
        <v>10</v>
      </c>
      <c r="D17" s="36"/>
      <c r="E17" s="6"/>
      <c r="F17" s="6"/>
    </row>
    <row r="18" spans="1:7">
      <c r="A18" s="42">
        <f t="shared" si="3"/>
        <v>43154.749999999964</v>
      </c>
      <c r="B18" s="42">
        <f t="shared" si="2"/>
        <v>43154.769444444406</v>
      </c>
      <c r="C18" s="9" t="s">
        <v>13</v>
      </c>
      <c r="D18" s="36"/>
      <c r="E18" s="6"/>
      <c r="F18" s="6"/>
    </row>
    <row r="19" spans="1:7">
      <c r="A19" s="42">
        <f t="shared" si="3"/>
        <v>43154.770833333292</v>
      </c>
      <c r="B19" s="42">
        <f t="shared" si="2"/>
        <v>43154.790277777734</v>
      </c>
      <c r="C19" s="9" t="s">
        <v>16</v>
      </c>
      <c r="D19" s="37"/>
      <c r="E19" s="6"/>
      <c r="F19" s="6"/>
    </row>
    <row r="20" spans="1:7">
      <c r="A20" s="42">
        <f t="shared" si="3"/>
        <v>43154.791666666621</v>
      </c>
      <c r="B20" s="42">
        <f t="shared" si="2"/>
        <v>43154.811111111063</v>
      </c>
      <c r="C20" s="9" t="s">
        <v>18</v>
      </c>
      <c r="D20" s="35">
        <v>3</v>
      </c>
      <c r="E20" s="6"/>
      <c r="F20" s="6"/>
      <c r="G20" s="28"/>
    </row>
    <row r="21" spans="1:7">
      <c r="A21" s="42">
        <f t="shared" si="3"/>
        <v>43154.812499999949</v>
      </c>
      <c r="B21" s="42">
        <f t="shared" si="2"/>
        <v>43154.831944444391</v>
      </c>
      <c r="C21" s="9" t="s">
        <v>19</v>
      </c>
      <c r="D21" s="36"/>
      <c r="E21" s="6"/>
      <c r="F21" s="6"/>
    </row>
    <row r="22" spans="1:7">
      <c r="A22" s="42">
        <f t="shared" si="3"/>
        <v>43154.833333333278</v>
      </c>
      <c r="B22" s="42">
        <f t="shared" si="2"/>
        <v>43154.85277777772</v>
      </c>
      <c r="C22" s="29" t="s">
        <v>7</v>
      </c>
      <c r="D22" s="36"/>
      <c r="E22" s="6"/>
      <c r="F22" s="6"/>
    </row>
    <row r="23" spans="1:7">
      <c r="A23" s="42">
        <f t="shared" si="3"/>
        <v>43154.854166666606</v>
      </c>
      <c r="B23" s="42">
        <f t="shared" si="2"/>
        <v>43154.873611111048</v>
      </c>
      <c r="C23" s="30" t="s">
        <v>10</v>
      </c>
      <c r="D23" s="36"/>
      <c r="E23" s="6"/>
      <c r="F23" s="6"/>
    </row>
    <row r="24" spans="1:7">
      <c r="A24" s="42">
        <f t="shared" si="3"/>
        <v>43154.874999999935</v>
      </c>
      <c r="B24" s="42">
        <f t="shared" si="2"/>
        <v>43154.894444444377</v>
      </c>
      <c r="C24" s="31" t="s">
        <v>13</v>
      </c>
      <c r="D24" s="37"/>
      <c r="E24" s="6"/>
      <c r="F24" s="6"/>
    </row>
    <row r="25" spans="1:7">
      <c r="A25" s="42">
        <f t="shared" si="3"/>
        <v>43154.895833333263</v>
      </c>
      <c r="B25" s="42">
        <f t="shared" si="2"/>
        <v>43154.915277777705</v>
      </c>
      <c r="C25" s="32" t="s">
        <v>16</v>
      </c>
      <c r="D25" s="35">
        <v>4</v>
      </c>
      <c r="E25" s="6"/>
      <c r="F25" s="6"/>
    </row>
    <row r="26" spans="1:7">
      <c r="A26" s="42">
        <f t="shared" si="3"/>
        <v>43154.916666666591</v>
      </c>
      <c r="B26" s="42">
        <f t="shared" si="2"/>
        <v>43154.936111111034</v>
      </c>
      <c r="C26" s="33" t="s">
        <v>18</v>
      </c>
      <c r="D26" s="36"/>
      <c r="E26" s="6"/>
      <c r="F26" s="6"/>
    </row>
    <row r="27" spans="1:7">
      <c r="A27" s="42">
        <f t="shared" si="3"/>
        <v>43154.93749999992</v>
      </c>
      <c r="B27" s="42">
        <f t="shared" si="2"/>
        <v>43154.956944444362</v>
      </c>
      <c r="C27" s="34" t="s">
        <v>19</v>
      </c>
      <c r="D27" s="36"/>
      <c r="E27" s="6"/>
      <c r="F27" s="6"/>
    </row>
    <row r="28" spans="1:7">
      <c r="A28" s="42">
        <f t="shared" si="3"/>
        <v>43154.958333333248</v>
      </c>
      <c r="B28" s="42">
        <f t="shared" si="2"/>
        <v>43154.977777777691</v>
      </c>
      <c r="C28" s="32" t="s">
        <v>16</v>
      </c>
      <c r="D28" s="36"/>
      <c r="E28" s="6"/>
      <c r="F28" s="6"/>
    </row>
    <row r="29" spans="1:7">
      <c r="A29" s="42">
        <f t="shared" si="3"/>
        <v>43154.979166666577</v>
      </c>
      <c r="B29" s="42">
        <f t="shared" si="2"/>
        <v>43154.998611111019</v>
      </c>
      <c r="C29" s="33" t="s">
        <v>18</v>
      </c>
      <c r="D29" s="37"/>
      <c r="E29" s="6"/>
      <c r="F29" s="6"/>
    </row>
    <row r="30" spans="1:7">
      <c r="A30" s="42">
        <f t="shared" si="3"/>
        <v>43154.999999999905</v>
      </c>
      <c r="B30" s="42">
        <f t="shared" si="2"/>
        <v>43155.019444444348</v>
      </c>
      <c r="C30" s="34" t="s">
        <v>19</v>
      </c>
      <c r="D30" s="35">
        <v>5</v>
      </c>
      <c r="E30" s="6"/>
      <c r="F30" s="6"/>
    </row>
    <row r="31" spans="1:7">
      <c r="A31" s="42">
        <f t="shared" si="3"/>
        <v>43155.020833333234</v>
      </c>
      <c r="B31" s="42">
        <f t="shared" si="2"/>
        <v>43155.040277777676</v>
      </c>
      <c r="C31" s="32" t="s">
        <v>16</v>
      </c>
      <c r="D31" s="36"/>
      <c r="E31" s="6"/>
      <c r="F31" s="6"/>
    </row>
    <row r="32" spans="1:7">
      <c r="A32" s="42">
        <f t="shared" si="3"/>
        <v>43155.041666666562</v>
      </c>
      <c r="B32" s="42">
        <f t="shared" si="2"/>
        <v>43155.061111111005</v>
      </c>
      <c r="C32" s="33" t="s">
        <v>18</v>
      </c>
      <c r="D32" s="36"/>
      <c r="E32" s="6"/>
      <c r="F32" s="6"/>
    </row>
    <row r="33" spans="1:6">
      <c r="A33" s="42">
        <f t="shared" si="3"/>
        <v>43155.062499999891</v>
      </c>
      <c r="B33" s="42">
        <f t="shared" si="2"/>
        <v>43155.081944444333</v>
      </c>
      <c r="C33" s="34" t="s">
        <v>19</v>
      </c>
      <c r="D33" s="36"/>
      <c r="E33" s="6"/>
      <c r="F33" s="6"/>
    </row>
    <row r="34" spans="1:6">
      <c r="A34" s="42">
        <f t="shared" si="3"/>
        <v>43155.083333333219</v>
      </c>
      <c r="B34" s="42">
        <f t="shared" si="2"/>
        <v>43155.102777777662</v>
      </c>
      <c r="C34" s="29" t="s">
        <v>7</v>
      </c>
      <c r="D34" s="37"/>
      <c r="E34" s="6"/>
      <c r="F34" s="6"/>
    </row>
    <row r="35" spans="1:6">
      <c r="A35" s="42">
        <f t="shared" si="3"/>
        <v>43155.104166666548</v>
      </c>
      <c r="B35" s="42">
        <f t="shared" si="2"/>
        <v>43155.12361111099</v>
      </c>
      <c r="C35" s="30" t="s">
        <v>10</v>
      </c>
      <c r="D35" s="35">
        <v>6</v>
      </c>
      <c r="E35" s="6"/>
      <c r="F35" s="6"/>
    </row>
    <row r="36" spans="1:6">
      <c r="A36" s="42">
        <f t="shared" si="3"/>
        <v>43155.124999999876</v>
      </c>
      <c r="B36" s="42">
        <f t="shared" si="2"/>
        <v>43155.144444444319</v>
      </c>
      <c r="C36" s="31" t="s">
        <v>13</v>
      </c>
      <c r="D36" s="36"/>
      <c r="E36" s="6"/>
      <c r="F36" s="6"/>
    </row>
    <row r="37" spans="1:6">
      <c r="A37" s="42">
        <f t="shared" si="3"/>
        <v>43155.145833333205</v>
      </c>
      <c r="B37" s="42">
        <f t="shared" si="2"/>
        <v>43155.165277777647</v>
      </c>
      <c r="C37" s="29" t="s">
        <v>7</v>
      </c>
      <c r="D37" s="36"/>
      <c r="E37" s="6"/>
      <c r="F37" s="6"/>
    </row>
    <row r="38" spans="1:6">
      <c r="A38" s="42">
        <f t="shared" si="3"/>
        <v>43155.166666666533</v>
      </c>
      <c r="B38" s="42">
        <f t="shared" si="2"/>
        <v>43155.186111110976</v>
      </c>
      <c r="C38" s="30" t="s">
        <v>10</v>
      </c>
      <c r="D38" s="36"/>
      <c r="E38" s="6"/>
      <c r="F38" s="6"/>
    </row>
    <row r="39" spans="1:6">
      <c r="A39" s="42">
        <f t="shared" si="3"/>
        <v>43155.187499999862</v>
      </c>
      <c r="B39" s="42">
        <f t="shared" si="2"/>
        <v>43155.206944444304</v>
      </c>
      <c r="C39" s="31" t="s">
        <v>13</v>
      </c>
      <c r="D39" s="37"/>
      <c r="E39" s="6"/>
      <c r="F39" s="6"/>
    </row>
    <row r="40" spans="1:6">
      <c r="A40" s="42">
        <f t="shared" si="3"/>
        <v>43155.20833333319</v>
      </c>
      <c r="B40" s="42">
        <f t="shared" si="2"/>
        <v>43155.227777777633</v>
      </c>
      <c r="C40" s="29" t="s">
        <v>7</v>
      </c>
      <c r="D40" s="35">
        <v>7</v>
      </c>
      <c r="E40" s="6"/>
      <c r="F40" s="6"/>
    </row>
    <row r="41" spans="1:6">
      <c r="A41" s="42">
        <f t="shared" si="3"/>
        <v>43155.229166666519</v>
      </c>
      <c r="B41" s="42">
        <f t="shared" si="2"/>
        <v>43155.248611110961</v>
      </c>
      <c r="C41" s="30" t="s">
        <v>10</v>
      </c>
      <c r="D41" s="36"/>
      <c r="E41" s="6"/>
      <c r="F41" s="6"/>
    </row>
    <row r="42" spans="1:6">
      <c r="A42" s="42">
        <f t="shared" si="3"/>
        <v>43155.249999999847</v>
      </c>
      <c r="B42" s="42">
        <f t="shared" si="2"/>
        <v>43155.26944444429</v>
      </c>
      <c r="C42" s="31" t="s">
        <v>13</v>
      </c>
      <c r="D42" s="36"/>
      <c r="E42" s="6"/>
      <c r="F42" s="6"/>
    </row>
    <row r="43" spans="1:6">
      <c r="A43" s="42">
        <f t="shared" si="3"/>
        <v>43155.270833333176</v>
      </c>
      <c r="B43" s="42">
        <f t="shared" si="2"/>
        <v>43155.290277777618</v>
      </c>
      <c r="C43" s="32" t="s">
        <v>16</v>
      </c>
      <c r="D43" s="36"/>
      <c r="E43" s="6"/>
      <c r="F43" s="6"/>
    </row>
    <row r="44" spans="1:6">
      <c r="A44" s="42">
        <f t="shared" si="3"/>
        <v>43155.291666666504</v>
      </c>
      <c r="B44" s="42">
        <f t="shared" si="2"/>
        <v>43155.311111110947</v>
      </c>
      <c r="C44" s="33" t="s">
        <v>18</v>
      </c>
      <c r="D44" s="37"/>
      <c r="E44" s="6"/>
      <c r="F44" s="6"/>
    </row>
    <row r="45" spans="1:6">
      <c r="A45" s="42">
        <f t="shared" si="3"/>
        <v>43155.312499999833</v>
      </c>
      <c r="B45" s="42">
        <f t="shared" si="2"/>
        <v>43155.331944444275</v>
      </c>
      <c r="C45" s="34" t="s">
        <v>19</v>
      </c>
      <c r="D45" s="35">
        <v>8</v>
      </c>
      <c r="E45" s="6"/>
      <c r="F45" s="6"/>
    </row>
    <row r="46" spans="1:6">
      <c r="A46" s="42">
        <f t="shared" si="3"/>
        <v>43155.333333333161</v>
      </c>
      <c r="B46" s="42">
        <f t="shared" si="2"/>
        <v>43155.352777777603</v>
      </c>
      <c r="C46" s="29" t="s">
        <v>7</v>
      </c>
      <c r="D46" s="36"/>
      <c r="E46" s="6"/>
      <c r="F46" s="6"/>
    </row>
    <row r="47" spans="1:6">
      <c r="A47" s="42">
        <f t="shared" si="3"/>
        <v>43155.35416666649</v>
      </c>
      <c r="B47" s="42">
        <f t="shared" si="2"/>
        <v>43155.373611110932</v>
      </c>
      <c r="C47" s="30" t="s">
        <v>10</v>
      </c>
      <c r="D47" s="36"/>
      <c r="E47" s="6"/>
      <c r="F47" s="6"/>
    </row>
    <row r="48" spans="1:6">
      <c r="A48" s="42">
        <f t="shared" si="3"/>
        <v>43155.374999999818</v>
      </c>
      <c r="B48" s="42">
        <f t="shared" si="2"/>
        <v>43155.39444444426</v>
      </c>
      <c r="C48" s="31" t="s">
        <v>13</v>
      </c>
      <c r="D48" s="36"/>
      <c r="E48" s="6"/>
      <c r="F48" s="6"/>
    </row>
    <row r="49" spans="1:6">
      <c r="A49" s="42">
        <f t="shared" si="3"/>
        <v>43155.395833333147</v>
      </c>
      <c r="B49" s="42">
        <f t="shared" si="2"/>
        <v>43155.415277777589</v>
      </c>
      <c r="C49" s="32" t="s">
        <v>16</v>
      </c>
      <c r="D49" s="37"/>
      <c r="E49" s="6"/>
      <c r="F49" s="6"/>
    </row>
    <row r="50" spans="1:6">
      <c r="A50" s="42">
        <f t="shared" si="3"/>
        <v>43155.416666666475</v>
      </c>
      <c r="B50" s="42">
        <f t="shared" si="2"/>
        <v>43155.436111110917</v>
      </c>
      <c r="C50" s="33" t="s">
        <v>18</v>
      </c>
      <c r="D50" s="35">
        <v>9</v>
      </c>
      <c r="E50" s="6"/>
      <c r="F50" s="6"/>
    </row>
    <row r="51" spans="1:6">
      <c r="A51" s="42">
        <f t="shared" si="3"/>
        <v>43155.437499999804</v>
      </c>
      <c r="B51" s="42">
        <f t="shared" si="2"/>
        <v>43155.456944444246</v>
      </c>
      <c r="C51" s="34" t="s">
        <v>19</v>
      </c>
      <c r="D51" s="36"/>
      <c r="E51" s="6"/>
      <c r="F51" s="6"/>
    </row>
    <row r="52" spans="1:6">
      <c r="A52" s="42">
        <f t="shared" si="3"/>
        <v>43155.458333333132</v>
      </c>
      <c r="B52" s="42">
        <f t="shared" si="2"/>
        <v>43155.477777777574</v>
      </c>
      <c r="C52" s="29" t="s">
        <v>7</v>
      </c>
      <c r="D52" s="36"/>
      <c r="E52" s="6"/>
      <c r="F52" s="6"/>
    </row>
    <row r="53" spans="1:6">
      <c r="A53" s="42">
        <f t="shared" si="3"/>
        <v>43155.479166666461</v>
      </c>
      <c r="B53" s="42">
        <f t="shared" si="2"/>
        <v>43155.498611110903</v>
      </c>
      <c r="C53" s="30" t="s">
        <v>10</v>
      </c>
      <c r="D53" s="36"/>
      <c r="E53" s="6"/>
      <c r="F53" s="6"/>
    </row>
    <row r="54" spans="1:6">
      <c r="A54" s="42">
        <f t="shared" si="3"/>
        <v>43155.499999999789</v>
      </c>
      <c r="B54" s="42">
        <f t="shared" si="2"/>
        <v>43155.519444444231</v>
      </c>
      <c r="C54" s="31" t="s">
        <v>13</v>
      </c>
      <c r="D54" s="37"/>
      <c r="E54" s="6"/>
      <c r="F54" s="6"/>
    </row>
    <row r="55" spans="1:6">
      <c r="A55" s="42">
        <f t="shared" si="3"/>
        <v>43155.520833333117</v>
      </c>
      <c r="B55" s="42">
        <f t="shared" si="2"/>
        <v>43155.54027777756</v>
      </c>
      <c r="C55" s="32" t="s">
        <v>16</v>
      </c>
      <c r="D55" s="35">
        <v>10</v>
      </c>
      <c r="E55" s="6"/>
      <c r="F55" s="6"/>
    </row>
    <row r="56" spans="1:6">
      <c r="A56" s="42">
        <f t="shared" si="3"/>
        <v>43155.541666666446</v>
      </c>
      <c r="B56" s="42">
        <f t="shared" si="2"/>
        <v>43155.561111110888</v>
      </c>
      <c r="C56" s="33" t="s">
        <v>18</v>
      </c>
      <c r="D56" s="36"/>
      <c r="E56" s="6"/>
      <c r="F56" s="6"/>
    </row>
    <row r="57" spans="1:6">
      <c r="A57" s="42">
        <f t="shared" si="3"/>
        <v>43155.562499999774</v>
      </c>
      <c r="B57" s="42">
        <f t="shared" si="2"/>
        <v>43155.581944444217</v>
      </c>
      <c r="C57" s="34" t="s">
        <v>19</v>
      </c>
      <c r="D57" s="36"/>
      <c r="E57" s="6"/>
      <c r="F57" s="6"/>
    </row>
    <row r="58" spans="1:6">
      <c r="A58" s="43"/>
      <c r="B58" s="43"/>
      <c r="D58" s="36"/>
      <c r="E58" s="6"/>
      <c r="F58" s="6"/>
    </row>
    <row r="59" spans="1:6">
      <c r="A59" s="43"/>
      <c r="B59" s="43"/>
      <c r="D59" s="37"/>
      <c r="E59" s="6"/>
      <c r="F59" s="6"/>
    </row>
    <row r="60" spans="1:6">
      <c r="A60" s="6"/>
      <c r="B60" s="6"/>
    </row>
  </sheetData>
  <mergeCells count="11">
    <mergeCell ref="D45:D49"/>
    <mergeCell ref="D50:D54"/>
    <mergeCell ref="D55:D59"/>
    <mergeCell ref="G1:H1"/>
    <mergeCell ref="D10:D14"/>
    <mergeCell ref="D15:D19"/>
    <mergeCell ref="D20:D24"/>
    <mergeCell ref="D25:D29"/>
    <mergeCell ref="D30:D34"/>
    <mergeCell ref="D35:D39"/>
    <mergeCell ref="D40:D44"/>
  </mergeCells>
  <conditionalFormatting sqref="C10:C64">
    <cfRule type="expression" dxfId="7" priority="1">
      <formula>NOT(ISERROR(SEARCH((B$2),(C10))))</formula>
    </cfRule>
  </conditionalFormatting>
  <conditionalFormatting sqref="C10:C64">
    <cfRule type="expression" dxfId="6" priority="2">
      <formula>NOT(ISERROR(SEARCH((B$3),(C10))))</formula>
    </cfRule>
  </conditionalFormatting>
  <conditionalFormatting sqref="C10:C64">
    <cfRule type="expression" dxfId="5" priority="3">
      <formula>NOT(ISERROR(SEARCH((B$4),(C10))))</formula>
    </cfRule>
  </conditionalFormatting>
  <conditionalFormatting sqref="C10:C64">
    <cfRule type="expression" dxfId="4" priority="4">
      <formula>NOT(ISERROR(SEARCH((B$5),(C10))))</formula>
    </cfRule>
  </conditionalFormatting>
  <conditionalFormatting sqref="C10:C64">
    <cfRule type="expression" dxfId="3" priority="5">
      <formula>NOT(ISERROR(SEARCH((B$6),(C10))))</formula>
    </cfRule>
  </conditionalFormatting>
  <conditionalFormatting sqref="C10:C64">
    <cfRule type="expression" dxfId="2" priority="6">
      <formula>NOT(ISERROR(SEARCH((B$7),(C10))))</formula>
    </cfRule>
  </conditionalFormatting>
  <conditionalFormatting sqref="D2:D7">
    <cfRule type="cellIs" dxfId="1" priority="7" operator="between">
      <formula>K$3</formula>
      <formula>K$4</formula>
    </cfRule>
  </conditionalFormatting>
  <conditionalFormatting sqref="D2:D7">
    <cfRule type="cellIs" dxfId="0" priority="8" operator="notBetween">
      <formula>K$3</formula>
      <formula>K$4</formula>
    </cfRule>
  </conditionalFormatting>
  <dataValidations disablePrompts="1" count="2">
    <dataValidation type="list" allowBlank="1" showErrorMessage="1" sqref="C11:C15 C17:C57">
      <formula1>$B$2:$B$7</formula1>
    </dataValidation>
    <dataValidation type="list" allowBlank="1" showErrorMessage="1" sqref="C10 C16">
      <formula1>$B$2:$B$7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</cp:lastModifiedBy>
  <dcterms:modified xsi:type="dcterms:W3CDTF">2018-02-24T16:39:26Z</dcterms:modified>
</cp:coreProperties>
</file>