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20115" windowHeight="6885" activeTab="2"/>
  </bookViews>
  <sheets>
    <sheet name="parametre" sheetId="2" r:id="rId1"/>
    <sheet name="to do" sheetId="5" r:id="rId2"/>
    <sheet name="Modèle" sheetId="1" r:id="rId3"/>
  </sheets>
  <functionGroups builtInGroupCount="17"/>
  <definedNames>
    <definedName name="liste">parametre!$A$4:$A$7</definedName>
    <definedName name="liste10">Modèle!$C$5:$E$7</definedName>
    <definedName name="liste11">parametre!$L$3:$L$8</definedName>
    <definedName name="liste12">parametre!$N$3:$N$8</definedName>
    <definedName name="liste2">parametre!$B$4:$B$13</definedName>
    <definedName name="liste3">parametre!$C$4:$C$10</definedName>
    <definedName name="liste4">parametre!$E$3:$E$4</definedName>
    <definedName name="liste5">parametre!$F$3:$F$202</definedName>
    <definedName name="liste6">parametre!$G$3:$G$16</definedName>
    <definedName name="liste7">parametre!$H$3:$H$1786</definedName>
    <definedName name="liste9">parametre!$J$3:$J$6</definedName>
  </definedNames>
  <calcPr calcId="145621"/>
</workbook>
</file>

<file path=xl/calcChain.xml><?xml version="1.0" encoding="utf-8"?>
<calcChain xmlns="http://schemas.openxmlformats.org/spreadsheetml/2006/main">
  <c r="A2" i="1" l="1"/>
  <c r="C5" i="5" s="1"/>
  <c r="E6" i="5"/>
  <c r="D6" i="5"/>
  <c r="F6" i="5"/>
  <c r="BS60" i="1"/>
  <c r="BU60" i="1" s="1"/>
  <c r="BP60" i="1"/>
  <c r="BN60" i="1"/>
  <c r="BM60" i="1"/>
  <c r="BK60" i="1"/>
  <c r="CA59" i="1"/>
  <c r="CA60" i="1" s="1"/>
  <c r="BZ59" i="1"/>
  <c r="BZ60" i="1" s="1"/>
  <c r="BY59" i="1"/>
  <c r="BX59" i="1"/>
  <c r="BY58" i="1"/>
  <c r="BX58" i="1"/>
  <c r="BS49" i="1"/>
  <c r="BU49" i="1" s="1"/>
  <c r="BP49" i="1"/>
  <c r="BN49" i="1"/>
  <c r="BM49" i="1"/>
  <c r="BK49" i="1"/>
  <c r="CA48" i="1"/>
  <c r="CA49" i="1" s="1"/>
  <c r="BZ48" i="1"/>
  <c r="BZ49" i="1" s="1"/>
  <c r="BY48" i="1"/>
  <c r="BX48" i="1"/>
  <c r="BY47" i="1"/>
  <c r="BX47" i="1"/>
  <c r="BS38" i="1"/>
  <c r="BU38" i="1" s="1"/>
  <c r="BP38" i="1"/>
  <c r="BN38" i="1"/>
  <c r="BM38" i="1"/>
  <c r="BK38" i="1"/>
  <c r="CA37" i="1"/>
  <c r="CA38" i="1" s="1"/>
  <c r="BZ37" i="1"/>
  <c r="BZ38" i="1" s="1"/>
  <c r="BY37" i="1"/>
  <c r="BX37" i="1"/>
  <c r="BX40" i="1" s="1"/>
  <c r="BY36" i="1"/>
  <c r="BX36" i="1"/>
  <c r="BS27" i="1"/>
  <c r="BU27" i="1" s="1"/>
  <c r="BP27" i="1"/>
  <c r="BN27" i="1"/>
  <c r="BM27" i="1"/>
  <c r="BK27" i="1"/>
  <c r="CA26" i="1"/>
  <c r="CA27" i="1" s="1"/>
  <c r="BZ26" i="1"/>
  <c r="BZ27" i="1" s="1"/>
  <c r="BY26" i="1"/>
  <c r="BX26" i="1"/>
  <c r="BX29" i="1" s="1"/>
  <c r="BY25" i="1"/>
  <c r="BX25" i="1"/>
  <c r="BS16" i="1"/>
  <c r="BU16" i="1" s="1"/>
  <c r="BP16" i="1"/>
  <c r="BN16" i="1"/>
  <c r="BM16" i="1"/>
  <c r="BK16" i="1"/>
  <c r="CA15" i="1"/>
  <c r="CA16" i="1" s="1"/>
  <c r="BZ15" i="1"/>
  <c r="BZ16" i="1" s="1"/>
  <c r="BY15" i="1"/>
  <c r="BX15" i="1"/>
  <c r="BY14" i="1"/>
  <c r="BX14" i="1"/>
  <c r="BS6" i="1"/>
  <c r="BU6" i="1" s="1"/>
  <c r="BP6" i="1"/>
  <c r="BN6" i="1"/>
  <c r="BM6" i="1"/>
  <c r="BK6" i="1"/>
  <c r="CA5" i="1"/>
  <c r="CA6" i="1" s="1"/>
  <c r="BZ5" i="1"/>
  <c r="BZ6" i="1" s="1"/>
  <c r="BY5" i="1"/>
  <c r="BX5" i="1"/>
  <c r="BX8" i="1" s="1"/>
  <c r="BY10" i="1" s="1"/>
  <c r="BY4" i="1"/>
  <c r="BX4" i="1"/>
  <c r="BX62" i="1" l="1"/>
  <c r="BY64" i="1" s="1"/>
  <c r="C7" i="5"/>
  <c r="C6" i="5"/>
  <c r="BW16" i="1"/>
  <c r="BX51" i="1"/>
  <c r="BY53" i="1" s="1"/>
  <c r="BY31" i="1"/>
  <c r="BY42" i="1"/>
  <c r="BX18" i="1"/>
  <c r="BY20" i="1" s="1"/>
  <c r="BW27" i="1"/>
  <c r="BW38" i="1"/>
  <c r="BW49" i="1"/>
  <c r="BX10" i="1"/>
  <c r="BV6" i="1"/>
  <c r="BX64" i="1"/>
  <c r="BV60" i="1"/>
  <c r="BX20" i="1"/>
  <c r="BV16" i="1"/>
  <c r="BW6" i="1"/>
  <c r="BW60" i="1"/>
  <c r="BZ8" i="1"/>
  <c r="CA10" i="1" s="1"/>
  <c r="BZ18" i="1"/>
  <c r="CA20" i="1" s="1"/>
  <c r="BZ29" i="1"/>
  <c r="CA31" i="1" s="1"/>
  <c r="BZ40" i="1"/>
  <c r="CA42" i="1" s="1"/>
  <c r="BZ51" i="1"/>
  <c r="CA53" i="1" s="1"/>
  <c r="BZ62" i="1"/>
  <c r="CA64" i="1" s="1"/>
  <c r="BV27" i="1"/>
  <c r="BX31" i="1"/>
  <c r="BV38" i="1"/>
  <c r="BX42" i="1"/>
  <c r="BV49" i="1"/>
  <c r="BX53" i="1" l="1"/>
  <c r="BZ53" i="1"/>
  <c r="BZ31" i="1"/>
  <c r="BZ20" i="1"/>
  <c r="BZ10" i="1"/>
  <c r="BZ42" i="1"/>
  <c r="BZ64" i="1"/>
  <c r="BC8" i="1"/>
  <c r="AS8" i="1"/>
  <c r="AZ7" i="1"/>
  <c r="AP7" i="1"/>
  <c r="AZ5" i="1"/>
  <c r="AP5" i="1"/>
  <c r="BA8" i="1"/>
  <c r="AQ8" i="1"/>
  <c r="AY11" i="1"/>
  <c r="AO11" i="1"/>
  <c r="BD22" i="1"/>
  <c r="BA22" i="1"/>
  <c r="AT22" i="1"/>
  <c r="AQ22" i="1"/>
  <c r="BA21" i="1"/>
  <c r="BD21" i="1" s="1"/>
  <c r="BC21" i="1" s="1"/>
  <c r="AQ21" i="1"/>
  <c r="AT21" i="1" s="1"/>
  <c r="AS21" i="1" s="1"/>
  <c r="BA20" i="1"/>
  <c r="BD20" i="1" s="1"/>
  <c r="BC20" i="1" s="1"/>
  <c r="AQ20" i="1"/>
  <c r="AT20" i="1" s="1"/>
  <c r="AS20" i="1" s="1"/>
  <c r="BA19" i="1"/>
  <c r="BD19" i="1" s="1"/>
  <c r="BC19" i="1" s="1"/>
  <c r="AQ19" i="1"/>
  <c r="AT19" i="1" s="1"/>
  <c r="AS19" i="1" s="1"/>
  <c r="BA18" i="1"/>
  <c r="BD18" i="1" s="1"/>
  <c r="BC18" i="1" s="1"/>
  <c r="AQ18" i="1"/>
  <c r="AT18" i="1" s="1"/>
  <c r="AS18" i="1" s="1"/>
  <c r="BA17" i="1"/>
  <c r="BD17" i="1" s="1"/>
  <c r="BC17" i="1" s="1"/>
  <c r="AQ17" i="1"/>
  <c r="AT17" i="1" s="1"/>
  <c r="AS17" i="1" s="1"/>
  <c r="BA16" i="1"/>
  <c r="BD16" i="1" s="1"/>
  <c r="BC16" i="1" s="1"/>
  <c r="AQ16" i="1"/>
  <c r="AT16" i="1" s="1"/>
  <c r="AS16" i="1" s="1"/>
  <c r="BA15" i="1"/>
  <c r="BD15" i="1" s="1"/>
  <c r="BC15" i="1" s="1"/>
  <c r="AQ15" i="1"/>
  <c r="AT15" i="1" s="1"/>
  <c r="AS15" i="1" s="1"/>
  <c r="BA14" i="1"/>
  <c r="BD14" i="1" s="1"/>
  <c r="BC14" i="1" s="1"/>
  <c r="AQ14" i="1"/>
  <c r="AT14" i="1" s="1"/>
  <c r="AS14" i="1" s="1"/>
  <c r="BA13" i="1"/>
  <c r="BD13" i="1" s="1"/>
  <c r="AQ13" i="1"/>
  <c r="N7" i="1"/>
  <c r="AT24" i="1" l="1"/>
  <c r="BC22" i="1"/>
  <c r="AS22" i="1"/>
  <c r="BC13" i="1"/>
  <c r="BD26" i="1"/>
  <c r="BD27" i="1" s="1"/>
  <c r="AT13" i="1"/>
  <c r="AE11" i="1"/>
  <c r="AG8" i="1"/>
  <c r="AI8" i="1"/>
  <c r="AF7" i="1"/>
  <c r="AF5" i="1"/>
  <c r="AJ22" i="1"/>
  <c r="AG22" i="1"/>
  <c r="AG21" i="1"/>
  <c r="AJ21" i="1" s="1"/>
  <c r="AI21" i="1" s="1"/>
  <c r="AG20" i="1"/>
  <c r="AJ20" i="1" s="1"/>
  <c r="AI20" i="1" s="1"/>
  <c r="AG19" i="1"/>
  <c r="AJ19" i="1" s="1"/>
  <c r="AI19" i="1" s="1"/>
  <c r="AG18" i="1"/>
  <c r="AJ18" i="1" s="1"/>
  <c r="AI18" i="1" s="1"/>
  <c r="AG17" i="1"/>
  <c r="AJ17" i="1" s="1"/>
  <c r="AI17" i="1" s="1"/>
  <c r="AG16" i="1"/>
  <c r="AJ16" i="1" s="1"/>
  <c r="AI16" i="1" s="1"/>
  <c r="AG15" i="1"/>
  <c r="AJ15" i="1" s="1"/>
  <c r="AI15" i="1" s="1"/>
  <c r="AG14" i="1"/>
  <c r="AJ14" i="1" s="1"/>
  <c r="AI14" i="1" s="1"/>
  <c r="AG13" i="1"/>
  <c r="Y8" i="1"/>
  <c r="U11" i="1"/>
  <c r="W8" i="1"/>
  <c r="V7" i="1"/>
  <c r="V5" i="1"/>
  <c r="Z22" i="1"/>
  <c r="W22" i="1"/>
  <c r="W21" i="1"/>
  <c r="Z21" i="1" s="1"/>
  <c r="Y21" i="1" s="1"/>
  <c r="W20" i="1"/>
  <c r="Z20" i="1" s="1"/>
  <c r="Y20" i="1" s="1"/>
  <c r="W19" i="1"/>
  <c r="Z19" i="1" s="1"/>
  <c r="Y19" i="1" s="1"/>
  <c r="W18" i="1"/>
  <c r="Z18" i="1" s="1"/>
  <c r="Y18" i="1" s="1"/>
  <c r="W17" i="1"/>
  <c r="Z17" i="1" s="1"/>
  <c r="Y17" i="1" s="1"/>
  <c r="W16" i="1"/>
  <c r="Z16" i="1" s="1"/>
  <c r="Y16" i="1" s="1"/>
  <c r="W15" i="1"/>
  <c r="Z15" i="1" s="1"/>
  <c r="Y15" i="1" s="1"/>
  <c r="W14" i="1"/>
  <c r="Z14" i="1" s="1"/>
  <c r="Y14" i="1" s="1"/>
  <c r="W13" i="1"/>
  <c r="BD28" i="1" l="1"/>
  <c r="BB24" i="1"/>
  <c r="AT26" i="1"/>
  <c r="AT27" i="1" s="1"/>
  <c r="AS13" i="1"/>
  <c r="AI22" i="1"/>
  <c r="Z24" i="1"/>
  <c r="AJ13" i="1"/>
  <c r="AI13" i="1" s="1"/>
  <c r="Y22" i="1"/>
  <c r="Z13" i="1"/>
  <c r="AX28" i="1" l="1"/>
  <c r="AX26" i="1"/>
  <c r="AT28" i="1"/>
  <c r="AR24" i="1"/>
  <c r="AQ24" i="1" s="1"/>
  <c r="AJ26" i="1"/>
  <c r="Z26" i="1"/>
  <c r="Z27" i="1" s="1"/>
  <c r="Y13" i="1"/>
  <c r="AH24" i="1" l="1"/>
  <c r="AJ27" i="1"/>
  <c r="AN26" i="1"/>
  <c r="AN28" i="1"/>
  <c r="AJ28" i="1"/>
  <c r="Z28" i="1"/>
  <c r="X24" i="1"/>
  <c r="W24" i="1" s="1"/>
  <c r="AD28" i="1" l="1"/>
  <c r="AD26" i="1"/>
  <c r="T26" i="1"/>
  <c r="T28" i="1"/>
  <c r="D5" i="5"/>
  <c r="F5" i="5"/>
  <c r="O6" i="1"/>
  <c r="E5" i="5" s="1"/>
</calcChain>
</file>

<file path=xl/sharedStrings.xml><?xml version="1.0" encoding="utf-8"?>
<sst xmlns="http://schemas.openxmlformats.org/spreadsheetml/2006/main" count="410" uniqueCount="160">
  <si>
    <t>Standard</t>
  </si>
  <si>
    <t>Fonction</t>
  </si>
  <si>
    <t>Ligne Directe</t>
  </si>
  <si>
    <t>Portable</t>
  </si>
  <si>
    <t>Quand</t>
  </si>
  <si>
    <t>Date</t>
  </si>
  <si>
    <t>Adresse Mail</t>
  </si>
  <si>
    <t>A faire</t>
  </si>
  <si>
    <t>OK</t>
  </si>
  <si>
    <t>Informations</t>
  </si>
  <si>
    <t>Civilité</t>
  </si>
  <si>
    <t>Prénom</t>
  </si>
  <si>
    <t>Nom</t>
  </si>
  <si>
    <t>Mr</t>
  </si>
  <si>
    <t>Mme</t>
  </si>
  <si>
    <t>Mlle</t>
  </si>
  <si>
    <t>chais pas</t>
  </si>
  <si>
    <t>Directeur</t>
  </si>
  <si>
    <t>DG</t>
  </si>
  <si>
    <t>PDG</t>
  </si>
  <si>
    <t>Gerant</t>
  </si>
  <si>
    <t>Gerant salarié</t>
  </si>
  <si>
    <t>Acheteur</t>
  </si>
  <si>
    <t>DRH</t>
  </si>
  <si>
    <t>Femme du proprietaire</t>
  </si>
  <si>
    <t>Mari du Proprietaire</t>
  </si>
  <si>
    <t>Contacter une autre personne</t>
  </si>
  <si>
    <t>Envoyer brochure</t>
  </si>
  <si>
    <t>Envoyer tarif</t>
  </si>
  <si>
    <t>Devis</t>
  </si>
  <si>
    <t>Aujourd'hui</t>
  </si>
  <si>
    <t>Envoyer Comparaison</t>
  </si>
  <si>
    <t>Reprendre contact</t>
  </si>
  <si>
    <t>Envoyer mail presentation</t>
  </si>
  <si>
    <t>liste</t>
  </si>
  <si>
    <t>liste2</t>
  </si>
  <si>
    <t>liste3</t>
  </si>
  <si>
    <t>liste4</t>
  </si>
  <si>
    <t>liste5</t>
  </si>
  <si>
    <t>liste6</t>
  </si>
  <si>
    <t>liste7</t>
  </si>
  <si>
    <t>liste8</t>
  </si>
  <si>
    <t>Camping</t>
  </si>
  <si>
    <t>Mairie</t>
  </si>
  <si>
    <t>Golf</t>
  </si>
  <si>
    <t>C de C</t>
  </si>
  <si>
    <t>ONF</t>
  </si>
  <si>
    <t>Assos</t>
  </si>
  <si>
    <t>Jardin fam</t>
  </si>
  <si>
    <t>Centre equestre</t>
  </si>
  <si>
    <t>Parc de loisirs</t>
  </si>
  <si>
    <t>Parc Animalier</t>
  </si>
  <si>
    <t xml:space="preserve">Sex shop </t>
  </si>
  <si>
    <t>Station de ski</t>
  </si>
  <si>
    <t>Site naturel</t>
  </si>
  <si>
    <t>Accrobranche</t>
  </si>
  <si>
    <t>Activité</t>
  </si>
  <si>
    <t>Assistant/e</t>
  </si>
  <si>
    <t>KO</t>
  </si>
  <si>
    <t>KM Aller retour</t>
  </si>
  <si>
    <t>Coût transport(0,73 €)</t>
  </si>
  <si>
    <t>Rue</t>
  </si>
  <si>
    <t>Code postal</t>
  </si>
  <si>
    <t>VILLE</t>
  </si>
  <si>
    <t>Site</t>
  </si>
  <si>
    <t>Prochaine échéance</t>
  </si>
  <si>
    <t>Numero</t>
  </si>
  <si>
    <t>Client</t>
  </si>
  <si>
    <t>Echeance</t>
  </si>
  <si>
    <t>liste9</t>
  </si>
  <si>
    <t>Très sympa</t>
  </si>
  <si>
    <t>Sympa</t>
  </si>
  <si>
    <t>Bof</t>
  </si>
  <si>
    <t>Pas glop</t>
  </si>
  <si>
    <t>Caractère</t>
  </si>
  <si>
    <t>469 Avenue David Ben Gourion</t>
  </si>
  <si>
    <t>69009 LYON</t>
  </si>
  <si>
    <t>Siret : 519 843 890 00012</t>
  </si>
  <si>
    <t>APE : 1623Z</t>
  </si>
  <si>
    <t>www.petitcoinnature.fr</t>
  </si>
  <si>
    <r>
      <t xml:space="preserve">Votre contact : </t>
    </r>
    <r>
      <rPr>
        <sz val="10"/>
        <color theme="1"/>
        <rFont val="Calibri"/>
        <family val="2"/>
        <scheme val="minor"/>
      </rPr>
      <t>Rémi ARAUD  06 37 69 20 19   remiaraud@petitcoinnature.fr</t>
    </r>
  </si>
  <si>
    <t>Designation</t>
  </si>
  <si>
    <t>Quantité</t>
  </si>
  <si>
    <t>Prix  Unitaire HT</t>
  </si>
  <si>
    <t>Prix selon quantité HT</t>
  </si>
  <si>
    <t>Remise %</t>
  </si>
  <si>
    <t>Remise en € HT</t>
  </si>
  <si>
    <t xml:space="preserve">Total HT </t>
  </si>
  <si>
    <t>PCN 3/PMR - accesible aux personnes à mobilité réduite- (En pj du mail annexe descriptif et modalités de préparation des sols sur le document Brochure pages 12 et 13)</t>
  </si>
  <si>
    <t>Rouleau de sacs d'amidon ( 25 sacs)</t>
  </si>
  <si>
    <t>Support papier et papier toilette de 250 m</t>
  </si>
  <si>
    <t>Porte-gel hydro-alcoolique + 1 recharge</t>
  </si>
  <si>
    <t>Porte manteau</t>
  </si>
  <si>
    <t>Kit de maintenance</t>
  </si>
  <si>
    <t>Signalitique pédagogique</t>
  </si>
  <si>
    <t>Composteur</t>
  </si>
  <si>
    <t>Sac de Sciure (500L) ET louche</t>
  </si>
  <si>
    <t>Livraison/montage</t>
  </si>
  <si>
    <t>Préparation à la charge client selon descriptif de la fiche produit en annexe dans le PDF nommé Brochure</t>
  </si>
  <si>
    <t>Condition de paiement</t>
  </si>
  <si>
    <t>TOTAL</t>
  </si>
  <si>
    <t>Avant remise de</t>
  </si>
  <si>
    <t>30 %  TTC à la commande soit :</t>
  </si>
  <si>
    <t>Après remise</t>
  </si>
  <si>
    <t>HT</t>
  </si>
  <si>
    <t>70 % TTC à l'issu du montage soit :</t>
  </si>
  <si>
    <r>
      <t xml:space="preserve">TVA </t>
    </r>
    <r>
      <rPr>
        <sz val="8"/>
        <color theme="1"/>
        <rFont val="Calibri"/>
        <family val="2"/>
        <scheme val="minor"/>
      </rPr>
      <t>(19, 6%)</t>
    </r>
  </si>
  <si>
    <t>TTC</t>
  </si>
  <si>
    <r>
      <t xml:space="preserve">Validité de ce devis : </t>
    </r>
    <r>
      <rPr>
        <b/>
        <sz val="12"/>
        <color theme="1"/>
        <rFont val="Calibri"/>
        <family val="2"/>
        <scheme val="minor"/>
      </rPr>
      <t>2 mois (cf observation)</t>
    </r>
  </si>
  <si>
    <t>Signature du client, précedée de Prénom et Nom, fonction, date , mention "Bon pour accord" et tampon de l'entreprise</t>
  </si>
  <si>
    <t>liste11</t>
  </si>
  <si>
    <t>PCN 120  (En pj du mail annexe descriptif et modalités de préparation des sols sur le document Brochure pages 6 et 7)</t>
  </si>
  <si>
    <t>PCN 1/PMR -accesible aux personnes à mobilité réduite- (En pj du mail annexe descriptif et modalités de préparation des sols sur le document Brochure pages 8 et 9)</t>
  </si>
  <si>
    <t>PCN 3  (En pj du mail annexe descriptif et modalités de préparation des sols sur le document Brochure pages 10 et 11)</t>
  </si>
  <si>
    <t>Héxagone Plaine PMR - accesible aux personnes à mobilité réduite- (En pj du mail annexe descriptif et modalités de préparation des sols sur le document Brochure pages 14 et 15)</t>
  </si>
  <si>
    <t>Héxagone Montagne PMR - accesible aux personnes à mobilité réduite- (En pj du mail annexe descriptif et modalités de préparation des sols sur le document Brochure pages 14 et 15)</t>
  </si>
  <si>
    <t>liste12</t>
  </si>
  <si>
    <r>
      <rPr>
        <sz val="72"/>
        <color rgb="FFFF0000"/>
        <rFont val="Calibri"/>
        <family val="2"/>
        <scheme val="minor"/>
      </rPr>
      <t>Sans</t>
    </r>
    <r>
      <rPr>
        <sz val="72"/>
        <color theme="0"/>
        <rFont val="Calibri"/>
        <family val="2"/>
        <scheme val="minor"/>
      </rPr>
      <t xml:space="preserve"> remise</t>
    </r>
  </si>
  <si>
    <r>
      <rPr>
        <sz val="72"/>
        <color rgb="FFFF0000"/>
        <rFont val="Calibri"/>
        <family val="2"/>
        <scheme val="minor"/>
      </rPr>
      <t>Avec</t>
    </r>
    <r>
      <rPr>
        <sz val="72"/>
        <color theme="0"/>
        <rFont val="Calibri"/>
        <family val="2"/>
        <scheme val="minor"/>
      </rPr>
      <t xml:space="preserve"> remise</t>
    </r>
  </si>
  <si>
    <t>Total</t>
  </si>
  <si>
    <t>Entreprise</t>
  </si>
  <si>
    <t>TO DO</t>
  </si>
  <si>
    <t>Devis RA 2013/1</t>
  </si>
  <si>
    <t>Devis RA 2013/2</t>
  </si>
  <si>
    <t>Devis RA 2013/3</t>
  </si>
  <si>
    <t>Devis RA 2013/4</t>
  </si>
  <si>
    <t>TVA</t>
  </si>
  <si>
    <t>ACOMPTE</t>
  </si>
  <si>
    <t>PCN 120</t>
  </si>
  <si>
    <t>Px cat PCN</t>
  </si>
  <si>
    <t>Px cat Nous</t>
  </si>
  <si>
    <t>Com cat Nous</t>
  </si>
  <si>
    <t>Pour PCN</t>
  </si>
  <si>
    <t>Remise Cab</t>
  </si>
  <si>
    <t>Remise livrai</t>
  </si>
  <si>
    <t>Rem cab</t>
  </si>
  <si>
    <t>Rem livrai</t>
  </si>
  <si>
    <t>€</t>
  </si>
  <si>
    <t>%</t>
  </si>
  <si>
    <t xml:space="preserve">% </t>
  </si>
  <si>
    <t>Livrai</t>
  </si>
  <si>
    <t>Cabine</t>
  </si>
  <si>
    <t xml:space="preserve"> KM A/R</t>
  </si>
  <si>
    <t>Px km</t>
  </si>
  <si>
    <t>En €</t>
  </si>
  <si>
    <t>Marge %</t>
  </si>
  <si>
    <t>Marge €</t>
  </si>
  <si>
    <t>PCN 1/PMR</t>
  </si>
  <si>
    <t>Prix de vente</t>
  </si>
  <si>
    <t>PCN 3</t>
  </si>
  <si>
    <t>PCN 3/PMR</t>
  </si>
  <si>
    <t>HEXAGONE PLAINE</t>
  </si>
  <si>
    <t>Hexagone Neige</t>
  </si>
  <si>
    <t>COM</t>
  </si>
  <si>
    <t>Retour</t>
  </si>
  <si>
    <t>DEVIS</t>
  </si>
  <si>
    <r>
      <rPr>
        <sz val="72"/>
        <color rgb="FFFF0000"/>
        <rFont val="Calibri"/>
        <family val="2"/>
        <scheme val="minor"/>
      </rPr>
      <t>Avec</t>
    </r>
    <r>
      <rPr>
        <sz val="72"/>
        <color theme="0"/>
        <rFont val="Calibri"/>
        <family val="2"/>
        <scheme val="minor"/>
      </rPr>
      <t xml:space="preserve"> remise      </t>
    </r>
    <r>
      <rPr>
        <sz val="72"/>
        <color rgb="FFFF0000"/>
        <rFont val="Calibri"/>
        <family val="2"/>
        <scheme val="minor"/>
      </rPr>
      <t>Avec</t>
    </r>
    <r>
      <rPr>
        <sz val="72"/>
        <color theme="0"/>
        <rFont val="Calibri"/>
        <family val="2"/>
        <scheme val="minor"/>
      </rPr>
      <t xml:space="preserve"> remise</t>
    </r>
  </si>
  <si>
    <t>liste 13</t>
  </si>
  <si>
    <t>dupont</t>
  </si>
  <si>
    <t xml:space="preserve">Aller 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</si>
</sst>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000000"/>
    <numFmt numFmtId="165" formatCode="dd/mm/yy;@"/>
    <numFmt numFmtId="166" formatCode="#,##0\ &quot;€&quot;"/>
    <numFmt numFmtId="167" formatCode="00000"/>
    <numFmt numFmtId="168" formatCode="_-* #,##0\ _€_-;\-* #,##0\ _€_-;_-* &quot;-&quot;??\ _€_-;_-@_-"/>
    <numFmt numFmtId="169" formatCode="#,##0.00\ &quot;€&quot;"/>
  </numFmts>
  <fonts count="4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0"/>
      <name val="Calibri"/>
      <family val="2"/>
    </font>
    <font>
      <b/>
      <u/>
      <sz val="11"/>
      <color theme="0"/>
      <name val="Calibri"/>
      <family val="2"/>
    </font>
    <font>
      <sz val="11"/>
      <color theme="0" tint="-0.499984740745262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</font>
    <font>
      <sz val="10"/>
      <color rgb="FF000000"/>
      <name val="Tahoma"/>
      <family val="2"/>
    </font>
    <font>
      <sz val="10"/>
      <color indexed="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72"/>
      <color theme="0"/>
      <name val="Calibri"/>
      <family val="2"/>
      <scheme val="minor"/>
    </font>
    <font>
      <sz val="72"/>
      <color rgb="FFFF000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b/>
      <sz val="22"/>
      <color rgb="FF002060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6"/>
      <name val="Calibri"/>
      <family val="2"/>
      <scheme val="minor"/>
    </font>
    <font>
      <b/>
      <u/>
      <sz val="20"/>
      <color rgb="FF002060"/>
      <name val="Calibri"/>
      <family val="2"/>
    </font>
    <font>
      <b/>
      <u/>
      <sz val="12"/>
      <color rgb="FF002060"/>
      <name val="Calibri"/>
      <family val="2"/>
    </font>
    <font>
      <sz val="16"/>
      <color theme="0"/>
      <name val="Calibri"/>
      <family val="2"/>
      <scheme val="minor"/>
    </font>
    <font>
      <sz val="9"/>
      <color rgb="FF303030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33CC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47">
    <xf numFmtId="0" fontId="0" fillId="0" borderId="0" xfId="0"/>
    <xf numFmtId="0" fontId="3" fillId="5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9" fillId="0" borderId="0" xfId="1" applyFont="1" applyAlignment="1" applyProtection="1"/>
    <xf numFmtId="0" fontId="7" fillId="6" borderId="5" xfId="1" applyFont="1" applyFill="1" applyBorder="1" applyAlignment="1" applyProtection="1">
      <alignment horizontal="center" vertical="center"/>
    </xf>
    <xf numFmtId="0" fontId="2" fillId="0" borderId="0" xfId="1" applyAlignment="1" applyProtection="1">
      <alignment horizontal="center"/>
    </xf>
    <xf numFmtId="0" fontId="2" fillId="0" borderId="0" xfId="1" applyAlignment="1" applyProtection="1"/>
    <xf numFmtId="0" fontId="0" fillId="0" borderId="0" xfId="0" applyProtection="1"/>
    <xf numFmtId="0" fontId="24" fillId="14" borderId="0" xfId="0" applyFont="1" applyFill="1" applyBorder="1" applyProtection="1"/>
    <xf numFmtId="0" fontId="36" fillId="0" borderId="0" xfId="0" applyFont="1" applyBorder="1" applyAlignment="1" applyProtection="1"/>
    <xf numFmtId="0" fontId="24" fillId="3" borderId="0" xfId="0" applyFont="1" applyFill="1" applyBorder="1" applyAlignment="1" applyProtection="1"/>
    <xf numFmtId="0" fontId="24" fillId="15" borderId="0" xfId="0" applyFont="1" applyFill="1" applyBorder="1" applyAlignment="1" applyProtection="1"/>
    <xf numFmtId="0" fontId="24" fillId="15" borderId="0" xfId="0" applyFont="1" applyFill="1" applyBorder="1" applyProtection="1"/>
    <xf numFmtId="11" fontId="24" fillId="8" borderId="0" xfId="0" applyNumberFormat="1" applyFont="1" applyFill="1" applyBorder="1" applyAlignment="1" applyProtection="1">
      <alignment horizontal="center"/>
    </xf>
    <xf numFmtId="0" fontId="24" fillId="8" borderId="0" xfId="0" applyFont="1" applyFill="1" applyBorder="1" applyAlignment="1" applyProtection="1">
      <alignment horizontal="center"/>
    </xf>
    <xf numFmtId="0" fontId="37" fillId="14" borderId="0" xfId="0" applyFont="1" applyFill="1" applyBorder="1" applyProtection="1"/>
    <xf numFmtId="0" fontId="37" fillId="14" borderId="0" xfId="0" applyFont="1" applyFill="1" applyBorder="1" applyAlignment="1" applyProtection="1">
      <alignment horizontal="center"/>
    </xf>
    <xf numFmtId="0" fontId="24" fillId="5" borderId="0" xfId="0" applyFont="1" applyFill="1" applyBorder="1" applyAlignment="1" applyProtection="1">
      <alignment horizontal="center"/>
    </xf>
    <xf numFmtId="0" fontId="24" fillId="9" borderId="0" xfId="0" applyFont="1" applyFill="1" applyBorder="1" applyAlignment="1" applyProtection="1">
      <alignment horizontal="center"/>
    </xf>
    <xf numFmtId="0" fontId="24" fillId="9" borderId="0" xfId="0" applyFont="1" applyFill="1" applyBorder="1" applyAlignment="1" applyProtection="1"/>
    <xf numFmtId="10" fontId="24" fillId="3" borderId="0" xfId="4" applyNumberFormat="1" applyFont="1" applyFill="1" applyBorder="1" applyAlignment="1" applyProtection="1"/>
    <xf numFmtId="169" fontId="24" fillId="3" borderId="0" xfId="0" applyNumberFormat="1" applyFont="1" applyFill="1" applyBorder="1" applyAlignment="1" applyProtection="1"/>
    <xf numFmtId="166" fontId="24" fillId="15" borderId="0" xfId="0" applyNumberFormat="1" applyFont="1" applyFill="1" applyBorder="1" applyAlignment="1" applyProtection="1">
      <alignment horizontal="center" vertical="center"/>
    </xf>
    <xf numFmtId="169" fontId="24" fillId="15" borderId="0" xfId="0" applyNumberFormat="1" applyFont="1" applyFill="1" applyBorder="1" applyAlignment="1" applyProtection="1">
      <alignment horizontal="center" vertical="center"/>
    </xf>
    <xf numFmtId="169" fontId="24" fillId="8" borderId="0" xfId="0" applyNumberFormat="1" applyFont="1" applyFill="1" applyBorder="1" applyAlignment="1" applyProtection="1">
      <alignment horizontal="center" vertical="center"/>
    </xf>
    <xf numFmtId="10" fontId="24" fillId="8" borderId="0" xfId="4" applyNumberFormat="1" applyFont="1" applyFill="1" applyBorder="1" applyAlignment="1" applyProtection="1">
      <alignment horizontal="center" vertical="center"/>
    </xf>
    <xf numFmtId="169" fontId="24" fillId="14" borderId="0" xfId="0" applyNumberFormat="1" applyFont="1" applyFill="1" applyBorder="1" applyAlignment="1" applyProtection="1">
      <alignment horizontal="center" vertical="center"/>
    </xf>
    <xf numFmtId="10" fontId="24" fillId="14" borderId="0" xfId="4" applyNumberFormat="1" applyFont="1" applyFill="1" applyBorder="1" applyAlignment="1" applyProtection="1">
      <alignment horizontal="center" vertical="center"/>
    </xf>
    <xf numFmtId="169" fontId="24" fillId="14" borderId="0" xfId="4" applyNumberFormat="1" applyFont="1" applyFill="1" applyBorder="1" applyAlignment="1" applyProtection="1">
      <alignment horizontal="center" vertical="center"/>
    </xf>
    <xf numFmtId="169" fontId="24" fillId="5" borderId="0" xfId="0" applyNumberFormat="1" applyFont="1" applyFill="1" applyBorder="1" applyAlignment="1" applyProtection="1">
      <alignment horizontal="center" vertical="center"/>
    </xf>
    <xf numFmtId="166" fontId="24" fillId="9" borderId="0" xfId="0" applyNumberFormat="1" applyFont="1" applyFill="1" applyBorder="1" applyAlignment="1" applyProtection="1">
      <alignment horizontal="center" vertical="center"/>
    </xf>
    <xf numFmtId="0" fontId="24" fillId="9" borderId="0" xfId="0" applyFont="1" applyFill="1" applyBorder="1" applyAlignment="1" applyProtection="1">
      <alignment horizontal="center" vertical="center"/>
    </xf>
    <xf numFmtId="10" fontId="36" fillId="0" borderId="0" xfId="4" applyNumberFormat="1" applyFont="1" applyBorder="1" applyAlignment="1" applyProtection="1">
      <alignment horizontal="center" vertical="center"/>
    </xf>
    <xf numFmtId="169" fontId="36" fillId="0" borderId="0" xfId="0" applyNumberFormat="1" applyFont="1" applyBorder="1" applyAlignment="1" applyProtection="1">
      <alignment horizontal="center" vertical="center"/>
    </xf>
    <xf numFmtId="0" fontId="3" fillId="6" borderId="0" xfId="0" applyFont="1" applyFill="1" applyAlignment="1" applyProtection="1">
      <alignment horizontal="center" vertical="center" textRotation="45"/>
    </xf>
    <xf numFmtId="169" fontId="24" fillId="6" borderId="0" xfId="0" applyNumberFormat="1" applyFont="1" applyFill="1" applyBorder="1" applyAlignment="1" applyProtection="1">
      <alignment horizontal="center" vertical="center"/>
    </xf>
    <xf numFmtId="10" fontId="24" fillId="6" borderId="0" xfId="4" applyNumberFormat="1" applyFont="1" applyFill="1" applyBorder="1" applyAlignment="1" applyProtection="1">
      <alignment horizontal="center" vertical="center"/>
    </xf>
    <xf numFmtId="169" fontId="24" fillId="6" borderId="0" xfId="4" applyNumberFormat="1" applyFont="1" applyFill="1" applyBorder="1" applyAlignment="1" applyProtection="1">
      <alignment horizontal="center" vertical="center"/>
    </xf>
    <xf numFmtId="0" fontId="38" fillId="6" borderId="0" xfId="0" applyFont="1" applyFill="1" applyBorder="1" applyAlignment="1" applyProtection="1">
      <alignment horizontal="center" vertical="center"/>
    </xf>
    <xf numFmtId="166" fontId="24" fillId="6" borderId="0" xfId="0" applyNumberFormat="1" applyFont="1" applyFill="1" applyBorder="1" applyAlignment="1" applyProtection="1">
      <alignment horizontal="center" vertical="center"/>
    </xf>
    <xf numFmtId="0" fontId="24" fillId="6" borderId="0" xfId="0" applyFont="1" applyFill="1" applyBorder="1" applyAlignment="1" applyProtection="1">
      <alignment horizontal="center" vertical="center"/>
    </xf>
    <xf numFmtId="169" fontId="24" fillId="10" borderId="27" xfId="0" applyNumberFormat="1" applyFont="1" applyFill="1" applyBorder="1" applyAlignment="1" applyProtection="1">
      <alignment horizontal="center"/>
    </xf>
    <xf numFmtId="0" fontId="24" fillId="10" borderId="29" xfId="0" applyFont="1" applyFill="1" applyBorder="1" applyAlignment="1" applyProtection="1">
      <alignment horizontal="center"/>
    </xf>
    <xf numFmtId="10" fontId="24" fillId="10" borderId="23" xfId="4" applyNumberFormat="1" applyFont="1" applyFill="1" applyBorder="1" applyAlignment="1" applyProtection="1">
      <alignment horizontal="center" vertical="center"/>
    </xf>
    <xf numFmtId="169" fontId="24" fillId="10" borderId="30" xfId="0" applyNumberFormat="1" applyFont="1" applyFill="1" applyBorder="1" applyAlignment="1" applyProtection="1">
      <alignment horizontal="center"/>
    </xf>
    <xf numFmtId="169" fontId="24" fillId="6" borderId="0" xfId="0" applyNumberFormat="1" applyFont="1" applyFill="1" applyBorder="1" applyAlignment="1" applyProtection="1">
      <alignment horizontal="center"/>
    </xf>
    <xf numFmtId="0" fontId="24" fillId="6" borderId="0" xfId="0" applyFont="1" applyFill="1" applyBorder="1" applyAlignment="1" applyProtection="1">
      <alignment horizontal="center"/>
    </xf>
    <xf numFmtId="0" fontId="3" fillId="14" borderId="0" xfId="0" applyFont="1" applyFill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0" fontId="3" fillId="15" borderId="0" xfId="0" applyFont="1" applyFill="1" applyBorder="1" applyAlignment="1" applyProtection="1">
      <alignment vertical="center"/>
    </xf>
    <xf numFmtId="0" fontId="39" fillId="6" borderId="0" xfId="0" applyFont="1" applyFill="1" applyAlignment="1" applyProtection="1">
      <alignment horizontal="center" vertical="center" textRotation="45"/>
    </xf>
    <xf numFmtId="0" fontId="41" fillId="2" borderId="0" xfId="1" applyFont="1" applyFill="1" applyAlignment="1" applyProtection="1">
      <alignment horizontal="center" vertical="center"/>
    </xf>
    <xf numFmtId="0" fontId="40" fillId="2" borderId="1" xfId="1" applyFont="1" applyFill="1" applyBorder="1" applyAlignment="1" applyProtection="1">
      <alignment horizontal="center" vertical="center"/>
    </xf>
    <xf numFmtId="0" fontId="13" fillId="6" borderId="1" xfId="0" applyFont="1" applyFill="1" applyBorder="1" applyAlignment="1" applyProtection="1">
      <alignment horizontal="center" vertical="center"/>
    </xf>
    <xf numFmtId="0" fontId="13" fillId="6" borderId="1" xfId="0" applyFont="1" applyFill="1" applyBorder="1" applyAlignment="1" applyProtection="1">
      <alignment vertical="center"/>
    </xf>
    <xf numFmtId="164" fontId="13" fillId="6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wrapText="1"/>
    </xf>
    <xf numFmtId="0" fontId="16" fillId="0" borderId="0" xfId="0" applyFont="1" applyAlignment="1" applyProtection="1">
      <alignment vertical="top"/>
    </xf>
    <xf numFmtId="0" fontId="14" fillId="6" borderId="5" xfId="0" applyFont="1" applyFill="1" applyBorder="1" applyAlignment="1" applyProtection="1">
      <alignment vertical="center"/>
    </xf>
    <xf numFmtId="0" fontId="14" fillId="6" borderId="5" xfId="0" applyFont="1" applyFill="1" applyBorder="1" applyAlignment="1" applyProtection="1">
      <alignment horizontal="center" vertical="center"/>
    </xf>
    <xf numFmtId="0" fontId="13" fillId="6" borderId="5" xfId="0" applyFont="1" applyFill="1" applyBorder="1" applyAlignment="1" applyProtection="1">
      <alignment horizontal="center" vertical="center"/>
    </xf>
    <xf numFmtId="164" fontId="14" fillId="6" borderId="5" xfId="0" applyNumberFormat="1" applyFont="1" applyFill="1" applyBorder="1" applyAlignment="1" applyProtection="1">
      <alignment horizontal="center" vertical="center"/>
    </xf>
    <xf numFmtId="164" fontId="13" fillId="6" borderId="5" xfId="0" applyNumberFormat="1" applyFont="1" applyFill="1" applyBorder="1" applyAlignment="1" applyProtection="1">
      <alignment horizontal="center" vertical="center"/>
    </xf>
    <xf numFmtId="0" fontId="0" fillId="6" borderId="0" xfId="0" applyFill="1" applyProtection="1"/>
    <xf numFmtId="0" fontId="0" fillId="6" borderId="0" xfId="0" applyFill="1" applyAlignment="1" applyProtection="1">
      <alignment wrapText="1"/>
    </xf>
    <xf numFmtId="0" fontId="16" fillId="6" borderId="0" xfId="0" applyFont="1" applyFill="1" applyAlignment="1" applyProtection="1">
      <alignment vertical="top"/>
    </xf>
    <xf numFmtId="0" fontId="11" fillId="0" borderId="1" xfId="0" applyFont="1" applyBorder="1" applyProtection="1"/>
    <xf numFmtId="0" fontId="3" fillId="8" borderId="1" xfId="0" applyFont="1" applyFill="1" applyBorder="1" applyAlignment="1" applyProtection="1">
      <alignment horizontal="right" vertical="center"/>
    </xf>
    <xf numFmtId="0" fontId="10" fillId="0" borderId="1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6" fillId="6" borderId="1" xfId="0" applyFont="1" applyFill="1" applyBorder="1" applyAlignment="1" applyProtection="1">
      <alignment horizontal="center"/>
    </xf>
    <xf numFmtId="0" fontId="9" fillId="0" borderId="1" xfId="0" applyFont="1" applyFill="1" applyBorder="1" applyAlignment="1" applyProtection="1">
      <alignment horizontal="center"/>
    </xf>
    <xf numFmtId="0" fontId="17" fillId="0" borderId="0" xfId="0" applyFont="1" applyProtection="1"/>
    <xf numFmtId="0" fontId="16" fillId="0" borderId="0" xfId="0" applyFont="1" applyBorder="1" applyProtection="1"/>
    <xf numFmtId="0" fontId="17" fillId="0" borderId="0" xfId="0" applyFont="1" applyBorder="1" applyProtection="1"/>
    <xf numFmtId="9" fontId="38" fillId="6" borderId="13" xfId="4" applyFont="1" applyFill="1" applyBorder="1" applyAlignment="1" applyProtection="1">
      <alignment horizontal="center" vertical="center"/>
    </xf>
    <xf numFmtId="10" fontId="38" fillId="6" borderId="13" xfId="4" applyNumberFormat="1" applyFont="1" applyFill="1" applyBorder="1" applyAlignment="1" applyProtection="1">
      <alignment horizontal="center" vertical="center"/>
    </xf>
    <xf numFmtId="0" fontId="3" fillId="8" borderId="0" xfId="0" applyFont="1" applyFill="1" applyAlignment="1" applyProtection="1">
      <alignment horizontal="right"/>
    </xf>
    <xf numFmtId="0" fontId="5" fillId="7" borderId="1" xfId="0" applyFon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164" fontId="3" fillId="3" borderId="1" xfId="0" applyNumberFormat="1" applyFont="1" applyFill="1" applyBorder="1" applyAlignment="1" applyProtection="1">
      <alignment horizontal="center"/>
    </xf>
    <xf numFmtId="0" fontId="5" fillId="4" borderId="1" xfId="0" applyFont="1" applyFill="1" applyBorder="1" applyAlignment="1" applyProtection="1">
      <alignment horizontal="center" vertical="center"/>
    </xf>
    <xf numFmtId="167" fontId="12" fillId="8" borderId="1" xfId="0" applyNumberFormat="1" applyFont="1" applyFill="1" applyBorder="1" applyAlignment="1" applyProtection="1">
      <alignment horizontal="right" vertical="center"/>
    </xf>
    <xf numFmtId="0" fontId="9" fillId="0" borderId="1" xfId="0" applyFont="1" applyBorder="1" applyAlignment="1" applyProtection="1">
      <alignment horizontal="center" vertical="center"/>
    </xf>
    <xf numFmtId="0" fontId="38" fillId="6" borderId="13" xfId="0" applyFont="1" applyFill="1" applyBorder="1" applyAlignment="1" applyProtection="1">
      <alignment horizontal="center" vertical="center"/>
    </xf>
    <xf numFmtId="169" fontId="35" fillId="6" borderId="12" xfId="0" applyNumberFormat="1" applyFont="1" applyFill="1" applyBorder="1" applyAlignment="1" applyProtection="1">
      <alignment horizontal="center" vertical="center"/>
    </xf>
    <xf numFmtId="0" fontId="11" fillId="0" borderId="1" xfId="0" applyFont="1" applyFill="1" applyBorder="1" applyProtection="1"/>
    <xf numFmtId="164" fontId="3" fillId="8" borderId="1" xfId="0" applyNumberFormat="1" applyFont="1" applyFill="1" applyBorder="1" applyAlignment="1" applyProtection="1">
      <alignment horizontal="right"/>
    </xf>
    <xf numFmtId="169" fontId="5" fillId="4" borderId="1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164" fontId="0" fillId="0" borderId="0" xfId="0" applyNumberFormat="1" applyProtection="1"/>
    <xf numFmtId="0" fontId="5" fillId="0" borderId="0" xfId="0" applyFont="1" applyProtection="1"/>
    <xf numFmtId="0" fontId="18" fillId="0" borderId="0" xfId="0" applyFont="1" applyBorder="1" applyAlignment="1" applyProtection="1">
      <alignment wrapText="1"/>
    </xf>
    <xf numFmtId="0" fontId="24" fillId="11" borderId="1" xfId="0" applyFont="1" applyFill="1" applyBorder="1" applyAlignment="1" applyProtection="1">
      <alignment horizontal="center" vertical="center"/>
    </xf>
    <xf numFmtId="0" fontId="32" fillId="0" borderId="0" xfId="0" applyFont="1" applyAlignment="1" applyProtection="1">
      <alignment vertical="center"/>
    </xf>
    <xf numFmtId="0" fontId="32" fillId="0" borderId="0" xfId="0" applyFont="1" applyBorder="1" applyAlignment="1" applyProtection="1">
      <alignment vertical="center" wrapText="1"/>
    </xf>
    <xf numFmtId="165" fontId="0" fillId="0" borderId="1" xfId="0" applyNumberFormat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18" fillId="0" borderId="0" xfId="0" applyFont="1" applyAlignment="1" applyProtection="1">
      <alignment horizontal="left" vertical="center"/>
    </xf>
    <xf numFmtId="0" fontId="20" fillId="0" borderId="0" xfId="0" applyFont="1" applyProtection="1"/>
    <xf numFmtId="0" fontId="0" fillId="0" borderId="0" xfId="0" applyBorder="1" applyProtection="1"/>
    <xf numFmtId="0" fontId="17" fillId="0" borderId="0" xfId="0" applyFont="1" applyBorder="1" applyAlignment="1" applyProtection="1">
      <alignment horizontal="right" vertical="center" wrapText="1"/>
    </xf>
    <xf numFmtId="0" fontId="0" fillId="0" borderId="0" xfId="0" applyAlignment="1" applyProtection="1">
      <alignment horizontal="left" vertical="center"/>
    </xf>
    <xf numFmtId="14" fontId="18" fillId="6" borderId="0" xfId="0" applyNumberFormat="1" applyFont="1" applyFill="1" applyAlignment="1" applyProtection="1">
      <alignment horizontal="center" vertical="center"/>
    </xf>
    <xf numFmtId="0" fontId="18" fillId="0" borderId="10" xfId="0" applyFont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center" vertical="center" wrapText="1"/>
    </xf>
    <xf numFmtId="0" fontId="34" fillId="2" borderId="0" xfId="0" applyFont="1" applyFill="1" applyAlignment="1" applyProtection="1">
      <alignment horizontal="center" vertical="center"/>
    </xf>
    <xf numFmtId="0" fontId="34" fillId="6" borderId="0" xfId="0" applyFont="1" applyFill="1" applyAlignment="1" applyProtection="1">
      <alignment horizontal="center" vertical="center"/>
    </xf>
    <xf numFmtId="0" fontId="21" fillId="6" borderId="2" xfId="0" applyFont="1" applyFill="1" applyBorder="1" applyAlignment="1" applyProtection="1">
      <alignment vertical="center" wrapText="1"/>
    </xf>
    <xf numFmtId="0" fontId="17" fillId="6" borderId="1" xfId="0" applyFont="1" applyFill="1" applyBorder="1" applyAlignment="1" applyProtection="1">
      <alignment horizontal="center" vertical="center" wrapText="1"/>
    </xf>
    <xf numFmtId="8" fontId="17" fillId="6" borderId="1" xfId="2" applyNumberFormat="1" applyFont="1" applyFill="1" applyBorder="1" applyAlignment="1" applyProtection="1">
      <alignment horizontal="center" vertical="center"/>
    </xf>
    <xf numFmtId="9" fontId="17" fillId="6" borderId="1" xfId="2" applyNumberFormat="1" applyFont="1" applyFill="1" applyBorder="1" applyAlignment="1" applyProtection="1">
      <alignment horizontal="center" vertical="center"/>
    </xf>
    <xf numFmtId="44" fontId="17" fillId="6" borderId="1" xfId="2" applyNumberFormat="1" applyFont="1" applyFill="1" applyBorder="1" applyAlignment="1" applyProtection="1">
      <alignment horizontal="center" vertical="center"/>
    </xf>
    <xf numFmtId="44" fontId="17" fillId="0" borderId="1" xfId="3" applyFont="1" applyBorder="1" applyAlignment="1" applyProtection="1">
      <alignment horizontal="center" vertical="center"/>
    </xf>
    <xf numFmtId="0" fontId="17" fillId="0" borderId="1" xfId="0" applyFont="1" applyBorder="1" applyAlignment="1" applyProtection="1">
      <alignment horizontal="left" vertical="center" wrapText="1"/>
    </xf>
    <xf numFmtId="0" fontId="17" fillId="0" borderId="1" xfId="0" applyFont="1" applyBorder="1" applyAlignment="1" applyProtection="1">
      <alignment horizontal="center" vertical="center"/>
    </xf>
    <xf numFmtId="8" fontId="17" fillId="0" borderId="1" xfId="0" applyNumberFormat="1" applyFont="1" applyBorder="1" applyAlignment="1" applyProtection="1">
      <alignment horizontal="center" vertical="center"/>
    </xf>
    <xf numFmtId="0" fontId="0" fillId="0" borderId="2" xfId="0" applyBorder="1" applyAlignment="1" applyProtection="1">
      <alignment horizontal="left" vertical="center"/>
    </xf>
    <xf numFmtId="0" fontId="0" fillId="0" borderId="3" xfId="0" applyBorder="1" applyAlignment="1" applyProtection="1">
      <alignment horizontal="left" vertical="center"/>
    </xf>
    <xf numFmtId="0" fontId="0" fillId="0" borderId="4" xfId="0" applyBorder="1" applyAlignment="1" applyProtection="1">
      <alignment horizontal="left" vertical="center"/>
    </xf>
    <xf numFmtId="0" fontId="17" fillId="0" borderId="1" xfId="0" applyFont="1" applyBorder="1" applyAlignment="1" applyProtection="1">
      <alignment wrapText="1"/>
    </xf>
    <xf numFmtId="0" fontId="22" fillId="10" borderId="0" xfId="0" applyFont="1" applyFill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/>
    </xf>
    <xf numFmtId="10" fontId="4" fillId="0" borderId="13" xfId="0" applyNumberFormat="1" applyFont="1" applyBorder="1" applyAlignment="1" applyProtection="1">
      <alignment horizontal="center" vertical="center"/>
    </xf>
    <xf numFmtId="8" fontId="15" fillId="0" borderId="13" xfId="3" applyNumberFormat="1" applyFont="1" applyBorder="1" applyAlignment="1" applyProtection="1">
      <alignment horizontal="right" vertical="center"/>
    </xf>
    <xf numFmtId="0" fontId="0" fillId="0" borderId="0" xfId="0" applyBorder="1" applyAlignment="1" applyProtection="1">
      <alignment horizontal="center" vertical="center"/>
    </xf>
    <xf numFmtId="10" fontId="4" fillId="0" borderId="0" xfId="0" applyNumberFormat="1" applyFont="1" applyBorder="1" applyAlignment="1" applyProtection="1">
      <alignment horizontal="center" vertical="center"/>
    </xf>
    <xf numFmtId="8" fontId="15" fillId="0" borderId="0" xfId="3" applyNumberFormat="1" applyFont="1" applyBorder="1" applyAlignment="1" applyProtection="1">
      <alignment horizontal="right" vertical="center"/>
    </xf>
    <xf numFmtId="0" fontId="0" fillId="0" borderId="14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8" fontId="23" fillId="0" borderId="17" xfId="0" applyNumberFormat="1" applyFont="1" applyBorder="1" applyAlignment="1" applyProtection="1">
      <alignment horizontal="center" vertical="center"/>
    </xf>
    <xf numFmtId="8" fontId="15" fillId="0" borderId="15" xfId="3" applyNumberFormat="1" applyFont="1" applyBorder="1" applyAlignment="1" applyProtection="1">
      <alignment horizontal="right" vertical="center"/>
    </xf>
    <xf numFmtId="8" fontId="23" fillId="0" borderId="0" xfId="0" applyNumberFormat="1" applyFont="1" applyBorder="1" applyAlignment="1" applyProtection="1">
      <alignment horizontal="center" vertical="center"/>
    </xf>
    <xf numFmtId="44" fontId="24" fillId="10" borderId="0" xfId="0" applyNumberFormat="1" applyFont="1" applyFill="1" applyBorder="1" applyAlignment="1" applyProtection="1">
      <alignment horizontal="left" vertical="center" wrapText="1"/>
    </xf>
    <xf numFmtId="44" fontId="24" fillId="10" borderId="20" xfId="3" applyNumberFormat="1" applyFont="1" applyFill="1" applyBorder="1" applyAlignment="1" applyProtection="1">
      <alignment horizontal="right" vertical="center"/>
    </xf>
    <xf numFmtId="44" fontId="24" fillId="10" borderId="1" xfId="3" applyNumberFormat="1" applyFont="1" applyFill="1" applyBorder="1" applyAlignment="1" applyProtection="1">
      <alignment horizontal="right" vertical="center"/>
    </xf>
    <xf numFmtId="0" fontId="22" fillId="10" borderId="0" xfId="0" applyFont="1" applyFill="1" applyBorder="1" applyAlignment="1" applyProtection="1">
      <alignment horizontal="left" vertical="center"/>
    </xf>
    <xf numFmtId="8" fontId="0" fillId="0" borderId="21" xfId="0" applyNumberFormat="1" applyFont="1" applyBorder="1" applyAlignment="1" applyProtection="1">
      <alignment horizontal="right" vertical="center"/>
    </xf>
    <xf numFmtId="8" fontId="0" fillId="0" borderId="1" xfId="0" applyNumberFormat="1" applyFont="1" applyBorder="1" applyAlignment="1" applyProtection="1">
      <alignment horizontal="right" vertical="center"/>
    </xf>
    <xf numFmtId="44" fontId="0" fillId="0" borderId="26" xfId="0" applyNumberFormat="1" applyFont="1" applyBorder="1" applyAlignment="1" applyProtection="1">
      <alignment horizontal="right" vertical="center"/>
    </xf>
    <xf numFmtId="44" fontId="0" fillId="0" borderId="1" xfId="0" applyNumberFormat="1" applyFont="1" applyBorder="1" applyAlignment="1" applyProtection="1">
      <alignment horizontal="right" vertical="center"/>
    </xf>
    <xf numFmtId="0" fontId="0" fillId="0" borderId="0" xfId="0" applyBorder="1" applyAlignment="1" applyProtection="1">
      <alignment horizontal="center"/>
    </xf>
    <xf numFmtId="0" fontId="28" fillId="0" borderId="0" xfId="0" applyFont="1" applyAlignment="1" applyProtection="1">
      <alignment vertical="center" textRotation="90"/>
    </xf>
    <xf numFmtId="168" fontId="15" fillId="0" borderId="0" xfId="2" applyNumberFormat="1" applyFont="1" applyBorder="1" applyAlignment="1" applyProtection="1">
      <alignment horizontal="center" vertical="center" textRotation="255"/>
    </xf>
    <xf numFmtId="44" fontId="4" fillId="0" borderId="0" xfId="3" applyNumberFormat="1" applyFont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44" fontId="0" fillId="0" borderId="0" xfId="0" applyNumberFormat="1" applyFont="1" applyBorder="1" applyAlignment="1" applyProtection="1">
      <alignment horizontal="right" vertical="center"/>
    </xf>
    <xf numFmtId="0" fontId="27" fillId="0" borderId="0" xfId="0" applyFont="1" applyBorder="1" applyAlignment="1" applyProtection="1">
      <alignment vertical="center" wrapText="1"/>
    </xf>
    <xf numFmtId="0" fontId="42" fillId="9" borderId="0" xfId="0" applyFont="1" applyFill="1" applyAlignment="1">
      <alignment horizontal="center" vertical="center"/>
    </xf>
    <xf numFmtId="0" fontId="2" fillId="0" borderId="0" xfId="1" quotePrefix="1" applyAlignment="1" applyProtection="1">
      <alignment horizontal="center"/>
    </xf>
    <xf numFmtId="0" fontId="43" fillId="0" borderId="0" xfId="0" applyFont="1"/>
    <xf numFmtId="0" fontId="2" fillId="2" borderId="1" xfId="1" applyFill="1" applyBorder="1" applyAlignment="1" applyProtection="1">
      <alignment horizontal="center" vertical="center"/>
    </xf>
    <xf numFmtId="0" fontId="2" fillId="2" borderId="0" xfId="1" applyFill="1" applyAlignment="1" applyProtection="1">
      <alignment horizontal="center" vertical="center"/>
    </xf>
    <xf numFmtId="0" fontId="2" fillId="12" borderId="0" xfId="1" applyFill="1" applyAlignment="1" applyProtection="1">
      <alignment horizontal="center" vertical="center"/>
    </xf>
    <xf numFmtId="0" fontId="5" fillId="8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2" borderId="0" xfId="1" applyFill="1" applyAlignment="1" applyProtection="1">
      <alignment horizontal="center" vertical="center"/>
    </xf>
    <xf numFmtId="169" fontId="24" fillId="10" borderId="27" xfId="0" applyNumberFormat="1" applyFont="1" applyFill="1" applyBorder="1" applyAlignment="1" applyProtection="1">
      <alignment horizontal="center" vertical="center"/>
    </xf>
    <xf numFmtId="169" fontId="24" fillId="10" borderId="28" xfId="0" applyNumberFormat="1" applyFont="1" applyFill="1" applyBorder="1" applyAlignment="1" applyProtection="1">
      <alignment horizontal="center" vertical="center"/>
    </xf>
    <xf numFmtId="169" fontId="24" fillId="10" borderId="29" xfId="0" applyNumberFormat="1" applyFont="1" applyFill="1" applyBorder="1" applyAlignment="1" applyProtection="1">
      <alignment horizontal="center" vertical="center"/>
    </xf>
    <xf numFmtId="169" fontId="24" fillId="10" borderId="23" xfId="0" applyNumberFormat="1" applyFont="1" applyFill="1" applyBorder="1" applyAlignment="1" applyProtection="1">
      <alignment horizontal="center"/>
    </xf>
    <xf numFmtId="0" fontId="24" fillId="10" borderId="24" xfId="0" applyFont="1" applyFill="1" applyBorder="1" applyAlignment="1" applyProtection="1">
      <alignment horizontal="center"/>
    </xf>
    <xf numFmtId="169" fontId="24" fillId="10" borderId="24" xfId="0" applyNumberFormat="1" applyFont="1" applyFill="1" applyBorder="1" applyAlignment="1" applyProtection="1">
      <alignment horizontal="center"/>
    </xf>
    <xf numFmtId="0" fontId="24" fillId="10" borderId="30" xfId="0" applyFont="1" applyFill="1" applyBorder="1" applyAlignment="1" applyProtection="1">
      <alignment horizontal="center"/>
    </xf>
    <xf numFmtId="0" fontId="29" fillId="2" borderId="0" xfId="0" applyFont="1" applyFill="1" applyAlignment="1" applyProtection="1">
      <alignment horizontal="center" vertical="center" textRotation="90"/>
    </xf>
    <xf numFmtId="0" fontId="3" fillId="13" borderId="0" xfId="0" applyFont="1" applyFill="1" applyAlignment="1" applyProtection="1">
      <alignment horizontal="center" vertical="center" textRotation="45"/>
    </xf>
    <xf numFmtId="0" fontId="24" fillId="8" borderId="0" xfId="0" applyFont="1" applyFill="1" applyBorder="1" applyAlignment="1" applyProtection="1">
      <alignment horizontal="center"/>
    </xf>
    <xf numFmtId="0" fontId="24" fillId="14" borderId="0" xfId="0" applyFont="1" applyFill="1" applyBorder="1" applyAlignment="1" applyProtection="1">
      <alignment horizontal="center"/>
    </xf>
    <xf numFmtId="0" fontId="24" fillId="5" borderId="0" xfId="0" applyFont="1" applyFill="1" applyBorder="1" applyAlignment="1" applyProtection="1">
      <alignment horizontal="center"/>
    </xf>
    <xf numFmtId="0" fontId="24" fillId="9" borderId="0" xfId="0" applyFont="1" applyFill="1" applyBorder="1" applyAlignment="1" applyProtection="1">
      <alignment horizontal="center"/>
    </xf>
    <xf numFmtId="0" fontId="2" fillId="2" borderId="0" xfId="1" applyFill="1" applyAlignment="1" applyProtection="1">
      <alignment horizontal="center" vertical="center" textRotation="45"/>
    </xf>
    <xf numFmtId="0" fontId="3" fillId="8" borderId="0" xfId="0" applyFont="1" applyFill="1" applyBorder="1" applyAlignment="1" applyProtection="1">
      <alignment horizontal="center" vertical="center"/>
    </xf>
    <xf numFmtId="0" fontId="3" fillId="14" borderId="0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0" fontId="3" fillId="9" borderId="0" xfId="0" applyFont="1" applyFill="1" applyBorder="1" applyAlignment="1" applyProtection="1">
      <alignment horizontal="center" vertical="center"/>
    </xf>
    <xf numFmtId="0" fontId="26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29" fillId="12" borderId="0" xfId="0" applyFont="1" applyFill="1" applyAlignment="1" applyProtection="1">
      <alignment horizontal="center" vertical="center" textRotation="90"/>
    </xf>
    <xf numFmtId="0" fontId="0" fillId="0" borderId="11" xfId="0" applyBorder="1" applyAlignment="1" applyProtection="1">
      <alignment horizontal="left" vertical="center" wrapText="1"/>
    </xf>
    <xf numFmtId="168" fontId="15" fillId="0" borderId="12" xfId="2" applyNumberFormat="1" applyFont="1" applyBorder="1" applyAlignment="1" applyProtection="1">
      <alignment horizontal="center" vertical="center" textRotation="255"/>
    </xf>
    <xf numFmtId="168" fontId="15" fillId="0" borderId="16" xfId="2" applyNumberFormat="1" applyFont="1" applyBorder="1" applyAlignment="1" applyProtection="1">
      <alignment horizontal="center" vertical="center" textRotation="255"/>
    </xf>
    <xf numFmtId="168" fontId="15" fillId="0" borderId="18" xfId="2" applyNumberFormat="1" applyFont="1" applyBorder="1" applyAlignment="1" applyProtection="1">
      <alignment horizontal="center" vertical="center" textRotation="255"/>
    </xf>
    <xf numFmtId="168" fontId="15" fillId="0" borderId="22" xfId="2" applyNumberFormat="1" applyFont="1" applyBorder="1" applyAlignment="1" applyProtection="1">
      <alignment horizontal="center" vertical="center" textRotation="255"/>
    </xf>
    <xf numFmtId="8" fontId="23" fillId="0" borderId="14" xfId="0" applyNumberFormat="1" applyFont="1" applyBorder="1" applyAlignment="1" applyProtection="1">
      <alignment horizontal="center" vertical="center"/>
    </xf>
    <xf numFmtId="8" fontId="23" fillId="0" borderId="15" xfId="0" applyNumberFormat="1" applyFont="1" applyBorder="1" applyAlignment="1" applyProtection="1">
      <alignment horizontal="center" vertical="center"/>
    </xf>
    <xf numFmtId="168" fontId="15" fillId="0" borderId="0" xfId="2" applyNumberFormat="1" applyFont="1" applyBorder="1" applyAlignment="1" applyProtection="1">
      <alignment horizontal="center" vertical="center" textRotation="255"/>
    </xf>
    <xf numFmtId="8" fontId="23" fillId="0" borderId="0" xfId="0" applyNumberFormat="1" applyFont="1" applyBorder="1" applyAlignment="1" applyProtection="1">
      <alignment horizontal="center" vertical="center"/>
    </xf>
    <xf numFmtId="44" fontId="4" fillId="0" borderId="18" xfId="3" applyNumberFormat="1" applyFont="1" applyBorder="1" applyAlignment="1" applyProtection="1">
      <alignment horizontal="center" vertical="center"/>
    </xf>
    <xf numFmtId="44" fontId="4" fillId="0" borderId="22" xfId="3" applyNumberFormat="1" applyFont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44" fontId="31" fillId="0" borderId="1" xfId="3" applyNumberFormat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6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19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23" xfId="0" applyFill="1" applyBorder="1" applyAlignment="1" applyProtection="1">
      <alignment horizontal="center" vertical="center"/>
    </xf>
    <xf numFmtId="0" fontId="0" fillId="0" borderId="24" xfId="0" applyFill="1" applyBorder="1" applyAlignment="1" applyProtection="1">
      <alignment horizontal="center" vertical="center"/>
    </xf>
    <xf numFmtId="0" fontId="0" fillId="0" borderId="25" xfId="0" applyFill="1" applyBorder="1" applyAlignment="1" applyProtection="1">
      <alignment horizontal="center" vertical="center"/>
    </xf>
    <xf numFmtId="0" fontId="18" fillId="0" borderId="0" xfId="0" applyFont="1" applyBorder="1" applyAlignment="1" applyProtection="1">
      <alignment horizontal="right" wrapText="1"/>
    </xf>
    <xf numFmtId="167" fontId="18" fillId="0" borderId="0" xfId="0" applyNumberFormat="1" applyFont="1" applyBorder="1" applyAlignment="1" applyProtection="1">
      <alignment horizontal="right" wrapText="1" indent="1"/>
    </xf>
    <xf numFmtId="0" fontId="18" fillId="0" borderId="0" xfId="0" applyFont="1" applyBorder="1" applyAlignment="1" applyProtection="1">
      <alignment horizontal="right" wrapText="1" indent="1"/>
    </xf>
    <xf numFmtId="164" fontId="18" fillId="0" borderId="0" xfId="0" applyNumberFormat="1" applyFont="1" applyBorder="1" applyAlignment="1" applyProtection="1">
      <alignment horizontal="right" wrapText="1"/>
    </xf>
    <xf numFmtId="0" fontId="32" fillId="0" borderId="0" xfId="0" applyFont="1" applyBorder="1" applyAlignment="1" applyProtection="1">
      <alignment horizontal="center" vertical="center"/>
    </xf>
    <xf numFmtId="0" fontId="18" fillId="0" borderId="0" xfId="0" applyFont="1" applyAlignment="1" applyProtection="1">
      <alignment horizontal="left" vertical="center"/>
    </xf>
    <xf numFmtId="165" fontId="0" fillId="0" borderId="1" xfId="0" applyNumberFormat="1" applyBorder="1" applyAlignment="1" applyProtection="1">
      <alignment horizontal="center" vertical="center"/>
    </xf>
    <xf numFmtId="0" fontId="24" fillId="11" borderId="1" xfId="0" applyFont="1" applyFill="1" applyBorder="1" applyAlignment="1" applyProtection="1">
      <alignment horizontal="center" vertical="center"/>
    </xf>
    <xf numFmtId="14" fontId="33" fillId="0" borderId="1" xfId="0" applyNumberFormat="1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left" vertical="center"/>
    </xf>
    <xf numFmtId="0" fontId="5" fillId="0" borderId="3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/>
    </xf>
    <xf numFmtId="0" fontId="0" fillId="0" borderId="3" xfId="0" applyBorder="1" applyAlignment="1" applyProtection="1">
      <alignment horizontal="left" vertical="center"/>
    </xf>
    <xf numFmtId="0" fontId="0" fillId="0" borderId="4" xfId="0" applyBorder="1" applyAlignment="1" applyProtection="1">
      <alignment horizontal="left" vertical="center"/>
    </xf>
    <xf numFmtId="14" fontId="0" fillId="0" borderId="2" xfId="0" applyNumberFormat="1" applyBorder="1" applyAlignment="1" applyProtection="1">
      <alignment horizontal="left" vertical="top" wrapText="1"/>
    </xf>
    <xf numFmtId="14" fontId="0" fillId="0" borderId="3" xfId="0" applyNumberFormat="1" applyBorder="1" applyAlignment="1" applyProtection="1">
      <alignment horizontal="left" vertical="top" wrapText="1"/>
    </xf>
    <xf numFmtId="14" fontId="0" fillId="0" borderId="4" xfId="0" applyNumberFormat="1" applyBorder="1" applyAlignment="1" applyProtection="1">
      <alignment horizontal="left" vertical="top" wrapText="1"/>
    </xf>
    <xf numFmtId="0" fontId="6" fillId="6" borderId="1" xfId="0" applyFont="1" applyFill="1" applyBorder="1" applyAlignment="1" applyProtection="1">
      <alignment horizontal="center"/>
    </xf>
    <xf numFmtId="0" fontId="8" fillId="3" borderId="1" xfId="1" applyFon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8" fillId="3" borderId="2" xfId="1" applyFont="1" applyFill="1" applyBorder="1" applyAlignment="1" applyProtection="1">
      <alignment horizontal="center"/>
    </xf>
    <xf numFmtId="0" fontId="8" fillId="3" borderId="3" xfId="1" applyFont="1" applyFill="1" applyBorder="1" applyAlignment="1" applyProtection="1">
      <alignment horizontal="center"/>
    </xf>
    <xf numFmtId="0" fontId="8" fillId="3" borderId="4" xfId="1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7" fillId="9" borderId="1" xfId="1" applyFont="1" applyFill="1" applyBorder="1" applyAlignment="1" applyProtection="1">
      <alignment horizontal="center" vertical="center"/>
    </xf>
    <xf numFmtId="164" fontId="14" fillId="9" borderId="1" xfId="0" applyNumberFormat="1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 vertical="center"/>
    </xf>
    <xf numFmtId="0" fontId="0" fillId="8" borderId="1" xfId="0" applyFill="1" applyBorder="1" applyAlignment="1" applyProtection="1">
      <alignment horizontal="center" vertical="center"/>
    </xf>
    <xf numFmtId="14" fontId="24" fillId="8" borderId="6" xfId="0" applyNumberFormat="1" applyFont="1" applyFill="1" applyBorder="1" applyAlignment="1" applyProtection="1">
      <alignment horizontal="center" vertical="center"/>
    </xf>
    <xf numFmtId="14" fontId="24" fillId="8" borderId="8" xfId="0" applyNumberFormat="1" applyFont="1" applyFill="1" applyBorder="1" applyAlignment="1" applyProtection="1">
      <alignment horizontal="center" vertical="center"/>
    </xf>
    <xf numFmtId="14" fontId="24" fillId="8" borderId="7" xfId="0" applyNumberFormat="1" applyFont="1" applyFill="1" applyBorder="1" applyAlignment="1" applyProtection="1">
      <alignment horizontal="center" vertical="center"/>
    </xf>
    <xf numFmtId="14" fontId="24" fillId="8" borderId="9" xfId="0" applyNumberFormat="1" applyFont="1" applyFill="1" applyBorder="1" applyAlignment="1" applyProtection="1">
      <alignment horizontal="center" vertical="center"/>
    </xf>
    <xf numFmtId="0" fontId="24" fillId="11" borderId="2" xfId="0" applyFont="1" applyFill="1" applyBorder="1" applyAlignment="1" applyProtection="1">
      <alignment horizontal="center" vertical="center"/>
    </xf>
    <xf numFmtId="0" fontId="24" fillId="11" borderId="3" xfId="0" applyFont="1" applyFill="1" applyBorder="1" applyAlignment="1" applyProtection="1">
      <alignment horizontal="center" vertical="center"/>
    </xf>
    <xf numFmtId="0" fontId="24" fillId="11" borderId="4" xfId="0" applyFont="1" applyFill="1" applyBorder="1" applyAlignment="1" applyProtection="1">
      <alignment horizontal="center" vertical="center"/>
    </xf>
    <xf numFmtId="0" fontId="14" fillId="9" borderId="1" xfId="0" applyFont="1" applyFill="1" applyBorder="1" applyAlignment="1" applyProtection="1">
      <alignment horizontal="center" vertical="center"/>
    </xf>
  </cellXfs>
  <cellStyles count="5">
    <cellStyle name="Lien hypertexte" xfId="1" builtinId="8"/>
    <cellStyle name="Milliers" xfId="2" builtinId="3"/>
    <cellStyle name="Monétaire" xfId="3" builtinId="4"/>
    <cellStyle name="Normal" xfId="0" builtinId="0"/>
    <cellStyle name="Pourcentage" xfId="4" builtinId="5"/>
  </cellStyles>
  <dxfs count="3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76200</xdr:colOff>
      <xdr:row>1</xdr:row>
      <xdr:rowOff>66675</xdr:rowOff>
    </xdr:from>
    <xdr:to>
      <xdr:col>19</xdr:col>
      <xdr:colOff>762000</xdr:colOff>
      <xdr:row>1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66675"/>
          <a:ext cx="91440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114300</xdr:colOff>
      <xdr:row>1</xdr:row>
      <xdr:rowOff>0</xdr:rowOff>
    </xdr:from>
    <xdr:to>
      <xdr:col>25</xdr:col>
      <xdr:colOff>819150</xdr:colOff>
      <xdr:row>1</xdr:row>
      <xdr:rowOff>485776</xdr:rowOff>
    </xdr:to>
    <xdr:sp macro="" textlink="">
      <xdr:nvSpPr>
        <xdr:cNvPr id="3" name="ZoneTexte 2"/>
        <xdr:cNvSpPr txBox="1"/>
      </xdr:nvSpPr>
      <xdr:spPr>
        <a:xfrm>
          <a:off x="2790825" y="0"/>
          <a:ext cx="4933950" cy="3429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sx="76000" sy="76000" algn="ctr" rotWithShape="0">
            <a:srgbClr val="000000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000" i="1">
              <a:latin typeface="Arial Black" pitchFamily="34" charset="0"/>
            </a:rPr>
            <a:t>Conception</a:t>
          </a:r>
          <a:r>
            <a:rPr lang="fr-FR" sz="1000" i="1" baseline="0">
              <a:latin typeface="Arial Black" pitchFamily="34" charset="0"/>
            </a:rPr>
            <a:t>, réalisation, installation de toilettes séches publiques</a:t>
          </a:r>
        </a:p>
        <a:p>
          <a:pPr algn="ctr"/>
          <a:endParaRPr lang="fr-FR" sz="1100">
            <a:ln>
              <a:solidFill>
                <a:schemeClr val="lt1">
                  <a:shade val="50000"/>
                </a:schemeClr>
              </a:solidFill>
            </a:ln>
          </a:endParaRPr>
        </a:p>
      </xdr:txBody>
    </xdr:sp>
    <xdr:clientData/>
  </xdr:twoCellAnchor>
  <xdr:twoCellAnchor editAs="oneCell">
    <xdr:from>
      <xdr:col>29</xdr:col>
      <xdr:colOff>76200</xdr:colOff>
      <xdr:row>1</xdr:row>
      <xdr:rowOff>66675</xdr:rowOff>
    </xdr:from>
    <xdr:to>
      <xdr:col>29</xdr:col>
      <xdr:colOff>762000</xdr:colOff>
      <xdr:row>1</xdr:row>
      <xdr:rowOff>200025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298179" y="66675"/>
          <a:ext cx="68580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30</xdr:col>
      <xdr:colOff>114300</xdr:colOff>
      <xdr:row>1</xdr:row>
      <xdr:rowOff>0</xdr:rowOff>
    </xdr:from>
    <xdr:to>
      <xdr:col>35</xdr:col>
      <xdr:colOff>819150</xdr:colOff>
      <xdr:row>1</xdr:row>
      <xdr:rowOff>485776</xdr:rowOff>
    </xdr:to>
    <xdr:sp macro="" textlink="">
      <xdr:nvSpPr>
        <xdr:cNvPr id="5" name="ZoneTexte 4"/>
        <xdr:cNvSpPr txBox="1"/>
      </xdr:nvSpPr>
      <xdr:spPr>
        <a:xfrm>
          <a:off x="22802321" y="0"/>
          <a:ext cx="4991100" cy="333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sx="76000" sy="76000" algn="ctr" rotWithShape="0">
            <a:srgbClr val="000000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000" i="1">
              <a:latin typeface="Arial Black" pitchFamily="34" charset="0"/>
            </a:rPr>
            <a:t>Conception</a:t>
          </a:r>
          <a:r>
            <a:rPr lang="fr-FR" sz="1000" i="1" baseline="0">
              <a:latin typeface="Arial Black" pitchFamily="34" charset="0"/>
            </a:rPr>
            <a:t>, réalisation, installation de toilettes séches publiques</a:t>
          </a:r>
        </a:p>
        <a:p>
          <a:pPr algn="ctr"/>
          <a:endParaRPr lang="fr-FR" sz="1100">
            <a:ln>
              <a:solidFill>
                <a:schemeClr val="lt1">
                  <a:shade val="50000"/>
                </a:schemeClr>
              </a:solidFill>
            </a:ln>
          </a:endParaRPr>
        </a:p>
      </xdr:txBody>
    </xdr:sp>
    <xdr:clientData/>
  </xdr:twoCellAnchor>
  <xdr:twoCellAnchor editAs="oneCell">
    <xdr:from>
      <xdr:col>39</xdr:col>
      <xdr:colOff>76200</xdr:colOff>
      <xdr:row>1</xdr:row>
      <xdr:rowOff>66675</xdr:rowOff>
    </xdr:from>
    <xdr:to>
      <xdr:col>39</xdr:col>
      <xdr:colOff>762000</xdr:colOff>
      <xdr:row>1</xdr:row>
      <xdr:rowOff>200025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16513" y="66675"/>
          <a:ext cx="68580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40</xdr:col>
      <xdr:colOff>114300</xdr:colOff>
      <xdr:row>1</xdr:row>
      <xdr:rowOff>0</xdr:rowOff>
    </xdr:from>
    <xdr:to>
      <xdr:col>45</xdr:col>
      <xdr:colOff>819150</xdr:colOff>
      <xdr:row>1</xdr:row>
      <xdr:rowOff>485776</xdr:rowOff>
    </xdr:to>
    <xdr:sp macro="" textlink="">
      <xdr:nvSpPr>
        <xdr:cNvPr id="7" name="ZoneTexte 6"/>
        <xdr:cNvSpPr txBox="1"/>
      </xdr:nvSpPr>
      <xdr:spPr>
        <a:xfrm>
          <a:off x="21318249" y="0"/>
          <a:ext cx="5012748" cy="333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sx="76000" sy="76000" algn="ctr" rotWithShape="0">
            <a:srgbClr val="000000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000" i="1">
              <a:latin typeface="Arial Black" pitchFamily="34" charset="0"/>
            </a:rPr>
            <a:t>Conception</a:t>
          </a:r>
          <a:r>
            <a:rPr lang="fr-FR" sz="1000" i="1" baseline="0">
              <a:latin typeface="Arial Black" pitchFamily="34" charset="0"/>
            </a:rPr>
            <a:t>, réalisation, installation de toilettes séches publiques</a:t>
          </a:r>
        </a:p>
        <a:p>
          <a:pPr algn="ctr"/>
          <a:endParaRPr lang="fr-FR" sz="1100">
            <a:ln>
              <a:solidFill>
                <a:schemeClr val="lt1">
                  <a:shade val="50000"/>
                </a:schemeClr>
              </a:solidFill>
            </a:ln>
          </a:endParaRPr>
        </a:p>
      </xdr:txBody>
    </xdr:sp>
    <xdr:clientData/>
  </xdr:twoCellAnchor>
  <xdr:twoCellAnchor editAs="oneCell">
    <xdr:from>
      <xdr:col>49</xdr:col>
      <xdr:colOff>76200</xdr:colOff>
      <xdr:row>1</xdr:row>
      <xdr:rowOff>66675</xdr:rowOff>
    </xdr:from>
    <xdr:to>
      <xdr:col>49</xdr:col>
      <xdr:colOff>762000</xdr:colOff>
      <xdr:row>1</xdr:row>
      <xdr:rowOff>200025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984950" y="66675"/>
          <a:ext cx="68580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50</xdr:col>
      <xdr:colOff>114300</xdr:colOff>
      <xdr:row>1</xdr:row>
      <xdr:rowOff>0</xdr:rowOff>
    </xdr:from>
    <xdr:to>
      <xdr:col>55</xdr:col>
      <xdr:colOff>819150</xdr:colOff>
      <xdr:row>1</xdr:row>
      <xdr:rowOff>485776</xdr:rowOff>
    </xdr:to>
    <xdr:sp macro="" textlink="">
      <xdr:nvSpPr>
        <xdr:cNvPr id="9" name="ZoneTexte 8"/>
        <xdr:cNvSpPr txBox="1"/>
      </xdr:nvSpPr>
      <xdr:spPr>
        <a:xfrm>
          <a:off x="36157766" y="0"/>
          <a:ext cx="3735532" cy="333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sx="76000" sy="76000" algn="ctr" rotWithShape="0">
            <a:srgbClr val="000000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000" i="1">
              <a:latin typeface="Arial Black" pitchFamily="34" charset="0"/>
            </a:rPr>
            <a:t>Conception</a:t>
          </a:r>
          <a:r>
            <a:rPr lang="fr-FR" sz="1000" i="1" baseline="0">
              <a:latin typeface="Arial Black" pitchFamily="34" charset="0"/>
            </a:rPr>
            <a:t>, réalisation, installation de toilettes séches publiques</a:t>
          </a:r>
        </a:p>
        <a:p>
          <a:pPr algn="ctr"/>
          <a:endParaRPr lang="fr-FR" sz="1100">
            <a:ln>
              <a:solidFill>
                <a:schemeClr val="lt1">
                  <a:shade val="50000"/>
                </a:schemeClr>
              </a:solidFill>
            </a:ln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etitcoinnature.fr/" TargetMode="External"/><Relationship Id="rId2" Type="http://schemas.openxmlformats.org/officeDocument/2006/relationships/hyperlink" Target="http://www.petitcoinnature.fr/" TargetMode="External"/><Relationship Id="rId1" Type="http://schemas.openxmlformats.org/officeDocument/2006/relationships/hyperlink" Target="http://www.petitcoinnature.fr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ww.petitcoinnatur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786"/>
  <sheetViews>
    <sheetView workbookViewId="0">
      <selection activeCell="R3" sqref="R3"/>
    </sheetView>
  </sheetViews>
  <sheetFormatPr baseColWidth="10" defaultRowHeight="15" x14ac:dyDescent="0.25"/>
  <cols>
    <col min="2" max="2" width="21.85546875" bestFit="1" customWidth="1"/>
    <col min="3" max="3" width="27.85546875" bestFit="1" customWidth="1"/>
    <col min="5" max="5" width="5.85546875" bestFit="1" customWidth="1"/>
    <col min="7" max="7" width="15.7109375" bestFit="1" customWidth="1"/>
    <col min="12" max="12" width="165.5703125" bestFit="1" customWidth="1"/>
  </cols>
  <sheetData>
    <row r="1" spans="1:18" x14ac:dyDescent="0.25">
      <c r="A1" t="s">
        <v>34</v>
      </c>
      <c r="B1" t="s">
        <v>35</v>
      </c>
      <c r="C1" t="s">
        <v>34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69</v>
      </c>
      <c r="L1" t="s">
        <v>110</v>
      </c>
      <c r="N1" t="s">
        <v>116</v>
      </c>
      <c r="R1" t="s">
        <v>157</v>
      </c>
    </row>
    <row r="3" spans="1:18" x14ac:dyDescent="0.25">
      <c r="A3" t="s">
        <v>10</v>
      </c>
      <c r="B3" t="s">
        <v>1</v>
      </c>
      <c r="C3" t="s">
        <v>7</v>
      </c>
      <c r="D3" t="s">
        <v>4</v>
      </c>
      <c r="E3" s="1" t="s">
        <v>8</v>
      </c>
      <c r="F3">
        <v>10</v>
      </c>
      <c r="G3" t="s">
        <v>55</v>
      </c>
      <c r="H3">
        <v>10</v>
      </c>
      <c r="J3" t="s">
        <v>70</v>
      </c>
      <c r="L3" t="s">
        <v>111</v>
      </c>
      <c r="N3">
        <v>9000</v>
      </c>
    </row>
    <row r="4" spans="1:18" x14ac:dyDescent="0.25">
      <c r="A4" t="s">
        <v>13</v>
      </c>
      <c r="B4" t="s">
        <v>22</v>
      </c>
      <c r="C4" t="s">
        <v>26</v>
      </c>
      <c r="D4" t="s">
        <v>30</v>
      </c>
      <c r="E4" s="2" t="s">
        <v>58</v>
      </c>
      <c r="F4">
        <v>20</v>
      </c>
      <c r="G4" t="s">
        <v>47</v>
      </c>
      <c r="H4">
        <v>11</v>
      </c>
      <c r="J4" t="s">
        <v>71</v>
      </c>
      <c r="L4" t="s">
        <v>112</v>
      </c>
      <c r="N4">
        <v>12300</v>
      </c>
    </row>
    <row r="5" spans="1:18" x14ac:dyDescent="0.25">
      <c r="A5" t="s">
        <v>14</v>
      </c>
      <c r="B5" t="s">
        <v>57</v>
      </c>
      <c r="C5" t="s">
        <v>29</v>
      </c>
      <c r="F5">
        <v>30</v>
      </c>
      <c r="G5" t="s">
        <v>45</v>
      </c>
      <c r="H5">
        <v>12</v>
      </c>
      <c r="J5" t="s">
        <v>72</v>
      </c>
      <c r="L5" t="s">
        <v>113</v>
      </c>
      <c r="N5">
        <v>11600</v>
      </c>
    </row>
    <row r="6" spans="1:18" x14ac:dyDescent="0.25">
      <c r="A6" t="s">
        <v>15</v>
      </c>
      <c r="B6" t="s">
        <v>18</v>
      </c>
      <c r="C6" t="s">
        <v>27</v>
      </c>
      <c r="F6">
        <v>40</v>
      </c>
      <c r="G6" t="s">
        <v>42</v>
      </c>
      <c r="H6">
        <v>13</v>
      </c>
      <c r="J6" t="s">
        <v>73</v>
      </c>
      <c r="L6" t="s">
        <v>88</v>
      </c>
      <c r="N6">
        <v>15500</v>
      </c>
    </row>
    <row r="7" spans="1:18" x14ac:dyDescent="0.25">
      <c r="A7" t="s">
        <v>16</v>
      </c>
      <c r="B7" t="s">
        <v>17</v>
      </c>
      <c r="C7" t="s">
        <v>31</v>
      </c>
      <c r="F7">
        <v>50</v>
      </c>
      <c r="G7" t="s">
        <v>49</v>
      </c>
      <c r="H7">
        <v>14</v>
      </c>
      <c r="L7" t="s">
        <v>114</v>
      </c>
      <c r="N7">
        <v>30000</v>
      </c>
    </row>
    <row r="8" spans="1:18" x14ac:dyDescent="0.25">
      <c r="B8" t="s">
        <v>23</v>
      </c>
      <c r="C8" t="s">
        <v>33</v>
      </c>
      <c r="F8">
        <v>60</v>
      </c>
      <c r="G8" t="s">
        <v>44</v>
      </c>
      <c r="H8">
        <v>15</v>
      </c>
      <c r="L8" t="s">
        <v>115</v>
      </c>
      <c r="N8">
        <v>50000</v>
      </c>
    </row>
    <row r="9" spans="1:18" x14ac:dyDescent="0.25">
      <c r="B9" t="s">
        <v>24</v>
      </c>
      <c r="C9" t="s">
        <v>28</v>
      </c>
      <c r="F9">
        <v>70</v>
      </c>
      <c r="G9" t="s">
        <v>48</v>
      </c>
      <c r="H9">
        <v>16</v>
      </c>
    </row>
    <row r="10" spans="1:18" x14ac:dyDescent="0.25">
      <c r="B10" t="s">
        <v>20</v>
      </c>
      <c r="C10" t="s">
        <v>32</v>
      </c>
      <c r="F10">
        <v>80</v>
      </c>
      <c r="G10" t="s">
        <v>43</v>
      </c>
      <c r="H10">
        <v>17</v>
      </c>
    </row>
    <row r="11" spans="1:18" x14ac:dyDescent="0.25">
      <c r="B11" t="s">
        <v>21</v>
      </c>
      <c r="F11">
        <v>90</v>
      </c>
      <c r="G11" t="s">
        <v>46</v>
      </c>
      <c r="H11">
        <v>18</v>
      </c>
    </row>
    <row r="12" spans="1:18" x14ac:dyDescent="0.25">
      <c r="B12" t="s">
        <v>25</v>
      </c>
      <c r="F12">
        <v>100</v>
      </c>
      <c r="G12" t="s">
        <v>51</v>
      </c>
      <c r="H12">
        <v>19</v>
      </c>
    </row>
    <row r="13" spans="1:18" x14ac:dyDescent="0.25">
      <c r="B13" t="s">
        <v>19</v>
      </c>
      <c r="F13">
        <v>110</v>
      </c>
      <c r="G13" t="s">
        <v>50</v>
      </c>
      <c r="H13">
        <v>20</v>
      </c>
    </row>
    <row r="14" spans="1:18" x14ac:dyDescent="0.25">
      <c r="F14">
        <v>120</v>
      </c>
      <c r="G14" t="s">
        <v>52</v>
      </c>
      <c r="H14">
        <v>21</v>
      </c>
    </row>
    <row r="15" spans="1:18" x14ac:dyDescent="0.25">
      <c r="F15">
        <v>130</v>
      </c>
      <c r="G15" t="s">
        <v>54</v>
      </c>
      <c r="H15">
        <v>22</v>
      </c>
    </row>
    <row r="16" spans="1:18" x14ac:dyDescent="0.25">
      <c r="F16">
        <v>140</v>
      </c>
      <c r="G16" t="s">
        <v>53</v>
      </c>
      <c r="H16">
        <v>23</v>
      </c>
    </row>
    <row r="17" spans="6:8" x14ac:dyDescent="0.25">
      <c r="F17">
        <v>150</v>
      </c>
      <c r="H17">
        <v>24</v>
      </c>
    </row>
    <row r="18" spans="6:8" x14ac:dyDescent="0.25">
      <c r="F18">
        <v>160</v>
      </c>
      <c r="H18">
        <v>25</v>
      </c>
    </row>
    <row r="19" spans="6:8" x14ac:dyDescent="0.25">
      <c r="F19">
        <v>170</v>
      </c>
      <c r="H19">
        <v>26</v>
      </c>
    </row>
    <row r="20" spans="6:8" x14ac:dyDescent="0.25">
      <c r="F20">
        <v>180</v>
      </c>
      <c r="H20">
        <v>27</v>
      </c>
    </row>
    <row r="21" spans="6:8" x14ac:dyDescent="0.25">
      <c r="F21">
        <v>190</v>
      </c>
      <c r="H21">
        <v>28</v>
      </c>
    </row>
    <row r="22" spans="6:8" x14ac:dyDescent="0.25">
      <c r="F22">
        <v>200</v>
      </c>
      <c r="H22">
        <v>29</v>
      </c>
    </row>
    <row r="23" spans="6:8" x14ac:dyDescent="0.25">
      <c r="F23">
        <v>210</v>
      </c>
      <c r="H23">
        <v>30</v>
      </c>
    </row>
    <row r="24" spans="6:8" x14ac:dyDescent="0.25">
      <c r="F24">
        <v>220</v>
      </c>
      <c r="H24">
        <v>31</v>
      </c>
    </row>
    <row r="25" spans="6:8" x14ac:dyDescent="0.25">
      <c r="F25">
        <v>230</v>
      </c>
      <c r="H25">
        <v>32</v>
      </c>
    </row>
    <row r="26" spans="6:8" x14ac:dyDescent="0.25">
      <c r="F26">
        <v>240</v>
      </c>
      <c r="H26">
        <v>33</v>
      </c>
    </row>
    <row r="27" spans="6:8" x14ac:dyDescent="0.25">
      <c r="F27">
        <v>250</v>
      </c>
      <c r="H27">
        <v>34</v>
      </c>
    </row>
    <row r="28" spans="6:8" x14ac:dyDescent="0.25">
      <c r="F28">
        <v>260</v>
      </c>
      <c r="H28">
        <v>35</v>
      </c>
    </row>
    <row r="29" spans="6:8" x14ac:dyDescent="0.25">
      <c r="F29">
        <v>270</v>
      </c>
      <c r="H29">
        <v>36</v>
      </c>
    </row>
    <row r="30" spans="6:8" x14ac:dyDescent="0.25">
      <c r="F30">
        <v>280</v>
      </c>
      <c r="H30">
        <v>37</v>
      </c>
    </row>
    <row r="31" spans="6:8" x14ac:dyDescent="0.25">
      <c r="F31">
        <v>290</v>
      </c>
      <c r="H31">
        <v>38</v>
      </c>
    </row>
    <row r="32" spans="6:8" x14ac:dyDescent="0.25">
      <c r="F32">
        <v>300</v>
      </c>
      <c r="H32">
        <v>39</v>
      </c>
    </row>
    <row r="33" spans="6:8" x14ac:dyDescent="0.25">
      <c r="F33">
        <v>310</v>
      </c>
      <c r="H33">
        <v>40</v>
      </c>
    </row>
    <row r="34" spans="6:8" x14ac:dyDescent="0.25">
      <c r="F34">
        <v>320</v>
      </c>
      <c r="H34">
        <v>41</v>
      </c>
    </row>
    <row r="35" spans="6:8" x14ac:dyDescent="0.25">
      <c r="F35">
        <v>330</v>
      </c>
      <c r="H35">
        <v>42</v>
      </c>
    </row>
    <row r="36" spans="6:8" x14ac:dyDescent="0.25">
      <c r="F36">
        <v>340</v>
      </c>
      <c r="H36">
        <v>43</v>
      </c>
    </row>
    <row r="37" spans="6:8" x14ac:dyDescent="0.25">
      <c r="F37">
        <v>350</v>
      </c>
      <c r="H37">
        <v>44</v>
      </c>
    </row>
    <row r="38" spans="6:8" x14ac:dyDescent="0.25">
      <c r="F38">
        <v>360</v>
      </c>
      <c r="H38">
        <v>45</v>
      </c>
    </row>
    <row r="39" spans="6:8" x14ac:dyDescent="0.25">
      <c r="F39">
        <v>370</v>
      </c>
      <c r="H39">
        <v>46</v>
      </c>
    </row>
    <row r="40" spans="6:8" x14ac:dyDescent="0.25">
      <c r="F40">
        <v>380</v>
      </c>
      <c r="H40">
        <v>47</v>
      </c>
    </row>
    <row r="41" spans="6:8" x14ac:dyDescent="0.25">
      <c r="F41">
        <v>390</v>
      </c>
      <c r="H41">
        <v>48</v>
      </c>
    </row>
    <row r="42" spans="6:8" x14ac:dyDescent="0.25">
      <c r="F42">
        <v>400</v>
      </c>
      <c r="H42">
        <v>49</v>
      </c>
    </row>
    <row r="43" spans="6:8" x14ac:dyDescent="0.25">
      <c r="F43">
        <v>410</v>
      </c>
      <c r="H43">
        <v>50</v>
      </c>
    </row>
    <row r="44" spans="6:8" x14ac:dyDescent="0.25">
      <c r="F44">
        <v>420</v>
      </c>
      <c r="H44">
        <v>51</v>
      </c>
    </row>
    <row r="45" spans="6:8" x14ac:dyDescent="0.25">
      <c r="F45">
        <v>430</v>
      </c>
      <c r="H45">
        <v>52</v>
      </c>
    </row>
    <row r="46" spans="6:8" x14ac:dyDescent="0.25">
      <c r="F46">
        <v>440</v>
      </c>
      <c r="H46">
        <v>53</v>
      </c>
    </row>
    <row r="47" spans="6:8" x14ac:dyDescent="0.25">
      <c r="F47">
        <v>450</v>
      </c>
      <c r="H47">
        <v>54</v>
      </c>
    </row>
    <row r="48" spans="6:8" x14ac:dyDescent="0.25">
      <c r="F48">
        <v>460</v>
      </c>
      <c r="H48">
        <v>55</v>
      </c>
    </row>
    <row r="49" spans="6:8" x14ac:dyDescent="0.25">
      <c r="F49">
        <v>470</v>
      </c>
      <c r="H49">
        <v>56</v>
      </c>
    </row>
    <row r="50" spans="6:8" x14ac:dyDescent="0.25">
      <c r="F50">
        <v>480</v>
      </c>
      <c r="H50">
        <v>57</v>
      </c>
    </row>
    <row r="51" spans="6:8" x14ac:dyDescent="0.25">
      <c r="F51">
        <v>490</v>
      </c>
      <c r="H51">
        <v>58</v>
      </c>
    </row>
    <row r="52" spans="6:8" x14ac:dyDescent="0.25">
      <c r="F52">
        <v>500</v>
      </c>
      <c r="H52">
        <v>59</v>
      </c>
    </row>
    <row r="53" spans="6:8" x14ac:dyDescent="0.25">
      <c r="F53">
        <v>510</v>
      </c>
      <c r="H53">
        <v>60</v>
      </c>
    </row>
    <row r="54" spans="6:8" x14ac:dyDescent="0.25">
      <c r="F54">
        <v>520</v>
      </c>
      <c r="H54">
        <v>61</v>
      </c>
    </row>
    <row r="55" spans="6:8" x14ac:dyDescent="0.25">
      <c r="F55">
        <v>530</v>
      </c>
      <c r="H55">
        <v>62</v>
      </c>
    </row>
    <row r="56" spans="6:8" x14ac:dyDescent="0.25">
      <c r="F56">
        <v>540</v>
      </c>
      <c r="H56">
        <v>63</v>
      </c>
    </row>
    <row r="57" spans="6:8" x14ac:dyDescent="0.25">
      <c r="F57">
        <v>550</v>
      </c>
      <c r="H57">
        <v>64</v>
      </c>
    </row>
    <row r="58" spans="6:8" x14ac:dyDescent="0.25">
      <c r="F58">
        <v>560</v>
      </c>
      <c r="H58">
        <v>65</v>
      </c>
    </row>
    <row r="59" spans="6:8" x14ac:dyDescent="0.25">
      <c r="F59">
        <v>570</v>
      </c>
      <c r="H59">
        <v>66</v>
      </c>
    </row>
    <row r="60" spans="6:8" x14ac:dyDescent="0.25">
      <c r="F60">
        <v>580</v>
      </c>
      <c r="H60">
        <v>67</v>
      </c>
    </row>
    <row r="61" spans="6:8" x14ac:dyDescent="0.25">
      <c r="F61">
        <v>590</v>
      </c>
      <c r="H61">
        <v>68</v>
      </c>
    </row>
    <row r="62" spans="6:8" x14ac:dyDescent="0.25">
      <c r="F62">
        <v>600</v>
      </c>
      <c r="H62">
        <v>69</v>
      </c>
    </row>
    <row r="63" spans="6:8" x14ac:dyDescent="0.25">
      <c r="F63">
        <v>610</v>
      </c>
      <c r="H63">
        <v>70</v>
      </c>
    </row>
    <row r="64" spans="6:8" x14ac:dyDescent="0.25">
      <c r="F64">
        <v>620</v>
      </c>
      <c r="H64">
        <v>71</v>
      </c>
    </row>
    <row r="65" spans="6:8" x14ac:dyDescent="0.25">
      <c r="F65">
        <v>630</v>
      </c>
      <c r="H65">
        <v>72</v>
      </c>
    </row>
    <row r="66" spans="6:8" x14ac:dyDescent="0.25">
      <c r="F66">
        <v>640</v>
      </c>
      <c r="H66">
        <v>73</v>
      </c>
    </row>
    <row r="67" spans="6:8" x14ac:dyDescent="0.25">
      <c r="F67">
        <v>650</v>
      </c>
      <c r="H67">
        <v>74</v>
      </c>
    </row>
    <row r="68" spans="6:8" x14ac:dyDescent="0.25">
      <c r="F68">
        <v>660</v>
      </c>
      <c r="H68">
        <v>75</v>
      </c>
    </row>
    <row r="69" spans="6:8" x14ac:dyDescent="0.25">
      <c r="F69">
        <v>670</v>
      </c>
      <c r="H69">
        <v>76</v>
      </c>
    </row>
    <row r="70" spans="6:8" x14ac:dyDescent="0.25">
      <c r="F70">
        <v>680</v>
      </c>
      <c r="H70">
        <v>77</v>
      </c>
    </row>
    <row r="71" spans="6:8" x14ac:dyDescent="0.25">
      <c r="F71">
        <v>690</v>
      </c>
      <c r="H71">
        <v>78</v>
      </c>
    </row>
    <row r="72" spans="6:8" x14ac:dyDescent="0.25">
      <c r="F72">
        <v>700</v>
      </c>
      <c r="H72">
        <v>79</v>
      </c>
    </row>
    <row r="73" spans="6:8" x14ac:dyDescent="0.25">
      <c r="F73">
        <v>710</v>
      </c>
      <c r="H73">
        <v>80</v>
      </c>
    </row>
    <row r="74" spans="6:8" x14ac:dyDescent="0.25">
      <c r="F74">
        <v>720</v>
      </c>
      <c r="H74">
        <v>81</v>
      </c>
    </row>
    <row r="75" spans="6:8" x14ac:dyDescent="0.25">
      <c r="F75">
        <v>730</v>
      </c>
      <c r="H75">
        <v>82</v>
      </c>
    </row>
    <row r="76" spans="6:8" x14ac:dyDescent="0.25">
      <c r="F76">
        <v>740</v>
      </c>
      <c r="H76">
        <v>83</v>
      </c>
    </row>
    <row r="77" spans="6:8" x14ac:dyDescent="0.25">
      <c r="F77">
        <v>750</v>
      </c>
      <c r="H77">
        <v>84</v>
      </c>
    </row>
    <row r="78" spans="6:8" x14ac:dyDescent="0.25">
      <c r="F78">
        <v>760</v>
      </c>
      <c r="H78">
        <v>85</v>
      </c>
    </row>
    <row r="79" spans="6:8" x14ac:dyDescent="0.25">
      <c r="F79">
        <v>770</v>
      </c>
      <c r="H79">
        <v>86</v>
      </c>
    </row>
    <row r="80" spans="6:8" x14ac:dyDescent="0.25">
      <c r="F80">
        <v>780</v>
      </c>
      <c r="H80">
        <v>87</v>
      </c>
    </row>
    <row r="81" spans="6:8" x14ac:dyDescent="0.25">
      <c r="F81">
        <v>790</v>
      </c>
      <c r="H81">
        <v>88</v>
      </c>
    </row>
    <row r="82" spans="6:8" x14ac:dyDescent="0.25">
      <c r="F82">
        <v>800</v>
      </c>
      <c r="H82">
        <v>89</v>
      </c>
    </row>
    <row r="83" spans="6:8" x14ac:dyDescent="0.25">
      <c r="F83">
        <v>810</v>
      </c>
      <c r="H83">
        <v>90</v>
      </c>
    </row>
    <row r="84" spans="6:8" x14ac:dyDescent="0.25">
      <c r="F84">
        <v>820</v>
      </c>
      <c r="H84">
        <v>91</v>
      </c>
    </row>
    <row r="85" spans="6:8" x14ac:dyDescent="0.25">
      <c r="F85">
        <v>830</v>
      </c>
      <c r="H85">
        <v>92</v>
      </c>
    </row>
    <row r="86" spans="6:8" x14ac:dyDescent="0.25">
      <c r="F86">
        <v>840</v>
      </c>
      <c r="H86">
        <v>93</v>
      </c>
    </row>
    <row r="87" spans="6:8" x14ac:dyDescent="0.25">
      <c r="F87">
        <v>850</v>
      </c>
      <c r="H87">
        <v>94</v>
      </c>
    </row>
    <row r="88" spans="6:8" x14ac:dyDescent="0.25">
      <c r="F88">
        <v>860</v>
      </c>
      <c r="H88">
        <v>95</v>
      </c>
    </row>
    <row r="89" spans="6:8" x14ac:dyDescent="0.25">
      <c r="F89">
        <v>870</v>
      </c>
      <c r="H89">
        <v>96</v>
      </c>
    </row>
    <row r="90" spans="6:8" x14ac:dyDescent="0.25">
      <c r="F90">
        <v>880</v>
      </c>
      <c r="H90">
        <v>97</v>
      </c>
    </row>
    <row r="91" spans="6:8" x14ac:dyDescent="0.25">
      <c r="F91">
        <v>890</v>
      </c>
      <c r="H91">
        <v>98</v>
      </c>
    </row>
    <row r="92" spans="6:8" x14ac:dyDescent="0.25">
      <c r="F92">
        <v>900</v>
      </c>
      <c r="H92">
        <v>99</v>
      </c>
    </row>
    <row r="93" spans="6:8" x14ac:dyDescent="0.25">
      <c r="F93">
        <v>910</v>
      </c>
      <c r="H93">
        <v>100</v>
      </c>
    </row>
    <row r="94" spans="6:8" x14ac:dyDescent="0.25">
      <c r="F94">
        <v>920</v>
      </c>
      <c r="H94">
        <v>101</v>
      </c>
    </row>
    <row r="95" spans="6:8" x14ac:dyDescent="0.25">
      <c r="F95">
        <v>930</v>
      </c>
      <c r="H95">
        <v>102</v>
      </c>
    </row>
    <row r="96" spans="6:8" x14ac:dyDescent="0.25">
      <c r="F96">
        <v>940</v>
      </c>
      <c r="H96">
        <v>103</v>
      </c>
    </row>
    <row r="97" spans="6:8" x14ac:dyDescent="0.25">
      <c r="F97">
        <v>950</v>
      </c>
      <c r="H97">
        <v>104</v>
      </c>
    </row>
    <row r="98" spans="6:8" x14ac:dyDescent="0.25">
      <c r="F98">
        <v>960</v>
      </c>
      <c r="H98">
        <v>105</v>
      </c>
    </row>
    <row r="99" spans="6:8" x14ac:dyDescent="0.25">
      <c r="F99">
        <v>970</v>
      </c>
      <c r="H99">
        <v>106</v>
      </c>
    </row>
    <row r="100" spans="6:8" x14ac:dyDescent="0.25">
      <c r="F100">
        <v>980</v>
      </c>
      <c r="H100">
        <v>107</v>
      </c>
    </row>
    <row r="101" spans="6:8" x14ac:dyDescent="0.25">
      <c r="F101">
        <v>990</v>
      </c>
      <c r="H101">
        <v>108</v>
      </c>
    </row>
    <row r="102" spans="6:8" x14ac:dyDescent="0.25">
      <c r="F102">
        <v>1000</v>
      </c>
      <c r="H102">
        <v>109</v>
      </c>
    </row>
    <row r="103" spans="6:8" x14ac:dyDescent="0.25">
      <c r="F103">
        <v>1010</v>
      </c>
      <c r="H103">
        <v>110</v>
      </c>
    </row>
    <row r="104" spans="6:8" x14ac:dyDescent="0.25">
      <c r="F104">
        <v>1020</v>
      </c>
      <c r="H104">
        <v>111</v>
      </c>
    </row>
    <row r="105" spans="6:8" x14ac:dyDescent="0.25">
      <c r="F105">
        <v>1030</v>
      </c>
      <c r="H105">
        <v>112</v>
      </c>
    </row>
    <row r="106" spans="6:8" x14ac:dyDescent="0.25">
      <c r="F106">
        <v>1040</v>
      </c>
      <c r="H106">
        <v>113</v>
      </c>
    </row>
    <row r="107" spans="6:8" x14ac:dyDescent="0.25">
      <c r="F107">
        <v>1050</v>
      </c>
      <c r="H107">
        <v>114</v>
      </c>
    </row>
    <row r="108" spans="6:8" x14ac:dyDescent="0.25">
      <c r="F108">
        <v>1060</v>
      </c>
      <c r="H108">
        <v>115</v>
      </c>
    </row>
    <row r="109" spans="6:8" x14ac:dyDescent="0.25">
      <c r="F109">
        <v>1070</v>
      </c>
      <c r="H109">
        <v>116</v>
      </c>
    </row>
    <row r="110" spans="6:8" x14ac:dyDescent="0.25">
      <c r="F110">
        <v>1080</v>
      </c>
      <c r="H110">
        <v>117</v>
      </c>
    </row>
    <row r="111" spans="6:8" x14ac:dyDescent="0.25">
      <c r="F111">
        <v>1090</v>
      </c>
      <c r="H111">
        <v>118</v>
      </c>
    </row>
    <row r="112" spans="6:8" x14ac:dyDescent="0.25">
      <c r="F112">
        <v>1100</v>
      </c>
      <c r="H112">
        <v>119</v>
      </c>
    </row>
    <row r="113" spans="6:8" x14ac:dyDescent="0.25">
      <c r="F113">
        <v>1110</v>
      </c>
      <c r="H113">
        <v>120</v>
      </c>
    </row>
    <row r="114" spans="6:8" x14ac:dyDescent="0.25">
      <c r="F114">
        <v>1120</v>
      </c>
      <c r="H114">
        <v>121</v>
      </c>
    </row>
    <row r="115" spans="6:8" x14ac:dyDescent="0.25">
      <c r="F115">
        <v>1130</v>
      </c>
      <c r="H115">
        <v>122</v>
      </c>
    </row>
    <row r="116" spans="6:8" x14ac:dyDescent="0.25">
      <c r="F116">
        <v>1140</v>
      </c>
      <c r="H116">
        <v>123</v>
      </c>
    </row>
    <row r="117" spans="6:8" x14ac:dyDescent="0.25">
      <c r="F117">
        <v>1150</v>
      </c>
      <c r="H117">
        <v>124</v>
      </c>
    </row>
    <row r="118" spans="6:8" x14ac:dyDescent="0.25">
      <c r="F118">
        <v>1160</v>
      </c>
      <c r="H118">
        <v>125</v>
      </c>
    </row>
    <row r="119" spans="6:8" x14ac:dyDescent="0.25">
      <c r="F119">
        <v>1170</v>
      </c>
      <c r="H119">
        <v>126</v>
      </c>
    </row>
    <row r="120" spans="6:8" x14ac:dyDescent="0.25">
      <c r="F120">
        <v>1180</v>
      </c>
      <c r="H120">
        <v>127</v>
      </c>
    </row>
    <row r="121" spans="6:8" x14ac:dyDescent="0.25">
      <c r="F121">
        <v>1190</v>
      </c>
      <c r="H121">
        <v>128</v>
      </c>
    </row>
    <row r="122" spans="6:8" x14ac:dyDescent="0.25">
      <c r="F122">
        <v>1200</v>
      </c>
      <c r="H122">
        <v>129</v>
      </c>
    </row>
    <row r="123" spans="6:8" x14ac:dyDescent="0.25">
      <c r="F123">
        <v>1210</v>
      </c>
      <c r="H123">
        <v>130</v>
      </c>
    </row>
    <row r="124" spans="6:8" x14ac:dyDescent="0.25">
      <c r="F124">
        <v>1220</v>
      </c>
      <c r="H124">
        <v>131</v>
      </c>
    </row>
    <row r="125" spans="6:8" x14ac:dyDescent="0.25">
      <c r="F125">
        <v>1230</v>
      </c>
      <c r="H125">
        <v>132</v>
      </c>
    </row>
    <row r="126" spans="6:8" x14ac:dyDescent="0.25">
      <c r="F126">
        <v>1240</v>
      </c>
      <c r="H126">
        <v>133</v>
      </c>
    </row>
    <row r="127" spans="6:8" x14ac:dyDescent="0.25">
      <c r="F127">
        <v>1250</v>
      </c>
      <c r="H127">
        <v>134</v>
      </c>
    </row>
    <row r="128" spans="6:8" x14ac:dyDescent="0.25">
      <c r="F128">
        <v>1260</v>
      </c>
      <c r="H128">
        <v>135</v>
      </c>
    </row>
    <row r="129" spans="6:8" x14ac:dyDescent="0.25">
      <c r="F129">
        <v>1270</v>
      </c>
      <c r="H129">
        <v>136</v>
      </c>
    </row>
    <row r="130" spans="6:8" x14ac:dyDescent="0.25">
      <c r="F130">
        <v>1280</v>
      </c>
      <c r="H130">
        <v>137</v>
      </c>
    </row>
    <row r="131" spans="6:8" x14ac:dyDescent="0.25">
      <c r="F131">
        <v>1290</v>
      </c>
      <c r="H131">
        <v>138</v>
      </c>
    </row>
    <row r="132" spans="6:8" x14ac:dyDescent="0.25">
      <c r="F132">
        <v>1300</v>
      </c>
      <c r="H132">
        <v>139</v>
      </c>
    </row>
    <row r="133" spans="6:8" x14ac:dyDescent="0.25">
      <c r="F133">
        <v>1310</v>
      </c>
      <c r="H133">
        <v>140</v>
      </c>
    </row>
    <row r="134" spans="6:8" x14ac:dyDescent="0.25">
      <c r="F134">
        <v>1320</v>
      </c>
      <c r="H134">
        <v>141</v>
      </c>
    </row>
    <row r="135" spans="6:8" x14ac:dyDescent="0.25">
      <c r="F135">
        <v>1330</v>
      </c>
      <c r="H135">
        <v>142</v>
      </c>
    </row>
    <row r="136" spans="6:8" x14ac:dyDescent="0.25">
      <c r="F136">
        <v>1340</v>
      </c>
      <c r="H136">
        <v>143</v>
      </c>
    </row>
    <row r="137" spans="6:8" x14ac:dyDescent="0.25">
      <c r="F137">
        <v>1350</v>
      </c>
      <c r="H137">
        <v>144</v>
      </c>
    </row>
    <row r="138" spans="6:8" x14ac:dyDescent="0.25">
      <c r="F138">
        <v>1360</v>
      </c>
      <c r="H138">
        <v>145</v>
      </c>
    </row>
    <row r="139" spans="6:8" x14ac:dyDescent="0.25">
      <c r="F139">
        <v>1370</v>
      </c>
      <c r="H139">
        <v>146</v>
      </c>
    </row>
    <row r="140" spans="6:8" x14ac:dyDescent="0.25">
      <c r="F140">
        <v>1380</v>
      </c>
      <c r="H140">
        <v>147</v>
      </c>
    </row>
    <row r="141" spans="6:8" x14ac:dyDescent="0.25">
      <c r="F141">
        <v>1390</v>
      </c>
      <c r="H141">
        <v>148</v>
      </c>
    </row>
    <row r="142" spans="6:8" x14ac:dyDescent="0.25">
      <c r="F142">
        <v>1400</v>
      </c>
      <c r="H142">
        <v>149</v>
      </c>
    </row>
    <row r="143" spans="6:8" x14ac:dyDescent="0.25">
      <c r="F143">
        <v>1410</v>
      </c>
      <c r="H143">
        <v>150</v>
      </c>
    </row>
    <row r="144" spans="6:8" x14ac:dyDescent="0.25">
      <c r="F144">
        <v>1420</v>
      </c>
      <c r="H144">
        <v>151</v>
      </c>
    </row>
    <row r="145" spans="6:8" x14ac:dyDescent="0.25">
      <c r="F145">
        <v>1430</v>
      </c>
      <c r="H145">
        <v>152</v>
      </c>
    </row>
    <row r="146" spans="6:8" x14ac:dyDescent="0.25">
      <c r="F146">
        <v>1440</v>
      </c>
      <c r="H146">
        <v>153</v>
      </c>
    </row>
    <row r="147" spans="6:8" x14ac:dyDescent="0.25">
      <c r="F147">
        <v>1450</v>
      </c>
      <c r="H147">
        <v>154</v>
      </c>
    </row>
    <row r="148" spans="6:8" x14ac:dyDescent="0.25">
      <c r="F148">
        <v>1460</v>
      </c>
      <c r="H148">
        <v>155</v>
      </c>
    </row>
    <row r="149" spans="6:8" x14ac:dyDescent="0.25">
      <c r="F149">
        <v>1470</v>
      </c>
      <c r="H149">
        <v>156</v>
      </c>
    </row>
    <row r="150" spans="6:8" x14ac:dyDescent="0.25">
      <c r="F150">
        <v>1480</v>
      </c>
      <c r="H150">
        <v>157</v>
      </c>
    </row>
    <row r="151" spans="6:8" x14ac:dyDescent="0.25">
      <c r="F151">
        <v>1490</v>
      </c>
      <c r="H151">
        <v>158</v>
      </c>
    </row>
    <row r="152" spans="6:8" x14ac:dyDescent="0.25">
      <c r="F152">
        <v>1500</v>
      </c>
      <c r="H152">
        <v>159</v>
      </c>
    </row>
    <row r="153" spans="6:8" x14ac:dyDescent="0.25">
      <c r="F153">
        <v>1510</v>
      </c>
      <c r="H153">
        <v>160</v>
      </c>
    </row>
    <row r="154" spans="6:8" x14ac:dyDescent="0.25">
      <c r="F154">
        <v>1520</v>
      </c>
      <c r="H154">
        <v>161</v>
      </c>
    </row>
    <row r="155" spans="6:8" x14ac:dyDescent="0.25">
      <c r="F155">
        <v>1530</v>
      </c>
      <c r="H155">
        <v>162</v>
      </c>
    </row>
    <row r="156" spans="6:8" x14ac:dyDescent="0.25">
      <c r="F156">
        <v>1540</v>
      </c>
      <c r="H156">
        <v>163</v>
      </c>
    </row>
    <row r="157" spans="6:8" x14ac:dyDescent="0.25">
      <c r="F157">
        <v>1550</v>
      </c>
      <c r="H157">
        <v>164</v>
      </c>
    </row>
    <row r="158" spans="6:8" x14ac:dyDescent="0.25">
      <c r="F158">
        <v>1560</v>
      </c>
      <c r="H158">
        <v>165</v>
      </c>
    </row>
    <row r="159" spans="6:8" x14ac:dyDescent="0.25">
      <c r="F159">
        <v>1570</v>
      </c>
      <c r="H159">
        <v>166</v>
      </c>
    </row>
    <row r="160" spans="6:8" x14ac:dyDescent="0.25">
      <c r="F160">
        <v>1580</v>
      </c>
      <c r="H160">
        <v>167</v>
      </c>
    </row>
    <row r="161" spans="6:8" x14ac:dyDescent="0.25">
      <c r="F161">
        <v>1590</v>
      </c>
      <c r="H161">
        <v>168</v>
      </c>
    </row>
    <row r="162" spans="6:8" x14ac:dyDescent="0.25">
      <c r="F162">
        <v>1600</v>
      </c>
      <c r="H162">
        <v>169</v>
      </c>
    </row>
    <row r="163" spans="6:8" x14ac:dyDescent="0.25">
      <c r="F163">
        <v>1610</v>
      </c>
      <c r="H163">
        <v>170</v>
      </c>
    </row>
    <row r="164" spans="6:8" x14ac:dyDescent="0.25">
      <c r="F164">
        <v>1620</v>
      </c>
      <c r="H164">
        <v>171</v>
      </c>
    </row>
    <row r="165" spans="6:8" x14ac:dyDescent="0.25">
      <c r="F165">
        <v>1630</v>
      </c>
      <c r="H165">
        <v>172</v>
      </c>
    </row>
    <row r="166" spans="6:8" x14ac:dyDescent="0.25">
      <c r="F166">
        <v>1640</v>
      </c>
      <c r="H166">
        <v>173</v>
      </c>
    </row>
    <row r="167" spans="6:8" x14ac:dyDescent="0.25">
      <c r="F167">
        <v>1650</v>
      </c>
      <c r="H167">
        <v>174</v>
      </c>
    </row>
    <row r="168" spans="6:8" x14ac:dyDescent="0.25">
      <c r="F168">
        <v>1660</v>
      </c>
      <c r="H168">
        <v>175</v>
      </c>
    </row>
    <row r="169" spans="6:8" x14ac:dyDescent="0.25">
      <c r="F169">
        <v>1670</v>
      </c>
      <c r="H169">
        <v>176</v>
      </c>
    </row>
    <row r="170" spans="6:8" x14ac:dyDescent="0.25">
      <c r="F170">
        <v>1680</v>
      </c>
      <c r="H170">
        <v>177</v>
      </c>
    </row>
    <row r="171" spans="6:8" x14ac:dyDescent="0.25">
      <c r="F171">
        <v>1690</v>
      </c>
      <c r="H171">
        <v>178</v>
      </c>
    </row>
    <row r="172" spans="6:8" x14ac:dyDescent="0.25">
      <c r="F172">
        <v>1700</v>
      </c>
      <c r="H172">
        <v>179</v>
      </c>
    </row>
    <row r="173" spans="6:8" x14ac:dyDescent="0.25">
      <c r="F173">
        <v>1710</v>
      </c>
      <c r="H173">
        <v>180</v>
      </c>
    </row>
    <row r="174" spans="6:8" x14ac:dyDescent="0.25">
      <c r="F174">
        <v>1720</v>
      </c>
      <c r="H174">
        <v>181</v>
      </c>
    </row>
    <row r="175" spans="6:8" x14ac:dyDescent="0.25">
      <c r="F175">
        <v>1730</v>
      </c>
      <c r="H175">
        <v>182</v>
      </c>
    </row>
    <row r="176" spans="6:8" x14ac:dyDescent="0.25">
      <c r="F176">
        <v>1740</v>
      </c>
      <c r="H176">
        <v>183</v>
      </c>
    </row>
    <row r="177" spans="6:8" x14ac:dyDescent="0.25">
      <c r="F177">
        <v>1750</v>
      </c>
      <c r="H177">
        <v>184</v>
      </c>
    </row>
    <row r="178" spans="6:8" x14ac:dyDescent="0.25">
      <c r="F178">
        <v>1760</v>
      </c>
      <c r="H178">
        <v>185</v>
      </c>
    </row>
    <row r="179" spans="6:8" x14ac:dyDescent="0.25">
      <c r="F179">
        <v>1770</v>
      </c>
      <c r="H179">
        <v>186</v>
      </c>
    </row>
    <row r="180" spans="6:8" x14ac:dyDescent="0.25">
      <c r="F180">
        <v>1780</v>
      </c>
      <c r="H180">
        <v>187</v>
      </c>
    </row>
    <row r="181" spans="6:8" x14ac:dyDescent="0.25">
      <c r="F181">
        <v>1790</v>
      </c>
      <c r="H181">
        <v>188</v>
      </c>
    </row>
    <row r="182" spans="6:8" x14ac:dyDescent="0.25">
      <c r="F182">
        <v>1800</v>
      </c>
      <c r="H182">
        <v>189</v>
      </c>
    </row>
    <row r="183" spans="6:8" x14ac:dyDescent="0.25">
      <c r="F183">
        <v>1810</v>
      </c>
      <c r="H183">
        <v>190</v>
      </c>
    </row>
    <row r="184" spans="6:8" x14ac:dyDescent="0.25">
      <c r="F184">
        <v>1820</v>
      </c>
      <c r="H184">
        <v>191</v>
      </c>
    </row>
    <row r="185" spans="6:8" x14ac:dyDescent="0.25">
      <c r="F185">
        <v>1830</v>
      </c>
      <c r="H185">
        <v>192</v>
      </c>
    </row>
    <row r="186" spans="6:8" x14ac:dyDescent="0.25">
      <c r="F186">
        <v>1840</v>
      </c>
      <c r="H186">
        <v>193</v>
      </c>
    </row>
    <row r="187" spans="6:8" x14ac:dyDescent="0.25">
      <c r="F187">
        <v>1850</v>
      </c>
      <c r="H187">
        <v>194</v>
      </c>
    </row>
    <row r="188" spans="6:8" x14ac:dyDescent="0.25">
      <c r="F188">
        <v>1860</v>
      </c>
      <c r="H188">
        <v>195</v>
      </c>
    </row>
    <row r="189" spans="6:8" x14ac:dyDescent="0.25">
      <c r="F189">
        <v>1870</v>
      </c>
      <c r="H189">
        <v>196</v>
      </c>
    </row>
    <row r="190" spans="6:8" x14ac:dyDescent="0.25">
      <c r="F190">
        <v>1880</v>
      </c>
      <c r="H190">
        <v>197</v>
      </c>
    </row>
    <row r="191" spans="6:8" x14ac:dyDescent="0.25">
      <c r="F191">
        <v>1890</v>
      </c>
      <c r="H191">
        <v>198</v>
      </c>
    </row>
    <row r="192" spans="6:8" x14ac:dyDescent="0.25">
      <c r="F192">
        <v>1900</v>
      </c>
      <c r="H192">
        <v>199</v>
      </c>
    </row>
    <row r="193" spans="6:8" x14ac:dyDescent="0.25">
      <c r="F193">
        <v>1910</v>
      </c>
      <c r="H193">
        <v>200</v>
      </c>
    </row>
    <row r="194" spans="6:8" x14ac:dyDescent="0.25">
      <c r="F194">
        <v>1920</v>
      </c>
      <c r="H194">
        <v>201</v>
      </c>
    </row>
    <row r="195" spans="6:8" x14ac:dyDescent="0.25">
      <c r="F195">
        <v>1930</v>
      </c>
      <c r="H195">
        <v>202</v>
      </c>
    </row>
    <row r="196" spans="6:8" x14ac:dyDescent="0.25">
      <c r="F196">
        <v>1940</v>
      </c>
      <c r="H196">
        <v>203</v>
      </c>
    </row>
    <row r="197" spans="6:8" x14ac:dyDescent="0.25">
      <c r="F197">
        <v>1950</v>
      </c>
      <c r="H197">
        <v>204</v>
      </c>
    </row>
    <row r="198" spans="6:8" x14ac:dyDescent="0.25">
      <c r="F198">
        <v>1960</v>
      </c>
      <c r="H198">
        <v>205</v>
      </c>
    </row>
    <row r="199" spans="6:8" x14ac:dyDescent="0.25">
      <c r="F199">
        <v>1970</v>
      </c>
      <c r="H199">
        <v>206</v>
      </c>
    </row>
    <row r="200" spans="6:8" x14ac:dyDescent="0.25">
      <c r="F200">
        <v>1980</v>
      </c>
      <c r="H200">
        <v>207</v>
      </c>
    </row>
    <row r="201" spans="6:8" x14ac:dyDescent="0.25">
      <c r="F201">
        <v>1990</v>
      </c>
      <c r="H201">
        <v>208</v>
      </c>
    </row>
    <row r="202" spans="6:8" x14ac:dyDescent="0.25">
      <c r="F202">
        <v>2000</v>
      </c>
      <c r="H202">
        <v>209</v>
      </c>
    </row>
    <row r="203" spans="6:8" x14ac:dyDescent="0.25">
      <c r="H203">
        <v>210</v>
      </c>
    </row>
    <row r="204" spans="6:8" x14ac:dyDescent="0.25">
      <c r="H204">
        <v>211</v>
      </c>
    </row>
    <row r="205" spans="6:8" x14ac:dyDescent="0.25">
      <c r="H205">
        <v>212</v>
      </c>
    </row>
    <row r="206" spans="6:8" x14ac:dyDescent="0.25">
      <c r="H206">
        <v>213</v>
      </c>
    </row>
    <row r="207" spans="6:8" x14ac:dyDescent="0.25">
      <c r="H207">
        <v>214</v>
      </c>
    </row>
    <row r="208" spans="6:8" x14ac:dyDescent="0.25">
      <c r="H208">
        <v>215</v>
      </c>
    </row>
    <row r="209" spans="8:8" x14ac:dyDescent="0.25">
      <c r="H209">
        <v>216</v>
      </c>
    </row>
    <row r="210" spans="8:8" x14ac:dyDescent="0.25">
      <c r="H210">
        <v>217</v>
      </c>
    </row>
    <row r="211" spans="8:8" x14ac:dyDescent="0.25">
      <c r="H211">
        <v>218</v>
      </c>
    </row>
    <row r="212" spans="8:8" x14ac:dyDescent="0.25">
      <c r="H212">
        <v>219</v>
      </c>
    </row>
    <row r="213" spans="8:8" x14ac:dyDescent="0.25">
      <c r="H213">
        <v>220</v>
      </c>
    </row>
    <row r="214" spans="8:8" x14ac:dyDescent="0.25">
      <c r="H214">
        <v>221</v>
      </c>
    </row>
    <row r="215" spans="8:8" x14ac:dyDescent="0.25">
      <c r="H215">
        <v>222</v>
      </c>
    </row>
    <row r="216" spans="8:8" x14ac:dyDescent="0.25">
      <c r="H216">
        <v>223</v>
      </c>
    </row>
    <row r="217" spans="8:8" x14ac:dyDescent="0.25">
      <c r="H217">
        <v>224</v>
      </c>
    </row>
    <row r="218" spans="8:8" x14ac:dyDescent="0.25">
      <c r="H218">
        <v>225</v>
      </c>
    </row>
    <row r="219" spans="8:8" x14ac:dyDescent="0.25">
      <c r="H219">
        <v>226</v>
      </c>
    </row>
    <row r="220" spans="8:8" x14ac:dyDescent="0.25">
      <c r="H220">
        <v>227</v>
      </c>
    </row>
    <row r="221" spans="8:8" x14ac:dyDescent="0.25">
      <c r="H221">
        <v>228</v>
      </c>
    </row>
    <row r="222" spans="8:8" x14ac:dyDescent="0.25">
      <c r="H222">
        <v>229</v>
      </c>
    </row>
    <row r="223" spans="8:8" x14ac:dyDescent="0.25">
      <c r="H223">
        <v>230</v>
      </c>
    </row>
    <row r="224" spans="8:8" x14ac:dyDescent="0.25">
      <c r="H224">
        <v>231</v>
      </c>
    </row>
    <row r="225" spans="8:8" x14ac:dyDescent="0.25">
      <c r="H225">
        <v>232</v>
      </c>
    </row>
    <row r="226" spans="8:8" x14ac:dyDescent="0.25">
      <c r="H226">
        <v>233</v>
      </c>
    </row>
    <row r="227" spans="8:8" x14ac:dyDescent="0.25">
      <c r="H227">
        <v>234</v>
      </c>
    </row>
    <row r="228" spans="8:8" x14ac:dyDescent="0.25">
      <c r="H228">
        <v>235</v>
      </c>
    </row>
    <row r="229" spans="8:8" x14ac:dyDescent="0.25">
      <c r="H229">
        <v>236</v>
      </c>
    </row>
    <row r="230" spans="8:8" x14ac:dyDescent="0.25">
      <c r="H230">
        <v>237</v>
      </c>
    </row>
    <row r="231" spans="8:8" x14ac:dyDescent="0.25">
      <c r="H231">
        <v>238</v>
      </c>
    </row>
    <row r="232" spans="8:8" x14ac:dyDescent="0.25">
      <c r="H232">
        <v>239</v>
      </c>
    </row>
    <row r="233" spans="8:8" x14ac:dyDescent="0.25">
      <c r="H233">
        <v>240</v>
      </c>
    </row>
    <row r="234" spans="8:8" x14ac:dyDescent="0.25">
      <c r="H234">
        <v>241</v>
      </c>
    </row>
    <row r="235" spans="8:8" x14ac:dyDescent="0.25">
      <c r="H235">
        <v>242</v>
      </c>
    </row>
    <row r="236" spans="8:8" x14ac:dyDescent="0.25">
      <c r="H236">
        <v>243</v>
      </c>
    </row>
    <row r="237" spans="8:8" x14ac:dyDescent="0.25">
      <c r="H237">
        <v>244</v>
      </c>
    </row>
    <row r="238" spans="8:8" x14ac:dyDescent="0.25">
      <c r="H238">
        <v>245</v>
      </c>
    </row>
    <row r="239" spans="8:8" x14ac:dyDescent="0.25">
      <c r="H239">
        <v>246</v>
      </c>
    </row>
    <row r="240" spans="8:8" x14ac:dyDescent="0.25">
      <c r="H240">
        <v>247</v>
      </c>
    </row>
    <row r="241" spans="8:8" x14ac:dyDescent="0.25">
      <c r="H241">
        <v>248</v>
      </c>
    </row>
    <row r="242" spans="8:8" x14ac:dyDescent="0.25">
      <c r="H242">
        <v>249</v>
      </c>
    </row>
    <row r="243" spans="8:8" x14ac:dyDescent="0.25">
      <c r="H243">
        <v>250</v>
      </c>
    </row>
    <row r="244" spans="8:8" x14ac:dyDescent="0.25">
      <c r="H244">
        <v>251</v>
      </c>
    </row>
    <row r="245" spans="8:8" x14ac:dyDescent="0.25">
      <c r="H245">
        <v>252</v>
      </c>
    </row>
    <row r="246" spans="8:8" x14ac:dyDescent="0.25">
      <c r="H246">
        <v>253</v>
      </c>
    </row>
    <row r="247" spans="8:8" x14ac:dyDescent="0.25">
      <c r="H247">
        <v>254</v>
      </c>
    </row>
    <row r="248" spans="8:8" x14ac:dyDescent="0.25">
      <c r="H248">
        <v>255</v>
      </c>
    </row>
    <row r="249" spans="8:8" x14ac:dyDescent="0.25">
      <c r="H249">
        <v>256</v>
      </c>
    </row>
    <row r="250" spans="8:8" x14ac:dyDescent="0.25">
      <c r="H250">
        <v>257</v>
      </c>
    </row>
    <row r="251" spans="8:8" x14ac:dyDescent="0.25">
      <c r="H251">
        <v>258</v>
      </c>
    </row>
    <row r="252" spans="8:8" x14ac:dyDescent="0.25">
      <c r="H252">
        <v>259</v>
      </c>
    </row>
    <row r="253" spans="8:8" x14ac:dyDescent="0.25">
      <c r="H253">
        <v>260</v>
      </c>
    </row>
    <row r="254" spans="8:8" x14ac:dyDescent="0.25">
      <c r="H254">
        <v>261</v>
      </c>
    </row>
    <row r="255" spans="8:8" x14ac:dyDescent="0.25">
      <c r="H255">
        <v>262</v>
      </c>
    </row>
    <row r="256" spans="8:8" x14ac:dyDescent="0.25">
      <c r="H256">
        <v>263</v>
      </c>
    </row>
    <row r="257" spans="8:8" x14ac:dyDescent="0.25">
      <c r="H257">
        <v>264</v>
      </c>
    </row>
    <row r="258" spans="8:8" x14ac:dyDescent="0.25">
      <c r="H258">
        <v>265</v>
      </c>
    </row>
    <row r="259" spans="8:8" x14ac:dyDescent="0.25">
      <c r="H259">
        <v>266</v>
      </c>
    </row>
    <row r="260" spans="8:8" x14ac:dyDescent="0.25">
      <c r="H260">
        <v>267</v>
      </c>
    </row>
    <row r="261" spans="8:8" x14ac:dyDescent="0.25">
      <c r="H261">
        <v>268</v>
      </c>
    </row>
    <row r="262" spans="8:8" x14ac:dyDescent="0.25">
      <c r="H262">
        <v>269</v>
      </c>
    </row>
    <row r="263" spans="8:8" x14ac:dyDescent="0.25">
      <c r="H263">
        <v>270</v>
      </c>
    </row>
    <row r="264" spans="8:8" x14ac:dyDescent="0.25">
      <c r="H264">
        <v>271</v>
      </c>
    </row>
    <row r="265" spans="8:8" x14ac:dyDescent="0.25">
      <c r="H265">
        <v>272</v>
      </c>
    </row>
    <row r="266" spans="8:8" x14ac:dyDescent="0.25">
      <c r="H266">
        <v>273</v>
      </c>
    </row>
    <row r="267" spans="8:8" x14ac:dyDescent="0.25">
      <c r="H267">
        <v>274</v>
      </c>
    </row>
    <row r="268" spans="8:8" x14ac:dyDescent="0.25">
      <c r="H268">
        <v>275</v>
      </c>
    </row>
    <row r="269" spans="8:8" x14ac:dyDescent="0.25">
      <c r="H269">
        <v>276</v>
      </c>
    </row>
    <row r="270" spans="8:8" x14ac:dyDescent="0.25">
      <c r="H270">
        <v>277</v>
      </c>
    </row>
    <row r="271" spans="8:8" x14ac:dyDescent="0.25">
      <c r="H271">
        <v>278</v>
      </c>
    </row>
    <row r="272" spans="8:8" x14ac:dyDescent="0.25">
      <c r="H272">
        <v>279</v>
      </c>
    </row>
    <row r="273" spans="8:8" x14ac:dyDescent="0.25">
      <c r="H273">
        <v>280</v>
      </c>
    </row>
    <row r="274" spans="8:8" x14ac:dyDescent="0.25">
      <c r="H274">
        <v>281</v>
      </c>
    </row>
    <row r="275" spans="8:8" x14ac:dyDescent="0.25">
      <c r="H275">
        <v>282</v>
      </c>
    </row>
    <row r="276" spans="8:8" x14ac:dyDescent="0.25">
      <c r="H276">
        <v>283</v>
      </c>
    </row>
    <row r="277" spans="8:8" x14ac:dyDescent="0.25">
      <c r="H277">
        <v>284</v>
      </c>
    </row>
    <row r="278" spans="8:8" x14ac:dyDescent="0.25">
      <c r="H278">
        <v>285</v>
      </c>
    </row>
    <row r="279" spans="8:8" x14ac:dyDescent="0.25">
      <c r="H279">
        <v>286</v>
      </c>
    </row>
    <row r="280" spans="8:8" x14ac:dyDescent="0.25">
      <c r="H280">
        <v>287</v>
      </c>
    </row>
    <row r="281" spans="8:8" x14ac:dyDescent="0.25">
      <c r="H281">
        <v>288</v>
      </c>
    </row>
    <row r="282" spans="8:8" x14ac:dyDescent="0.25">
      <c r="H282">
        <v>289</v>
      </c>
    </row>
    <row r="283" spans="8:8" x14ac:dyDescent="0.25">
      <c r="H283">
        <v>290</v>
      </c>
    </row>
    <row r="284" spans="8:8" x14ac:dyDescent="0.25">
      <c r="H284">
        <v>291</v>
      </c>
    </row>
    <row r="285" spans="8:8" x14ac:dyDescent="0.25">
      <c r="H285">
        <v>292</v>
      </c>
    </row>
    <row r="286" spans="8:8" x14ac:dyDescent="0.25">
      <c r="H286">
        <v>293</v>
      </c>
    </row>
    <row r="287" spans="8:8" x14ac:dyDescent="0.25">
      <c r="H287">
        <v>294</v>
      </c>
    </row>
    <row r="288" spans="8:8" x14ac:dyDescent="0.25">
      <c r="H288">
        <v>295</v>
      </c>
    </row>
    <row r="289" spans="8:8" x14ac:dyDescent="0.25">
      <c r="H289">
        <v>296</v>
      </c>
    </row>
    <row r="290" spans="8:8" x14ac:dyDescent="0.25">
      <c r="H290">
        <v>297</v>
      </c>
    </row>
    <row r="291" spans="8:8" x14ac:dyDescent="0.25">
      <c r="H291">
        <v>298</v>
      </c>
    </row>
    <row r="292" spans="8:8" x14ac:dyDescent="0.25">
      <c r="H292">
        <v>299</v>
      </c>
    </row>
    <row r="293" spans="8:8" x14ac:dyDescent="0.25">
      <c r="H293">
        <v>300</v>
      </c>
    </row>
    <row r="294" spans="8:8" x14ac:dyDescent="0.25">
      <c r="H294">
        <v>301</v>
      </c>
    </row>
    <row r="295" spans="8:8" x14ac:dyDescent="0.25">
      <c r="H295">
        <v>302</v>
      </c>
    </row>
    <row r="296" spans="8:8" x14ac:dyDescent="0.25">
      <c r="H296">
        <v>303</v>
      </c>
    </row>
    <row r="297" spans="8:8" x14ac:dyDescent="0.25">
      <c r="H297">
        <v>304</v>
      </c>
    </row>
    <row r="298" spans="8:8" x14ac:dyDescent="0.25">
      <c r="H298">
        <v>305</v>
      </c>
    </row>
    <row r="299" spans="8:8" x14ac:dyDescent="0.25">
      <c r="H299">
        <v>306</v>
      </c>
    </row>
    <row r="300" spans="8:8" x14ac:dyDescent="0.25">
      <c r="H300">
        <v>307</v>
      </c>
    </row>
    <row r="301" spans="8:8" x14ac:dyDescent="0.25">
      <c r="H301">
        <v>308</v>
      </c>
    </row>
    <row r="302" spans="8:8" x14ac:dyDescent="0.25">
      <c r="H302">
        <v>309</v>
      </c>
    </row>
    <row r="303" spans="8:8" x14ac:dyDescent="0.25">
      <c r="H303">
        <v>310</v>
      </c>
    </row>
    <row r="304" spans="8:8" x14ac:dyDescent="0.25">
      <c r="H304">
        <v>311</v>
      </c>
    </row>
    <row r="305" spans="8:8" x14ac:dyDescent="0.25">
      <c r="H305">
        <v>312</v>
      </c>
    </row>
    <row r="306" spans="8:8" x14ac:dyDescent="0.25">
      <c r="H306">
        <v>313</v>
      </c>
    </row>
    <row r="307" spans="8:8" x14ac:dyDescent="0.25">
      <c r="H307">
        <v>314</v>
      </c>
    </row>
    <row r="308" spans="8:8" x14ac:dyDescent="0.25">
      <c r="H308">
        <v>315</v>
      </c>
    </row>
    <row r="309" spans="8:8" x14ac:dyDescent="0.25">
      <c r="H309">
        <v>316</v>
      </c>
    </row>
    <row r="310" spans="8:8" x14ac:dyDescent="0.25">
      <c r="H310">
        <v>317</v>
      </c>
    </row>
    <row r="311" spans="8:8" x14ac:dyDescent="0.25">
      <c r="H311">
        <v>318</v>
      </c>
    </row>
    <row r="312" spans="8:8" x14ac:dyDescent="0.25">
      <c r="H312">
        <v>319</v>
      </c>
    </row>
    <row r="313" spans="8:8" x14ac:dyDescent="0.25">
      <c r="H313">
        <v>320</v>
      </c>
    </row>
    <row r="314" spans="8:8" x14ac:dyDescent="0.25">
      <c r="H314">
        <v>321</v>
      </c>
    </row>
    <row r="315" spans="8:8" x14ac:dyDescent="0.25">
      <c r="H315">
        <v>322</v>
      </c>
    </row>
    <row r="316" spans="8:8" x14ac:dyDescent="0.25">
      <c r="H316">
        <v>323</v>
      </c>
    </row>
    <row r="317" spans="8:8" x14ac:dyDescent="0.25">
      <c r="H317">
        <v>324</v>
      </c>
    </row>
    <row r="318" spans="8:8" x14ac:dyDescent="0.25">
      <c r="H318">
        <v>325</v>
      </c>
    </row>
    <row r="319" spans="8:8" x14ac:dyDescent="0.25">
      <c r="H319">
        <v>326</v>
      </c>
    </row>
    <row r="320" spans="8:8" x14ac:dyDescent="0.25">
      <c r="H320">
        <v>327</v>
      </c>
    </row>
    <row r="321" spans="8:8" x14ac:dyDescent="0.25">
      <c r="H321">
        <v>328</v>
      </c>
    </row>
    <row r="322" spans="8:8" x14ac:dyDescent="0.25">
      <c r="H322">
        <v>329</v>
      </c>
    </row>
    <row r="323" spans="8:8" x14ac:dyDescent="0.25">
      <c r="H323">
        <v>330</v>
      </c>
    </row>
    <row r="324" spans="8:8" x14ac:dyDescent="0.25">
      <c r="H324">
        <v>331</v>
      </c>
    </row>
    <row r="325" spans="8:8" x14ac:dyDescent="0.25">
      <c r="H325">
        <v>332</v>
      </c>
    </row>
    <row r="326" spans="8:8" x14ac:dyDescent="0.25">
      <c r="H326">
        <v>333</v>
      </c>
    </row>
    <row r="327" spans="8:8" x14ac:dyDescent="0.25">
      <c r="H327">
        <v>334</v>
      </c>
    </row>
    <row r="328" spans="8:8" x14ac:dyDescent="0.25">
      <c r="H328">
        <v>335</v>
      </c>
    </row>
    <row r="329" spans="8:8" x14ac:dyDescent="0.25">
      <c r="H329">
        <v>336</v>
      </c>
    </row>
    <row r="330" spans="8:8" x14ac:dyDescent="0.25">
      <c r="H330">
        <v>337</v>
      </c>
    </row>
    <row r="331" spans="8:8" x14ac:dyDescent="0.25">
      <c r="H331">
        <v>338</v>
      </c>
    </row>
    <row r="332" spans="8:8" x14ac:dyDescent="0.25">
      <c r="H332">
        <v>339</v>
      </c>
    </row>
    <row r="333" spans="8:8" x14ac:dyDescent="0.25">
      <c r="H333">
        <v>340</v>
      </c>
    </row>
    <row r="334" spans="8:8" x14ac:dyDescent="0.25">
      <c r="H334">
        <v>341</v>
      </c>
    </row>
    <row r="335" spans="8:8" x14ac:dyDescent="0.25">
      <c r="H335">
        <v>342</v>
      </c>
    </row>
    <row r="336" spans="8:8" x14ac:dyDescent="0.25">
      <c r="H336">
        <v>343</v>
      </c>
    </row>
    <row r="337" spans="8:8" x14ac:dyDescent="0.25">
      <c r="H337">
        <v>344</v>
      </c>
    </row>
    <row r="338" spans="8:8" x14ac:dyDescent="0.25">
      <c r="H338">
        <v>345</v>
      </c>
    </row>
    <row r="339" spans="8:8" x14ac:dyDescent="0.25">
      <c r="H339">
        <v>346</v>
      </c>
    </row>
    <row r="340" spans="8:8" x14ac:dyDescent="0.25">
      <c r="H340">
        <v>347</v>
      </c>
    </row>
    <row r="341" spans="8:8" x14ac:dyDescent="0.25">
      <c r="H341">
        <v>348</v>
      </c>
    </row>
    <row r="342" spans="8:8" x14ac:dyDescent="0.25">
      <c r="H342">
        <v>349</v>
      </c>
    </row>
    <row r="343" spans="8:8" x14ac:dyDescent="0.25">
      <c r="H343">
        <v>350</v>
      </c>
    </row>
    <row r="344" spans="8:8" x14ac:dyDescent="0.25">
      <c r="H344">
        <v>351</v>
      </c>
    </row>
    <row r="345" spans="8:8" x14ac:dyDescent="0.25">
      <c r="H345">
        <v>352</v>
      </c>
    </row>
    <row r="346" spans="8:8" x14ac:dyDescent="0.25">
      <c r="H346">
        <v>353</v>
      </c>
    </row>
    <row r="347" spans="8:8" x14ac:dyDescent="0.25">
      <c r="H347">
        <v>354</v>
      </c>
    </row>
    <row r="348" spans="8:8" x14ac:dyDescent="0.25">
      <c r="H348">
        <v>355</v>
      </c>
    </row>
    <row r="349" spans="8:8" x14ac:dyDescent="0.25">
      <c r="H349">
        <v>356</v>
      </c>
    </row>
    <row r="350" spans="8:8" x14ac:dyDescent="0.25">
      <c r="H350">
        <v>357</v>
      </c>
    </row>
    <row r="351" spans="8:8" x14ac:dyDescent="0.25">
      <c r="H351">
        <v>358</v>
      </c>
    </row>
    <row r="352" spans="8:8" x14ac:dyDescent="0.25">
      <c r="H352">
        <v>359</v>
      </c>
    </row>
    <row r="353" spans="8:8" x14ac:dyDescent="0.25">
      <c r="H353">
        <v>360</v>
      </c>
    </row>
    <row r="354" spans="8:8" x14ac:dyDescent="0.25">
      <c r="H354">
        <v>361</v>
      </c>
    </row>
    <row r="355" spans="8:8" x14ac:dyDescent="0.25">
      <c r="H355">
        <v>362</v>
      </c>
    </row>
    <row r="356" spans="8:8" x14ac:dyDescent="0.25">
      <c r="H356">
        <v>363</v>
      </c>
    </row>
    <row r="357" spans="8:8" x14ac:dyDescent="0.25">
      <c r="H357">
        <v>364</v>
      </c>
    </row>
    <row r="358" spans="8:8" x14ac:dyDescent="0.25">
      <c r="H358">
        <v>365</v>
      </c>
    </row>
    <row r="359" spans="8:8" x14ac:dyDescent="0.25">
      <c r="H359">
        <v>366</v>
      </c>
    </row>
    <row r="360" spans="8:8" x14ac:dyDescent="0.25">
      <c r="H360">
        <v>367</v>
      </c>
    </row>
    <row r="361" spans="8:8" x14ac:dyDescent="0.25">
      <c r="H361">
        <v>368</v>
      </c>
    </row>
    <row r="362" spans="8:8" x14ac:dyDescent="0.25">
      <c r="H362">
        <v>369</v>
      </c>
    </row>
    <row r="363" spans="8:8" x14ac:dyDescent="0.25">
      <c r="H363">
        <v>370</v>
      </c>
    </row>
    <row r="364" spans="8:8" x14ac:dyDescent="0.25">
      <c r="H364">
        <v>371</v>
      </c>
    </row>
    <row r="365" spans="8:8" x14ac:dyDescent="0.25">
      <c r="H365">
        <v>372</v>
      </c>
    </row>
    <row r="366" spans="8:8" x14ac:dyDescent="0.25">
      <c r="H366">
        <v>373</v>
      </c>
    </row>
    <row r="367" spans="8:8" x14ac:dyDescent="0.25">
      <c r="H367">
        <v>374</v>
      </c>
    </row>
    <row r="368" spans="8:8" x14ac:dyDescent="0.25">
      <c r="H368">
        <v>375</v>
      </c>
    </row>
    <row r="369" spans="8:8" x14ac:dyDescent="0.25">
      <c r="H369">
        <v>376</v>
      </c>
    </row>
    <row r="370" spans="8:8" x14ac:dyDescent="0.25">
      <c r="H370">
        <v>377</v>
      </c>
    </row>
    <row r="371" spans="8:8" x14ac:dyDescent="0.25">
      <c r="H371">
        <v>378</v>
      </c>
    </row>
    <row r="372" spans="8:8" x14ac:dyDescent="0.25">
      <c r="H372">
        <v>379</v>
      </c>
    </row>
    <row r="373" spans="8:8" x14ac:dyDescent="0.25">
      <c r="H373">
        <v>380</v>
      </c>
    </row>
    <row r="374" spans="8:8" x14ac:dyDescent="0.25">
      <c r="H374">
        <v>381</v>
      </c>
    </row>
    <row r="375" spans="8:8" x14ac:dyDescent="0.25">
      <c r="H375">
        <v>382</v>
      </c>
    </row>
    <row r="376" spans="8:8" x14ac:dyDescent="0.25">
      <c r="H376">
        <v>383</v>
      </c>
    </row>
    <row r="377" spans="8:8" x14ac:dyDescent="0.25">
      <c r="H377">
        <v>384</v>
      </c>
    </row>
    <row r="378" spans="8:8" x14ac:dyDescent="0.25">
      <c r="H378">
        <v>385</v>
      </c>
    </row>
    <row r="379" spans="8:8" x14ac:dyDescent="0.25">
      <c r="H379">
        <v>386</v>
      </c>
    </row>
    <row r="380" spans="8:8" x14ac:dyDescent="0.25">
      <c r="H380">
        <v>387</v>
      </c>
    </row>
    <row r="381" spans="8:8" x14ac:dyDescent="0.25">
      <c r="H381">
        <v>388</v>
      </c>
    </row>
    <row r="382" spans="8:8" x14ac:dyDescent="0.25">
      <c r="H382">
        <v>389</v>
      </c>
    </row>
    <row r="383" spans="8:8" x14ac:dyDescent="0.25">
      <c r="H383">
        <v>390</v>
      </c>
    </row>
    <row r="384" spans="8:8" x14ac:dyDescent="0.25">
      <c r="H384">
        <v>391</v>
      </c>
    </row>
    <row r="385" spans="8:8" x14ac:dyDescent="0.25">
      <c r="H385">
        <v>392</v>
      </c>
    </row>
    <row r="386" spans="8:8" x14ac:dyDescent="0.25">
      <c r="H386">
        <v>393</v>
      </c>
    </row>
    <row r="387" spans="8:8" x14ac:dyDescent="0.25">
      <c r="H387">
        <v>394</v>
      </c>
    </row>
    <row r="388" spans="8:8" x14ac:dyDescent="0.25">
      <c r="H388">
        <v>395</v>
      </c>
    </row>
    <row r="389" spans="8:8" x14ac:dyDescent="0.25">
      <c r="H389">
        <v>396</v>
      </c>
    </row>
    <row r="390" spans="8:8" x14ac:dyDescent="0.25">
      <c r="H390">
        <v>397</v>
      </c>
    </row>
    <row r="391" spans="8:8" x14ac:dyDescent="0.25">
      <c r="H391">
        <v>398</v>
      </c>
    </row>
    <row r="392" spans="8:8" x14ac:dyDescent="0.25">
      <c r="H392">
        <v>399</v>
      </c>
    </row>
    <row r="393" spans="8:8" x14ac:dyDescent="0.25">
      <c r="H393">
        <v>400</v>
      </c>
    </row>
    <row r="394" spans="8:8" x14ac:dyDescent="0.25">
      <c r="H394">
        <v>401</v>
      </c>
    </row>
    <row r="395" spans="8:8" x14ac:dyDescent="0.25">
      <c r="H395">
        <v>402</v>
      </c>
    </row>
    <row r="396" spans="8:8" x14ac:dyDescent="0.25">
      <c r="H396">
        <v>403</v>
      </c>
    </row>
    <row r="397" spans="8:8" x14ac:dyDescent="0.25">
      <c r="H397">
        <v>404</v>
      </c>
    </row>
    <row r="398" spans="8:8" x14ac:dyDescent="0.25">
      <c r="H398">
        <v>405</v>
      </c>
    </row>
    <row r="399" spans="8:8" x14ac:dyDescent="0.25">
      <c r="H399">
        <v>406</v>
      </c>
    </row>
    <row r="400" spans="8:8" x14ac:dyDescent="0.25">
      <c r="H400">
        <v>407</v>
      </c>
    </row>
    <row r="401" spans="8:8" x14ac:dyDescent="0.25">
      <c r="H401">
        <v>408</v>
      </c>
    </row>
    <row r="402" spans="8:8" x14ac:dyDescent="0.25">
      <c r="H402">
        <v>409</v>
      </c>
    </row>
    <row r="403" spans="8:8" x14ac:dyDescent="0.25">
      <c r="H403">
        <v>410</v>
      </c>
    </row>
    <row r="404" spans="8:8" x14ac:dyDescent="0.25">
      <c r="H404">
        <v>411</v>
      </c>
    </row>
    <row r="405" spans="8:8" x14ac:dyDescent="0.25">
      <c r="H405">
        <v>412</v>
      </c>
    </row>
    <row r="406" spans="8:8" x14ac:dyDescent="0.25">
      <c r="H406">
        <v>413</v>
      </c>
    </row>
    <row r="407" spans="8:8" x14ac:dyDescent="0.25">
      <c r="H407">
        <v>414</v>
      </c>
    </row>
    <row r="408" spans="8:8" x14ac:dyDescent="0.25">
      <c r="H408">
        <v>415</v>
      </c>
    </row>
    <row r="409" spans="8:8" x14ac:dyDescent="0.25">
      <c r="H409">
        <v>416</v>
      </c>
    </row>
    <row r="410" spans="8:8" x14ac:dyDescent="0.25">
      <c r="H410">
        <v>417</v>
      </c>
    </row>
    <row r="411" spans="8:8" x14ac:dyDescent="0.25">
      <c r="H411">
        <v>418</v>
      </c>
    </row>
    <row r="412" spans="8:8" x14ac:dyDescent="0.25">
      <c r="H412">
        <v>419</v>
      </c>
    </row>
    <row r="413" spans="8:8" x14ac:dyDescent="0.25">
      <c r="H413">
        <v>420</v>
      </c>
    </row>
    <row r="414" spans="8:8" x14ac:dyDescent="0.25">
      <c r="H414">
        <v>421</v>
      </c>
    </row>
    <row r="415" spans="8:8" x14ac:dyDescent="0.25">
      <c r="H415">
        <v>422</v>
      </c>
    </row>
    <row r="416" spans="8:8" x14ac:dyDescent="0.25">
      <c r="H416">
        <v>423</v>
      </c>
    </row>
    <row r="417" spans="8:8" x14ac:dyDescent="0.25">
      <c r="H417">
        <v>424</v>
      </c>
    </row>
    <row r="418" spans="8:8" x14ac:dyDescent="0.25">
      <c r="H418">
        <v>425</v>
      </c>
    </row>
    <row r="419" spans="8:8" x14ac:dyDescent="0.25">
      <c r="H419">
        <v>426</v>
      </c>
    </row>
    <row r="420" spans="8:8" x14ac:dyDescent="0.25">
      <c r="H420">
        <v>427</v>
      </c>
    </row>
    <row r="421" spans="8:8" x14ac:dyDescent="0.25">
      <c r="H421">
        <v>428</v>
      </c>
    </row>
    <row r="422" spans="8:8" x14ac:dyDescent="0.25">
      <c r="H422">
        <v>429</v>
      </c>
    </row>
    <row r="423" spans="8:8" x14ac:dyDescent="0.25">
      <c r="H423">
        <v>430</v>
      </c>
    </row>
    <row r="424" spans="8:8" x14ac:dyDescent="0.25">
      <c r="H424">
        <v>431</v>
      </c>
    </row>
    <row r="425" spans="8:8" x14ac:dyDescent="0.25">
      <c r="H425">
        <v>432</v>
      </c>
    </row>
    <row r="426" spans="8:8" x14ac:dyDescent="0.25">
      <c r="H426">
        <v>433</v>
      </c>
    </row>
    <row r="427" spans="8:8" x14ac:dyDescent="0.25">
      <c r="H427">
        <v>434</v>
      </c>
    </row>
    <row r="428" spans="8:8" x14ac:dyDescent="0.25">
      <c r="H428">
        <v>435</v>
      </c>
    </row>
    <row r="429" spans="8:8" x14ac:dyDescent="0.25">
      <c r="H429">
        <v>436</v>
      </c>
    </row>
    <row r="430" spans="8:8" x14ac:dyDescent="0.25">
      <c r="H430">
        <v>437</v>
      </c>
    </row>
    <row r="431" spans="8:8" x14ac:dyDescent="0.25">
      <c r="H431">
        <v>438</v>
      </c>
    </row>
    <row r="432" spans="8:8" x14ac:dyDescent="0.25">
      <c r="H432">
        <v>439</v>
      </c>
    </row>
    <row r="433" spans="8:8" x14ac:dyDescent="0.25">
      <c r="H433">
        <v>440</v>
      </c>
    </row>
    <row r="434" spans="8:8" x14ac:dyDescent="0.25">
      <c r="H434">
        <v>441</v>
      </c>
    </row>
    <row r="435" spans="8:8" x14ac:dyDescent="0.25">
      <c r="H435">
        <v>442</v>
      </c>
    </row>
    <row r="436" spans="8:8" x14ac:dyDescent="0.25">
      <c r="H436">
        <v>443</v>
      </c>
    </row>
    <row r="437" spans="8:8" x14ac:dyDescent="0.25">
      <c r="H437">
        <v>444</v>
      </c>
    </row>
    <row r="438" spans="8:8" x14ac:dyDescent="0.25">
      <c r="H438">
        <v>445</v>
      </c>
    </row>
    <row r="439" spans="8:8" x14ac:dyDescent="0.25">
      <c r="H439">
        <v>446</v>
      </c>
    </row>
    <row r="440" spans="8:8" x14ac:dyDescent="0.25">
      <c r="H440">
        <v>447</v>
      </c>
    </row>
    <row r="441" spans="8:8" x14ac:dyDescent="0.25">
      <c r="H441">
        <v>448</v>
      </c>
    </row>
    <row r="442" spans="8:8" x14ac:dyDescent="0.25">
      <c r="H442">
        <v>449</v>
      </c>
    </row>
    <row r="443" spans="8:8" x14ac:dyDescent="0.25">
      <c r="H443">
        <v>450</v>
      </c>
    </row>
    <row r="444" spans="8:8" x14ac:dyDescent="0.25">
      <c r="H444">
        <v>451</v>
      </c>
    </row>
    <row r="445" spans="8:8" x14ac:dyDescent="0.25">
      <c r="H445">
        <v>452</v>
      </c>
    </row>
    <row r="446" spans="8:8" x14ac:dyDescent="0.25">
      <c r="H446">
        <v>453</v>
      </c>
    </row>
    <row r="447" spans="8:8" x14ac:dyDescent="0.25">
      <c r="H447">
        <v>454</v>
      </c>
    </row>
    <row r="448" spans="8:8" x14ac:dyDescent="0.25">
      <c r="H448">
        <v>455</v>
      </c>
    </row>
    <row r="449" spans="8:8" x14ac:dyDescent="0.25">
      <c r="H449">
        <v>456</v>
      </c>
    </row>
    <row r="450" spans="8:8" x14ac:dyDescent="0.25">
      <c r="H450">
        <v>457</v>
      </c>
    </row>
    <row r="451" spans="8:8" x14ac:dyDescent="0.25">
      <c r="H451">
        <v>458</v>
      </c>
    </row>
    <row r="452" spans="8:8" x14ac:dyDescent="0.25">
      <c r="H452">
        <v>459</v>
      </c>
    </row>
    <row r="453" spans="8:8" x14ac:dyDescent="0.25">
      <c r="H453">
        <v>460</v>
      </c>
    </row>
    <row r="454" spans="8:8" x14ac:dyDescent="0.25">
      <c r="H454">
        <v>461</v>
      </c>
    </row>
    <row r="455" spans="8:8" x14ac:dyDescent="0.25">
      <c r="H455">
        <v>462</v>
      </c>
    </row>
    <row r="456" spans="8:8" x14ac:dyDescent="0.25">
      <c r="H456">
        <v>463</v>
      </c>
    </row>
    <row r="457" spans="8:8" x14ac:dyDescent="0.25">
      <c r="H457">
        <v>464</v>
      </c>
    </row>
    <row r="458" spans="8:8" x14ac:dyDescent="0.25">
      <c r="H458">
        <v>465</v>
      </c>
    </row>
    <row r="459" spans="8:8" x14ac:dyDescent="0.25">
      <c r="H459">
        <v>466</v>
      </c>
    </row>
    <row r="460" spans="8:8" x14ac:dyDescent="0.25">
      <c r="H460">
        <v>467</v>
      </c>
    </row>
    <row r="461" spans="8:8" x14ac:dyDescent="0.25">
      <c r="H461">
        <v>468</v>
      </c>
    </row>
    <row r="462" spans="8:8" x14ac:dyDescent="0.25">
      <c r="H462">
        <v>469</v>
      </c>
    </row>
    <row r="463" spans="8:8" x14ac:dyDescent="0.25">
      <c r="H463">
        <v>470</v>
      </c>
    </row>
    <row r="464" spans="8:8" x14ac:dyDescent="0.25">
      <c r="H464">
        <v>471</v>
      </c>
    </row>
    <row r="465" spans="8:8" x14ac:dyDescent="0.25">
      <c r="H465">
        <v>472</v>
      </c>
    </row>
    <row r="466" spans="8:8" x14ac:dyDescent="0.25">
      <c r="H466">
        <v>473</v>
      </c>
    </row>
    <row r="467" spans="8:8" x14ac:dyDescent="0.25">
      <c r="H467">
        <v>474</v>
      </c>
    </row>
    <row r="468" spans="8:8" x14ac:dyDescent="0.25">
      <c r="H468">
        <v>475</v>
      </c>
    </row>
    <row r="469" spans="8:8" x14ac:dyDescent="0.25">
      <c r="H469">
        <v>476</v>
      </c>
    </row>
    <row r="470" spans="8:8" x14ac:dyDescent="0.25">
      <c r="H470">
        <v>477</v>
      </c>
    </row>
    <row r="471" spans="8:8" x14ac:dyDescent="0.25">
      <c r="H471">
        <v>478</v>
      </c>
    </row>
    <row r="472" spans="8:8" x14ac:dyDescent="0.25">
      <c r="H472">
        <v>479</v>
      </c>
    </row>
    <row r="473" spans="8:8" x14ac:dyDescent="0.25">
      <c r="H473">
        <v>480</v>
      </c>
    </row>
    <row r="474" spans="8:8" x14ac:dyDescent="0.25">
      <c r="H474">
        <v>481</v>
      </c>
    </row>
    <row r="475" spans="8:8" x14ac:dyDescent="0.25">
      <c r="H475">
        <v>482</v>
      </c>
    </row>
    <row r="476" spans="8:8" x14ac:dyDescent="0.25">
      <c r="H476">
        <v>483</v>
      </c>
    </row>
    <row r="477" spans="8:8" x14ac:dyDescent="0.25">
      <c r="H477">
        <v>484</v>
      </c>
    </row>
    <row r="478" spans="8:8" x14ac:dyDescent="0.25">
      <c r="H478">
        <v>485</v>
      </c>
    </row>
    <row r="479" spans="8:8" x14ac:dyDescent="0.25">
      <c r="H479">
        <v>486</v>
      </c>
    </row>
    <row r="480" spans="8:8" x14ac:dyDescent="0.25">
      <c r="H480">
        <v>487</v>
      </c>
    </row>
    <row r="481" spans="8:8" x14ac:dyDescent="0.25">
      <c r="H481">
        <v>488</v>
      </c>
    </row>
    <row r="482" spans="8:8" x14ac:dyDescent="0.25">
      <c r="H482">
        <v>489</v>
      </c>
    </row>
    <row r="483" spans="8:8" x14ac:dyDescent="0.25">
      <c r="H483">
        <v>490</v>
      </c>
    </row>
    <row r="484" spans="8:8" x14ac:dyDescent="0.25">
      <c r="H484">
        <v>491</v>
      </c>
    </row>
    <row r="485" spans="8:8" x14ac:dyDescent="0.25">
      <c r="H485">
        <v>492</v>
      </c>
    </row>
    <row r="486" spans="8:8" x14ac:dyDescent="0.25">
      <c r="H486">
        <v>493</v>
      </c>
    </row>
    <row r="487" spans="8:8" x14ac:dyDescent="0.25">
      <c r="H487">
        <v>494</v>
      </c>
    </row>
    <row r="488" spans="8:8" x14ac:dyDescent="0.25">
      <c r="H488">
        <v>495</v>
      </c>
    </row>
    <row r="489" spans="8:8" x14ac:dyDescent="0.25">
      <c r="H489">
        <v>496</v>
      </c>
    </row>
    <row r="490" spans="8:8" x14ac:dyDescent="0.25">
      <c r="H490">
        <v>497</v>
      </c>
    </row>
    <row r="491" spans="8:8" x14ac:dyDescent="0.25">
      <c r="H491">
        <v>498</v>
      </c>
    </row>
    <row r="492" spans="8:8" x14ac:dyDescent="0.25">
      <c r="H492">
        <v>499</v>
      </c>
    </row>
    <row r="493" spans="8:8" x14ac:dyDescent="0.25">
      <c r="H493">
        <v>500</v>
      </c>
    </row>
    <row r="494" spans="8:8" x14ac:dyDescent="0.25">
      <c r="H494">
        <v>501</v>
      </c>
    </row>
    <row r="495" spans="8:8" x14ac:dyDescent="0.25">
      <c r="H495">
        <v>502</v>
      </c>
    </row>
    <row r="496" spans="8:8" x14ac:dyDescent="0.25">
      <c r="H496">
        <v>503</v>
      </c>
    </row>
    <row r="497" spans="8:8" x14ac:dyDescent="0.25">
      <c r="H497">
        <v>504</v>
      </c>
    </row>
    <row r="498" spans="8:8" x14ac:dyDescent="0.25">
      <c r="H498">
        <v>505</v>
      </c>
    </row>
    <row r="499" spans="8:8" x14ac:dyDescent="0.25">
      <c r="H499">
        <v>506</v>
      </c>
    </row>
    <row r="500" spans="8:8" x14ac:dyDescent="0.25">
      <c r="H500">
        <v>507</v>
      </c>
    </row>
    <row r="501" spans="8:8" x14ac:dyDescent="0.25">
      <c r="H501">
        <v>508</v>
      </c>
    </row>
    <row r="502" spans="8:8" x14ac:dyDescent="0.25">
      <c r="H502">
        <v>509</v>
      </c>
    </row>
    <row r="503" spans="8:8" x14ac:dyDescent="0.25">
      <c r="H503">
        <v>510</v>
      </c>
    </row>
    <row r="504" spans="8:8" x14ac:dyDescent="0.25">
      <c r="H504">
        <v>511</v>
      </c>
    </row>
    <row r="505" spans="8:8" x14ac:dyDescent="0.25">
      <c r="H505">
        <v>512</v>
      </c>
    </row>
    <row r="506" spans="8:8" x14ac:dyDescent="0.25">
      <c r="H506">
        <v>513</v>
      </c>
    </row>
    <row r="507" spans="8:8" x14ac:dyDescent="0.25">
      <c r="H507">
        <v>514</v>
      </c>
    </row>
    <row r="508" spans="8:8" x14ac:dyDescent="0.25">
      <c r="H508">
        <v>515</v>
      </c>
    </row>
    <row r="509" spans="8:8" x14ac:dyDescent="0.25">
      <c r="H509">
        <v>516</v>
      </c>
    </row>
    <row r="510" spans="8:8" x14ac:dyDescent="0.25">
      <c r="H510">
        <v>517</v>
      </c>
    </row>
    <row r="511" spans="8:8" x14ac:dyDescent="0.25">
      <c r="H511">
        <v>518</v>
      </c>
    </row>
    <row r="512" spans="8:8" x14ac:dyDescent="0.25">
      <c r="H512">
        <v>519</v>
      </c>
    </row>
    <row r="513" spans="8:8" x14ac:dyDescent="0.25">
      <c r="H513">
        <v>520</v>
      </c>
    </row>
    <row r="514" spans="8:8" x14ac:dyDescent="0.25">
      <c r="H514">
        <v>521</v>
      </c>
    </row>
    <row r="515" spans="8:8" x14ac:dyDescent="0.25">
      <c r="H515">
        <v>522</v>
      </c>
    </row>
    <row r="516" spans="8:8" x14ac:dyDescent="0.25">
      <c r="H516">
        <v>523</v>
      </c>
    </row>
    <row r="517" spans="8:8" x14ac:dyDescent="0.25">
      <c r="H517">
        <v>524</v>
      </c>
    </row>
    <row r="518" spans="8:8" x14ac:dyDescent="0.25">
      <c r="H518">
        <v>525</v>
      </c>
    </row>
    <row r="519" spans="8:8" x14ac:dyDescent="0.25">
      <c r="H519">
        <v>526</v>
      </c>
    </row>
    <row r="520" spans="8:8" x14ac:dyDescent="0.25">
      <c r="H520">
        <v>527</v>
      </c>
    </row>
    <row r="521" spans="8:8" x14ac:dyDescent="0.25">
      <c r="H521">
        <v>528</v>
      </c>
    </row>
    <row r="522" spans="8:8" x14ac:dyDescent="0.25">
      <c r="H522">
        <v>529</v>
      </c>
    </row>
    <row r="523" spans="8:8" x14ac:dyDescent="0.25">
      <c r="H523">
        <v>530</v>
      </c>
    </row>
    <row r="524" spans="8:8" x14ac:dyDescent="0.25">
      <c r="H524">
        <v>531</v>
      </c>
    </row>
    <row r="525" spans="8:8" x14ac:dyDescent="0.25">
      <c r="H525">
        <v>532</v>
      </c>
    </row>
    <row r="526" spans="8:8" x14ac:dyDescent="0.25">
      <c r="H526">
        <v>533</v>
      </c>
    </row>
    <row r="527" spans="8:8" x14ac:dyDescent="0.25">
      <c r="H527">
        <v>534</v>
      </c>
    </row>
    <row r="528" spans="8:8" x14ac:dyDescent="0.25">
      <c r="H528">
        <v>535</v>
      </c>
    </row>
    <row r="529" spans="8:8" x14ac:dyDescent="0.25">
      <c r="H529">
        <v>536</v>
      </c>
    </row>
    <row r="530" spans="8:8" x14ac:dyDescent="0.25">
      <c r="H530">
        <v>537</v>
      </c>
    </row>
    <row r="531" spans="8:8" x14ac:dyDescent="0.25">
      <c r="H531">
        <v>538</v>
      </c>
    </row>
    <row r="532" spans="8:8" x14ac:dyDescent="0.25">
      <c r="H532">
        <v>539</v>
      </c>
    </row>
    <row r="533" spans="8:8" x14ac:dyDescent="0.25">
      <c r="H533">
        <v>540</v>
      </c>
    </row>
    <row r="534" spans="8:8" x14ac:dyDescent="0.25">
      <c r="H534">
        <v>541</v>
      </c>
    </row>
    <row r="535" spans="8:8" x14ac:dyDescent="0.25">
      <c r="H535">
        <v>542</v>
      </c>
    </row>
    <row r="536" spans="8:8" x14ac:dyDescent="0.25">
      <c r="H536">
        <v>543</v>
      </c>
    </row>
    <row r="537" spans="8:8" x14ac:dyDescent="0.25">
      <c r="H537">
        <v>544</v>
      </c>
    </row>
    <row r="538" spans="8:8" x14ac:dyDescent="0.25">
      <c r="H538">
        <v>545</v>
      </c>
    </row>
    <row r="539" spans="8:8" x14ac:dyDescent="0.25">
      <c r="H539">
        <v>546</v>
      </c>
    </row>
    <row r="540" spans="8:8" x14ac:dyDescent="0.25">
      <c r="H540">
        <v>547</v>
      </c>
    </row>
    <row r="541" spans="8:8" x14ac:dyDescent="0.25">
      <c r="H541">
        <v>548</v>
      </c>
    </row>
    <row r="542" spans="8:8" x14ac:dyDescent="0.25">
      <c r="H542">
        <v>549</v>
      </c>
    </row>
    <row r="543" spans="8:8" x14ac:dyDescent="0.25">
      <c r="H543">
        <v>550</v>
      </c>
    </row>
    <row r="544" spans="8:8" x14ac:dyDescent="0.25">
      <c r="H544">
        <v>551</v>
      </c>
    </row>
    <row r="545" spans="8:8" x14ac:dyDescent="0.25">
      <c r="H545">
        <v>552</v>
      </c>
    </row>
    <row r="546" spans="8:8" x14ac:dyDescent="0.25">
      <c r="H546">
        <v>553</v>
      </c>
    </row>
    <row r="547" spans="8:8" x14ac:dyDescent="0.25">
      <c r="H547">
        <v>554</v>
      </c>
    </row>
    <row r="548" spans="8:8" x14ac:dyDescent="0.25">
      <c r="H548">
        <v>555</v>
      </c>
    </row>
    <row r="549" spans="8:8" x14ac:dyDescent="0.25">
      <c r="H549">
        <v>556</v>
      </c>
    </row>
    <row r="550" spans="8:8" x14ac:dyDescent="0.25">
      <c r="H550">
        <v>557</v>
      </c>
    </row>
    <row r="551" spans="8:8" x14ac:dyDescent="0.25">
      <c r="H551">
        <v>558</v>
      </c>
    </row>
    <row r="552" spans="8:8" x14ac:dyDescent="0.25">
      <c r="H552">
        <v>559</v>
      </c>
    </row>
    <row r="553" spans="8:8" x14ac:dyDescent="0.25">
      <c r="H553">
        <v>560</v>
      </c>
    </row>
    <row r="554" spans="8:8" x14ac:dyDescent="0.25">
      <c r="H554">
        <v>561</v>
      </c>
    </row>
    <row r="555" spans="8:8" x14ac:dyDescent="0.25">
      <c r="H555">
        <v>562</v>
      </c>
    </row>
    <row r="556" spans="8:8" x14ac:dyDescent="0.25">
      <c r="H556">
        <v>563</v>
      </c>
    </row>
    <row r="557" spans="8:8" x14ac:dyDescent="0.25">
      <c r="H557">
        <v>564</v>
      </c>
    </row>
    <row r="558" spans="8:8" x14ac:dyDescent="0.25">
      <c r="H558">
        <v>565</v>
      </c>
    </row>
    <row r="559" spans="8:8" x14ac:dyDescent="0.25">
      <c r="H559">
        <v>566</v>
      </c>
    </row>
    <row r="560" spans="8:8" x14ac:dyDescent="0.25">
      <c r="H560">
        <v>567</v>
      </c>
    </row>
    <row r="561" spans="8:8" x14ac:dyDescent="0.25">
      <c r="H561">
        <v>568</v>
      </c>
    </row>
    <row r="562" spans="8:8" x14ac:dyDescent="0.25">
      <c r="H562">
        <v>569</v>
      </c>
    </row>
    <row r="563" spans="8:8" x14ac:dyDescent="0.25">
      <c r="H563">
        <v>570</v>
      </c>
    </row>
    <row r="564" spans="8:8" x14ac:dyDescent="0.25">
      <c r="H564">
        <v>571</v>
      </c>
    </row>
    <row r="565" spans="8:8" x14ac:dyDescent="0.25">
      <c r="H565">
        <v>572</v>
      </c>
    </row>
    <row r="566" spans="8:8" x14ac:dyDescent="0.25">
      <c r="H566">
        <v>573</v>
      </c>
    </row>
    <row r="567" spans="8:8" x14ac:dyDescent="0.25">
      <c r="H567">
        <v>574</v>
      </c>
    </row>
    <row r="568" spans="8:8" x14ac:dyDescent="0.25">
      <c r="H568">
        <v>575</v>
      </c>
    </row>
    <row r="569" spans="8:8" x14ac:dyDescent="0.25">
      <c r="H569">
        <v>576</v>
      </c>
    </row>
    <row r="570" spans="8:8" x14ac:dyDescent="0.25">
      <c r="H570">
        <v>577</v>
      </c>
    </row>
    <row r="571" spans="8:8" x14ac:dyDescent="0.25">
      <c r="H571">
        <v>578</v>
      </c>
    </row>
    <row r="572" spans="8:8" x14ac:dyDescent="0.25">
      <c r="H572">
        <v>579</v>
      </c>
    </row>
    <row r="573" spans="8:8" x14ac:dyDescent="0.25">
      <c r="H573">
        <v>580</v>
      </c>
    </row>
    <row r="574" spans="8:8" x14ac:dyDescent="0.25">
      <c r="H574">
        <v>581</v>
      </c>
    </row>
    <row r="575" spans="8:8" x14ac:dyDescent="0.25">
      <c r="H575">
        <v>582</v>
      </c>
    </row>
    <row r="576" spans="8:8" x14ac:dyDescent="0.25">
      <c r="H576">
        <v>583</v>
      </c>
    </row>
    <row r="577" spans="8:8" x14ac:dyDescent="0.25">
      <c r="H577">
        <v>584</v>
      </c>
    </row>
    <row r="578" spans="8:8" x14ac:dyDescent="0.25">
      <c r="H578">
        <v>585</v>
      </c>
    </row>
    <row r="579" spans="8:8" x14ac:dyDescent="0.25">
      <c r="H579">
        <v>586</v>
      </c>
    </row>
    <row r="580" spans="8:8" x14ac:dyDescent="0.25">
      <c r="H580">
        <v>587</v>
      </c>
    </row>
    <row r="581" spans="8:8" x14ac:dyDescent="0.25">
      <c r="H581">
        <v>588</v>
      </c>
    </row>
    <row r="582" spans="8:8" x14ac:dyDescent="0.25">
      <c r="H582">
        <v>589</v>
      </c>
    </row>
    <row r="583" spans="8:8" x14ac:dyDescent="0.25">
      <c r="H583">
        <v>590</v>
      </c>
    </row>
    <row r="584" spans="8:8" x14ac:dyDescent="0.25">
      <c r="H584">
        <v>591</v>
      </c>
    </row>
    <row r="585" spans="8:8" x14ac:dyDescent="0.25">
      <c r="H585">
        <v>592</v>
      </c>
    </row>
    <row r="586" spans="8:8" x14ac:dyDescent="0.25">
      <c r="H586">
        <v>593</v>
      </c>
    </row>
    <row r="587" spans="8:8" x14ac:dyDescent="0.25">
      <c r="H587">
        <v>594</v>
      </c>
    </row>
    <row r="588" spans="8:8" x14ac:dyDescent="0.25">
      <c r="H588">
        <v>595</v>
      </c>
    </row>
    <row r="589" spans="8:8" x14ac:dyDescent="0.25">
      <c r="H589">
        <v>596</v>
      </c>
    </row>
    <row r="590" spans="8:8" x14ac:dyDescent="0.25">
      <c r="H590">
        <v>597</v>
      </c>
    </row>
    <row r="591" spans="8:8" x14ac:dyDescent="0.25">
      <c r="H591">
        <v>598</v>
      </c>
    </row>
    <row r="592" spans="8:8" x14ac:dyDescent="0.25">
      <c r="H592">
        <v>599</v>
      </c>
    </row>
    <row r="593" spans="8:8" x14ac:dyDescent="0.25">
      <c r="H593">
        <v>600</v>
      </c>
    </row>
    <row r="594" spans="8:8" x14ac:dyDescent="0.25">
      <c r="H594">
        <v>601</v>
      </c>
    </row>
    <row r="595" spans="8:8" x14ac:dyDescent="0.25">
      <c r="H595">
        <v>602</v>
      </c>
    </row>
    <row r="596" spans="8:8" x14ac:dyDescent="0.25">
      <c r="H596">
        <v>603</v>
      </c>
    </row>
    <row r="597" spans="8:8" x14ac:dyDescent="0.25">
      <c r="H597">
        <v>604</v>
      </c>
    </row>
    <row r="598" spans="8:8" x14ac:dyDescent="0.25">
      <c r="H598">
        <v>605</v>
      </c>
    </row>
    <row r="599" spans="8:8" x14ac:dyDescent="0.25">
      <c r="H599">
        <v>606</v>
      </c>
    </row>
    <row r="600" spans="8:8" x14ac:dyDescent="0.25">
      <c r="H600">
        <v>607</v>
      </c>
    </row>
    <row r="601" spans="8:8" x14ac:dyDescent="0.25">
      <c r="H601">
        <v>608</v>
      </c>
    </row>
    <row r="602" spans="8:8" x14ac:dyDescent="0.25">
      <c r="H602">
        <v>609</v>
      </c>
    </row>
    <row r="603" spans="8:8" x14ac:dyDescent="0.25">
      <c r="H603">
        <v>610</v>
      </c>
    </row>
    <row r="604" spans="8:8" x14ac:dyDescent="0.25">
      <c r="H604">
        <v>611</v>
      </c>
    </row>
    <row r="605" spans="8:8" x14ac:dyDescent="0.25">
      <c r="H605">
        <v>612</v>
      </c>
    </row>
    <row r="606" spans="8:8" x14ac:dyDescent="0.25">
      <c r="H606">
        <v>613</v>
      </c>
    </row>
    <row r="607" spans="8:8" x14ac:dyDescent="0.25">
      <c r="H607">
        <v>614</v>
      </c>
    </row>
    <row r="608" spans="8:8" x14ac:dyDescent="0.25">
      <c r="H608">
        <v>615</v>
      </c>
    </row>
    <row r="609" spans="8:8" x14ac:dyDescent="0.25">
      <c r="H609">
        <v>616</v>
      </c>
    </row>
    <row r="610" spans="8:8" x14ac:dyDescent="0.25">
      <c r="H610">
        <v>617</v>
      </c>
    </row>
    <row r="611" spans="8:8" x14ac:dyDescent="0.25">
      <c r="H611">
        <v>618</v>
      </c>
    </row>
    <row r="612" spans="8:8" x14ac:dyDescent="0.25">
      <c r="H612">
        <v>619</v>
      </c>
    </row>
    <row r="613" spans="8:8" x14ac:dyDescent="0.25">
      <c r="H613">
        <v>620</v>
      </c>
    </row>
    <row r="614" spans="8:8" x14ac:dyDescent="0.25">
      <c r="H614">
        <v>621</v>
      </c>
    </row>
    <row r="615" spans="8:8" x14ac:dyDescent="0.25">
      <c r="H615">
        <v>622</v>
      </c>
    </row>
    <row r="616" spans="8:8" x14ac:dyDescent="0.25">
      <c r="H616">
        <v>623</v>
      </c>
    </row>
    <row r="617" spans="8:8" x14ac:dyDescent="0.25">
      <c r="H617">
        <v>624</v>
      </c>
    </row>
    <row r="618" spans="8:8" x14ac:dyDescent="0.25">
      <c r="H618">
        <v>625</v>
      </c>
    </row>
    <row r="619" spans="8:8" x14ac:dyDescent="0.25">
      <c r="H619">
        <v>626</v>
      </c>
    </row>
    <row r="620" spans="8:8" x14ac:dyDescent="0.25">
      <c r="H620">
        <v>627</v>
      </c>
    </row>
    <row r="621" spans="8:8" x14ac:dyDescent="0.25">
      <c r="H621">
        <v>628</v>
      </c>
    </row>
    <row r="622" spans="8:8" x14ac:dyDescent="0.25">
      <c r="H622">
        <v>629</v>
      </c>
    </row>
    <row r="623" spans="8:8" x14ac:dyDescent="0.25">
      <c r="H623">
        <v>630</v>
      </c>
    </row>
    <row r="624" spans="8:8" x14ac:dyDescent="0.25">
      <c r="H624">
        <v>631</v>
      </c>
    </row>
    <row r="625" spans="8:8" x14ac:dyDescent="0.25">
      <c r="H625">
        <v>632</v>
      </c>
    </row>
    <row r="626" spans="8:8" x14ac:dyDescent="0.25">
      <c r="H626">
        <v>633</v>
      </c>
    </row>
    <row r="627" spans="8:8" x14ac:dyDescent="0.25">
      <c r="H627">
        <v>634</v>
      </c>
    </row>
    <row r="628" spans="8:8" x14ac:dyDescent="0.25">
      <c r="H628">
        <v>635</v>
      </c>
    </row>
    <row r="629" spans="8:8" x14ac:dyDescent="0.25">
      <c r="H629">
        <v>636</v>
      </c>
    </row>
    <row r="630" spans="8:8" x14ac:dyDescent="0.25">
      <c r="H630">
        <v>637</v>
      </c>
    </row>
    <row r="631" spans="8:8" x14ac:dyDescent="0.25">
      <c r="H631">
        <v>638</v>
      </c>
    </row>
    <row r="632" spans="8:8" x14ac:dyDescent="0.25">
      <c r="H632">
        <v>639</v>
      </c>
    </row>
    <row r="633" spans="8:8" x14ac:dyDescent="0.25">
      <c r="H633">
        <v>640</v>
      </c>
    </row>
    <row r="634" spans="8:8" x14ac:dyDescent="0.25">
      <c r="H634">
        <v>641</v>
      </c>
    </row>
    <row r="635" spans="8:8" x14ac:dyDescent="0.25">
      <c r="H635">
        <v>642</v>
      </c>
    </row>
    <row r="636" spans="8:8" x14ac:dyDescent="0.25">
      <c r="H636">
        <v>643</v>
      </c>
    </row>
    <row r="637" spans="8:8" x14ac:dyDescent="0.25">
      <c r="H637">
        <v>644</v>
      </c>
    </row>
    <row r="638" spans="8:8" x14ac:dyDescent="0.25">
      <c r="H638">
        <v>645</v>
      </c>
    </row>
    <row r="639" spans="8:8" x14ac:dyDescent="0.25">
      <c r="H639">
        <v>646</v>
      </c>
    </row>
    <row r="640" spans="8:8" x14ac:dyDescent="0.25">
      <c r="H640">
        <v>647</v>
      </c>
    </row>
    <row r="641" spans="8:8" x14ac:dyDescent="0.25">
      <c r="H641">
        <v>648</v>
      </c>
    </row>
    <row r="642" spans="8:8" x14ac:dyDescent="0.25">
      <c r="H642">
        <v>649</v>
      </c>
    </row>
    <row r="643" spans="8:8" x14ac:dyDescent="0.25">
      <c r="H643">
        <v>650</v>
      </c>
    </row>
    <row r="644" spans="8:8" x14ac:dyDescent="0.25">
      <c r="H644">
        <v>651</v>
      </c>
    </row>
    <row r="645" spans="8:8" x14ac:dyDescent="0.25">
      <c r="H645">
        <v>652</v>
      </c>
    </row>
    <row r="646" spans="8:8" x14ac:dyDescent="0.25">
      <c r="H646">
        <v>653</v>
      </c>
    </row>
    <row r="647" spans="8:8" x14ac:dyDescent="0.25">
      <c r="H647">
        <v>654</v>
      </c>
    </row>
    <row r="648" spans="8:8" x14ac:dyDescent="0.25">
      <c r="H648">
        <v>655</v>
      </c>
    </row>
    <row r="649" spans="8:8" x14ac:dyDescent="0.25">
      <c r="H649">
        <v>656</v>
      </c>
    </row>
    <row r="650" spans="8:8" x14ac:dyDescent="0.25">
      <c r="H650">
        <v>657</v>
      </c>
    </row>
    <row r="651" spans="8:8" x14ac:dyDescent="0.25">
      <c r="H651">
        <v>658</v>
      </c>
    </row>
    <row r="652" spans="8:8" x14ac:dyDescent="0.25">
      <c r="H652">
        <v>659</v>
      </c>
    </row>
    <row r="653" spans="8:8" x14ac:dyDescent="0.25">
      <c r="H653">
        <v>660</v>
      </c>
    </row>
    <row r="654" spans="8:8" x14ac:dyDescent="0.25">
      <c r="H654">
        <v>661</v>
      </c>
    </row>
    <row r="655" spans="8:8" x14ac:dyDescent="0.25">
      <c r="H655">
        <v>662</v>
      </c>
    </row>
    <row r="656" spans="8:8" x14ac:dyDescent="0.25">
      <c r="H656">
        <v>663</v>
      </c>
    </row>
    <row r="657" spans="8:8" x14ac:dyDescent="0.25">
      <c r="H657">
        <v>664</v>
      </c>
    </row>
    <row r="658" spans="8:8" x14ac:dyDescent="0.25">
      <c r="H658">
        <v>665</v>
      </c>
    </row>
    <row r="659" spans="8:8" x14ac:dyDescent="0.25">
      <c r="H659">
        <v>666</v>
      </c>
    </row>
    <row r="660" spans="8:8" x14ac:dyDescent="0.25">
      <c r="H660">
        <v>667</v>
      </c>
    </row>
    <row r="661" spans="8:8" x14ac:dyDescent="0.25">
      <c r="H661">
        <v>668</v>
      </c>
    </row>
    <row r="662" spans="8:8" x14ac:dyDescent="0.25">
      <c r="H662">
        <v>669</v>
      </c>
    </row>
    <row r="663" spans="8:8" x14ac:dyDescent="0.25">
      <c r="H663">
        <v>670</v>
      </c>
    </row>
    <row r="664" spans="8:8" x14ac:dyDescent="0.25">
      <c r="H664">
        <v>671</v>
      </c>
    </row>
    <row r="665" spans="8:8" x14ac:dyDescent="0.25">
      <c r="H665">
        <v>672</v>
      </c>
    </row>
    <row r="666" spans="8:8" x14ac:dyDescent="0.25">
      <c r="H666">
        <v>673</v>
      </c>
    </row>
    <row r="667" spans="8:8" x14ac:dyDescent="0.25">
      <c r="H667">
        <v>674</v>
      </c>
    </row>
    <row r="668" spans="8:8" x14ac:dyDescent="0.25">
      <c r="H668">
        <v>675</v>
      </c>
    </row>
    <row r="669" spans="8:8" x14ac:dyDescent="0.25">
      <c r="H669">
        <v>676</v>
      </c>
    </row>
    <row r="670" spans="8:8" x14ac:dyDescent="0.25">
      <c r="H670">
        <v>677</v>
      </c>
    </row>
    <row r="671" spans="8:8" x14ac:dyDescent="0.25">
      <c r="H671">
        <v>678</v>
      </c>
    </row>
    <row r="672" spans="8:8" x14ac:dyDescent="0.25">
      <c r="H672">
        <v>679</v>
      </c>
    </row>
    <row r="673" spans="8:8" x14ac:dyDescent="0.25">
      <c r="H673">
        <v>680</v>
      </c>
    </row>
    <row r="674" spans="8:8" x14ac:dyDescent="0.25">
      <c r="H674">
        <v>681</v>
      </c>
    </row>
    <row r="675" spans="8:8" x14ac:dyDescent="0.25">
      <c r="H675">
        <v>682</v>
      </c>
    </row>
    <row r="676" spans="8:8" x14ac:dyDescent="0.25">
      <c r="H676">
        <v>683</v>
      </c>
    </row>
    <row r="677" spans="8:8" x14ac:dyDescent="0.25">
      <c r="H677">
        <v>684</v>
      </c>
    </row>
    <row r="678" spans="8:8" x14ac:dyDescent="0.25">
      <c r="H678">
        <v>685</v>
      </c>
    </row>
    <row r="679" spans="8:8" x14ac:dyDescent="0.25">
      <c r="H679">
        <v>686</v>
      </c>
    </row>
    <row r="680" spans="8:8" x14ac:dyDescent="0.25">
      <c r="H680">
        <v>687</v>
      </c>
    </row>
    <row r="681" spans="8:8" x14ac:dyDescent="0.25">
      <c r="H681">
        <v>688</v>
      </c>
    </row>
    <row r="682" spans="8:8" x14ac:dyDescent="0.25">
      <c r="H682">
        <v>689</v>
      </c>
    </row>
    <row r="683" spans="8:8" x14ac:dyDescent="0.25">
      <c r="H683">
        <v>690</v>
      </c>
    </row>
    <row r="684" spans="8:8" x14ac:dyDescent="0.25">
      <c r="H684">
        <v>691</v>
      </c>
    </row>
    <row r="685" spans="8:8" x14ac:dyDescent="0.25">
      <c r="H685">
        <v>692</v>
      </c>
    </row>
    <row r="686" spans="8:8" x14ac:dyDescent="0.25">
      <c r="H686">
        <v>693</v>
      </c>
    </row>
    <row r="687" spans="8:8" x14ac:dyDescent="0.25">
      <c r="H687">
        <v>694</v>
      </c>
    </row>
    <row r="688" spans="8:8" x14ac:dyDescent="0.25">
      <c r="H688">
        <v>695</v>
      </c>
    </row>
    <row r="689" spans="8:8" x14ac:dyDescent="0.25">
      <c r="H689">
        <v>696</v>
      </c>
    </row>
    <row r="690" spans="8:8" x14ac:dyDescent="0.25">
      <c r="H690">
        <v>697</v>
      </c>
    </row>
    <row r="691" spans="8:8" x14ac:dyDescent="0.25">
      <c r="H691">
        <v>698</v>
      </c>
    </row>
    <row r="692" spans="8:8" x14ac:dyDescent="0.25">
      <c r="H692">
        <v>699</v>
      </c>
    </row>
    <row r="693" spans="8:8" x14ac:dyDescent="0.25">
      <c r="H693">
        <v>700</v>
      </c>
    </row>
    <row r="694" spans="8:8" x14ac:dyDescent="0.25">
      <c r="H694">
        <v>701</v>
      </c>
    </row>
    <row r="695" spans="8:8" x14ac:dyDescent="0.25">
      <c r="H695">
        <v>702</v>
      </c>
    </row>
    <row r="696" spans="8:8" x14ac:dyDescent="0.25">
      <c r="H696">
        <v>703</v>
      </c>
    </row>
    <row r="697" spans="8:8" x14ac:dyDescent="0.25">
      <c r="H697">
        <v>704</v>
      </c>
    </row>
    <row r="698" spans="8:8" x14ac:dyDescent="0.25">
      <c r="H698">
        <v>705</v>
      </c>
    </row>
    <row r="699" spans="8:8" x14ac:dyDescent="0.25">
      <c r="H699">
        <v>706</v>
      </c>
    </row>
    <row r="700" spans="8:8" x14ac:dyDescent="0.25">
      <c r="H700">
        <v>707</v>
      </c>
    </row>
    <row r="701" spans="8:8" x14ac:dyDescent="0.25">
      <c r="H701">
        <v>708</v>
      </c>
    </row>
    <row r="702" spans="8:8" x14ac:dyDescent="0.25">
      <c r="H702">
        <v>709</v>
      </c>
    </row>
    <row r="703" spans="8:8" x14ac:dyDescent="0.25">
      <c r="H703">
        <v>710</v>
      </c>
    </row>
    <row r="704" spans="8:8" x14ac:dyDescent="0.25">
      <c r="H704">
        <v>711</v>
      </c>
    </row>
    <row r="705" spans="8:8" x14ac:dyDescent="0.25">
      <c r="H705">
        <v>712</v>
      </c>
    </row>
    <row r="706" spans="8:8" x14ac:dyDescent="0.25">
      <c r="H706">
        <v>713</v>
      </c>
    </row>
    <row r="707" spans="8:8" x14ac:dyDescent="0.25">
      <c r="H707">
        <v>714</v>
      </c>
    </row>
    <row r="708" spans="8:8" x14ac:dyDescent="0.25">
      <c r="H708">
        <v>715</v>
      </c>
    </row>
    <row r="709" spans="8:8" x14ac:dyDescent="0.25">
      <c r="H709">
        <v>716</v>
      </c>
    </row>
    <row r="710" spans="8:8" x14ac:dyDescent="0.25">
      <c r="H710">
        <v>717</v>
      </c>
    </row>
    <row r="711" spans="8:8" x14ac:dyDescent="0.25">
      <c r="H711">
        <v>718</v>
      </c>
    </row>
    <row r="712" spans="8:8" x14ac:dyDescent="0.25">
      <c r="H712">
        <v>719</v>
      </c>
    </row>
    <row r="713" spans="8:8" x14ac:dyDescent="0.25">
      <c r="H713">
        <v>720</v>
      </c>
    </row>
    <row r="714" spans="8:8" x14ac:dyDescent="0.25">
      <c r="H714">
        <v>721</v>
      </c>
    </row>
    <row r="715" spans="8:8" x14ac:dyDescent="0.25">
      <c r="H715">
        <v>722</v>
      </c>
    </row>
    <row r="716" spans="8:8" x14ac:dyDescent="0.25">
      <c r="H716">
        <v>723</v>
      </c>
    </row>
    <row r="717" spans="8:8" x14ac:dyDescent="0.25">
      <c r="H717">
        <v>724</v>
      </c>
    </row>
    <row r="718" spans="8:8" x14ac:dyDescent="0.25">
      <c r="H718">
        <v>725</v>
      </c>
    </row>
    <row r="719" spans="8:8" x14ac:dyDescent="0.25">
      <c r="H719">
        <v>726</v>
      </c>
    </row>
    <row r="720" spans="8:8" x14ac:dyDescent="0.25">
      <c r="H720">
        <v>727</v>
      </c>
    </row>
    <row r="721" spans="8:8" x14ac:dyDescent="0.25">
      <c r="H721">
        <v>728</v>
      </c>
    </row>
    <row r="722" spans="8:8" x14ac:dyDescent="0.25">
      <c r="H722">
        <v>729</v>
      </c>
    </row>
    <row r="723" spans="8:8" x14ac:dyDescent="0.25">
      <c r="H723">
        <v>730</v>
      </c>
    </row>
    <row r="724" spans="8:8" x14ac:dyDescent="0.25">
      <c r="H724">
        <v>731</v>
      </c>
    </row>
    <row r="725" spans="8:8" x14ac:dyDescent="0.25">
      <c r="H725">
        <v>732</v>
      </c>
    </row>
    <row r="726" spans="8:8" x14ac:dyDescent="0.25">
      <c r="H726">
        <v>733</v>
      </c>
    </row>
    <row r="727" spans="8:8" x14ac:dyDescent="0.25">
      <c r="H727">
        <v>734</v>
      </c>
    </row>
    <row r="728" spans="8:8" x14ac:dyDescent="0.25">
      <c r="H728">
        <v>735</v>
      </c>
    </row>
    <row r="729" spans="8:8" x14ac:dyDescent="0.25">
      <c r="H729">
        <v>736</v>
      </c>
    </row>
    <row r="730" spans="8:8" x14ac:dyDescent="0.25">
      <c r="H730">
        <v>737</v>
      </c>
    </row>
    <row r="731" spans="8:8" x14ac:dyDescent="0.25">
      <c r="H731">
        <v>738</v>
      </c>
    </row>
    <row r="732" spans="8:8" x14ac:dyDescent="0.25">
      <c r="H732">
        <v>739</v>
      </c>
    </row>
    <row r="733" spans="8:8" x14ac:dyDescent="0.25">
      <c r="H733">
        <v>740</v>
      </c>
    </row>
    <row r="734" spans="8:8" x14ac:dyDescent="0.25">
      <c r="H734">
        <v>741</v>
      </c>
    </row>
    <row r="735" spans="8:8" x14ac:dyDescent="0.25">
      <c r="H735">
        <v>742</v>
      </c>
    </row>
    <row r="736" spans="8:8" x14ac:dyDescent="0.25">
      <c r="H736">
        <v>743</v>
      </c>
    </row>
    <row r="737" spans="8:8" x14ac:dyDescent="0.25">
      <c r="H737">
        <v>744</v>
      </c>
    </row>
    <row r="738" spans="8:8" x14ac:dyDescent="0.25">
      <c r="H738">
        <v>745</v>
      </c>
    </row>
    <row r="739" spans="8:8" x14ac:dyDescent="0.25">
      <c r="H739">
        <v>746</v>
      </c>
    </row>
    <row r="740" spans="8:8" x14ac:dyDescent="0.25">
      <c r="H740">
        <v>747</v>
      </c>
    </row>
    <row r="741" spans="8:8" x14ac:dyDescent="0.25">
      <c r="H741">
        <v>748</v>
      </c>
    </row>
    <row r="742" spans="8:8" x14ac:dyDescent="0.25">
      <c r="H742">
        <v>749</v>
      </c>
    </row>
    <row r="743" spans="8:8" x14ac:dyDescent="0.25">
      <c r="H743">
        <v>750</v>
      </c>
    </row>
    <row r="744" spans="8:8" x14ac:dyDescent="0.25">
      <c r="H744">
        <v>751</v>
      </c>
    </row>
    <row r="745" spans="8:8" x14ac:dyDescent="0.25">
      <c r="H745">
        <v>752</v>
      </c>
    </row>
    <row r="746" spans="8:8" x14ac:dyDescent="0.25">
      <c r="H746">
        <v>753</v>
      </c>
    </row>
    <row r="747" spans="8:8" x14ac:dyDescent="0.25">
      <c r="H747">
        <v>754</v>
      </c>
    </row>
    <row r="748" spans="8:8" x14ac:dyDescent="0.25">
      <c r="H748">
        <v>755</v>
      </c>
    </row>
    <row r="749" spans="8:8" x14ac:dyDescent="0.25">
      <c r="H749">
        <v>756</v>
      </c>
    </row>
    <row r="750" spans="8:8" x14ac:dyDescent="0.25">
      <c r="H750">
        <v>757</v>
      </c>
    </row>
    <row r="751" spans="8:8" x14ac:dyDescent="0.25">
      <c r="H751">
        <v>758</v>
      </c>
    </row>
    <row r="752" spans="8:8" x14ac:dyDescent="0.25">
      <c r="H752">
        <v>759</v>
      </c>
    </row>
    <row r="753" spans="8:8" x14ac:dyDescent="0.25">
      <c r="H753">
        <v>760</v>
      </c>
    </row>
    <row r="754" spans="8:8" x14ac:dyDescent="0.25">
      <c r="H754">
        <v>761</v>
      </c>
    </row>
    <row r="755" spans="8:8" x14ac:dyDescent="0.25">
      <c r="H755">
        <v>762</v>
      </c>
    </row>
    <row r="756" spans="8:8" x14ac:dyDescent="0.25">
      <c r="H756">
        <v>763</v>
      </c>
    </row>
    <row r="757" spans="8:8" x14ac:dyDescent="0.25">
      <c r="H757">
        <v>764</v>
      </c>
    </row>
    <row r="758" spans="8:8" x14ac:dyDescent="0.25">
      <c r="H758">
        <v>765</v>
      </c>
    </row>
    <row r="759" spans="8:8" x14ac:dyDescent="0.25">
      <c r="H759">
        <v>766</v>
      </c>
    </row>
    <row r="760" spans="8:8" x14ac:dyDescent="0.25">
      <c r="H760">
        <v>767</v>
      </c>
    </row>
    <row r="761" spans="8:8" x14ac:dyDescent="0.25">
      <c r="H761">
        <v>768</v>
      </c>
    </row>
    <row r="762" spans="8:8" x14ac:dyDescent="0.25">
      <c r="H762">
        <v>769</v>
      </c>
    </row>
    <row r="763" spans="8:8" x14ac:dyDescent="0.25">
      <c r="H763">
        <v>770</v>
      </c>
    </row>
    <row r="764" spans="8:8" x14ac:dyDescent="0.25">
      <c r="H764">
        <v>771</v>
      </c>
    </row>
    <row r="765" spans="8:8" x14ac:dyDescent="0.25">
      <c r="H765">
        <v>772</v>
      </c>
    </row>
    <row r="766" spans="8:8" x14ac:dyDescent="0.25">
      <c r="H766">
        <v>773</v>
      </c>
    </row>
    <row r="767" spans="8:8" x14ac:dyDescent="0.25">
      <c r="H767">
        <v>774</v>
      </c>
    </row>
    <row r="768" spans="8:8" x14ac:dyDescent="0.25">
      <c r="H768">
        <v>775</v>
      </c>
    </row>
    <row r="769" spans="8:8" x14ac:dyDescent="0.25">
      <c r="H769">
        <v>776</v>
      </c>
    </row>
    <row r="770" spans="8:8" x14ac:dyDescent="0.25">
      <c r="H770">
        <v>777</v>
      </c>
    </row>
    <row r="771" spans="8:8" x14ac:dyDescent="0.25">
      <c r="H771">
        <v>778</v>
      </c>
    </row>
    <row r="772" spans="8:8" x14ac:dyDescent="0.25">
      <c r="H772">
        <v>779</v>
      </c>
    </row>
    <row r="773" spans="8:8" x14ac:dyDescent="0.25">
      <c r="H773">
        <v>780</v>
      </c>
    </row>
    <row r="774" spans="8:8" x14ac:dyDescent="0.25">
      <c r="H774">
        <v>781</v>
      </c>
    </row>
    <row r="775" spans="8:8" x14ac:dyDescent="0.25">
      <c r="H775">
        <v>782</v>
      </c>
    </row>
    <row r="776" spans="8:8" x14ac:dyDescent="0.25">
      <c r="H776">
        <v>783</v>
      </c>
    </row>
    <row r="777" spans="8:8" x14ac:dyDescent="0.25">
      <c r="H777">
        <v>784</v>
      </c>
    </row>
    <row r="778" spans="8:8" x14ac:dyDescent="0.25">
      <c r="H778">
        <v>785</v>
      </c>
    </row>
    <row r="779" spans="8:8" x14ac:dyDescent="0.25">
      <c r="H779">
        <v>786</v>
      </c>
    </row>
    <row r="780" spans="8:8" x14ac:dyDescent="0.25">
      <c r="H780">
        <v>787</v>
      </c>
    </row>
    <row r="781" spans="8:8" x14ac:dyDescent="0.25">
      <c r="H781">
        <v>788</v>
      </c>
    </row>
    <row r="782" spans="8:8" x14ac:dyDescent="0.25">
      <c r="H782">
        <v>789</v>
      </c>
    </row>
    <row r="783" spans="8:8" x14ac:dyDescent="0.25">
      <c r="H783">
        <v>790</v>
      </c>
    </row>
    <row r="784" spans="8:8" x14ac:dyDescent="0.25">
      <c r="H784">
        <v>791</v>
      </c>
    </row>
    <row r="785" spans="8:8" x14ac:dyDescent="0.25">
      <c r="H785">
        <v>792</v>
      </c>
    </row>
    <row r="786" spans="8:8" x14ac:dyDescent="0.25">
      <c r="H786">
        <v>793</v>
      </c>
    </row>
    <row r="787" spans="8:8" x14ac:dyDescent="0.25">
      <c r="H787">
        <v>794</v>
      </c>
    </row>
    <row r="788" spans="8:8" x14ac:dyDescent="0.25">
      <c r="H788">
        <v>795</v>
      </c>
    </row>
    <row r="789" spans="8:8" x14ac:dyDescent="0.25">
      <c r="H789">
        <v>796</v>
      </c>
    </row>
    <row r="790" spans="8:8" x14ac:dyDescent="0.25">
      <c r="H790">
        <v>797</v>
      </c>
    </row>
    <row r="791" spans="8:8" x14ac:dyDescent="0.25">
      <c r="H791">
        <v>798</v>
      </c>
    </row>
    <row r="792" spans="8:8" x14ac:dyDescent="0.25">
      <c r="H792">
        <v>799</v>
      </c>
    </row>
    <row r="793" spans="8:8" x14ac:dyDescent="0.25">
      <c r="H793">
        <v>800</v>
      </c>
    </row>
    <row r="794" spans="8:8" x14ac:dyDescent="0.25">
      <c r="H794">
        <v>801</v>
      </c>
    </row>
    <row r="795" spans="8:8" x14ac:dyDescent="0.25">
      <c r="H795">
        <v>802</v>
      </c>
    </row>
    <row r="796" spans="8:8" x14ac:dyDescent="0.25">
      <c r="H796">
        <v>803</v>
      </c>
    </row>
    <row r="797" spans="8:8" x14ac:dyDescent="0.25">
      <c r="H797">
        <v>804</v>
      </c>
    </row>
    <row r="798" spans="8:8" x14ac:dyDescent="0.25">
      <c r="H798">
        <v>805</v>
      </c>
    </row>
    <row r="799" spans="8:8" x14ac:dyDescent="0.25">
      <c r="H799">
        <v>806</v>
      </c>
    </row>
    <row r="800" spans="8:8" x14ac:dyDescent="0.25">
      <c r="H800">
        <v>807</v>
      </c>
    </row>
    <row r="801" spans="8:8" x14ac:dyDescent="0.25">
      <c r="H801">
        <v>808</v>
      </c>
    </row>
    <row r="802" spans="8:8" x14ac:dyDescent="0.25">
      <c r="H802">
        <v>809</v>
      </c>
    </row>
    <row r="803" spans="8:8" x14ac:dyDescent="0.25">
      <c r="H803">
        <v>810</v>
      </c>
    </row>
    <row r="804" spans="8:8" x14ac:dyDescent="0.25">
      <c r="H804">
        <v>811</v>
      </c>
    </row>
    <row r="805" spans="8:8" x14ac:dyDescent="0.25">
      <c r="H805">
        <v>812</v>
      </c>
    </row>
    <row r="806" spans="8:8" x14ac:dyDescent="0.25">
      <c r="H806">
        <v>813</v>
      </c>
    </row>
    <row r="807" spans="8:8" x14ac:dyDescent="0.25">
      <c r="H807">
        <v>814</v>
      </c>
    </row>
    <row r="808" spans="8:8" x14ac:dyDescent="0.25">
      <c r="H808">
        <v>815</v>
      </c>
    </row>
    <row r="809" spans="8:8" x14ac:dyDescent="0.25">
      <c r="H809">
        <v>816</v>
      </c>
    </row>
    <row r="810" spans="8:8" x14ac:dyDescent="0.25">
      <c r="H810">
        <v>817</v>
      </c>
    </row>
    <row r="811" spans="8:8" x14ac:dyDescent="0.25">
      <c r="H811">
        <v>818</v>
      </c>
    </row>
    <row r="812" spans="8:8" x14ac:dyDescent="0.25">
      <c r="H812">
        <v>819</v>
      </c>
    </row>
    <row r="813" spans="8:8" x14ac:dyDescent="0.25">
      <c r="H813">
        <v>820</v>
      </c>
    </row>
    <row r="814" spans="8:8" x14ac:dyDescent="0.25">
      <c r="H814">
        <v>821</v>
      </c>
    </row>
    <row r="815" spans="8:8" x14ac:dyDescent="0.25">
      <c r="H815">
        <v>822</v>
      </c>
    </row>
    <row r="816" spans="8:8" x14ac:dyDescent="0.25">
      <c r="H816">
        <v>823</v>
      </c>
    </row>
    <row r="817" spans="8:8" x14ac:dyDescent="0.25">
      <c r="H817">
        <v>824</v>
      </c>
    </row>
    <row r="818" spans="8:8" x14ac:dyDescent="0.25">
      <c r="H818">
        <v>825</v>
      </c>
    </row>
    <row r="819" spans="8:8" x14ac:dyDescent="0.25">
      <c r="H819">
        <v>826</v>
      </c>
    </row>
    <row r="820" spans="8:8" x14ac:dyDescent="0.25">
      <c r="H820">
        <v>827</v>
      </c>
    </row>
    <row r="821" spans="8:8" x14ac:dyDescent="0.25">
      <c r="H821">
        <v>828</v>
      </c>
    </row>
    <row r="822" spans="8:8" x14ac:dyDescent="0.25">
      <c r="H822">
        <v>829</v>
      </c>
    </row>
    <row r="823" spans="8:8" x14ac:dyDescent="0.25">
      <c r="H823">
        <v>830</v>
      </c>
    </row>
    <row r="824" spans="8:8" x14ac:dyDescent="0.25">
      <c r="H824">
        <v>831</v>
      </c>
    </row>
    <row r="825" spans="8:8" x14ac:dyDescent="0.25">
      <c r="H825">
        <v>832</v>
      </c>
    </row>
    <row r="826" spans="8:8" x14ac:dyDescent="0.25">
      <c r="H826">
        <v>833</v>
      </c>
    </row>
    <row r="827" spans="8:8" x14ac:dyDescent="0.25">
      <c r="H827">
        <v>834</v>
      </c>
    </row>
    <row r="828" spans="8:8" x14ac:dyDescent="0.25">
      <c r="H828">
        <v>835</v>
      </c>
    </row>
    <row r="829" spans="8:8" x14ac:dyDescent="0.25">
      <c r="H829">
        <v>836</v>
      </c>
    </row>
    <row r="830" spans="8:8" x14ac:dyDescent="0.25">
      <c r="H830">
        <v>837</v>
      </c>
    </row>
    <row r="831" spans="8:8" x14ac:dyDescent="0.25">
      <c r="H831">
        <v>838</v>
      </c>
    </row>
    <row r="832" spans="8:8" x14ac:dyDescent="0.25">
      <c r="H832">
        <v>839</v>
      </c>
    </row>
    <row r="833" spans="8:8" x14ac:dyDescent="0.25">
      <c r="H833">
        <v>840</v>
      </c>
    </row>
    <row r="834" spans="8:8" x14ac:dyDescent="0.25">
      <c r="H834">
        <v>841</v>
      </c>
    </row>
    <row r="835" spans="8:8" x14ac:dyDescent="0.25">
      <c r="H835">
        <v>842</v>
      </c>
    </row>
    <row r="836" spans="8:8" x14ac:dyDescent="0.25">
      <c r="H836">
        <v>843</v>
      </c>
    </row>
    <row r="837" spans="8:8" x14ac:dyDescent="0.25">
      <c r="H837">
        <v>844</v>
      </c>
    </row>
    <row r="838" spans="8:8" x14ac:dyDescent="0.25">
      <c r="H838">
        <v>845</v>
      </c>
    </row>
    <row r="839" spans="8:8" x14ac:dyDescent="0.25">
      <c r="H839">
        <v>846</v>
      </c>
    </row>
    <row r="840" spans="8:8" x14ac:dyDescent="0.25">
      <c r="H840">
        <v>847</v>
      </c>
    </row>
    <row r="841" spans="8:8" x14ac:dyDescent="0.25">
      <c r="H841">
        <v>848</v>
      </c>
    </row>
    <row r="842" spans="8:8" x14ac:dyDescent="0.25">
      <c r="H842">
        <v>849</v>
      </c>
    </row>
    <row r="843" spans="8:8" x14ac:dyDescent="0.25">
      <c r="H843">
        <v>850</v>
      </c>
    </row>
    <row r="844" spans="8:8" x14ac:dyDescent="0.25">
      <c r="H844">
        <v>851</v>
      </c>
    </row>
    <row r="845" spans="8:8" x14ac:dyDescent="0.25">
      <c r="H845">
        <v>852</v>
      </c>
    </row>
    <row r="846" spans="8:8" x14ac:dyDescent="0.25">
      <c r="H846">
        <v>853</v>
      </c>
    </row>
    <row r="847" spans="8:8" x14ac:dyDescent="0.25">
      <c r="H847">
        <v>854</v>
      </c>
    </row>
    <row r="848" spans="8:8" x14ac:dyDescent="0.25">
      <c r="H848">
        <v>855</v>
      </c>
    </row>
    <row r="849" spans="8:8" x14ac:dyDescent="0.25">
      <c r="H849">
        <v>856</v>
      </c>
    </row>
    <row r="850" spans="8:8" x14ac:dyDescent="0.25">
      <c r="H850">
        <v>857</v>
      </c>
    </row>
    <row r="851" spans="8:8" x14ac:dyDescent="0.25">
      <c r="H851">
        <v>858</v>
      </c>
    </row>
    <row r="852" spans="8:8" x14ac:dyDescent="0.25">
      <c r="H852">
        <v>859</v>
      </c>
    </row>
    <row r="853" spans="8:8" x14ac:dyDescent="0.25">
      <c r="H853">
        <v>860</v>
      </c>
    </row>
    <row r="854" spans="8:8" x14ac:dyDescent="0.25">
      <c r="H854">
        <v>861</v>
      </c>
    </row>
    <row r="855" spans="8:8" x14ac:dyDescent="0.25">
      <c r="H855">
        <v>862</v>
      </c>
    </row>
    <row r="856" spans="8:8" x14ac:dyDescent="0.25">
      <c r="H856">
        <v>863</v>
      </c>
    </row>
    <row r="857" spans="8:8" x14ac:dyDescent="0.25">
      <c r="H857">
        <v>864</v>
      </c>
    </row>
    <row r="858" spans="8:8" x14ac:dyDescent="0.25">
      <c r="H858">
        <v>865</v>
      </c>
    </row>
    <row r="859" spans="8:8" x14ac:dyDescent="0.25">
      <c r="H859">
        <v>866</v>
      </c>
    </row>
    <row r="860" spans="8:8" x14ac:dyDescent="0.25">
      <c r="H860">
        <v>867</v>
      </c>
    </row>
    <row r="861" spans="8:8" x14ac:dyDescent="0.25">
      <c r="H861">
        <v>868</v>
      </c>
    </row>
    <row r="862" spans="8:8" x14ac:dyDescent="0.25">
      <c r="H862">
        <v>869</v>
      </c>
    </row>
    <row r="863" spans="8:8" x14ac:dyDescent="0.25">
      <c r="H863">
        <v>870</v>
      </c>
    </row>
    <row r="864" spans="8:8" x14ac:dyDescent="0.25">
      <c r="H864">
        <v>871</v>
      </c>
    </row>
    <row r="865" spans="8:8" x14ac:dyDescent="0.25">
      <c r="H865">
        <v>872</v>
      </c>
    </row>
    <row r="866" spans="8:8" x14ac:dyDescent="0.25">
      <c r="H866">
        <v>873</v>
      </c>
    </row>
    <row r="867" spans="8:8" x14ac:dyDescent="0.25">
      <c r="H867">
        <v>874</v>
      </c>
    </row>
    <row r="868" spans="8:8" x14ac:dyDescent="0.25">
      <c r="H868">
        <v>875</v>
      </c>
    </row>
    <row r="869" spans="8:8" x14ac:dyDescent="0.25">
      <c r="H869">
        <v>876</v>
      </c>
    </row>
    <row r="870" spans="8:8" x14ac:dyDescent="0.25">
      <c r="H870">
        <v>877</v>
      </c>
    </row>
    <row r="871" spans="8:8" x14ac:dyDescent="0.25">
      <c r="H871">
        <v>878</v>
      </c>
    </row>
    <row r="872" spans="8:8" x14ac:dyDescent="0.25">
      <c r="H872">
        <v>879</v>
      </c>
    </row>
    <row r="873" spans="8:8" x14ac:dyDescent="0.25">
      <c r="H873">
        <v>880</v>
      </c>
    </row>
    <row r="874" spans="8:8" x14ac:dyDescent="0.25">
      <c r="H874">
        <v>881</v>
      </c>
    </row>
    <row r="875" spans="8:8" x14ac:dyDescent="0.25">
      <c r="H875">
        <v>882</v>
      </c>
    </row>
    <row r="876" spans="8:8" x14ac:dyDescent="0.25">
      <c r="H876">
        <v>883</v>
      </c>
    </row>
    <row r="877" spans="8:8" x14ac:dyDescent="0.25">
      <c r="H877">
        <v>884</v>
      </c>
    </row>
    <row r="878" spans="8:8" x14ac:dyDescent="0.25">
      <c r="H878">
        <v>885</v>
      </c>
    </row>
    <row r="879" spans="8:8" x14ac:dyDescent="0.25">
      <c r="H879">
        <v>886</v>
      </c>
    </row>
    <row r="880" spans="8:8" x14ac:dyDescent="0.25">
      <c r="H880">
        <v>887</v>
      </c>
    </row>
    <row r="881" spans="8:8" x14ac:dyDescent="0.25">
      <c r="H881">
        <v>888</v>
      </c>
    </row>
    <row r="882" spans="8:8" x14ac:dyDescent="0.25">
      <c r="H882">
        <v>889</v>
      </c>
    </row>
    <row r="883" spans="8:8" x14ac:dyDescent="0.25">
      <c r="H883">
        <v>890</v>
      </c>
    </row>
    <row r="884" spans="8:8" x14ac:dyDescent="0.25">
      <c r="H884">
        <v>891</v>
      </c>
    </row>
    <row r="885" spans="8:8" x14ac:dyDescent="0.25">
      <c r="H885">
        <v>892</v>
      </c>
    </row>
    <row r="886" spans="8:8" x14ac:dyDescent="0.25">
      <c r="H886">
        <v>893</v>
      </c>
    </row>
    <row r="887" spans="8:8" x14ac:dyDescent="0.25">
      <c r="H887">
        <v>894</v>
      </c>
    </row>
    <row r="888" spans="8:8" x14ac:dyDescent="0.25">
      <c r="H888">
        <v>895</v>
      </c>
    </row>
    <row r="889" spans="8:8" x14ac:dyDescent="0.25">
      <c r="H889">
        <v>896</v>
      </c>
    </row>
    <row r="890" spans="8:8" x14ac:dyDescent="0.25">
      <c r="H890">
        <v>897</v>
      </c>
    </row>
    <row r="891" spans="8:8" x14ac:dyDescent="0.25">
      <c r="H891">
        <v>898</v>
      </c>
    </row>
    <row r="892" spans="8:8" x14ac:dyDescent="0.25">
      <c r="H892">
        <v>899</v>
      </c>
    </row>
    <row r="893" spans="8:8" x14ac:dyDescent="0.25">
      <c r="H893">
        <v>900</v>
      </c>
    </row>
    <row r="894" spans="8:8" x14ac:dyDescent="0.25">
      <c r="H894">
        <v>901</v>
      </c>
    </row>
    <row r="895" spans="8:8" x14ac:dyDescent="0.25">
      <c r="H895">
        <v>902</v>
      </c>
    </row>
    <row r="896" spans="8:8" x14ac:dyDescent="0.25">
      <c r="H896">
        <v>903</v>
      </c>
    </row>
    <row r="897" spans="8:8" x14ac:dyDescent="0.25">
      <c r="H897">
        <v>904</v>
      </c>
    </row>
    <row r="898" spans="8:8" x14ac:dyDescent="0.25">
      <c r="H898">
        <v>905</v>
      </c>
    </row>
    <row r="899" spans="8:8" x14ac:dyDescent="0.25">
      <c r="H899">
        <v>906</v>
      </c>
    </row>
    <row r="900" spans="8:8" x14ac:dyDescent="0.25">
      <c r="H900">
        <v>907</v>
      </c>
    </row>
    <row r="901" spans="8:8" x14ac:dyDescent="0.25">
      <c r="H901">
        <v>908</v>
      </c>
    </row>
    <row r="902" spans="8:8" x14ac:dyDescent="0.25">
      <c r="H902">
        <v>909</v>
      </c>
    </row>
    <row r="903" spans="8:8" x14ac:dyDescent="0.25">
      <c r="H903">
        <v>910</v>
      </c>
    </row>
    <row r="904" spans="8:8" x14ac:dyDescent="0.25">
      <c r="H904">
        <v>911</v>
      </c>
    </row>
    <row r="905" spans="8:8" x14ac:dyDescent="0.25">
      <c r="H905">
        <v>912</v>
      </c>
    </row>
    <row r="906" spans="8:8" x14ac:dyDescent="0.25">
      <c r="H906">
        <v>913</v>
      </c>
    </row>
    <row r="907" spans="8:8" x14ac:dyDescent="0.25">
      <c r="H907">
        <v>914</v>
      </c>
    </row>
    <row r="908" spans="8:8" x14ac:dyDescent="0.25">
      <c r="H908">
        <v>915</v>
      </c>
    </row>
    <row r="909" spans="8:8" x14ac:dyDescent="0.25">
      <c r="H909">
        <v>916</v>
      </c>
    </row>
    <row r="910" spans="8:8" x14ac:dyDescent="0.25">
      <c r="H910">
        <v>917</v>
      </c>
    </row>
    <row r="911" spans="8:8" x14ac:dyDescent="0.25">
      <c r="H911">
        <v>918</v>
      </c>
    </row>
    <row r="912" spans="8:8" x14ac:dyDescent="0.25">
      <c r="H912">
        <v>919</v>
      </c>
    </row>
    <row r="913" spans="8:8" x14ac:dyDescent="0.25">
      <c r="H913">
        <v>920</v>
      </c>
    </row>
    <row r="914" spans="8:8" x14ac:dyDescent="0.25">
      <c r="H914">
        <v>921</v>
      </c>
    </row>
    <row r="915" spans="8:8" x14ac:dyDescent="0.25">
      <c r="H915">
        <v>922</v>
      </c>
    </row>
    <row r="916" spans="8:8" x14ac:dyDescent="0.25">
      <c r="H916">
        <v>923</v>
      </c>
    </row>
    <row r="917" spans="8:8" x14ac:dyDescent="0.25">
      <c r="H917">
        <v>924</v>
      </c>
    </row>
    <row r="918" spans="8:8" x14ac:dyDescent="0.25">
      <c r="H918">
        <v>925</v>
      </c>
    </row>
    <row r="919" spans="8:8" x14ac:dyDescent="0.25">
      <c r="H919">
        <v>926</v>
      </c>
    </row>
    <row r="920" spans="8:8" x14ac:dyDescent="0.25">
      <c r="H920">
        <v>927</v>
      </c>
    </row>
    <row r="921" spans="8:8" x14ac:dyDescent="0.25">
      <c r="H921">
        <v>928</v>
      </c>
    </row>
    <row r="922" spans="8:8" x14ac:dyDescent="0.25">
      <c r="H922">
        <v>929</v>
      </c>
    </row>
    <row r="923" spans="8:8" x14ac:dyDescent="0.25">
      <c r="H923">
        <v>930</v>
      </c>
    </row>
    <row r="924" spans="8:8" x14ac:dyDescent="0.25">
      <c r="H924">
        <v>931</v>
      </c>
    </row>
    <row r="925" spans="8:8" x14ac:dyDescent="0.25">
      <c r="H925">
        <v>932</v>
      </c>
    </row>
    <row r="926" spans="8:8" x14ac:dyDescent="0.25">
      <c r="H926">
        <v>933</v>
      </c>
    </row>
    <row r="927" spans="8:8" x14ac:dyDescent="0.25">
      <c r="H927">
        <v>934</v>
      </c>
    </row>
    <row r="928" spans="8:8" x14ac:dyDescent="0.25">
      <c r="H928">
        <v>935</v>
      </c>
    </row>
    <row r="929" spans="8:8" x14ac:dyDescent="0.25">
      <c r="H929">
        <v>936</v>
      </c>
    </row>
    <row r="930" spans="8:8" x14ac:dyDescent="0.25">
      <c r="H930">
        <v>937</v>
      </c>
    </row>
    <row r="931" spans="8:8" x14ac:dyDescent="0.25">
      <c r="H931">
        <v>938</v>
      </c>
    </row>
    <row r="932" spans="8:8" x14ac:dyDescent="0.25">
      <c r="H932">
        <v>939</v>
      </c>
    </row>
    <row r="933" spans="8:8" x14ac:dyDescent="0.25">
      <c r="H933">
        <v>940</v>
      </c>
    </row>
    <row r="934" spans="8:8" x14ac:dyDescent="0.25">
      <c r="H934">
        <v>941</v>
      </c>
    </row>
    <row r="935" spans="8:8" x14ac:dyDescent="0.25">
      <c r="H935">
        <v>942</v>
      </c>
    </row>
    <row r="936" spans="8:8" x14ac:dyDescent="0.25">
      <c r="H936">
        <v>943</v>
      </c>
    </row>
    <row r="937" spans="8:8" x14ac:dyDescent="0.25">
      <c r="H937">
        <v>944</v>
      </c>
    </row>
    <row r="938" spans="8:8" x14ac:dyDescent="0.25">
      <c r="H938">
        <v>945</v>
      </c>
    </row>
    <row r="939" spans="8:8" x14ac:dyDescent="0.25">
      <c r="H939">
        <v>946</v>
      </c>
    </row>
    <row r="940" spans="8:8" x14ac:dyDescent="0.25">
      <c r="H940">
        <v>947</v>
      </c>
    </row>
    <row r="941" spans="8:8" x14ac:dyDescent="0.25">
      <c r="H941">
        <v>948</v>
      </c>
    </row>
    <row r="942" spans="8:8" x14ac:dyDescent="0.25">
      <c r="H942">
        <v>949</v>
      </c>
    </row>
    <row r="943" spans="8:8" x14ac:dyDescent="0.25">
      <c r="H943">
        <v>950</v>
      </c>
    </row>
    <row r="944" spans="8:8" x14ac:dyDescent="0.25">
      <c r="H944">
        <v>951</v>
      </c>
    </row>
    <row r="945" spans="8:8" x14ac:dyDescent="0.25">
      <c r="H945">
        <v>952</v>
      </c>
    </row>
    <row r="946" spans="8:8" x14ac:dyDescent="0.25">
      <c r="H946">
        <v>953</v>
      </c>
    </row>
    <row r="947" spans="8:8" x14ac:dyDescent="0.25">
      <c r="H947">
        <v>954</v>
      </c>
    </row>
    <row r="948" spans="8:8" x14ac:dyDescent="0.25">
      <c r="H948">
        <v>955</v>
      </c>
    </row>
    <row r="949" spans="8:8" x14ac:dyDescent="0.25">
      <c r="H949">
        <v>956</v>
      </c>
    </row>
    <row r="950" spans="8:8" x14ac:dyDescent="0.25">
      <c r="H950">
        <v>957</v>
      </c>
    </row>
    <row r="951" spans="8:8" x14ac:dyDescent="0.25">
      <c r="H951">
        <v>958</v>
      </c>
    </row>
    <row r="952" spans="8:8" x14ac:dyDescent="0.25">
      <c r="H952">
        <v>959</v>
      </c>
    </row>
    <row r="953" spans="8:8" x14ac:dyDescent="0.25">
      <c r="H953">
        <v>960</v>
      </c>
    </row>
    <row r="954" spans="8:8" x14ac:dyDescent="0.25">
      <c r="H954">
        <v>961</v>
      </c>
    </row>
    <row r="955" spans="8:8" x14ac:dyDescent="0.25">
      <c r="H955">
        <v>962</v>
      </c>
    </row>
    <row r="956" spans="8:8" x14ac:dyDescent="0.25">
      <c r="H956">
        <v>963</v>
      </c>
    </row>
    <row r="957" spans="8:8" x14ac:dyDescent="0.25">
      <c r="H957">
        <v>964</v>
      </c>
    </row>
    <row r="958" spans="8:8" x14ac:dyDescent="0.25">
      <c r="H958">
        <v>965</v>
      </c>
    </row>
    <row r="959" spans="8:8" x14ac:dyDescent="0.25">
      <c r="H959">
        <v>966</v>
      </c>
    </row>
    <row r="960" spans="8:8" x14ac:dyDescent="0.25">
      <c r="H960">
        <v>967</v>
      </c>
    </row>
    <row r="961" spans="8:8" x14ac:dyDescent="0.25">
      <c r="H961">
        <v>968</v>
      </c>
    </row>
    <row r="962" spans="8:8" x14ac:dyDescent="0.25">
      <c r="H962">
        <v>969</v>
      </c>
    </row>
    <row r="963" spans="8:8" x14ac:dyDescent="0.25">
      <c r="H963">
        <v>970</v>
      </c>
    </row>
    <row r="964" spans="8:8" x14ac:dyDescent="0.25">
      <c r="H964">
        <v>971</v>
      </c>
    </row>
    <row r="965" spans="8:8" x14ac:dyDescent="0.25">
      <c r="H965">
        <v>972</v>
      </c>
    </row>
    <row r="966" spans="8:8" x14ac:dyDescent="0.25">
      <c r="H966">
        <v>973</v>
      </c>
    </row>
    <row r="967" spans="8:8" x14ac:dyDescent="0.25">
      <c r="H967">
        <v>974</v>
      </c>
    </row>
    <row r="968" spans="8:8" x14ac:dyDescent="0.25">
      <c r="H968">
        <v>975</v>
      </c>
    </row>
    <row r="969" spans="8:8" x14ac:dyDescent="0.25">
      <c r="H969">
        <v>976</v>
      </c>
    </row>
    <row r="970" spans="8:8" x14ac:dyDescent="0.25">
      <c r="H970">
        <v>977</v>
      </c>
    </row>
    <row r="971" spans="8:8" x14ac:dyDescent="0.25">
      <c r="H971">
        <v>978</v>
      </c>
    </row>
    <row r="972" spans="8:8" x14ac:dyDescent="0.25">
      <c r="H972">
        <v>979</v>
      </c>
    </row>
    <row r="973" spans="8:8" x14ac:dyDescent="0.25">
      <c r="H973">
        <v>980</v>
      </c>
    </row>
    <row r="974" spans="8:8" x14ac:dyDescent="0.25">
      <c r="H974">
        <v>981</v>
      </c>
    </row>
    <row r="975" spans="8:8" x14ac:dyDescent="0.25">
      <c r="H975">
        <v>982</v>
      </c>
    </row>
    <row r="976" spans="8:8" x14ac:dyDescent="0.25">
      <c r="H976">
        <v>983</v>
      </c>
    </row>
    <row r="977" spans="8:8" x14ac:dyDescent="0.25">
      <c r="H977">
        <v>984</v>
      </c>
    </row>
    <row r="978" spans="8:8" x14ac:dyDescent="0.25">
      <c r="H978">
        <v>985</v>
      </c>
    </row>
    <row r="979" spans="8:8" x14ac:dyDescent="0.25">
      <c r="H979">
        <v>986</v>
      </c>
    </row>
    <row r="980" spans="8:8" x14ac:dyDescent="0.25">
      <c r="H980">
        <v>987</v>
      </c>
    </row>
    <row r="981" spans="8:8" x14ac:dyDescent="0.25">
      <c r="H981">
        <v>988</v>
      </c>
    </row>
    <row r="982" spans="8:8" x14ac:dyDescent="0.25">
      <c r="H982">
        <v>989</v>
      </c>
    </row>
    <row r="983" spans="8:8" x14ac:dyDescent="0.25">
      <c r="H983">
        <v>990</v>
      </c>
    </row>
    <row r="984" spans="8:8" x14ac:dyDescent="0.25">
      <c r="H984">
        <v>991</v>
      </c>
    </row>
    <row r="985" spans="8:8" x14ac:dyDescent="0.25">
      <c r="H985">
        <v>992</v>
      </c>
    </row>
    <row r="986" spans="8:8" x14ac:dyDescent="0.25">
      <c r="H986">
        <v>993</v>
      </c>
    </row>
    <row r="987" spans="8:8" x14ac:dyDescent="0.25">
      <c r="H987">
        <v>994</v>
      </c>
    </row>
    <row r="988" spans="8:8" x14ac:dyDescent="0.25">
      <c r="H988">
        <v>995</v>
      </c>
    </row>
    <row r="989" spans="8:8" x14ac:dyDescent="0.25">
      <c r="H989">
        <v>996</v>
      </c>
    </row>
    <row r="990" spans="8:8" x14ac:dyDescent="0.25">
      <c r="H990">
        <v>997</v>
      </c>
    </row>
    <row r="991" spans="8:8" x14ac:dyDescent="0.25">
      <c r="H991">
        <v>998</v>
      </c>
    </row>
    <row r="992" spans="8:8" x14ac:dyDescent="0.25">
      <c r="H992">
        <v>999</v>
      </c>
    </row>
    <row r="993" spans="8:8" x14ac:dyDescent="0.25">
      <c r="H993">
        <v>1000</v>
      </c>
    </row>
    <row r="994" spans="8:8" x14ac:dyDescent="0.25">
      <c r="H994">
        <v>1001</v>
      </c>
    </row>
    <row r="995" spans="8:8" x14ac:dyDescent="0.25">
      <c r="H995">
        <v>1002</v>
      </c>
    </row>
    <row r="996" spans="8:8" x14ac:dyDescent="0.25">
      <c r="H996">
        <v>1003</v>
      </c>
    </row>
    <row r="997" spans="8:8" x14ac:dyDescent="0.25">
      <c r="H997">
        <v>1004</v>
      </c>
    </row>
    <row r="998" spans="8:8" x14ac:dyDescent="0.25">
      <c r="H998">
        <v>1005</v>
      </c>
    </row>
    <row r="999" spans="8:8" x14ac:dyDescent="0.25">
      <c r="H999">
        <v>1006</v>
      </c>
    </row>
    <row r="1000" spans="8:8" x14ac:dyDescent="0.25">
      <c r="H1000">
        <v>1007</v>
      </c>
    </row>
    <row r="1001" spans="8:8" x14ac:dyDescent="0.25">
      <c r="H1001">
        <v>1008</v>
      </c>
    </row>
    <row r="1002" spans="8:8" x14ac:dyDescent="0.25">
      <c r="H1002">
        <v>1009</v>
      </c>
    </row>
    <row r="1003" spans="8:8" x14ac:dyDescent="0.25">
      <c r="H1003">
        <v>1010</v>
      </c>
    </row>
    <row r="1004" spans="8:8" x14ac:dyDescent="0.25">
      <c r="H1004">
        <v>1011</v>
      </c>
    </row>
    <row r="1005" spans="8:8" x14ac:dyDescent="0.25">
      <c r="H1005">
        <v>1012</v>
      </c>
    </row>
    <row r="1006" spans="8:8" x14ac:dyDescent="0.25">
      <c r="H1006">
        <v>1013</v>
      </c>
    </row>
    <row r="1007" spans="8:8" x14ac:dyDescent="0.25">
      <c r="H1007">
        <v>1014</v>
      </c>
    </row>
    <row r="1008" spans="8:8" x14ac:dyDescent="0.25">
      <c r="H1008">
        <v>1015</v>
      </c>
    </row>
    <row r="1009" spans="8:8" x14ac:dyDescent="0.25">
      <c r="H1009">
        <v>1016</v>
      </c>
    </row>
    <row r="1010" spans="8:8" x14ac:dyDescent="0.25">
      <c r="H1010">
        <v>1017</v>
      </c>
    </row>
    <row r="1011" spans="8:8" x14ac:dyDescent="0.25">
      <c r="H1011">
        <v>1018</v>
      </c>
    </row>
    <row r="1012" spans="8:8" x14ac:dyDescent="0.25">
      <c r="H1012">
        <v>1019</v>
      </c>
    </row>
    <row r="1013" spans="8:8" x14ac:dyDescent="0.25">
      <c r="H1013">
        <v>1020</v>
      </c>
    </row>
    <row r="1014" spans="8:8" x14ac:dyDescent="0.25">
      <c r="H1014">
        <v>1021</v>
      </c>
    </row>
    <row r="1015" spans="8:8" x14ac:dyDescent="0.25">
      <c r="H1015">
        <v>1022</v>
      </c>
    </row>
    <row r="1016" spans="8:8" x14ac:dyDescent="0.25">
      <c r="H1016">
        <v>1023</v>
      </c>
    </row>
    <row r="1017" spans="8:8" x14ac:dyDescent="0.25">
      <c r="H1017">
        <v>1024</v>
      </c>
    </row>
    <row r="1018" spans="8:8" x14ac:dyDescent="0.25">
      <c r="H1018">
        <v>1025</v>
      </c>
    </row>
    <row r="1019" spans="8:8" x14ac:dyDescent="0.25">
      <c r="H1019">
        <v>1026</v>
      </c>
    </row>
    <row r="1020" spans="8:8" x14ac:dyDescent="0.25">
      <c r="H1020">
        <v>1027</v>
      </c>
    </row>
    <row r="1021" spans="8:8" x14ac:dyDescent="0.25">
      <c r="H1021">
        <v>1028</v>
      </c>
    </row>
    <row r="1022" spans="8:8" x14ac:dyDescent="0.25">
      <c r="H1022">
        <v>1029</v>
      </c>
    </row>
    <row r="1023" spans="8:8" x14ac:dyDescent="0.25">
      <c r="H1023">
        <v>1030</v>
      </c>
    </row>
    <row r="1024" spans="8:8" x14ac:dyDescent="0.25">
      <c r="H1024">
        <v>1031</v>
      </c>
    </row>
    <row r="1025" spans="8:8" x14ac:dyDescent="0.25">
      <c r="H1025">
        <v>1032</v>
      </c>
    </row>
    <row r="1026" spans="8:8" x14ac:dyDescent="0.25">
      <c r="H1026">
        <v>1033</v>
      </c>
    </row>
    <row r="1027" spans="8:8" x14ac:dyDescent="0.25">
      <c r="H1027">
        <v>1034</v>
      </c>
    </row>
    <row r="1028" spans="8:8" x14ac:dyDescent="0.25">
      <c r="H1028">
        <v>1035</v>
      </c>
    </row>
    <row r="1029" spans="8:8" x14ac:dyDescent="0.25">
      <c r="H1029">
        <v>1036</v>
      </c>
    </row>
    <row r="1030" spans="8:8" x14ac:dyDescent="0.25">
      <c r="H1030">
        <v>1037</v>
      </c>
    </row>
    <row r="1031" spans="8:8" x14ac:dyDescent="0.25">
      <c r="H1031">
        <v>1038</v>
      </c>
    </row>
    <row r="1032" spans="8:8" x14ac:dyDescent="0.25">
      <c r="H1032">
        <v>1039</v>
      </c>
    </row>
    <row r="1033" spans="8:8" x14ac:dyDescent="0.25">
      <c r="H1033">
        <v>1040</v>
      </c>
    </row>
    <row r="1034" spans="8:8" x14ac:dyDescent="0.25">
      <c r="H1034">
        <v>1041</v>
      </c>
    </row>
    <row r="1035" spans="8:8" x14ac:dyDescent="0.25">
      <c r="H1035">
        <v>1042</v>
      </c>
    </row>
    <row r="1036" spans="8:8" x14ac:dyDescent="0.25">
      <c r="H1036">
        <v>1043</v>
      </c>
    </row>
    <row r="1037" spans="8:8" x14ac:dyDescent="0.25">
      <c r="H1037">
        <v>1044</v>
      </c>
    </row>
    <row r="1038" spans="8:8" x14ac:dyDescent="0.25">
      <c r="H1038">
        <v>1045</v>
      </c>
    </row>
    <row r="1039" spans="8:8" x14ac:dyDescent="0.25">
      <c r="H1039">
        <v>1046</v>
      </c>
    </row>
    <row r="1040" spans="8:8" x14ac:dyDescent="0.25">
      <c r="H1040">
        <v>1047</v>
      </c>
    </row>
    <row r="1041" spans="8:8" x14ac:dyDescent="0.25">
      <c r="H1041">
        <v>1048</v>
      </c>
    </row>
    <row r="1042" spans="8:8" x14ac:dyDescent="0.25">
      <c r="H1042">
        <v>1049</v>
      </c>
    </row>
    <row r="1043" spans="8:8" x14ac:dyDescent="0.25">
      <c r="H1043">
        <v>1050</v>
      </c>
    </row>
    <row r="1044" spans="8:8" x14ac:dyDescent="0.25">
      <c r="H1044">
        <v>1051</v>
      </c>
    </row>
    <row r="1045" spans="8:8" x14ac:dyDescent="0.25">
      <c r="H1045">
        <v>1052</v>
      </c>
    </row>
    <row r="1046" spans="8:8" x14ac:dyDescent="0.25">
      <c r="H1046">
        <v>1053</v>
      </c>
    </row>
    <row r="1047" spans="8:8" x14ac:dyDescent="0.25">
      <c r="H1047">
        <v>1054</v>
      </c>
    </row>
    <row r="1048" spans="8:8" x14ac:dyDescent="0.25">
      <c r="H1048">
        <v>1055</v>
      </c>
    </row>
    <row r="1049" spans="8:8" x14ac:dyDescent="0.25">
      <c r="H1049">
        <v>1056</v>
      </c>
    </row>
    <row r="1050" spans="8:8" x14ac:dyDescent="0.25">
      <c r="H1050">
        <v>1057</v>
      </c>
    </row>
    <row r="1051" spans="8:8" x14ac:dyDescent="0.25">
      <c r="H1051">
        <v>1058</v>
      </c>
    </row>
    <row r="1052" spans="8:8" x14ac:dyDescent="0.25">
      <c r="H1052">
        <v>1059</v>
      </c>
    </row>
    <row r="1053" spans="8:8" x14ac:dyDescent="0.25">
      <c r="H1053">
        <v>1060</v>
      </c>
    </row>
    <row r="1054" spans="8:8" x14ac:dyDescent="0.25">
      <c r="H1054">
        <v>1061</v>
      </c>
    </row>
    <row r="1055" spans="8:8" x14ac:dyDescent="0.25">
      <c r="H1055">
        <v>1062</v>
      </c>
    </row>
    <row r="1056" spans="8:8" x14ac:dyDescent="0.25">
      <c r="H1056">
        <v>1063</v>
      </c>
    </row>
    <row r="1057" spans="8:8" x14ac:dyDescent="0.25">
      <c r="H1057">
        <v>1064</v>
      </c>
    </row>
    <row r="1058" spans="8:8" x14ac:dyDescent="0.25">
      <c r="H1058">
        <v>1065</v>
      </c>
    </row>
    <row r="1059" spans="8:8" x14ac:dyDescent="0.25">
      <c r="H1059">
        <v>1066</v>
      </c>
    </row>
    <row r="1060" spans="8:8" x14ac:dyDescent="0.25">
      <c r="H1060">
        <v>1067</v>
      </c>
    </row>
    <row r="1061" spans="8:8" x14ac:dyDescent="0.25">
      <c r="H1061">
        <v>1068</v>
      </c>
    </row>
    <row r="1062" spans="8:8" x14ac:dyDescent="0.25">
      <c r="H1062">
        <v>1069</v>
      </c>
    </row>
    <row r="1063" spans="8:8" x14ac:dyDescent="0.25">
      <c r="H1063">
        <v>1070</v>
      </c>
    </row>
    <row r="1064" spans="8:8" x14ac:dyDescent="0.25">
      <c r="H1064">
        <v>1071</v>
      </c>
    </row>
    <row r="1065" spans="8:8" x14ac:dyDescent="0.25">
      <c r="H1065">
        <v>1072</v>
      </c>
    </row>
    <row r="1066" spans="8:8" x14ac:dyDescent="0.25">
      <c r="H1066">
        <v>1073</v>
      </c>
    </row>
    <row r="1067" spans="8:8" x14ac:dyDescent="0.25">
      <c r="H1067">
        <v>1074</v>
      </c>
    </row>
    <row r="1068" spans="8:8" x14ac:dyDescent="0.25">
      <c r="H1068">
        <v>1075</v>
      </c>
    </row>
    <row r="1069" spans="8:8" x14ac:dyDescent="0.25">
      <c r="H1069">
        <v>1076</v>
      </c>
    </row>
    <row r="1070" spans="8:8" x14ac:dyDescent="0.25">
      <c r="H1070">
        <v>1077</v>
      </c>
    </row>
    <row r="1071" spans="8:8" x14ac:dyDescent="0.25">
      <c r="H1071">
        <v>1078</v>
      </c>
    </row>
    <row r="1072" spans="8:8" x14ac:dyDescent="0.25">
      <c r="H1072">
        <v>1079</v>
      </c>
    </row>
    <row r="1073" spans="8:8" x14ac:dyDescent="0.25">
      <c r="H1073">
        <v>1080</v>
      </c>
    </row>
    <row r="1074" spans="8:8" x14ac:dyDescent="0.25">
      <c r="H1074">
        <v>1081</v>
      </c>
    </row>
    <row r="1075" spans="8:8" x14ac:dyDescent="0.25">
      <c r="H1075">
        <v>1082</v>
      </c>
    </row>
    <row r="1076" spans="8:8" x14ac:dyDescent="0.25">
      <c r="H1076">
        <v>1083</v>
      </c>
    </row>
    <row r="1077" spans="8:8" x14ac:dyDescent="0.25">
      <c r="H1077">
        <v>1084</v>
      </c>
    </row>
    <row r="1078" spans="8:8" x14ac:dyDescent="0.25">
      <c r="H1078">
        <v>1085</v>
      </c>
    </row>
    <row r="1079" spans="8:8" x14ac:dyDescent="0.25">
      <c r="H1079">
        <v>1086</v>
      </c>
    </row>
    <row r="1080" spans="8:8" x14ac:dyDescent="0.25">
      <c r="H1080">
        <v>1087</v>
      </c>
    </row>
    <row r="1081" spans="8:8" x14ac:dyDescent="0.25">
      <c r="H1081">
        <v>1088</v>
      </c>
    </row>
    <row r="1082" spans="8:8" x14ac:dyDescent="0.25">
      <c r="H1082">
        <v>1089</v>
      </c>
    </row>
    <row r="1083" spans="8:8" x14ac:dyDescent="0.25">
      <c r="H1083">
        <v>1090</v>
      </c>
    </row>
    <row r="1084" spans="8:8" x14ac:dyDescent="0.25">
      <c r="H1084">
        <v>1091</v>
      </c>
    </row>
    <row r="1085" spans="8:8" x14ac:dyDescent="0.25">
      <c r="H1085">
        <v>1092</v>
      </c>
    </row>
    <row r="1086" spans="8:8" x14ac:dyDescent="0.25">
      <c r="H1086">
        <v>1093</v>
      </c>
    </row>
    <row r="1087" spans="8:8" x14ac:dyDescent="0.25">
      <c r="H1087">
        <v>1094</v>
      </c>
    </row>
    <row r="1088" spans="8:8" x14ac:dyDescent="0.25">
      <c r="H1088">
        <v>1095</v>
      </c>
    </row>
    <row r="1089" spans="8:8" x14ac:dyDescent="0.25">
      <c r="H1089">
        <v>1096</v>
      </c>
    </row>
    <row r="1090" spans="8:8" x14ac:dyDescent="0.25">
      <c r="H1090">
        <v>1097</v>
      </c>
    </row>
    <row r="1091" spans="8:8" x14ac:dyDescent="0.25">
      <c r="H1091">
        <v>1098</v>
      </c>
    </row>
    <row r="1092" spans="8:8" x14ac:dyDescent="0.25">
      <c r="H1092">
        <v>1099</v>
      </c>
    </row>
    <row r="1093" spans="8:8" x14ac:dyDescent="0.25">
      <c r="H1093">
        <v>1100</v>
      </c>
    </row>
    <row r="1094" spans="8:8" x14ac:dyDescent="0.25">
      <c r="H1094">
        <v>1101</v>
      </c>
    </row>
    <row r="1095" spans="8:8" x14ac:dyDescent="0.25">
      <c r="H1095">
        <v>1102</v>
      </c>
    </row>
    <row r="1096" spans="8:8" x14ac:dyDescent="0.25">
      <c r="H1096">
        <v>1103</v>
      </c>
    </row>
    <row r="1097" spans="8:8" x14ac:dyDescent="0.25">
      <c r="H1097">
        <v>1104</v>
      </c>
    </row>
    <row r="1098" spans="8:8" x14ac:dyDescent="0.25">
      <c r="H1098">
        <v>1105</v>
      </c>
    </row>
    <row r="1099" spans="8:8" x14ac:dyDescent="0.25">
      <c r="H1099">
        <v>1106</v>
      </c>
    </row>
    <row r="1100" spans="8:8" x14ac:dyDescent="0.25">
      <c r="H1100">
        <v>1107</v>
      </c>
    </row>
    <row r="1101" spans="8:8" x14ac:dyDescent="0.25">
      <c r="H1101">
        <v>1108</v>
      </c>
    </row>
    <row r="1102" spans="8:8" x14ac:dyDescent="0.25">
      <c r="H1102">
        <v>1109</v>
      </c>
    </row>
    <row r="1103" spans="8:8" x14ac:dyDescent="0.25">
      <c r="H1103">
        <v>1110</v>
      </c>
    </row>
    <row r="1104" spans="8:8" x14ac:dyDescent="0.25">
      <c r="H1104">
        <v>1111</v>
      </c>
    </row>
    <row r="1105" spans="8:8" x14ac:dyDescent="0.25">
      <c r="H1105">
        <v>1112</v>
      </c>
    </row>
    <row r="1106" spans="8:8" x14ac:dyDescent="0.25">
      <c r="H1106">
        <v>1113</v>
      </c>
    </row>
    <row r="1107" spans="8:8" x14ac:dyDescent="0.25">
      <c r="H1107">
        <v>1114</v>
      </c>
    </row>
    <row r="1108" spans="8:8" x14ac:dyDescent="0.25">
      <c r="H1108">
        <v>1115</v>
      </c>
    </row>
    <row r="1109" spans="8:8" x14ac:dyDescent="0.25">
      <c r="H1109">
        <v>1116</v>
      </c>
    </row>
    <row r="1110" spans="8:8" x14ac:dyDescent="0.25">
      <c r="H1110">
        <v>1117</v>
      </c>
    </row>
    <row r="1111" spans="8:8" x14ac:dyDescent="0.25">
      <c r="H1111">
        <v>1118</v>
      </c>
    </row>
    <row r="1112" spans="8:8" x14ac:dyDescent="0.25">
      <c r="H1112">
        <v>1119</v>
      </c>
    </row>
    <row r="1113" spans="8:8" x14ac:dyDescent="0.25">
      <c r="H1113">
        <v>1120</v>
      </c>
    </row>
    <row r="1114" spans="8:8" x14ac:dyDescent="0.25">
      <c r="H1114">
        <v>1121</v>
      </c>
    </row>
    <row r="1115" spans="8:8" x14ac:dyDescent="0.25">
      <c r="H1115">
        <v>1122</v>
      </c>
    </row>
    <row r="1116" spans="8:8" x14ac:dyDescent="0.25">
      <c r="H1116">
        <v>1123</v>
      </c>
    </row>
    <row r="1117" spans="8:8" x14ac:dyDescent="0.25">
      <c r="H1117">
        <v>1124</v>
      </c>
    </row>
    <row r="1118" spans="8:8" x14ac:dyDescent="0.25">
      <c r="H1118">
        <v>1125</v>
      </c>
    </row>
    <row r="1119" spans="8:8" x14ac:dyDescent="0.25">
      <c r="H1119">
        <v>1126</v>
      </c>
    </row>
    <row r="1120" spans="8:8" x14ac:dyDescent="0.25">
      <c r="H1120">
        <v>1127</v>
      </c>
    </row>
    <row r="1121" spans="8:8" x14ac:dyDescent="0.25">
      <c r="H1121">
        <v>1128</v>
      </c>
    </row>
    <row r="1122" spans="8:8" x14ac:dyDescent="0.25">
      <c r="H1122">
        <v>1129</v>
      </c>
    </row>
    <row r="1123" spans="8:8" x14ac:dyDescent="0.25">
      <c r="H1123">
        <v>1130</v>
      </c>
    </row>
    <row r="1124" spans="8:8" x14ac:dyDescent="0.25">
      <c r="H1124">
        <v>1131</v>
      </c>
    </row>
    <row r="1125" spans="8:8" x14ac:dyDescent="0.25">
      <c r="H1125">
        <v>1132</v>
      </c>
    </row>
    <row r="1126" spans="8:8" x14ac:dyDescent="0.25">
      <c r="H1126">
        <v>1133</v>
      </c>
    </row>
    <row r="1127" spans="8:8" x14ac:dyDescent="0.25">
      <c r="H1127">
        <v>1134</v>
      </c>
    </row>
    <row r="1128" spans="8:8" x14ac:dyDescent="0.25">
      <c r="H1128">
        <v>1135</v>
      </c>
    </row>
    <row r="1129" spans="8:8" x14ac:dyDescent="0.25">
      <c r="H1129">
        <v>1136</v>
      </c>
    </row>
    <row r="1130" spans="8:8" x14ac:dyDescent="0.25">
      <c r="H1130">
        <v>1137</v>
      </c>
    </row>
    <row r="1131" spans="8:8" x14ac:dyDescent="0.25">
      <c r="H1131">
        <v>1138</v>
      </c>
    </row>
    <row r="1132" spans="8:8" x14ac:dyDescent="0.25">
      <c r="H1132">
        <v>1139</v>
      </c>
    </row>
    <row r="1133" spans="8:8" x14ac:dyDescent="0.25">
      <c r="H1133">
        <v>1140</v>
      </c>
    </row>
    <row r="1134" spans="8:8" x14ac:dyDescent="0.25">
      <c r="H1134">
        <v>1141</v>
      </c>
    </row>
    <row r="1135" spans="8:8" x14ac:dyDescent="0.25">
      <c r="H1135">
        <v>1142</v>
      </c>
    </row>
    <row r="1136" spans="8:8" x14ac:dyDescent="0.25">
      <c r="H1136">
        <v>1143</v>
      </c>
    </row>
    <row r="1137" spans="8:8" x14ac:dyDescent="0.25">
      <c r="H1137">
        <v>1144</v>
      </c>
    </row>
    <row r="1138" spans="8:8" x14ac:dyDescent="0.25">
      <c r="H1138">
        <v>1145</v>
      </c>
    </row>
    <row r="1139" spans="8:8" x14ac:dyDescent="0.25">
      <c r="H1139">
        <v>1146</v>
      </c>
    </row>
    <row r="1140" spans="8:8" x14ac:dyDescent="0.25">
      <c r="H1140">
        <v>1147</v>
      </c>
    </row>
    <row r="1141" spans="8:8" x14ac:dyDescent="0.25">
      <c r="H1141">
        <v>1148</v>
      </c>
    </row>
    <row r="1142" spans="8:8" x14ac:dyDescent="0.25">
      <c r="H1142">
        <v>1149</v>
      </c>
    </row>
    <row r="1143" spans="8:8" x14ac:dyDescent="0.25">
      <c r="H1143">
        <v>1150</v>
      </c>
    </row>
    <row r="1144" spans="8:8" x14ac:dyDescent="0.25">
      <c r="H1144">
        <v>1151</v>
      </c>
    </row>
    <row r="1145" spans="8:8" x14ac:dyDescent="0.25">
      <c r="H1145">
        <v>1152</v>
      </c>
    </row>
    <row r="1146" spans="8:8" x14ac:dyDescent="0.25">
      <c r="H1146">
        <v>1153</v>
      </c>
    </row>
    <row r="1147" spans="8:8" x14ac:dyDescent="0.25">
      <c r="H1147">
        <v>1154</v>
      </c>
    </row>
    <row r="1148" spans="8:8" x14ac:dyDescent="0.25">
      <c r="H1148">
        <v>1155</v>
      </c>
    </row>
    <row r="1149" spans="8:8" x14ac:dyDescent="0.25">
      <c r="H1149">
        <v>1156</v>
      </c>
    </row>
    <row r="1150" spans="8:8" x14ac:dyDescent="0.25">
      <c r="H1150">
        <v>1157</v>
      </c>
    </row>
    <row r="1151" spans="8:8" x14ac:dyDescent="0.25">
      <c r="H1151">
        <v>1158</v>
      </c>
    </row>
    <row r="1152" spans="8:8" x14ac:dyDescent="0.25">
      <c r="H1152">
        <v>1159</v>
      </c>
    </row>
    <row r="1153" spans="8:8" x14ac:dyDescent="0.25">
      <c r="H1153">
        <v>1160</v>
      </c>
    </row>
    <row r="1154" spans="8:8" x14ac:dyDescent="0.25">
      <c r="H1154">
        <v>1161</v>
      </c>
    </row>
    <row r="1155" spans="8:8" x14ac:dyDescent="0.25">
      <c r="H1155">
        <v>1162</v>
      </c>
    </row>
    <row r="1156" spans="8:8" x14ac:dyDescent="0.25">
      <c r="H1156">
        <v>1163</v>
      </c>
    </row>
    <row r="1157" spans="8:8" x14ac:dyDescent="0.25">
      <c r="H1157">
        <v>1164</v>
      </c>
    </row>
    <row r="1158" spans="8:8" x14ac:dyDescent="0.25">
      <c r="H1158">
        <v>1165</v>
      </c>
    </row>
    <row r="1159" spans="8:8" x14ac:dyDescent="0.25">
      <c r="H1159">
        <v>1166</v>
      </c>
    </row>
    <row r="1160" spans="8:8" x14ac:dyDescent="0.25">
      <c r="H1160">
        <v>1167</v>
      </c>
    </row>
    <row r="1161" spans="8:8" x14ac:dyDescent="0.25">
      <c r="H1161">
        <v>1168</v>
      </c>
    </row>
    <row r="1162" spans="8:8" x14ac:dyDescent="0.25">
      <c r="H1162">
        <v>1169</v>
      </c>
    </row>
    <row r="1163" spans="8:8" x14ac:dyDescent="0.25">
      <c r="H1163">
        <v>1170</v>
      </c>
    </row>
    <row r="1164" spans="8:8" x14ac:dyDescent="0.25">
      <c r="H1164">
        <v>1171</v>
      </c>
    </row>
    <row r="1165" spans="8:8" x14ac:dyDescent="0.25">
      <c r="H1165">
        <v>1172</v>
      </c>
    </row>
    <row r="1166" spans="8:8" x14ac:dyDescent="0.25">
      <c r="H1166">
        <v>1173</v>
      </c>
    </row>
    <row r="1167" spans="8:8" x14ac:dyDescent="0.25">
      <c r="H1167">
        <v>1174</v>
      </c>
    </row>
    <row r="1168" spans="8:8" x14ac:dyDescent="0.25">
      <c r="H1168">
        <v>1175</v>
      </c>
    </row>
    <row r="1169" spans="8:8" x14ac:dyDescent="0.25">
      <c r="H1169">
        <v>1176</v>
      </c>
    </row>
    <row r="1170" spans="8:8" x14ac:dyDescent="0.25">
      <c r="H1170">
        <v>1177</v>
      </c>
    </row>
    <row r="1171" spans="8:8" x14ac:dyDescent="0.25">
      <c r="H1171">
        <v>1178</v>
      </c>
    </row>
    <row r="1172" spans="8:8" x14ac:dyDescent="0.25">
      <c r="H1172">
        <v>1179</v>
      </c>
    </row>
    <row r="1173" spans="8:8" x14ac:dyDescent="0.25">
      <c r="H1173">
        <v>1180</v>
      </c>
    </row>
    <row r="1174" spans="8:8" x14ac:dyDescent="0.25">
      <c r="H1174">
        <v>1181</v>
      </c>
    </row>
    <row r="1175" spans="8:8" x14ac:dyDescent="0.25">
      <c r="H1175">
        <v>1182</v>
      </c>
    </row>
    <row r="1176" spans="8:8" x14ac:dyDescent="0.25">
      <c r="H1176">
        <v>1183</v>
      </c>
    </row>
    <row r="1177" spans="8:8" x14ac:dyDescent="0.25">
      <c r="H1177">
        <v>1184</v>
      </c>
    </row>
    <row r="1178" spans="8:8" x14ac:dyDescent="0.25">
      <c r="H1178">
        <v>1185</v>
      </c>
    </row>
    <row r="1179" spans="8:8" x14ac:dyDescent="0.25">
      <c r="H1179">
        <v>1186</v>
      </c>
    </row>
    <row r="1180" spans="8:8" x14ac:dyDescent="0.25">
      <c r="H1180">
        <v>1187</v>
      </c>
    </row>
    <row r="1181" spans="8:8" x14ac:dyDescent="0.25">
      <c r="H1181">
        <v>1188</v>
      </c>
    </row>
    <row r="1182" spans="8:8" x14ac:dyDescent="0.25">
      <c r="H1182">
        <v>1189</v>
      </c>
    </row>
    <row r="1183" spans="8:8" x14ac:dyDescent="0.25">
      <c r="H1183">
        <v>1190</v>
      </c>
    </row>
    <row r="1184" spans="8:8" x14ac:dyDescent="0.25">
      <c r="H1184">
        <v>1191</v>
      </c>
    </row>
    <row r="1185" spans="8:8" x14ac:dyDescent="0.25">
      <c r="H1185">
        <v>1192</v>
      </c>
    </row>
    <row r="1186" spans="8:8" x14ac:dyDescent="0.25">
      <c r="H1186">
        <v>1193</v>
      </c>
    </row>
    <row r="1187" spans="8:8" x14ac:dyDescent="0.25">
      <c r="H1187">
        <v>1194</v>
      </c>
    </row>
    <row r="1188" spans="8:8" x14ac:dyDescent="0.25">
      <c r="H1188">
        <v>1195</v>
      </c>
    </row>
    <row r="1189" spans="8:8" x14ac:dyDescent="0.25">
      <c r="H1189">
        <v>1196</v>
      </c>
    </row>
    <row r="1190" spans="8:8" x14ac:dyDescent="0.25">
      <c r="H1190">
        <v>1197</v>
      </c>
    </row>
    <row r="1191" spans="8:8" x14ac:dyDescent="0.25">
      <c r="H1191">
        <v>1198</v>
      </c>
    </row>
    <row r="1192" spans="8:8" x14ac:dyDescent="0.25">
      <c r="H1192">
        <v>1199</v>
      </c>
    </row>
    <row r="1193" spans="8:8" x14ac:dyDescent="0.25">
      <c r="H1193">
        <v>1200</v>
      </c>
    </row>
    <row r="1194" spans="8:8" x14ac:dyDescent="0.25">
      <c r="H1194">
        <v>1201</v>
      </c>
    </row>
    <row r="1195" spans="8:8" x14ac:dyDescent="0.25">
      <c r="H1195">
        <v>1202</v>
      </c>
    </row>
    <row r="1196" spans="8:8" x14ac:dyDescent="0.25">
      <c r="H1196">
        <v>1203</v>
      </c>
    </row>
    <row r="1197" spans="8:8" x14ac:dyDescent="0.25">
      <c r="H1197">
        <v>1204</v>
      </c>
    </row>
    <row r="1198" spans="8:8" x14ac:dyDescent="0.25">
      <c r="H1198">
        <v>1205</v>
      </c>
    </row>
    <row r="1199" spans="8:8" x14ac:dyDescent="0.25">
      <c r="H1199">
        <v>1206</v>
      </c>
    </row>
    <row r="1200" spans="8:8" x14ac:dyDescent="0.25">
      <c r="H1200">
        <v>1207</v>
      </c>
    </row>
    <row r="1201" spans="8:8" x14ac:dyDescent="0.25">
      <c r="H1201">
        <v>1208</v>
      </c>
    </row>
    <row r="1202" spans="8:8" x14ac:dyDescent="0.25">
      <c r="H1202">
        <v>1209</v>
      </c>
    </row>
    <row r="1203" spans="8:8" x14ac:dyDescent="0.25">
      <c r="H1203">
        <v>1210</v>
      </c>
    </row>
    <row r="1204" spans="8:8" x14ac:dyDescent="0.25">
      <c r="H1204">
        <v>1211</v>
      </c>
    </row>
    <row r="1205" spans="8:8" x14ac:dyDescent="0.25">
      <c r="H1205">
        <v>1212</v>
      </c>
    </row>
    <row r="1206" spans="8:8" x14ac:dyDescent="0.25">
      <c r="H1206">
        <v>1213</v>
      </c>
    </row>
    <row r="1207" spans="8:8" x14ac:dyDescent="0.25">
      <c r="H1207">
        <v>1214</v>
      </c>
    </row>
    <row r="1208" spans="8:8" x14ac:dyDescent="0.25">
      <c r="H1208">
        <v>1215</v>
      </c>
    </row>
    <row r="1209" spans="8:8" x14ac:dyDescent="0.25">
      <c r="H1209">
        <v>1216</v>
      </c>
    </row>
    <row r="1210" spans="8:8" x14ac:dyDescent="0.25">
      <c r="H1210">
        <v>1217</v>
      </c>
    </row>
    <row r="1211" spans="8:8" x14ac:dyDescent="0.25">
      <c r="H1211">
        <v>1218</v>
      </c>
    </row>
    <row r="1212" spans="8:8" x14ac:dyDescent="0.25">
      <c r="H1212">
        <v>1219</v>
      </c>
    </row>
    <row r="1213" spans="8:8" x14ac:dyDescent="0.25">
      <c r="H1213">
        <v>1220</v>
      </c>
    </row>
    <row r="1214" spans="8:8" x14ac:dyDescent="0.25">
      <c r="H1214">
        <v>1221</v>
      </c>
    </row>
    <row r="1215" spans="8:8" x14ac:dyDescent="0.25">
      <c r="H1215">
        <v>1222</v>
      </c>
    </row>
    <row r="1216" spans="8:8" x14ac:dyDescent="0.25">
      <c r="H1216">
        <v>1223</v>
      </c>
    </row>
    <row r="1217" spans="8:8" x14ac:dyDescent="0.25">
      <c r="H1217">
        <v>1224</v>
      </c>
    </row>
    <row r="1218" spans="8:8" x14ac:dyDescent="0.25">
      <c r="H1218">
        <v>1225</v>
      </c>
    </row>
    <row r="1219" spans="8:8" x14ac:dyDescent="0.25">
      <c r="H1219">
        <v>1226</v>
      </c>
    </row>
    <row r="1220" spans="8:8" x14ac:dyDescent="0.25">
      <c r="H1220">
        <v>1227</v>
      </c>
    </row>
    <row r="1221" spans="8:8" x14ac:dyDescent="0.25">
      <c r="H1221">
        <v>1228</v>
      </c>
    </row>
    <row r="1222" spans="8:8" x14ac:dyDescent="0.25">
      <c r="H1222">
        <v>1229</v>
      </c>
    </row>
    <row r="1223" spans="8:8" x14ac:dyDescent="0.25">
      <c r="H1223">
        <v>1230</v>
      </c>
    </row>
    <row r="1224" spans="8:8" x14ac:dyDescent="0.25">
      <c r="H1224">
        <v>1231</v>
      </c>
    </row>
    <row r="1225" spans="8:8" x14ac:dyDescent="0.25">
      <c r="H1225">
        <v>1232</v>
      </c>
    </row>
    <row r="1226" spans="8:8" x14ac:dyDescent="0.25">
      <c r="H1226">
        <v>1233</v>
      </c>
    </row>
    <row r="1227" spans="8:8" x14ac:dyDescent="0.25">
      <c r="H1227">
        <v>1234</v>
      </c>
    </row>
    <row r="1228" spans="8:8" x14ac:dyDescent="0.25">
      <c r="H1228">
        <v>1235</v>
      </c>
    </row>
    <row r="1229" spans="8:8" x14ac:dyDescent="0.25">
      <c r="H1229">
        <v>1236</v>
      </c>
    </row>
    <row r="1230" spans="8:8" x14ac:dyDescent="0.25">
      <c r="H1230">
        <v>1237</v>
      </c>
    </row>
    <row r="1231" spans="8:8" x14ac:dyDescent="0.25">
      <c r="H1231">
        <v>1238</v>
      </c>
    </row>
    <row r="1232" spans="8:8" x14ac:dyDescent="0.25">
      <c r="H1232">
        <v>1239</v>
      </c>
    </row>
    <row r="1233" spans="8:8" x14ac:dyDescent="0.25">
      <c r="H1233">
        <v>1240</v>
      </c>
    </row>
    <row r="1234" spans="8:8" x14ac:dyDescent="0.25">
      <c r="H1234">
        <v>1241</v>
      </c>
    </row>
    <row r="1235" spans="8:8" x14ac:dyDescent="0.25">
      <c r="H1235">
        <v>1242</v>
      </c>
    </row>
    <row r="1236" spans="8:8" x14ac:dyDescent="0.25">
      <c r="H1236">
        <v>1243</v>
      </c>
    </row>
    <row r="1237" spans="8:8" x14ac:dyDescent="0.25">
      <c r="H1237">
        <v>1244</v>
      </c>
    </row>
    <row r="1238" spans="8:8" x14ac:dyDescent="0.25">
      <c r="H1238">
        <v>1245</v>
      </c>
    </row>
    <row r="1239" spans="8:8" x14ac:dyDescent="0.25">
      <c r="H1239">
        <v>1246</v>
      </c>
    </row>
    <row r="1240" spans="8:8" x14ac:dyDescent="0.25">
      <c r="H1240">
        <v>1247</v>
      </c>
    </row>
    <row r="1241" spans="8:8" x14ac:dyDescent="0.25">
      <c r="H1241">
        <v>1248</v>
      </c>
    </row>
    <row r="1242" spans="8:8" x14ac:dyDescent="0.25">
      <c r="H1242">
        <v>1249</v>
      </c>
    </row>
    <row r="1243" spans="8:8" x14ac:dyDescent="0.25">
      <c r="H1243">
        <v>1250</v>
      </c>
    </row>
    <row r="1244" spans="8:8" x14ac:dyDescent="0.25">
      <c r="H1244">
        <v>1251</v>
      </c>
    </row>
    <row r="1245" spans="8:8" x14ac:dyDescent="0.25">
      <c r="H1245">
        <v>1252</v>
      </c>
    </row>
    <row r="1246" spans="8:8" x14ac:dyDescent="0.25">
      <c r="H1246">
        <v>1253</v>
      </c>
    </row>
    <row r="1247" spans="8:8" x14ac:dyDescent="0.25">
      <c r="H1247">
        <v>1254</v>
      </c>
    </row>
    <row r="1248" spans="8:8" x14ac:dyDescent="0.25">
      <c r="H1248">
        <v>1255</v>
      </c>
    </row>
    <row r="1249" spans="8:8" x14ac:dyDescent="0.25">
      <c r="H1249">
        <v>1256</v>
      </c>
    </row>
    <row r="1250" spans="8:8" x14ac:dyDescent="0.25">
      <c r="H1250">
        <v>1257</v>
      </c>
    </row>
    <row r="1251" spans="8:8" x14ac:dyDescent="0.25">
      <c r="H1251">
        <v>1258</v>
      </c>
    </row>
    <row r="1252" spans="8:8" x14ac:dyDescent="0.25">
      <c r="H1252">
        <v>1259</v>
      </c>
    </row>
    <row r="1253" spans="8:8" x14ac:dyDescent="0.25">
      <c r="H1253">
        <v>1260</v>
      </c>
    </row>
    <row r="1254" spans="8:8" x14ac:dyDescent="0.25">
      <c r="H1254">
        <v>1261</v>
      </c>
    </row>
    <row r="1255" spans="8:8" x14ac:dyDescent="0.25">
      <c r="H1255">
        <v>1262</v>
      </c>
    </row>
    <row r="1256" spans="8:8" x14ac:dyDescent="0.25">
      <c r="H1256">
        <v>1263</v>
      </c>
    </row>
    <row r="1257" spans="8:8" x14ac:dyDescent="0.25">
      <c r="H1257">
        <v>1264</v>
      </c>
    </row>
    <row r="1258" spans="8:8" x14ac:dyDescent="0.25">
      <c r="H1258">
        <v>1265</v>
      </c>
    </row>
    <row r="1259" spans="8:8" x14ac:dyDescent="0.25">
      <c r="H1259">
        <v>1266</v>
      </c>
    </row>
    <row r="1260" spans="8:8" x14ac:dyDescent="0.25">
      <c r="H1260">
        <v>1267</v>
      </c>
    </row>
    <row r="1261" spans="8:8" x14ac:dyDescent="0.25">
      <c r="H1261">
        <v>1268</v>
      </c>
    </row>
    <row r="1262" spans="8:8" x14ac:dyDescent="0.25">
      <c r="H1262">
        <v>1269</v>
      </c>
    </row>
    <row r="1263" spans="8:8" x14ac:dyDescent="0.25">
      <c r="H1263">
        <v>1270</v>
      </c>
    </row>
    <row r="1264" spans="8:8" x14ac:dyDescent="0.25">
      <c r="H1264">
        <v>1271</v>
      </c>
    </row>
    <row r="1265" spans="8:8" x14ac:dyDescent="0.25">
      <c r="H1265">
        <v>1272</v>
      </c>
    </row>
    <row r="1266" spans="8:8" x14ac:dyDescent="0.25">
      <c r="H1266">
        <v>1273</v>
      </c>
    </row>
    <row r="1267" spans="8:8" x14ac:dyDescent="0.25">
      <c r="H1267">
        <v>1274</v>
      </c>
    </row>
    <row r="1268" spans="8:8" x14ac:dyDescent="0.25">
      <c r="H1268">
        <v>1275</v>
      </c>
    </row>
    <row r="1269" spans="8:8" x14ac:dyDescent="0.25">
      <c r="H1269">
        <v>1276</v>
      </c>
    </row>
    <row r="1270" spans="8:8" x14ac:dyDescent="0.25">
      <c r="H1270">
        <v>1277</v>
      </c>
    </row>
    <row r="1271" spans="8:8" x14ac:dyDescent="0.25">
      <c r="H1271">
        <v>1278</v>
      </c>
    </row>
    <row r="1272" spans="8:8" x14ac:dyDescent="0.25">
      <c r="H1272">
        <v>1279</v>
      </c>
    </row>
    <row r="1273" spans="8:8" x14ac:dyDescent="0.25">
      <c r="H1273">
        <v>1280</v>
      </c>
    </row>
    <row r="1274" spans="8:8" x14ac:dyDescent="0.25">
      <c r="H1274">
        <v>1281</v>
      </c>
    </row>
    <row r="1275" spans="8:8" x14ac:dyDescent="0.25">
      <c r="H1275">
        <v>1282</v>
      </c>
    </row>
    <row r="1276" spans="8:8" x14ac:dyDescent="0.25">
      <c r="H1276">
        <v>1283</v>
      </c>
    </row>
    <row r="1277" spans="8:8" x14ac:dyDescent="0.25">
      <c r="H1277">
        <v>1284</v>
      </c>
    </row>
    <row r="1278" spans="8:8" x14ac:dyDescent="0.25">
      <c r="H1278">
        <v>1285</v>
      </c>
    </row>
    <row r="1279" spans="8:8" x14ac:dyDescent="0.25">
      <c r="H1279">
        <v>1286</v>
      </c>
    </row>
    <row r="1280" spans="8:8" x14ac:dyDescent="0.25">
      <c r="H1280">
        <v>1287</v>
      </c>
    </row>
    <row r="1281" spans="8:8" x14ac:dyDescent="0.25">
      <c r="H1281">
        <v>1288</v>
      </c>
    </row>
    <row r="1282" spans="8:8" x14ac:dyDescent="0.25">
      <c r="H1282">
        <v>1289</v>
      </c>
    </row>
    <row r="1283" spans="8:8" x14ac:dyDescent="0.25">
      <c r="H1283">
        <v>1290</v>
      </c>
    </row>
    <row r="1284" spans="8:8" x14ac:dyDescent="0.25">
      <c r="H1284">
        <v>1291</v>
      </c>
    </row>
    <row r="1285" spans="8:8" x14ac:dyDescent="0.25">
      <c r="H1285">
        <v>1292</v>
      </c>
    </row>
    <row r="1286" spans="8:8" x14ac:dyDescent="0.25">
      <c r="H1286">
        <v>1293</v>
      </c>
    </row>
    <row r="1287" spans="8:8" x14ac:dyDescent="0.25">
      <c r="H1287">
        <v>1294</v>
      </c>
    </row>
    <row r="1288" spans="8:8" x14ac:dyDescent="0.25">
      <c r="H1288">
        <v>1295</v>
      </c>
    </row>
    <row r="1289" spans="8:8" x14ac:dyDescent="0.25">
      <c r="H1289">
        <v>1296</v>
      </c>
    </row>
    <row r="1290" spans="8:8" x14ac:dyDescent="0.25">
      <c r="H1290">
        <v>1297</v>
      </c>
    </row>
    <row r="1291" spans="8:8" x14ac:dyDescent="0.25">
      <c r="H1291">
        <v>1298</v>
      </c>
    </row>
    <row r="1292" spans="8:8" x14ac:dyDescent="0.25">
      <c r="H1292">
        <v>1299</v>
      </c>
    </row>
    <row r="1293" spans="8:8" x14ac:dyDescent="0.25">
      <c r="H1293">
        <v>1300</v>
      </c>
    </row>
    <row r="1294" spans="8:8" x14ac:dyDescent="0.25">
      <c r="H1294">
        <v>1301</v>
      </c>
    </row>
    <row r="1295" spans="8:8" x14ac:dyDescent="0.25">
      <c r="H1295">
        <v>1302</v>
      </c>
    </row>
    <row r="1296" spans="8:8" x14ac:dyDescent="0.25">
      <c r="H1296">
        <v>1303</v>
      </c>
    </row>
    <row r="1297" spans="8:8" x14ac:dyDescent="0.25">
      <c r="H1297">
        <v>1304</v>
      </c>
    </row>
    <row r="1298" spans="8:8" x14ac:dyDescent="0.25">
      <c r="H1298">
        <v>1305</v>
      </c>
    </row>
    <row r="1299" spans="8:8" x14ac:dyDescent="0.25">
      <c r="H1299">
        <v>1306</v>
      </c>
    </row>
    <row r="1300" spans="8:8" x14ac:dyDescent="0.25">
      <c r="H1300">
        <v>1307</v>
      </c>
    </row>
    <row r="1301" spans="8:8" x14ac:dyDescent="0.25">
      <c r="H1301">
        <v>1308</v>
      </c>
    </row>
    <row r="1302" spans="8:8" x14ac:dyDescent="0.25">
      <c r="H1302">
        <v>1309</v>
      </c>
    </row>
    <row r="1303" spans="8:8" x14ac:dyDescent="0.25">
      <c r="H1303">
        <v>1310</v>
      </c>
    </row>
    <row r="1304" spans="8:8" x14ac:dyDescent="0.25">
      <c r="H1304">
        <v>1311</v>
      </c>
    </row>
    <row r="1305" spans="8:8" x14ac:dyDescent="0.25">
      <c r="H1305">
        <v>1312</v>
      </c>
    </row>
    <row r="1306" spans="8:8" x14ac:dyDescent="0.25">
      <c r="H1306">
        <v>1313</v>
      </c>
    </row>
    <row r="1307" spans="8:8" x14ac:dyDescent="0.25">
      <c r="H1307">
        <v>1314</v>
      </c>
    </row>
    <row r="1308" spans="8:8" x14ac:dyDescent="0.25">
      <c r="H1308">
        <v>1315</v>
      </c>
    </row>
    <row r="1309" spans="8:8" x14ac:dyDescent="0.25">
      <c r="H1309">
        <v>1316</v>
      </c>
    </row>
    <row r="1310" spans="8:8" x14ac:dyDescent="0.25">
      <c r="H1310">
        <v>1317</v>
      </c>
    </row>
    <row r="1311" spans="8:8" x14ac:dyDescent="0.25">
      <c r="H1311">
        <v>1318</v>
      </c>
    </row>
    <row r="1312" spans="8:8" x14ac:dyDescent="0.25">
      <c r="H1312">
        <v>1319</v>
      </c>
    </row>
    <row r="1313" spans="8:8" x14ac:dyDescent="0.25">
      <c r="H1313">
        <v>1320</v>
      </c>
    </row>
    <row r="1314" spans="8:8" x14ac:dyDescent="0.25">
      <c r="H1314">
        <v>1321</v>
      </c>
    </row>
    <row r="1315" spans="8:8" x14ac:dyDescent="0.25">
      <c r="H1315">
        <v>1322</v>
      </c>
    </row>
    <row r="1316" spans="8:8" x14ac:dyDescent="0.25">
      <c r="H1316">
        <v>1323</v>
      </c>
    </row>
    <row r="1317" spans="8:8" x14ac:dyDescent="0.25">
      <c r="H1317">
        <v>1324</v>
      </c>
    </row>
    <row r="1318" spans="8:8" x14ac:dyDescent="0.25">
      <c r="H1318">
        <v>1325</v>
      </c>
    </row>
    <row r="1319" spans="8:8" x14ac:dyDescent="0.25">
      <c r="H1319">
        <v>1326</v>
      </c>
    </row>
    <row r="1320" spans="8:8" x14ac:dyDescent="0.25">
      <c r="H1320">
        <v>1327</v>
      </c>
    </row>
    <row r="1321" spans="8:8" x14ac:dyDescent="0.25">
      <c r="H1321">
        <v>1328</v>
      </c>
    </row>
    <row r="1322" spans="8:8" x14ac:dyDescent="0.25">
      <c r="H1322">
        <v>1329</v>
      </c>
    </row>
    <row r="1323" spans="8:8" x14ac:dyDescent="0.25">
      <c r="H1323">
        <v>1330</v>
      </c>
    </row>
    <row r="1324" spans="8:8" x14ac:dyDescent="0.25">
      <c r="H1324">
        <v>1331</v>
      </c>
    </row>
    <row r="1325" spans="8:8" x14ac:dyDescent="0.25">
      <c r="H1325">
        <v>1332</v>
      </c>
    </row>
    <row r="1326" spans="8:8" x14ac:dyDescent="0.25">
      <c r="H1326">
        <v>1333</v>
      </c>
    </row>
    <row r="1327" spans="8:8" x14ac:dyDescent="0.25">
      <c r="H1327">
        <v>1334</v>
      </c>
    </row>
    <row r="1328" spans="8:8" x14ac:dyDescent="0.25">
      <c r="H1328">
        <v>1335</v>
      </c>
    </row>
    <row r="1329" spans="8:8" x14ac:dyDescent="0.25">
      <c r="H1329">
        <v>1336</v>
      </c>
    </row>
    <row r="1330" spans="8:8" x14ac:dyDescent="0.25">
      <c r="H1330">
        <v>1337</v>
      </c>
    </row>
    <row r="1331" spans="8:8" x14ac:dyDescent="0.25">
      <c r="H1331">
        <v>1338</v>
      </c>
    </row>
    <row r="1332" spans="8:8" x14ac:dyDescent="0.25">
      <c r="H1332">
        <v>1339</v>
      </c>
    </row>
    <row r="1333" spans="8:8" x14ac:dyDescent="0.25">
      <c r="H1333">
        <v>1340</v>
      </c>
    </row>
    <row r="1334" spans="8:8" x14ac:dyDescent="0.25">
      <c r="H1334">
        <v>1341</v>
      </c>
    </row>
    <row r="1335" spans="8:8" x14ac:dyDescent="0.25">
      <c r="H1335">
        <v>1342</v>
      </c>
    </row>
    <row r="1336" spans="8:8" x14ac:dyDescent="0.25">
      <c r="H1336">
        <v>1343</v>
      </c>
    </row>
    <row r="1337" spans="8:8" x14ac:dyDescent="0.25">
      <c r="H1337">
        <v>1344</v>
      </c>
    </row>
    <row r="1338" spans="8:8" x14ac:dyDescent="0.25">
      <c r="H1338">
        <v>1345</v>
      </c>
    </row>
    <row r="1339" spans="8:8" x14ac:dyDescent="0.25">
      <c r="H1339">
        <v>1346</v>
      </c>
    </row>
    <row r="1340" spans="8:8" x14ac:dyDescent="0.25">
      <c r="H1340">
        <v>1347</v>
      </c>
    </row>
    <row r="1341" spans="8:8" x14ac:dyDescent="0.25">
      <c r="H1341">
        <v>1348</v>
      </c>
    </row>
    <row r="1342" spans="8:8" x14ac:dyDescent="0.25">
      <c r="H1342">
        <v>1349</v>
      </c>
    </row>
    <row r="1343" spans="8:8" x14ac:dyDescent="0.25">
      <c r="H1343">
        <v>1350</v>
      </c>
    </row>
    <row r="1344" spans="8:8" x14ac:dyDescent="0.25">
      <c r="H1344">
        <v>1351</v>
      </c>
    </row>
    <row r="1345" spans="8:8" x14ac:dyDescent="0.25">
      <c r="H1345">
        <v>1352</v>
      </c>
    </row>
    <row r="1346" spans="8:8" x14ac:dyDescent="0.25">
      <c r="H1346">
        <v>1353</v>
      </c>
    </row>
    <row r="1347" spans="8:8" x14ac:dyDescent="0.25">
      <c r="H1347">
        <v>1354</v>
      </c>
    </row>
    <row r="1348" spans="8:8" x14ac:dyDescent="0.25">
      <c r="H1348">
        <v>1355</v>
      </c>
    </row>
    <row r="1349" spans="8:8" x14ac:dyDescent="0.25">
      <c r="H1349">
        <v>1356</v>
      </c>
    </row>
    <row r="1350" spans="8:8" x14ac:dyDescent="0.25">
      <c r="H1350">
        <v>1357</v>
      </c>
    </row>
    <row r="1351" spans="8:8" x14ac:dyDescent="0.25">
      <c r="H1351">
        <v>1358</v>
      </c>
    </row>
    <row r="1352" spans="8:8" x14ac:dyDescent="0.25">
      <c r="H1352">
        <v>1359</v>
      </c>
    </row>
    <row r="1353" spans="8:8" x14ac:dyDescent="0.25">
      <c r="H1353">
        <v>1360</v>
      </c>
    </row>
    <row r="1354" spans="8:8" x14ac:dyDescent="0.25">
      <c r="H1354">
        <v>1361</v>
      </c>
    </row>
    <row r="1355" spans="8:8" x14ac:dyDescent="0.25">
      <c r="H1355">
        <v>1362</v>
      </c>
    </row>
    <row r="1356" spans="8:8" x14ac:dyDescent="0.25">
      <c r="H1356">
        <v>1363</v>
      </c>
    </row>
    <row r="1357" spans="8:8" x14ac:dyDescent="0.25">
      <c r="H1357">
        <v>1364</v>
      </c>
    </row>
    <row r="1358" spans="8:8" x14ac:dyDescent="0.25">
      <c r="H1358">
        <v>1365</v>
      </c>
    </row>
    <row r="1359" spans="8:8" x14ac:dyDescent="0.25">
      <c r="H1359">
        <v>1366</v>
      </c>
    </row>
    <row r="1360" spans="8:8" x14ac:dyDescent="0.25">
      <c r="H1360">
        <v>1367</v>
      </c>
    </row>
    <row r="1361" spans="8:8" x14ac:dyDescent="0.25">
      <c r="H1361">
        <v>1368</v>
      </c>
    </row>
    <row r="1362" spans="8:8" x14ac:dyDescent="0.25">
      <c r="H1362">
        <v>1369</v>
      </c>
    </row>
    <row r="1363" spans="8:8" x14ac:dyDescent="0.25">
      <c r="H1363">
        <v>1370</v>
      </c>
    </row>
    <row r="1364" spans="8:8" x14ac:dyDescent="0.25">
      <c r="H1364">
        <v>1371</v>
      </c>
    </row>
    <row r="1365" spans="8:8" x14ac:dyDescent="0.25">
      <c r="H1365">
        <v>1372</v>
      </c>
    </row>
    <row r="1366" spans="8:8" x14ac:dyDescent="0.25">
      <c r="H1366">
        <v>1373</v>
      </c>
    </row>
    <row r="1367" spans="8:8" x14ac:dyDescent="0.25">
      <c r="H1367">
        <v>1374</v>
      </c>
    </row>
    <row r="1368" spans="8:8" x14ac:dyDescent="0.25">
      <c r="H1368">
        <v>1375</v>
      </c>
    </row>
    <row r="1369" spans="8:8" x14ac:dyDescent="0.25">
      <c r="H1369">
        <v>1376</v>
      </c>
    </row>
    <row r="1370" spans="8:8" x14ac:dyDescent="0.25">
      <c r="H1370">
        <v>1377</v>
      </c>
    </row>
    <row r="1371" spans="8:8" x14ac:dyDescent="0.25">
      <c r="H1371">
        <v>1378</v>
      </c>
    </row>
    <row r="1372" spans="8:8" x14ac:dyDescent="0.25">
      <c r="H1372">
        <v>1379</v>
      </c>
    </row>
    <row r="1373" spans="8:8" x14ac:dyDescent="0.25">
      <c r="H1373">
        <v>1380</v>
      </c>
    </row>
    <row r="1374" spans="8:8" x14ac:dyDescent="0.25">
      <c r="H1374">
        <v>1381</v>
      </c>
    </row>
    <row r="1375" spans="8:8" x14ac:dyDescent="0.25">
      <c r="H1375">
        <v>1382</v>
      </c>
    </row>
    <row r="1376" spans="8:8" x14ac:dyDescent="0.25">
      <c r="H1376">
        <v>1383</v>
      </c>
    </row>
    <row r="1377" spans="8:8" x14ac:dyDescent="0.25">
      <c r="H1377">
        <v>1384</v>
      </c>
    </row>
    <row r="1378" spans="8:8" x14ac:dyDescent="0.25">
      <c r="H1378">
        <v>1385</v>
      </c>
    </row>
    <row r="1379" spans="8:8" x14ac:dyDescent="0.25">
      <c r="H1379">
        <v>1386</v>
      </c>
    </row>
    <row r="1380" spans="8:8" x14ac:dyDescent="0.25">
      <c r="H1380">
        <v>1387</v>
      </c>
    </row>
    <row r="1381" spans="8:8" x14ac:dyDescent="0.25">
      <c r="H1381">
        <v>1388</v>
      </c>
    </row>
    <row r="1382" spans="8:8" x14ac:dyDescent="0.25">
      <c r="H1382">
        <v>1389</v>
      </c>
    </row>
    <row r="1383" spans="8:8" x14ac:dyDescent="0.25">
      <c r="H1383">
        <v>1390</v>
      </c>
    </row>
    <row r="1384" spans="8:8" x14ac:dyDescent="0.25">
      <c r="H1384">
        <v>1391</v>
      </c>
    </row>
    <row r="1385" spans="8:8" x14ac:dyDescent="0.25">
      <c r="H1385">
        <v>1392</v>
      </c>
    </row>
    <row r="1386" spans="8:8" x14ac:dyDescent="0.25">
      <c r="H1386">
        <v>1393</v>
      </c>
    </row>
    <row r="1387" spans="8:8" x14ac:dyDescent="0.25">
      <c r="H1387">
        <v>1394</v>
      </c>
    </row>
    <row r="1388" spans="8:8" x14ac:dyDescent="0.25">
      <c r="H1388">
        <v>1395</v>
      </c>
    </row>
    <row r="1389" spans="8:8" x14ac:dyDescent="0.25">
      <c r="H1389">
        <v>1396</v>
      </c>
    </row>
    <row r="1390" spans="8:8" x14ac:dyDescent="0.25">
      <c r="H1390">
        <v>1397</v>
      </c>
    </row>
    <row r="1391" spans="8:8" x14ac:dyDescent="0.25">
      <c r="H1391">
        <v>1398</v>
      </c>
    </row>
    <row r="1392" spans="8:8" x14ac:dyDescent="0.25">
      <c r="H1392">
        <v>1399</v>
      </c>
    </row>
    <row r="1393" spans="8:8" x14ac:dyDescent="0.25">
      <c r="H1393">
        <v>1400</v>
      </c>
    </row>
    <row r="1394" spans="8:8" x14ac:dyDescent="0.25">
      <c r="H1394">
        <v>1401</v>
      </c>
    </row>
    <row r="1395" spans="8:8" x14ac:dyDescent="0.25">
      <c r="H1395">
        <v>1402</v>
      </c>
    </row>
    <row r="1396" spans="8:8" x14ac:dyDescent="0.25">
      <c r="H1396">
        <v>1403</v>
      </c>
    </row>
    <row r="1397" spans="8:8" x14ac:dyDescent="0.25">
      <c r="H1397">
        <v>1404</v>
      </c>
    </row>
    <row r="1398" spans="8:8" x14ac:dyDescent="0.25">
      <c r="H1398">
        <v>1405</v>
      </c>
    </row>
    <row r="1399" spans="8:8" x14ac:dyDescent="0.25">
      <c r="H1399">
        <v>1406</v>
      </c>
    </row>
    <row r="1400" spans="8:8" x14ac:dyDescent="0.25">
      <c r="H1400">
        <v>1407</v>
      </c>
    </row>
    <row r="1401" spans="8:8" x14ac:dyDescent="0.25">
      <c r="H1401">
        <v>1408</v>
      </c>
    </row>
    <row r="1402" spans="8:8" x14ac:dyDescent="0.25">
      <c r="H1402">
        <v>1409</v>
      </c>
    </row>
    <row r="1403" spans="8:8" x14ac:dyDescent="0.25">
      <c r="H1403">
        <v>1410</v>
      </c>
    </row>
    <row r="1404" spans="8:8" x14ac:dyDescent="0.25">
      <c r="H1404">
        <v>1411</v>
      </c>
    </row>
    <row r="1405" spans="8:8" x14ac:dyDescent="0.25">
      <c r="H1405">
        <v>1412</v>
      </c>
    </row>
    <row r="1406" spans="8:8" x14ac:dyDescent="0.25">
      <c r="H1406">
        <v>1413</v>
      </c>
    </row>
    <row r="1407" spans="8:8" x14ac:dyDescent="0.25">
      <c r="H1407">
        <v>1414</v>
      </c>
    </row>
    <row r="1408" spans="8:8" x14ac:dyDescent="0.25">
      <c r="H1408">
        <v>1415</v>
      </c>
    </row>
    <row r="1409" spans="8:8" x14ac:dyDescent="0.25">
      <c r="H1409">
        <v>1416</v>
      </c>
    </row>
    <row r="1410" spans="8:8" x14ac:dyDescent="0.25">
      <c r="H1410">
        <v>1417</v>
      </c>
    </row>
    <row r="1411" spans="8:8" x14ac:dyDescent="0.25">
      <c r="H1411">
        <v>1418</v>
      </c>
    </row>
    <row r="1412" spans="8:8" x14ac:dyDescent="0.25">
      <c r="H1412">
        <v>1419</v>
      </c>
    </row>
    <row r="1413" spans="8:8" x14ac:dyDescent="0.25">
      <c r="H1413">
        <v>1420</v>
      </c>
    </row>
    <row r="1414" spans="8:8" x14ac:dyDescent="0.25">
      <c r="H1414">
        <v>1421</v>
      </c>
    </row>
    <row r="1415" spans="8:8" x14ac:dyDescent="0.25">
      <c r="H1415">
        <v>1422</v>
      </c>
    </row>
    <row r="1416" spans="8:8" x14ac:dyDescent="0.25">
      <c r="H1416">
        <v>1423</v>
      </c>
    </row>
    <row r="1417" spans="8:8" x14ac:dyDescent="0.25">
      <c r="H1417">
        <v>1424</v>
      </c>
    </row>
    <row r="1418" spans="8:8" x14ac:dyDescent="0.25">
      <c r="H1418">
        <v>1425</v>
      </c>
    </row>
    <row r="1419" spans="8:8" x14ac:dyDescent="0.25">
      <c r="H1419">
        <v>1426</v>
      </c>
    </row>
    <row r="1420" spans="8:8" x14ac:dyDescent="0.25">
      <c r="H1420">
        <v>1427</v>
      </c>
    </row>
    <row r="1421" spans="8:8" x14ac:dyDescent="0.25">
      <c r="H1421">
        <v>1428</v>
      </c>
    </row>
    <row r="1422" spans="8:8" x14ac:dyDescent="0.25">
      <c r="H1422">
        <v>1429</v>
      </c>
    </row>
    <row r="1423" spans="8:8" x14ac:dyDescent="0.25">
      <c r="H1423">
        <v>1430</v>
      </c>
    </row>
    <row r="1424" spans="8:8" x14ac:dyDescent="0.25">
      <c r="H1424">
        <v>1431</v>
      </c>
    </row>
    <row r="1425" spans="8:8" x14ac:dyDescent="0.25">
      <c r="H1425">
        <v>1432</v>
      </c>
    </row>
    <row r="1426" spans="8:8" x14ac:dyDescent="0.25">
      <c r="H1426">
        <v>1433</v>
      </c>
    </row>
    <row r="1427" spans="8:8" x14ac:dyDescent="0.25">
      <c r="H1427">
        <v>1434</v>
      </c>
    </row>
    <row r="1428" spans="8:8" x14ac:dyDescent="0.25">
      <c r="H1428">
        <v>1435</v>
      </c>
    </row>
    <row r="1429" spans="8:8" x14ac:dyDescent="0.25">
      <c r="H1429">
        <v>1436</v>
      </c>
    </row>
    <row r="1430" spans="8:8" x14ac:dyDescent="0.25">
      <c r="H1430">
        <v>1437</v>
      </c>
    </row>
    <row r="1431" spans="8:8" x14ac:dyDescent="0.25">
      <c r="H1431">
        <v>1438</v>
      </c>
    </row>
    <row r="1432" spans="8:8" x14ac:dyDescent="0.25">
      <c r="H1432">
        <v>1439</v>
      </c>
    </row>
    <row r="1433" spans="8:8" x14ac:dyDescent="0.25">
      <c r="H1433">
        <v>1440</v>
      </c>
    </row>
    <row r="1434" spans="8:8" x14ac:dyDescent="0.25">
      <c r="H1434">
        <v>1441</v>
      </c>
    </row>
    <row r="1435" spans="8:8" x14ac:dyDescent="0.25">
      <c r="H1435">
        <v>1442</v>
      </c>
    </row>
    <row r="1436" spans="8:8" x14ac:dyDescent="0.25">
      <c r="H1436">
        <v>1443</v>
      </c>
    </row>
    <row r="1437" spans="8:8" x14ac:dyDescent="0.25">
      <c r="H1437">
        <v>1444</v>
      </c>
    </row>
    <row r="1438" spans="8:8" x14ac:dyDescent="0.25">
      <c r="H1438">
        <v>1445</v>
      </c>
    </row>
    <row r="1439" spans="8:8" x14ac:dyDescent="0.25">
      <c r="H1439">
        <v>1446</v>
      </c>
    </row>
    <row r="1440" spans="8:8" x14ac:dyDescent="0.25">
      <c r="H1440">
        <v>1447</v>
      </c>
    </row>
    <row r="1441" spans="8:8" x14ac:dyDescent="0.25">
      <c r="H1441">
        <v>1448</v>
      </c>
    </row>
    <row r="1442" spans="8:8" x14ac:dyDescent="0.25">
      <c r="H1442">
        <v>1449</v>
      </c>
    </row>
    <row r="1443" spans="8:8" x14ac:dyDescent="0.25">
      <c r="H1443">
        <v>1450</v>
      </c>
    </row>
    <row r="1444" spans="8:8" x14ac:dyDescent="0.25">
      <c r="H1444">
        <v>1451</v>
      </c>
    </row>
    <row r="1445" spans="8:8" x14ac:dyDescent="0.25">
      <c r="H1445">
        <v>1452</v>
      </c>
    </row>
    <row r="1446" spans="8:8" x14ac:dyDescent="0.25">
      <c r="H1446">
        <v>1453</v>
      </c>
    </row>
    <row r="1447" spans="8:8" x14ac:dyDescent="0.25">
      <c r="H1447">
        <v>1454</v>
      </c>
    </row>
    <row r="1448" spans="8:8" x14ac:dyDescent="0.25">
      <c r="H1448">
        <v>1455</v>
      </c>
    </row>
    <row r="1449" spans="8:8" x14ac:dyDescent="0.25">
      <c r="H1449">
        <v>1456</v>
      </c>
    </row>
    <row r="1450" spans="8:8" x14ac:dyDescent="0.25">
      <c r="H1450">
        <v>1457</v>
      </c>
    </row>
    <row r="1451" spans="8:8" x14ac:dyDescent="0.25">
      <c r="H1451">
        <v>1458</v>
      </c>
    </row>
    <row r="1452" spans="8:8" x14ac:dyDescent="0.25">
      <c r="H1452">
        <v>1459</v>
      </c>
    </row>
    <row r="1453" spans="8:8" x14ac:dyDescent="0.25">
      <c r="H1453">
        <v>1460</v>
      </c>
    </row>
    <row r="1454" spans="8:8" x14ac:dyDescent="0.25">
      <c r="H1454">
        <v>1461</v>
      </c>
    </row>
    <row r="1455" spans="8:8" x14ac:dyDescent="0.25">
      <c r="H1455">
        <v>1462</v>
      </c>
    </row>
    <row r="1456" spans="8:8" x14ac:dyDescent="0.25">
      <c r="H1456">
        <v>1463</v>
      </c>
    </row>
    <row r="1457" spans="8:8" x14ac:dyDescent="0.25">
      <c r="H1457">
        <v>1464</v>
      </c>
    </row>
    <row r="1458" spans="8:8" x14ac:dyDescent="0.25">
      <c r="H1458">
        <v>1465</v>
      </c>
    </row>
    <row r="1459" spans="8:8" x14ac:dyDescent="0.25">
      <c r="H1459">
        <v>1466</v>
      </c>
    </row>
    <row r="1460" spans="8:8" x14ac:dyDescent="0.25">
      <c r="H1460">
        <v>1467</v>
      </c>
    </row>
    <row r="1461" spans="8:8" x14ac:dyDescent="0.25">
      <c r="H1461">
        <v>1468</v>
      </c>
    </row>
    <row r="1462" spans="8:8" x14ac:dyDescent="0.25">
      <c r="H1462">
        <v>1469</v>
      </c>
    </row>
    <row r="1463" spans="8:8" x14ac:dyDescent="0.25">
      <c r="H1463">
        <v>1470</v>
      </c>
    </row>
    <row r="1464" spans="8:8" x14ac:dyDescent="0.25">
      <c r="H1464">
        <v>1471</v>
      </c>
    </row>
    <row r="1465" spans="8:8" x14ac:dyDescent="0.25">
      <c r="H1465">
        <v>1472</v>
      </c>
    </row>
    <row r="1466" spans="8:8" x14ac:dyDescent="0.25">
      <c r="H1466">
        <v>1473</v>
      </c>
    </row>
    <row r="1467" spans="8:8" x14ac:dyDescent="0.25">
      <c r="H1467">
        <v>1474</v>
      </c>
    </row>
    <row r="1468" spans="8:8" x14ac:dyDescent="0.25">
      <c r="H1468">
        <v>1475</v>
      </c>
    </row>
    <row r="1469" spans="8:8" x14ac:dyDescent="0.25">
      <c r="H1469">
        <v>1476</v>
      </c>
    </row>
    <row r="1470" spans="8:8" x14ac:dyDescent="0.25">
      <c r="H1470">
        <v>1477</v>
      </c>
    </row>
    <row r="1471" spans="8:8" x14ac:dyDescent="0.25">
      <c r="H1471">
        <v>1478</v>
      </c>
    </row>
    <row r="1472" spans="8:8" x14ac:dyDescent="0.25">
      <c r="H1472">
        <v>1479</v>
      </c>
    </row>
    <row r="1473" spans="8:8" x14ac:dyDescent="0.25">
      <c r="H1473">
        <v>1480</v>
      </c>
    </row>
    <row r="1474" spans="8:8" x14ac:dyDescent="0.25">
      <c r="H1474">
        <v>1481</v>
      </c>
    </row>
    <row r="1475" spans="8:8" x14ac:dyDescent="0.25">
      <c r="H1475">
        <v>1482</v>
      </c>
    </row>
    <row r="1476" spans="8:8" x14ac:dyDescent="0.25">
      <c r="H1476">
        <v>1483</v>
      </c>
    </row>
    <row r="1477" spans="8:8" x14ac:dyDescent="0.25">
      <c r="H1477">
        <v>1484</v>
      </c>
    </row>
    <row r="1478" spans="8:8" x14ac:dyDescent="0.25">
      <c r="H1478">
        <v>1485</v>
      </c>
    </row>
    <row r="1479" spans="8:8" x14ac:dyDescent="0.25">
      <c r="H1479">
        <v>1486</v>
      </c>
    </row>
    <row r="1480" spans="8:8" x14ac:dyDescent="0.25">
      <c r="H1480">
        <v>1487</v>
      </c>
    </row>
    <row r="1481" spans="8:8" x14ac:dyDescent="0.25">
      <c r="H1481">
        <v>1488</v>
      </c>
    </row>
    <row r="1482" spans="8:8" x14ac:dyDescent="0.25">
      <c r="H1482">
        <v>1489</v>
      </c>
    </row>
    <row r="1483" spans="8:8" x14ac:dyDescent="0.25">
      <c r="H1483">
        <v>1490</v>
      </c>
    </row>
    <row r="1484" spans="8:8" x14ac:dyDescent="0.25">
      <c r="H1484">
        <v>1491</v>
      </c>
    </row>
    <row r="1485" spans="8:8" x14ac:dyDescent="0.25">
      <c r="H1485">
        <v>1492</v>
      </c>
    </row>
    <row r="1486" spans="8:8" x14ac:dyDescent="0.25">
      <c r="H1486">
        <v>1493</v>
      </c>
    </row>
    <row r="1487" spans="8:8" x14ac:dyDescent="0.25">
      <c r="H1487">
        <v>1494</v>
      </c>
    </row>
    <row r="1488" spans="8:8" x14ac:dyDescent="0.25">
      <c r="H1488">
        <v>1495</v>
      </c>
    </row>
    <row r="1489" spans="8:8" x14ac:dyDescent="0.25">
      <c r="H1489">
        <v>1496</v>
      </c>
    </row>
    <row r="1490" spans="8:8" x14ac:dyDescent="0.25">
      <c r="H1490">
        <v>1497</v>
      </c>
    </row>
    <row r="1491" spans="8:8" x14ac:dyDescent="0.25">
      <c r="H1491">
        <v>1498</v>
      </c>
    </row>
    <row r="1492" spans="8:8" x14ac:dyDescent="0.25">
      <c r="H1492">
        <v>1499</v>
      </c>
    </row>
    <row r="1493" spans="8:8" x14ac:dyDescent="0.25">
      <c r="H1493">
        <v>1500</v>
      </c>
    </row>
    <row r="1494" spans="8:8" x14ac:dyDescent="0.25">
      <c r="H1494">
        <v>1501</v>
      </c>
    </row>
    <row r="1495" spans="8:8" x14ac:dyDescent="0.25">
      <c r="H1495">
        <v>1502</v>
      </c>
    </row>
    <row r="1496" spans="8:8" x14ac:dyDescent="0.25">
      <c r="H1496">
        <v>1503</v>
      </c>
    </row>
    <row r="1497" spans="8:8" x14ac:dyDescent="0.25">
      <c r="H1497">
        <v>1504</v>
      </c>
    </row>
    <row r="1498" spans="8:8" x14ac:dyDescent="0.25">
      <c r="H1498">
        <v>1505</v>
      </c>
    </row>
    <row r="1499" spans="8:8" x14ac:dyDescent="0.25">
      <c r="H1499">
        <v>1506</v>
      </c>
    </row>
    <row r="1500" spans="8:8" x14ac:dyDescent="0.25">
      <c r="H1500">
        <v>1507</v>
      </c>
    </row>
    <row r="1501" spans="8:8" x14ac:dyDescent="0.25">
      <c r="H1501">
        <v>1508</v>
      </c>
    </row>
    <row r="1502" spans="8:8" x14ac:dyDescent="0.25">
      <c r="H1502">
        <v>1509</v>
      </c>
    </row>
    <row r="1503" spans="8:8" x14ac:dyDescent="0.25">
      <c r="H1503">
        <v>1510</v>
      </c>
    </row>
    <row r="1504" spans="8:8" x14ac:dyDescent="0.25">
      <c r="H1504">
        <v>1511</v>
      </c>
    </row>
    <row r="1505" spans="8:8" x14ac:dyDescent="0.25">
      <c r="H1505">
        <v>1512</v>
      </c>
    </row>
    <row r="1506" spans="8:8" x14ac:dyDescent="0.25">
      <c r="H1506">
        <v>1513</v>
      </c>
    </row>
    <row r="1507" spans="8:8" x14ac:dyDescent="0.25">
      <c r="H1507">
        <v>1514</v>
      </c>
    </row>
    <row r="1508" spans="8:8" x14ac:dyDescent="0.25">
      <c r="H1508">
        <v>1515</v>
      </c>
    </row>
    <row r="1509" spans="8:8" x14ac:dyDescent="0.25">
      <c r="H1509">
        <v>1516</v>
      </c>
    </row>
    <row r="1510" spans="8:8" x14ac:dyDescent="0.25">
      <c r="H1510">
        <v>1517</v>
      </c>
    </row>
    <row r="1511" spans="8:8" x14ac:dyDescent="0.25">
      <c r="H1511">
        <v>1518</v>
      </c>
    </row>
    <row r="1512" spans="8:8" x14ac:dyDescent="0.25">
      <c r="H1512">
        <v>1519</v>
      </c>
    </row>
    <row r="1513" spans="8:8" x14ac:dyDescent="0.25">
      <c r="H1513">
        <v>1520</v>
      </c>
    </row>
    <row r="1514" spans="8:8" x14ac:dyDescent="0.25">
      <c r="H1514">
        <v>1521</v>
      </c>
    </row>
    <row r="1515" spans="8:8" x14ac:dyDescent="0.25">
      <c r="H1515">
        <v>1522</v>
      </c>
    </row>
    <row r="1516" spans="8:8" x14ac:dyDescent="0.25">
      <c r="H1516">
        <v>1523</v>
      </c>
    </row>
    <row r="1517" spans="8:8" x14ac:dyDescent="0.25">
      <c r="H1517">
        <v>1524</v>
      </c>
    </row>
    <row r="1518" spans="8:8" x14ac:dyDescent="0.25">
      <c r="H1518">
        <v>1525</v>
      </c>
    </row>
    <row r="1519" spans="8:8" x14ac:dyDescent="0.25">
      <c r="H1519">
        <v>1526</v>
      </c>
    </row>
    <row r="1520" spans="8:8" x14ac:dyDescent="0.25">
      <c r="H1520">
        <v>1527</v>
      </c>
    </row>
    <row r="1521" spans="8:8" x14ac:dyDescent="0.25">
      <c r="H1521">
        <v>1528</v>
      </c>
    </row>
    <row r="1522" spans="8:8" x14ac:dyDescent="0.25">
      <c r="H1522">
        <v>1529</v>
      </c>
    </row>
    <row r="1523" spans="8:8" x14ac:dyDescent="0.25">
      <c r="H1523">
        <v>1530</v>
      </c>
    </row>
    <row r="1524" spans="8:8" x14ac:dyDescent="0.25">
      <c r="H1524">
        <v>1531</v>
      </c>
    </row>
    <row r="1525" spans="8:8" x14ac:dyDescent="0.25">
      <c r="H1525">
        <v>1532</v>
      </c>
    </row>
    <row r="1526" spans="8:8" x14ac:dyDescent="0.25">
      <c r="H1526">
        <v>1533</v>
      </c>
    </row>
    <row r="1527" spans="8:8" x14ac:dyDescent="0.25">
      <c r="H1527">
        <v>1534</v>
      </c>
    </row>
    <row r="1528" spans="8:8" x14ac:dyDescent="0.25">
      <c r="H1528">
        <v>1535</v>
      </c>
    </row>
    <row r="1529" spans="8:8" x14ac:dyDescent="0.25">
      <c r="H1529">
        <v>1536</v>
      </c>
    </row>
    <row r="1530" spans="8:8" x14ac:dyDescent="0.25">
      <c r="H1530">
        <v>1537</v>
      </c>
    </row>
    <row r="1531" spans="8:8" x14ac:dyDescent="0.25">
      <c r="H1531">
        <v>1538</v>
      </c>
    </row>
    <row r="1532" spans="8:8" x14ac:dyDescent="0.25">
      <c r="H1532">
        <v>1539</v>
      </c>
    </row>
    <row r="1533" spans="8:8" x14ac:dyDescent="0.25">
      <c r="H1533">
        <v>1540</v>
      </c>
    </row>
    <row r="1534" spans="8:8" x14ac:dyDescent="0.25">
      <c r="H1534">
        <v>1541</v>
      </c>
    </row>
    <row r="1535" spans="8:8" x14ac:dyDescent="0.25">
      <c r="H1535">
        <v>1542</v>
      </c>
    </row>
    <row r="1536" spans="8:8" x14ac:dyDescent="0.25">
      <c r="H1536">
        <v>1543</v>
      </c>
    </row>
    <row r="1537" spans="8:8" x14ac:dyDescent="0.25">
      <c r="H1537">
        <v>1544</v>
      </c>
    </row>
    <row r="1538" spans="8:8" x14ac:dyDescent="0.25">
      <c r="H1538">
        <v>1545</v>
      </c>
    </row>
    <row r="1539" spans="8:8" x14ac:dyDescent="0.25">
      <c r="H1539">
        <v>1546</v>
      </c>
    </row>
    <row r="1540" spans="8:8" x14ac:dyDescent="0.25">
      <c r="H1540">
        <v>1547</v>
      </c>
    </row>
    <row r="1541" spans="8:8" x14ac:dyDescent="0.25">
      <c r="H1541">
        <v>1548</v>
      </c>
    </row>
    <row r="1542" spans="8:8" x14ac:dyDescent="0.25">
      <c r="H1542">
        <v>1549</v>
      </c>
    </row>
    <row r="1543" spans="8:8" x14ac:dyDescent="0.25">
      <c r="H1543">
        <v>1550</v>
      </c>
    </row>
    <row r="1544" spans="8:8" x14ac:dyDescent="0.25">
      <c r="H1544">
        <v>1551</v>
      </c>
    </row>
    <row r="1545" spans="8:8" x14ac:dyDescent="0.25">
      <c r="H1545">
        <v>1552</v>
      </c>
    </row>
    <row r="1546" spans="8:8" x14ac:dyDescent="0.25">
      <c r="H1546">
        <v>1553</v>
      </c>
    </row>
    <row r="1547" spans="8:8" x14ac:dyDescent="0.25">
      <c r="H1547">
        <v>1554</v>
      </c>
    </row>
    <row r="1548" spans="8:8" x14ac:dyDescent="0.25">
      <c r="H1548">
        <v>1555</v>
      </c>
    </row>
    <row r="1549" spans="8:8" x14ac:dyDescent="0.25">
      <c r="H1549">
        <v>1556</v>
      </c>
    </row>
    <row r="1550" spans="8:8" x14ac:dyDescent="0.25">
      <c r="H1550">
        <v>1557</v>
      </c>
    </row>
    <row r="1551" spans="8:8" x14ac:dyDescent="0.25">
      <c r="H1551">
        <v>1558</v>
      </c>
    </row>
    <row r="1552" spans="8:8" x14ac:dyDescent="0.25">
      <c r="H1552">
        <v>1559</v>
      </c>
    </row>
    <row r="1553" spans="8:8" x14ac:dyDescent="0.25">
      <c r="H1553">
        <v>1560</v>
      </c>
    </row>
    <row r="1554" spans="8:8" x14ac:dyDescent="0.25">
      <c r="H1554">
        <v>1561</v>
      </c>
    </row>
    <row r="1555" spans="8:8" x14ac:dyDescent="0.25">
      <c r="H1555">
        <v>1562</v>
      </c>
    </row>
    <row r="1556" spans="8:8" x14ac:dyDescent="0.25">
      <c r="H1556">
        <v>1563</v>
      </c>
    </row>
    <row r="1557" spans="8:8" x14ac:dyDescent="0.25">
      <c r="H1557">
        <v>1564</v>
      </c>
    </row>
    <row r="1558" spans="8:8" x14ac:dyDescent="0.25">
      <c r="H1558">
        <v>1565</v>
      </c>
    </row>
    <row r="1559" spans="8:8" x14ac:dyDescent="0.25">
      <c r="H1559">
        <v>1566</v>
      </c>
    </row>
    <row r="1560" spans="8:8" x14ac:dyDescent="0.25">
      <c r="H1560">
        <v>1567</v>
      </c>
    </row>
    <row r="1561" spans="8:8" x14ac:dyDescent="0.25">
      <c r="H1561">
        <v>1568</v>
      </c>
    </row>
    <row r="1562" spans="8:8" x14ac:dyDescent="0.25">
      <c r="H1562">
        <v>1569</v>
      </c>
    </row>
    <row r="1563" spans="8:8" x14ac:dyDescent="0.25">
      <c r="H1563">
        <v>1570</v>
      </c>
    </row>
    <row r="1564" spans="8:8" x14ac:dyDescent="0.25">
      <c r="H1564">
        <v>1571</v>
      </c>
    </row>
    <row r="1565" spans="8:8" x14ac:dyDescent="0.25">
      <c r="H1565">
        <v>1572</v>
      </c>
    </row>
    <row r="1566" spans="8:8" x14ac:dyDescent="0.25">
      <c r="H1566">
        <v>1573</v>
      </c>
    </row>
    <row r="1567" spans="8:8" x14ac:dyDescent="0.25">
      <c r="H1567">
        <v>1574</v>
      </c>
    </row>
    <row r="1568" spans="8:8" x14ac:dyDescent="0.25">
      <c r="H1568">
        <v>1575</v>
      </c>
    </row>
    <row r="1569" spans="8:8" x14ac:dyDescent="0.25">
      <c r="H1569">
        <v>1576</v>
      </c>
    </row>
    <row r="1570" spans="8:8" x14ac:dyDescent="0.25">
      <c r="H1570">
        <v>1577</v>
      </c>
    </row>
    <row r="1571" spans="8:8" x14ac:dyDescent="0.25">
      <c r="H1571">
        <v>1578</v>
      </c>
    </row>
    <row r="1572" spans="8:8" x14ac:dyDescent="0.25">
      <c r="H1572">
        <v>1579</v>
      </c>
    </row>
    <row r="1573" spans="8:8" x14ac:dyDescent="0.25">
      <c r="H1573">
        <v>1580</v>
      </c>
    </row>
    <row r="1574" spans="8:8" x14ac:dyDescent="0.25">
      <c r="H1574">
        <v>1581</v>
      </c>
    </row>
    <row r="1575" spans="8:8" x14ac:dyDescent="0.25">
      <c r="H1575">
        <v>1582</v>
      </c>
    </row>
    <row r="1576" spans="8:8" x14ac:dyDescent="0.25">
      <c r="H1576">
        <v>1583</v>
      </c>
    </row>
    <row r="1577" spans="8:8" x14ac:dyDescent="0.25">
      <c r="H1577">
        <v>1584</v>
      </c>
    </row>
    <row r="1578" spans="8:8" x14ac:dyDescent="0.25">
      <c r="H1578">
        <v>1585</v>
      </c>
    </row>
    <row r="1579" spans="8:8" x14ac:dyDescent="0.25">
      <c r="H1579">
        <v>1586</v>
      </c>
    </row>
    <row r="1580" spans="8:8" x14ac:dyDescent="0.25">
      <c r="H1580">
        <v>1587</v>
      </c>
    </row>
    <row r="1581" spans="8:8" x14ac:dyDescent="0.25">
      <c r="H1581">
        <v>1588</v>
      </c>
    </row>
    <row r="1582" spans="8:8" x14ac:dyDescent="0.25">
      <c r="H1582">
        <v>1589</v>
      </c>
    </row>
    <row r="1583" spans="8:8" x14ac:dyDescent="0.25">
      <c r="H1583">
        <v>1590</v>
      </c>
    </row>
    <row r="1584" spans="8:8" x14ac:dyDescent="0.25">
      <c r="H1584">
        <v>1591</v>
      </c>
    </row>
    <row r="1585" spans="8:8" x14ac:dyDescent="0.25">
      <c r="H1585">
        <v>1592</v>
      </c>
    </row>
    <row r="1586" spans="8:8" x14ac:dyDescent="0.25">
      <c r="H1586">
        <v>1593</v>
      </c>
    </row>
    <row r="1587" spans="8:8" x14ac:dyDescent="0.25">
      <c r="H1587">
        <v>1594</v>
      </c>
    </row>
    <row r="1588" spans="8:8" x14ac:dyDescent="0.25">
      <c r="H1588">
        <v>1595</v>
      </c>
    </row>
    <row r="1589" spans="8:8" x14ac:dyDescent="0.25">
      <c r="H1589">
        <v>1596</v>
      </c>
    </row>
    <row r="1590" spans="8:8" x14ac:dyDescent="0.25">
      <c r="H1590">
        <v>1597</v>
      </c>
    </row>
    <row r="1591" spans="8:8" x14ac:dyDescent="0.25">
      <c r="H1591">
        <v>1598</v>
      </c>
    </row>
    <row r="1592" spans="8:8" x14ac:dyDescent="0.25">
      <c r="H1592">
        <v>1599</v>
      </c>
    </row>
    <row r="1593" spans="8:8" x14ac:dyDescent="0.25">
      <c r="H1593">
        <v>1600</v>
      </c>
    </row>
    <row r="1594" spans="8:8" x14ac:dyDescent="0.25">
      <c r="H1594">
        <v>1601</v>
      </c>
    </row>
    <row r="1595" spans="8:8" x14ac:dyDescent="0.25">
      <c r="H1595">
        <v>1602</v>
      </c>
    </row>
    <row r="1596" spans="8:8" x14ac:dyDescent="0.25">
      <c r="H1596">
        <v>1603</v>
      </c>
    </row>
    <row r="1597" spans="8:8" x14ac:dyDescent="0.25">
      <c r="H1597">
        <v>1604</v>
      </c>
    </row>
    <row r="1598" spans="8:8" x14ac:dyDescent="0.25">
      <c r="H1598">
        <v>1605</v>
      </c>
    </row>
    <row r="1599" spans="8:8" x14ac:dyDescent="0.25">
      <c r="H1599">
        <v>1606</v>
      </c>
    </row>
    <row r="1600" spans="8:8" x14ac:dyDescent="0.25">
      <c r="H1600">
        <v>1607</v>
      </c>
    </row>
    <row r="1601" spans="8:8" x14ac:dyDescent="0.25">
      <c r="H1601">
        <v>1608</v>
      </c>
    </row>
    <row r="1602" spans="8:8" x14ac:dyDescent="0.25">
      <c r="H1602">
        <v>1609</v>
      </c>
    </row>
    <row r="1603" spans="8:8" x14ac:dyDescent="0.25">
      <c r="H1603">
        <v>1610</v>
      </c>
    </row>
    <row r="1604" spans="8:8" x14ac:dyDescent="0.25">
      <c r="H1604">
        <v>1611</v>
      </c>
    </row>
    <row r="1605" spans="8:8" x14ac:dyDescent="0.25">
      <c r="H1605">
        <v>1612</v>
      </c>
    </row>
    <row r="1606" spans="8:8" x14ac:dyDescent="0.25">
      <c r="H1606">
        <v>1613</v>
      </c>
    </row>
    <row r="1607" spans="8:8" x14ac:dyDescent="0.25">
      <c r="H1607">
        <v>1614</v>
      </c>
    </row>
    <row r="1608" spans="8:8" x14ac:dyDescent="0.25">
      <c r="H1608">
        <v>1615</v>
      </c>
    </row>
    <row r="1609" spans="8:8" x14ac:dyDescent="0.25">
      <c r="H1609">
        <v>1616</v>
      </c>
    </row>
    <row r="1610" spans="8:8" x14ac:dyDescent="0.25">
      <c r="H1610">
        <v>1617</v>
      </c>
    </row>
    <row r="1611" spans="8:8" x14ac:dyDescent="0.25">
      <c r="H1611">
        <v>1618</v>
      </c>
    </row>
    <row r="1612" spans="8:8" x14ac:dyDescent="0.25">
      <c r="H1612">
        <v>1619</v>
      </c>
    </row>
    <row r="1613" spans="8:8" x14ac:dyDescent="0.25">
      <c r="H1613">
        <v>1620</v>
      </c>
    </row>
    <row r="1614" spans="8:8" x14ac:dyDescent="0.25">
      <c r="H1614">
        <v>1621</v>
      </c>
    </row>
    <row r="1615" spans="8:8" x14ac:dyDescent="0.25">
      <c r="H1615">
        <v>1622</v>
      </c>
    </row>
    <row r="1616" spans="8:8" x14ac:dyDescent="0.25">
      <c r="H1616">
        <v>1623</v>
      </c>
    </row>
    <row r="1617" spans="8:8" x14ac:dyDescent="0.25">
      <c r="H1617">
        <v>1624</v>
      </c>
    </row>
    <row r="1618" spans="8:8" x14ac:dyDescent="0.25">
      <c r="H1618">
        <v>1625</v>
      </c>
    </row>
    <row r="1619" spans="8:8" x14ac:dyDescent="0.25">
      <c r="H1619">
        <v>1626</v>
      </c>
    </row>
    <row r="1620" spans="8:8" x14ac:dyDescent="0.25">
      <c r="H1620">
        <v>1627</v>
      </c>
    </row>
    <row r="1621" spans="8:8" x14ac:dyDescent="0.25">
      <c r="H1621">
        <v>1628</v>
      </c>
    </row>
    <row r="1622" spans="8:8" x14ac:dyDescent="0.25">
      <c r="H1622">
        <v>1629</v>
      </c>
    </row>
    <row r="1623" spans="8:8" x14ac:dyDescent="0.25">
      <c r="H1623">
        <v>1630</v>
      </c>
    </row>
    <row r="1624" spans="8:8" x14ac:dyDescent="0.25">
      <c r="H1624">
        <v>1631</v>
      </c>
    </row>
    <row r="1625" spans="8:8" x14ac:dyDescent="0.25">
      <c r="H1625">
        <v>1632</v>
      </c>
    </row>
    <row r="1626" spans="8:8" x14ac:dyDescent="0.25">
      <c r="H1626">
        <v>1633</v>
      </c>
    </row>
    <row r="1627" spans="8:8" x14ac:dyDescent="0.25">
      <c r="H1627">
        <v>1634</v>
      </c>
    </row>
    <row r="1628" spans="8:8" x14ac:dyDescent="0.25">
      <c r="H1628">
        <v>1635</v>
      </c>
    </row>
    <row r="1629" spans="8:8" x14ac:dyDescent="0.25">
      <c r="H1629">
        <v>1636</v>
      </c>
    </row>
    <row r="1630" spans="8:8" x14ac:dyDescent="0.25">
      <c r="H1630">
        <v>1637</v>
      </c>
    </row>
    <row r="1631" spans="8:8" x14ac:dyDescent="0.25">
      <c r="H1631">
        <v>1638</v>
      </c>
    </row>
    <row r="1632" spans="8:8" x14ac:dyDescent="0.25">
      <c r="H1632">
        <v>1639</v>
      </c>
    </row>
    <row r="1633" spans="8:8" x14ac:dyDescent="0.25">
      <c r="H1633">
        <v>1640</v>
      </c>
    </row>
    <row r="1634" spans="8:8" x14ac:dyDescent="0.25">
      <c r="H1634">
        <v>1641</v>
      </c>
    </row>
    <row r="1635" spans="8:8" x14ac:dyDescent="0.25">
      <c r="H1635">
        <v>1642</v>
      </c>
    </row>
    <row r="1636" spans="8:8" x14ac:dyDescent="0.25">
      <c r="H1636">
        <v>1643</v>
      </c>
    </row>
    <row r="1637" spans="8:8" x14ac:dyDescent="0.25">
      <c r="H1637">
        <v>1644</v>
      </c>
    </row>
    <row r="1638" spans="8:8" x14ac:dyDescent="0.25">
      <c r="H1638">
        <v>1645</v>
      </c>
    </row>
    <row r="1639" spans="8:8" x14ac:dyDescent="0.25">
      <c r="H1639">
        <v>1646</v>
      </c>
    </row>
    <row r="1640" spans="8:8" x14ac:dyDescent="0.25">
      <c r="H1640">
        <v>1647</v>
      </c>
    </row>
    <row r="1641" spans="8:8" x14ac:dyDescent="0.25">
      <c r="H1641">
        <v>1648</v>
      </c>
    </row>
    <row r="1642" spans="8:8" x14ac:dyDescent="0.25">
      <c r="H1642">
        <v>1649</v>
      </c>
    </row>
    <row r="1643" spans="8:8" x14ac:dyDescent="0.25">
      <c r="H1643">
        <v>1650</v>
      </c>
    </row>
    <row r="1644" spans="8:8" x14ac:dyDescent="0.25">
      <c r="H1644">
        <v>1651</v>
      </c>
    </row>
    <row r="1645" spans="8:8" x14ac:dyDescent="0.25">
      <c r="H1645">
        <v>1652</v>
      </c>
    </row>
    <row r="1646" spans="8:8" x14ac:dyDescent="0.25">
      <c r="H1646">
        <v>1653</v>
      </c>
    </row>
    <row r="1647" spans="8:8" x14ac:dyDescent="0.25">
      <c r="H1647">
        <v>1654</v>
      </c>
    </row>
    <row r="1648" spans="8:8" x14ac:dyDescent="0.25">
      <c r="H1648">
        <v>1655</v>
      </c>
    </row>
    <row r="1649" spans="8:8" x14ac:dyDescent="0.25">
      <c r="H1649">
        <v>1656</v>
      </c>
    </row>
    <row r="1650" spans="8:8" x14ac:dyDescent="0.25">
      <c r="H1650">
        <v>1657</v>
      </c>
    </row>
    <row r="1651" spans="8:8" x14ac:dyDescent="0.25">
      <c r="H1651">
        <v>1658</v>
      </c>
    </row>
    <row r="1652" spans="8:8" x14ac:dyDescent="0.25">
      <c r="H1652">
        <v>1659</v>
      </c>
    </row>
    <row r="1653" spans="8:8" x14ac:dyDescent="0.25">
      <c r="H1653">
        <v>1660</v>
      </c>
    </row>
    <row r="1654" spans="8:8" x14ac:dyDescent="0.25">
      <c r="H1654">
        <v>1661</v>
      </c>
    </row>
    <row r="1655" spans="8:8" x14ac:dyDescent="0.25">
      <c r="H1655">
        <v>1662</v>
      </c>
    </row>
    <row r="1656" spans="8:8" x14ac:dyDescent="0.25">
      <c r="H1656">
        <v>1663</v>
      </c>
    </row>
    <row r="1657" spans="8:8" x14ac:dyDescent="0.25">
      <c r="H1657">
        <v>1664</v>
      </c>
    </row>
    <row r="1658" spans="8:8" x14ac:dyDescent="0.25">
      <c r="H1658">
        <v>1665</v>
      </c>
    </row>
    <row r="1659" spans="8:8" x14ac:dyDescent="0.25">
      <c r="H1659">
        <v>1666</v>
      </c>
    </row>
    <row r="1660" spans="8:8" x14ac:dyDescent="0.25">
      <c r="H1660">
        <v>1667</v>
      </c>
    </row>
    <row r="1661" spans="8:8" x14ac:dyDescent="0.25">
      <c r="H1661">
        <v>1668</v>
      </c>
    </row>
    <row r="1662" spans="8:8" x14ac:dyDescent="0.25">
      <c r="H1662">
        <v>1669</v>
      </c>
    </row>
    <row r="1663" spans="8:8" x14ac:dyDescent="0.25">
      <c r="H1663">
        <v>1670</v>
      </c>
    </row>
    <row r="1664" spans="8:8" x14ac:dyDescent="0.25">
      <c r="H1664">
        <v>1671</v>
      </c>
    </row>
    <row r="1665" spans="8:8" x14ac:dyDescent="0.25">
      <c r="H1665">
        <v>1672</v>
      </c>
    </row>
    <row r="1666" spans="8:8" x14ac:dyDescent="0.25">
      <c r="H1666">
        <v>1673</v>
      </c>
    </row>
    <row r="1667" spans="8:8" x14ac:dyDescent="0.25">
      <c r="H1667">
        <v>1674</v>
      </c>
    </row>
    <row r="1668" spans="8:8" x14ac:dyDescent="0.25">
      <c r="H1668">
        <v>1675</v>
      </c>
    </row>
    <row r="1669" spans="8:8" x14ac:dyDescent="0.25">
      <c r="H1669">
        <v>1676</v>
      </c>
    </row>
    <row r="1670" spans="8:8" x14ac:dyDescent="0.25">
      <c r="H1670">
        <v>1677</v>
      </c>
    </row>
    <row r="1671" spans="8:8" x14ac:dyDescent="0.25">
      <c r="H1671">
        <v>1678</v>
      </c>
    </row>
    <row r="1672" spans="8:8" x14ac:dyDescent="0.25">
      <c r="H1672">
        <v>1679</v>
      </c>
    </row>
    <row r="1673" spans="8:8" x14ac:dyDescent="0.25">
      <c r="H1673">
        <v>1680</v>
      </c>
    </row>
    <row r="1674" spans="8:8" x14ac:dyDescent="0.25">
      <c r="H1674">
        <v>1681</v>
      </c>
    </row>
    <row r="1675" spans="8:8" x14ac:dyDescent="0.25">
      <c r="H1675">
        <v>1682</v>
      </c>
    </row>
    <row r="1676" spans="8:8" x14ac:dyDescent="0.25">
      <c r="H1676">
        <v>1683</v>
      </c>
    </row>
    <row r="1677" spans="8:8" x14ac:dyDescent="0.25">
      <c r="H1677">
        <v>1684</v>
      </c>
    </row>
    <row r="1678" spans="8:8" x14ac:dyDescent="0.25">
      <c r="H1678">
        <v>1685</v>
      </c>
    </row>
    <row r="1679" spans="8:8" x14ac:dyDescent="0.25">
      <c r="H1679">
        <v>1686</v>
      </c>
    </row>
    <row r="1680" spans="8:8" x14ac:dyDescent="0.25">
      <c r="H1680">
        <v>1687</v>
      </c>
    </row>
    <row r="1681" spans="8:8" x14ac:dyDescent="0.25">
      <c r="H1681">
        <v>1688</v>
      </c>
    </row>
    <row r="1682" spans="8:8" x14ac:dyDescent="0.25">
      <c r="H1682">
        <v>1689</v>
      </c>
    </row>
    <row r="1683" spans="8:8" x14ac:dyDescent="0.25">
      <c r="H1683">
        <v>1690</v>
      </c>
    </row>
    <row r="1684" spans="8:8" x14ac:dyDescent="0.25">
      <c r="H1684">
        <v>1691</v>
      </c>
    </row>
    <row r="1685" spans="8:8" x14ac:dyDescent="0.25">
      <c r="H1685">
        <v>1692</v>
      </c>
    </row>
    <row r="1686" spans="8:8" x14ac:dyDescent="0.25">
      <c r="H1686">
        <v>1693</v>
      </c>
    </row>
    <row r="1687" spans="8:8" x14ac:dyDescent="0.25">
      <c r="H1687">
        <v>1694</v>
      </c>
    </row>
    <row r="1688" spans="8:8" x14ac:dyDescent="0.25">
      <c r="H1688">
        <v>1695</v>
      </c>
    </row>
    <row r="1689" spans="8:8" x14ac:dyDescent="0.25">
      <c r="H1689">
        <v>1696</v>
      </c>
    </row>
    <row r="1690" spans="8:8" x14ac:dyDescent="0.25">
      <c r="H1690">
        <v>1697</v>
      </c>
    </row>
    <row r="1691" spans="8:8" x14ac:dyDescent="0.25">
      <c r="H1691">
        <v>1698</v>
      </c>
    </row>
    <row r="1692" spans="8:8" x14ac:dyDescent="0.25">
      <c r="H1692">
        <v>1699</v>
      </c>
    </row>
    <row r="1693" spans="8:8" x14ac:dyDescent="0.25">
      <c r="H1693">
        <v>1700</v>
      </c>
    </row>
    <row r="1694" spans="8:8" x14ac:dyDescent="0.25">
      <c r="H1694">
        <v>1701</v>
      </c>
    </row>
    <row r="1695" spans="8:8" x14ac:dyDescent="0.25">
      <c r="H1695">
        <v>1702</v>
      </c>
    </row>
    <row r="1696" spans="8:8" x14ac:dyDescent="0.25">
      <c r="H1696">
        <v>1703</v>
      </c>
    </row>
    <row r="1697" spans="8:8" x14ac:dyDescent="0.25">
      <c r="H1697">
        <v>1704</v>
      </c>
    </row>
    <row r="1698" spans="8:8" x14ac:dyDescent="0.25">
      <c r="H1698">
        <v>1705</v>
      </c>
    </row>
    <row r="1699" spans="8:8" x14ac:dyDescent="0.25">
      <c r="H1699">
        <v>1706</v>
      </c>
    </row>
    <row r="1700" spans="8:8" x14ac:dyDescent="0.25">
      <c r="H1700">
        <v>1707</v>
      </c>
    </row>
    <row r="1701" spans="8:8" x14ac:dyDescent="0.25">
      <c r="H1701">
        <v>1708</v>
      </c>
    </row>
    <row r="1702" spans="8:8" x14ac:dyDescent="0.25">
      <c r="H1702">
        <v>1709</v>
      </c>
    </row>
    <row r="1703" spans="8:8" x14ac:dyDescent="0.25">
      <c r="H1703">
        <v>1710</v>
      </c>
    </row>
    <row r="1704" spans="8:8" x14ac:dyDescent="0.25">
      <c r="H1704">
        <v>1711</v>
      </c>
    </row>
    <row r="1705" spans="8:8" x14ac:dyDescent="0.25">
      <c r="H1705">
        <v>1712</v>
      </c>
    </row>
    <row r="1706" spans="8:8" x14ac:dyDescent="0.25">
      <c r="H1706">
        <v>1713</v>
      </c>
    </row>
    <row r="1707" spans="8:8" x14ac:dyDescent="0.25">
      <c r="H1707">
        <v>1714</v>
      </c>
    </row>
    <row r="1708" spans="8:8" x14ac:dyDescent="0.25">
      <c r="H1708">
        <v>1715</v>
      </c>
    </row>
    <row r="1709" spans="8:8" x14ac:dyDescent="0.25">
      <c r="H1709">
        <v>1716</v>
      </c>
    </row>
    <row r="1710" spans="8:8" x14ac:dyDescent="0.25">
      <c r="H1710">
        <v>1717</v>
      </c>
    </row>
    <row r="1711" spans="8:8" x14ac:dyDescent="0.25">
      <c r="H1711">
        <v>1718</v>
      </c>
    </row>
    <row r="1712" spans="8:8" x14ac:dyDescent="0.25">
      <c r="H1712">
        <v>1719</v>
      </c>
    </row>
    <row r="1713" spans="8:8" x14ac:dyDescent="0.25">
      <c r="H1713">
        <v>1720</v>
      </c>
    </row>
    <row r="1714" spans="8:8" x14ac:dyDescent="0.25">
      <c r="H1714">
        <v>1721</v>
      </c>
    </row>
    <row r="1715" spans="8:8" x14ac:dyDescent="0.25">
      <c r="H1715">
        <v>1722</v>
      </c>
    </row>
    <row r="1716" spans="8:8" x14ac:dyDescent="0.25">
      <c r="H1716">
        <v>1723</v>
      </c>
    </row>
    <row r="1717" spans="8:8" x14ac:dyDescent="0.25">
      <c r="H1717">
        <v>1724</v>
      </c>
    </row>
    <row r="1718" spans="8:8" x14ac:dyDescent="0.25">
      <c r="H1718">
        <v>1725</v>
      </c>
    </row>
    <row r="1719" spans="8:8" x14ac:dyDescent="0.25">
      <c r="H1719">
        <v>1726</v>
      </c>
    </row>
    <row r="1720" spans="8:8" x14ac:dyDescent="0.25">
      <c r="H1720">
        <v>1727</v>
      </c>
    </row>
    <row r="1721" spans="8:8" x14ac:dyDescent="0.25">
      <c r="H1721">
        <v>1728</v>
      </c>
    </row>
    <row r="1722" spans="8:8" x14ac:dyDescent="0.25">
      <c r="H1722">
        <v>1729</v>
      </c>
    </row>
    <row r="1723" spans="8:8" x14ac:dyDescent="0.25">
      <c r="H1723">
        <v>1730</v>
      </c>
    </row>
    <row r="1724" spans="8:8" x14ac:dyDescent="0.25">
      <c r="H1724">
        <v>1731</v>
      </c>
    </row>
    <row r="1725" spans="8:8" x14ac:dyDescent="0.25">
      <c r="H1725">
        <v>1732</v>
      </c>
    </row>
    <row r="1726" spans="8:8" x14ac:dyDescent="0.25">
      <c r="H1726">
        <v>1733</v>
      </c>
    </row>
    <row r="1727" spans="8:8" x14ac:dyDescent="0.25">
      <c r="H1727">
        <v>1734</v>
      </c>
    </row>
    <row r="1728" spans="8:8" x14ac:dyDescent="0.25">
      <c r="H1728">
        <v>1735</v>
      </c>
    </row>
    <row r="1729" spans="8:8" x14ac:dyDescent="0.25">
      <c r="H1729">
        <v>1736</v>
      </c>
    </row>
    <row r="1730" spans="8:8" x14ac:dyDescent="0.25">
      <c r="H1730">
        <v>1737</v>
      </c>
    </row>
    <row r="1731" spans="8:8" x14ac:dyDescent="0.25">
      <c r="H1731">
        <v>1738</v>
      </c>
    </row>
    <row r="1732" spans="8:8" x14ac:dyDescent="0.25">
      <c r="H1732">
        <v>1739</v>
      </c>
    </row>
    <row r="1733" spans="8:8" x14ac:dyDescent="0.25">
      <c r="H1733">
        <v>1740</v>
      </c>
    </row>
    <row r="1734" spans="8:8" x14ac:dyDescent="0.25">
      <c r="H1734">
        <v>1741</v>
      </c>
    </row>
    <row r="1735" spans="8:8" x14ac:dyDescent="0.25">
      <c r="H1735">
        <v>1742</v>
      </c>
    </row>
    <row r="1736" spans="8:8" x14ac:dyDescent="0.25">
      <c r="H1736">
        <v>1743</v>
      </c>
    </row>
    <row r="1737" spans="8:8" x14ac:dyDescent="0.25">
      <c r="H1737">
        <v>1744</v>
      </c>
    </row>
    <row r="1738" spans="8:8" x14ac:dyDescent="0.25">
      <c r="H1738">
        <v>1745</v>
      </c>
    </row>
    <row r="1739" spans="8:8" x14ac:dyDescent="0.25">
      <c r="H1739">
        <v>1746</v>
      </c>
    </row>
    <row r="1740" spans="8:8" x14ac:dyDescent="0.25">
      <c r="H1740">
        <v>1747</v>
      </c>
    </row>
    <row r="1741" spans="8:8" x14ac:dyDescent="0.25">
      <c r="H1741">
        <v>1748</v>
      </c>
    </row>
    <row r="1742" spans="8:8" x14ac:dyDescent="0.25">
      <c r="H1742">
        <v>1749</v>
      </c>
    </row>
    <row r="1743" spans="8:8" x14ac:dyDescent="0.25">
      <c r="H1743">
        <v>1750</v>
      </c>
    </row>
    <row r="1744" spans="8:8" x14ac:dyDescent="0.25">
      <c r="H1744">
        <v>1751</v>
      </c>
    </row>
    <row r="1745" spans="8:8" x14ac:dyDescent="0.25">
      <c r="H1745">
        <v>1752</v>
      </c>
    </row>
    <row r="1746" spans="8:8" x14ac:dyDescent="0.25">
      <c r="H1746">
        <v>1753</v>
      </c>
    </row>
    <row r="1747" spans="8:8" x14ac:dyDescent="0.25">
      <c r="H1747">
        <v>1754</v>
      </c>
    </row>
    <row r="1748" spans="8:8" x14ac:dyDescent="0.25">
      <c r="H1748">
        <v>1755</v>
      </c>
    </row>
    <row r="1749" spans="8:8" x14ac:dyDescent="0.25">
      <c r="H1749">
        <v>1756</v>
      </c>
    </row>
    <row r="1750" spans="8:8" x14ac:dyDescent="0.25">
      <c r="H1750">
        <v>1757</v>
      </c>
    </row>
    <row r="1751" spans="8:8" x14ac:dyDescent="0.25">
      <c r="H1751">
        <v>1758</v>
      </c>
    </row>
    <row r="1752" spans="8:8" x14ac:dyDescent="0.25">
      <c r="H1752">
        <v>1759</v>
      </c>
    </row>
    <row r="1753" spans="8:8" x14ac:dyDescent="0.25">
      <c r="H1753">
        <v>1760</v>
      </c>
    </row>
    <row r="1754" spans="8:8" x14ac:dyDescent="0.25">
      <c r="H1754">
        <v>1761</v>
      </c>
    </row>
    <row r="1755" spans="8:8" x14ac:dyDescent="0.25">
      <c r="H1755">
        <v>1762</v>
      </c>
    </row>
    <row r="1756" spans="8:8" x14ac:dyDescent="0.25">
      <c r="H1756">
        <v>1763</v>
      </c>
    </row>
    <row r="1757" spans="8:8" x14ac:dyDescent="0.25">
      <c r="H1757">
        <v>1764</v>
      </c>
    </row>
    <row r="1758" spans="8:8" x14ac:dyDescent="0.25">
      <c r="H1758">
        <v>1765</v>
      </c>
    </row>
    <row r="1759" spans="8:8" x14ac:dyDescent="0.25">
      <c r="H1759">
        <v>1766</v>
      </c>
    </row>
    <row r="1760" spans="8:8" x14ac:dyDescent="0.25">
      <c r="H1760">
        <v>1767</v>
      </c>
    </row>
    <row r="1761" spans="8:8" x14ac:dyDescent="0.25">
      <c r="H1761">
        <v>1768</v>
      </c>
    </row>
    <row r="1762" spans="8:8" x14ac:dyDescent="0.25">
      <c r="H1762">
        <v>1769</v>
      </c>
    </row>
    <row r="1763" spans="8:8" x14ac:dyDescent="0.25">
      <c r="H1763">
        <v>1770</v>
      </c>
    </row>
    <row r="1764" spans="8:8" x14ac:dyDescent="0.25">
      <c r="H1764">
        <v>1771</v>
      </c>
    </row>
    <row r="1765" spans="8:8" x14ac:dyDescent="0.25">
      <c r="H1765">
        <v>1772</v>
      </c>
    </row>
    <row r="1766" spans="8:8" x14ac:dyDescent="0.25">
      <c r="H1766">
        <v>1773</v>
      </c>
    </row>
    <row r="1767" spans="8:8" x14ac:dyDescent="0.25">
      <c r="H1767">
        <v>1774</v>
      </c>
    </row>
    <row r="1768" spans="8:8" x14ac:dyDescent="0.25">
      <c r="H1768">
        <v>1775</v>
      </c>
    </row>
    <row r="1769" spans="8:8" x14ac:dyDescent="0.25">
      <c r="H1769">
        <v>1776</v>
      </c>
    </row>
    <row r="1770" spans="8:8" x14ac:dyDescent="0.25">
      <c r="H1770">
        <v>1777</v>
      </c>
    </row>
    <row r="1771" spans="8:8" x14ac:dyDescent="0.25">
      <c r="H1771">
        <v>1778</v>
      </c>
    </row>
    <row r="1772" spans="8:8" x14ac:dyDescent="0.25">
      <c r="H1772">
        <v>1779</v>
      </c>
    </row>
    <row r="1773" spans="8:8" x14ac:dyDescent="0.25">
      <c r="H1773">
        <v>1780</v>
      </c>
    </row>
    <row r="1774" spans="8:8" x14ac:dyDescent="0.25">
      <c r="H1774">
        <v>1781</v>
      </c>
    </row>
    <row r="1775" spans="8:8" x14ac:dyDescent="0.25">
      <c r="H1775">
        <v>1782</v>
      </c>
    </row>
    <row r="1776" spans="8:8" x14ac:dyDescent="0.25">
      <c r="H1776">
        <v>1783</v>
      </c>
    </row>
    <row r="1777" spans="8:8" x14ac:dyDescent="0.25">
      <c r="H1777">
        <v>1784</v>
      </c>
    </row>
    <row r="1778" spans="8:8" x14ac:dyDescent="0.25">
      <c r="H1778">
        <v>1785</v>
      </c>
    </row>
    <row r="1779" spans="8:8" x14ac:dyDescent="0.25">
      <c r="H1779">
        <v>1786</v>
      </c>
    </row>
    <row r="1780" spans="8:8" x14ac:dyDescent="0.25">
      <c r="H1780">
        <v>1787</v>
      </c>
    </row>
    <row r="1781" spans="8:8" x14ac:dyDescent="0.25">
      <c r="H1781">
        <v>1788</v>
      </c>
    </row>
    <row r="1782" spans="8:8" x14ac:dyDescent="0.25">
      <c r="H1782">
        <v>1789</v>
      </c>
    </row>
    <row r="1783" spans="8:8" x14ac:dyDescent="0.25">
      <c r="H1783">
        <v>1790</v>
      </c>
    </row>
    <row r="1784" spans="8:8" x14ac:dyDescent="0.25">
      <c r="H1784">
        <v>1791</v>
      </c>
    </row>
    <row r="1785" spans="8:8" x14ac:dyDescent="0.25">
      <c r="H1785">
        <v>1792</v>
      </c>
    </row>
    <row r="1786" spans="8:8" x14ac:dyDescent="0.25">
      <c r="H1786">
        <v>1793</v>
      </c>
    </row>
  </sheetData>
  <sortState ref="G3:G16">
    <sortCondition ref="G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44"/>
  <sheetViews>
    <sheetView zoomScale="160" zoomScaleNormal="160" workbookViewId="0">
      <selection activeCell="B5" sqref="B5"/>
    </sheetView>
  </sheetViews>
  <sheetFormatPr baseColWidth="10" defaultRowHeight="15" x14ac:dyDescent="0.25"/>
  <cols>
    <col min="1" max="1" width="3.42578125" customWidth="1"/>
    <col min="2" max="2" width="28.28515625" style="3" bestFit="1" customWidth="1"/>
    <col min="3" max="3" width="8.28515625" style="3" bestFit="1" customWidth="1"/>
    <col min="4" max="4" width="18.5703125" style="3" customWidth="1"/>
    <col min="5" max="5" width="46.7109375" style="3" bestFit="1" customWidth="1"/>
    <col min="6" max="6" width="10.7109375" style="3" bestFit="1" customWidth="1"/>
  </cols>
  <sheetData>
    <row r="1" spans="2:11" ht="15.75" thickBot="1" x14ac:dyDescent="0.3"/>
    <row r="2" spans="2:11" ht="15.75" thickBot="1" x14ac:dyDescent="0.3">
      <c r="B2" s="162" t="s">
        <v>159</v>
      </c>
      <c r="C2" s="161">
        <v>3</v>
      </c>
    </row>
    <row r="4" spans="2:11" x14ac:dyDescent="0.25">
      <c r="C4" s="158" t="s">
        <v>66</v>
      </c>
      <c r="D4" s="158" t="s">
        <v>67</v>
      </c>
      <c r="E4" s="158" t="s">
        <v>68</v>
      </c>
      <c r="F4" s="158"/>
    </row>
    <row r="5" spans="2:11" x14ac:dyDescent="0.25">
      <c r="B5" s="153"/>
      <c r="C5" s="159" t="str">
        <f ca="1">Modèle!$A$2</f>
        <v>Modèle</v>
      </c>
      <c r="D5" s="159" t="str">
        <f>Modèle!C2</f>
        <v>dupont</v>
      </c>
      <c r="E5" s="160">
        <f>Modèle!O6</f>
        <v>41437</v>
      </c>
      <c r="F5" s="160" t="str">
        <f>Modèle!P6</f>
        <v>KO</v>
      </c>
    </row>
    <row r="6" spans="2:11" x14ac:dyDescent="0.25">
      <c r="B6" s="153"/>
      <c r="C6" s="159" t="e">
        <f>#REF!</f>
        <v>#REF!</v>
      </c>
      <c r="D6" s="159" t="e">
        <f>#REF!</f>
        <v>#REF!</v>
      </c>
      <c r="E6" s="160" t="e">
        <f>#REF!</f>
        <v>#REF!</v>
      </c>
      <c r="F6" s="160" t="e">
        <f>#REF!</f>
        <v>#REF!</v>
      </c>
    </row>
    <row r="7" spans="2:11" x14ac:dyDescent="0.25">
      <c r="B7" s="153"/>
      <c r="C7" s="159" t="e">
        <f>#REF!</f>
        <v>#REF!</v>
      </c>
      <c r="D7" s="159"/>
      <c r="E7" s="160"/>
      <c r="F7" s="160"/>
    </row>
    <row r="8" spans="2:11" x14ac:dyDescent="0.25">
      <c r="B8" s="153"/>
      <c r="C8" s="159"/>
      <c r="D8" s="159"/>
      <c r="E8" s="160"/>
      <c r="F8" s="160"/>
    </row>
    <row r="9" spans="2:11" x14ac:dyDescent="0.25">
      <c r="B9" s="153"/>
      <c r="C9" s="159"/>
      <c r="D9" s="159"/>
      <c r="E9" s="160"/>
      <c r="F9" s="160"/>
    </row>
    <row r="10" spans="2:11" x14ac:dyDescent="0.25">
      <c r="B10" s="153"/>
      <c r="C10" s="159"/>
      <c r="D10" s="159"/>
      <c r="E10" s="159"/>
      <c r="F10" s="160"/>
    </row>
    <row r="11" spans="2:11" x14ac:dyDescent="0.25">
      <c r="B11" s="153"/>
      <c r="F11" s="4"/>
    </row>
    <row r="12" spans="2:11" x14ac:dyDescent="0.25">
      <c r="B12" s="153"/>
      <c r="E12" s="154"/>
      <c r="F12" s="4"/>
    </row>
    <row r="13" spans="2:11" x14ac:dyDescent="0.25">
      <c r="B13" s="153"/>
      <c r="E13" s="154"/>
      <c r="F13" s="4"/>
    </row>
    <row r="14" spans="2:11" x14ac:dyDescent="0.25">
      <c r="B14" s="7"/>
      <c r="E14" s="154"/>
      <c r="F14" s="4"/>
    </row>
    <row r="15" spans="2:11" x14ac:dyDescent="0.25">
      <c r="B15" s="7"/>
      <c r="E15" s="154"/>
      <c r="F15" s="4"/>
      <c r="K15" s="8"/>
    </row>
    <row r="16" spans="2:11" x14ac:dyDescent="0.25">
      <c r="B16" s="7"/>
      <c r="E16" s="154"/>
      <c r="F16" s="4"/>
      <c r="K16" s="8"/>
    </row>
    <row r="17" spans="2:11" x14ac:dyDescent="0.25">
      <c r="B17" s="7"/>
      <c r="E17" s="154"/>
      <c r="F17" s="4"/>
      <c r="K17" s="8"/>
    </row>
    <row r="18" spans="2:11" x14ac:dyDescent="0.25">
      <c r="B18" s="7"/>
      <c r="F18" s="4"/>
      <c r="K18" s="8"/>
    </row>
    <row r="19" spans="2:11" x14ac:dyDescent="0.25">
      <c r="B19" s="7"/>
      <c r="F19" s="4"/>
      <c r="K19" s="8"/>
    </row>
    <row r="20" spans="2:11" x14ac:dyDescent="0.25">
      <c r="B20" s="7"/>
      <c r="F20" s="4"/>
    </row>
    <row r="21" spans="2:11" x14ac:dyDescent="0.25">
      <c r="B21" s="7"/>
      <c r="F21" s="4"/>
    </row>
    <row r="22" spans="2:11" x14ac:dyDescent="0.25">
      <c r="B22" s="7"/>
      <c r="F22" s="4"/>
    </row>
    <row r="23" spans="2:11" x14ac:dyDescent="0.25">
      <c r="B23" s="7"/>
      <c r="F23" s="4"/>
    </row>
    <row r="24" spans="2:11" x14ac:dyDescent="0.25">
      <c r="B24" s="7"/>
    </row>
    <row r="25" spans="2:11" x14ac:dyDescent="0.25">
      <c r="B25" s="7"/>
    </row>
    <row r="26" spans="2:11" x14ac:dyDescent="0.25">
      <c r="B26" s="7"/>
    </row>
    <row r="27" spans="2:11" x14ac:dyDescent="0.25">
      <c r="B27" s="7"/>
    </row>
    <row r="28" spans="2:11" x14ac:dyDescent="0.25">
      <c r="B28" s="7"/>
    </row>
    <row r="29" spans="2:11" x14ac:dyDescent="0.25">
      <c r="B29" s="7"/>
    </row>
    <row r="30" spans="2:11" x14ac:dyDescent="0.25">
      <c r="B30" s="7"/>
    </row>
    <row r="31" spans="2:11" x14ac:dyDescent="0.25">
      <c r="B31" s="7"/>
    </row>
    <row r="32" spans="2:11" x14ac:dyDescent="0.25">
      <c r="B32" s="7"/>
    </row>
    <row r="33" spans="2:2" x14ac:dyDescent="0.25">
      <c r="B33" s="7"/>
    </row>
    <row r="34" spans="2:2" x14ac:dyDescent="0.25">
      <c r="B34" s="7"/>
    </row>
    <row r="35" spans="2:2" x14ac:dyDescent="0.25">
      <c r="B35" s="7"/>
    </row>
    <row r="36" spans="2:2" x14ac:dyDescent="0.25">
      <c r="B36" s="7"/>
    </row>
    <row r="37" spans="2:2" x14ac:dyDescent="0.25">
      <c r="B37" s="7"/>
    </row>
    <row r="38" spans="2:2" x14ac:dyDescent="0.25">
      <c r="B38" s="7"/>
    </row>
    <row r="39" spans="2:2" x14ac:dyDescent="0.25">
      <c r="B39" s="7"/>
    </row>
    <row r="40" spans="2:2" x14ac:dyDescent="0.25">
      <c r="B40" s="7"/>
    </row>
    <row r="41" spans="2:2" x14ac:dyDescent="0.25">
      <c r="B41" s="7"/>
    </row>
    <row r="42" spans="2:2" x14ac:dyDescent="0.25">
      <c r="B42" s="7"/>
    </row>
    <row r="43" spans="2:2" x14ac:dyDescent="0.25">
      <c r="B43" s="7"/>
    </row>
    <row r="44" spans="2:2" x14ac:dyDescent="0.25">
      <c r="B44" s="7"/>
    </row>
  </sheetData>
  <sortState ref="B3:F8">
    <sortCondition ref="B3"/>
  </sortState>
  <conditionalFormatting sqref="F5 F7 F9 F11 F13 F15 F17 F19 F21 F23">
    <cfRule type="colorScale" priority="4">
      <colorScale>
        <cfvo type="min"/>
        <cfvo type="percentile" val="50"/>
        <cfvo type="max"/>
        <color rgb="FF5A8AC6"/>
        <color rgb="FFFFEB84"/>
        <color rgb="FFF8696B"/>
      </colorScale>
    </cfRule>
  </conditionalFormatting>
  <conditionalFormatting sqref="E5:E9">
    <cfRule type="timePeriod" dxfId="2" priority="3" timePeriod="yesterday">
      <formula>FLOOR(E5,1)=TODAY()-1</formula>
    </cfRule>
  </conditionalFormatting>
  <conditionalFormatting sqref="F5:F23">
    <cfRule type="containsText" dxfId="1" priority="1" operator="containsText" text="KO">
      <formula>NOT(ISERROR(SEARCH("KO",F5)))</formula>
    </cfRule>
    <cfRule type="containsText" dxfId="0" priority="2" operator="containsText" text="OK">
      <formula>NOT(ISERROR(SEARCH("OK",F5)))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E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A64"/>
  <sheetViews>
    <sheetView showGridLines="0" tabSelected="1" topLeftCell="B1" zoomScale="88" zoomScaleNormal="88" workbookViewId="0">
      <selection activeCell="B10" sqref="B10:M10"/>
    </sheetView>
  </sheetViews>
  <sheetFormatPr baseColWidth="10" defaultRowHeight="15" x14ac:dyDescent="0.25"/>
  <cols>
    <col min="1" max="1" width="21.5703125" style="9" bestFit="1" customWidth="1"/>
    <col min="2" max="2" width="18.42578125" style="9" customWidth="1"/>
    <col min="3" max="3" width="10" style="9" bestFit="1" customWidth="1"/>
    <col min="4" max="4" width="14.7109375" style="9" bestFit="1" customWidth="1"/>
    <col min="5" max="5" width="18.42578125" style="9" customWidth="1"/>
    <col min="6" max="6" width="14.7109375" style="9" bestFit="1" customWidth="1"/>
    <col min="7" max="7" width="29.7109375" style="9" bestFit="1" customWidth="1"/>
    <col min="8" max="8" width="18" style="9" bestFit="1" customWidth="1"/>
    <col min="9" max="9" width="12.7109375" style="9" bestFit="1" customWidth="1"/>
    <col min="10" max="10" width="10.7109375" style="9" customWidth="1"/>
    <col min="11" max="11" width="8" style="9" bestFit="1" customWidth="1"/>
    <col min="12" max="12" width="7" style="9" bestFit="1" customWidth="1"/>
    <col min="13" max="13" width="10.7109375" style="9" customWidth="1"/>
    <col min="14" max="14" width="21.85546875" style="9" bestFit="1" customWidth="1"/>
    <col min="15" max="16" width="15.28515625" style="9" bestFit="1" customWidth="1"/>
    <col min="17" max="17" width="3.28515625" style="9" customWidth="1"/>
    <col min="18" max="18" width="11.42578125" style="9"/>
    <col min="19" max="19" width="4.85546875" style="9" customWidth="1"/>
    <col min="20" max="20" width="52" style="9" bestFit="1" customWidth="1"/>
    <col min="21" max="21" width="11" style="9" customWidth="1"/>
    <col min="22" max="22" width="16.7109375" style="9" bestFit="1" customWidth="1"/>
    <col min="23" max="23" width="14.28515625" style="9" bestFit="1" customWidth="1"/>
    <col min="24" max="24" width="9" style="9" bestFit="1" customWidth="1"/>
    <col min="25" max="25" width="13.5703125" style="9" bestFit="1" customWidth="1"/>
    <col min="26" max="26" width="16.42578125" style="9" bestFit="1" customWidth="1"/>
    <col min="27" max="27" width="3.5703125" style="9" customWidth="1"/>
    <col min="28" max="29" width="11.42578125" style="9"/>
    <col min="30" max="30" width="62" style="9" bestFit="1" customWidth="1"/>
    <col min="31" max="31" width="11.42578125" style="9"/>
    <col min="32" max="32" width="19.85546875" style="9" bestFit="1" customWidth="1"/>
    <col min="33" max="33" width="14.28515625" style="9" bestFit="1" customWidth="1"/>
    <col min="34" max="34" width="12.28515625" style="9" hidden="1" customWidth="1"/>
    <col min="35" max="35" width="14" style="9" hidden="1" customWidth="1"/>
    <col min="36" max="36" width="16.42578125" style="9" bestFit="1" customWidth="1"/>
    <col min="37" max="38" width="11.42578125" style="9"/>
    <col min="39" max="39" width="4.85546875" style="9" customWidth="1"/>
    <col min="40" max="40" width="52" style="9" bestFit="1" customWidth="1"/>
    <col min="41" max="41" width="11" style="9" customWidth="1"/>
    <col min="42" max="42" width="16.7109375" style="9" bestFit="1" customWidth="1"/>
    <col min="43" max="43" width="14.28515625" style="9" bestFit="1" customWidth="1"/>
    <col min="44" max="44" width="9" style="9" bestFit="1" customWidth="1"/>
    <col min="45" max="45" width="13.5703125" style="9" bestFit="1" customWidth="1"/>
    <col min="46" max="46" width="16.42578125" style="9" bestFit="1" customWidth="1"/>
    <col min="47" max="49" width="11.42578125" style="9"/>
    <col min="50" max="50" width="62" style="9" bestFit="1" customWidth="1"/>
    <col min="51" max="51" width="11.42578125" style="9"/>
    <col min="52" max="52" width="19.85546875" style="9" bestFit="1" customWidth="1"/>
    <col min="53" max="53" width="14.28515625" style="9" bestFit="1" customWidth="1"/>
    <col min="54" max="54" width="12.28515625" style="9" hidden="1" customWidth="1"/>
    <col min="55" max="55" width="14" style="9" hidden="1" customWidth="1"/>
    <col min="56" max="56" width="16.42578125" style="9" bestFit="1" customWidth="1"/>
    <col min="57" max="57" width="11.42578125" style="9"/>
    <col min="58" max="58" width="0" style="9" hidden="1" customWidth="1"/>
    <col min="59" max="59" width="19.42578125" style="9" hidden="1" customWidth="1"/>
    <col min="60" max="60" width="11.42578125" style="9"/>
    <col min="61" max="61" width="16.28515625" style="9" customWidth="1"/>
    <col min="62" max="62" width="14.7109375" style="9" bestFit="1" customWidth="1"/>
    <col min="63" max="63" width="11.42578125" style="9"/>
    <col min="64" max="64" width="14.7109375" style="9" bestFit="1" customWidth="1"/>
    <col min="65" max="65" width="9.7109375" style="9" bestFit="1" customWidth="1"/>
    <col min="66" max="66" width="14.7109375" style="9" bestFit="1" customWidth="1"/>
    <col min="67" max="67" width="11.42578125" style="9"/>
    <col min="68" max="68" width="14.7109375" style="9" bestFit="1" customWidth="1"/>
    <col min="69" max="69" width="11.42578125" style="9"/>
    <col min="70" max="70" width="10.7109375" style="9" bestFit="1" customWidth="1"/>
    <col min="71" max="71" width="8.28515625" style="9" bestFit="1" customWidth="1"/>
    <col min="72" max="73" width="11.42578125" style="9"/>
    <col min="74" max="75" width="0" style="9" hidden="1" customWidth="1"/>
    <col min="76" max="76" width="14.7109375" style="9" bestFit="1" customWidth="1"/>
    <col min="77" max="77" width="16.140625" style="9" bestFit="1" customWidth="1"/>
    <col min="78" max="78" width="11.28515625" style="9" bestFit="1" customWidth="1"/>
    <col min="79" max="79" width="14.7109375" style="9" bestFit="1" customWidth="1"/>
    <col min="80" max="16384" width="11.42578125" style="9"/>
  </cols>
  <sheetData>
    <row r="1" spans="1:79" x14ac:dyDescent="0.25">
      <c r="R1" s="156" t="s">
        <v>154</v>
      </c>
      <c r="AB1" s="156" t="s">
        <v>154</v>
      </c>
      <c r="AL1" s="157" t="s">
        <v>154</v>
      </c>
      <c r="AV1" s="157" t="s">
        <v>154</v>
      </c>
    </row>
    <row r="2" spans="1:79" ht="26.25" customHeight="1" x14ac:dyDescent="0.25">
      <c r="A2" s="152" t="str">
        <f ca="1">RIGHT(CELL("nomfichier",A2),LEN(CELL("nomfichier",A2))-FIND("]",CELL("nomfichier",A2)))</f>
        <v>Modèle</v>
      </c>
      <c r="B2" s="56" t="s">
        <v>120</v>
      </c>
      <c r="C2" s="246" t="s">
        <v>158</v>
      </c>
      <c r="D2" s="246"/>
      <c r="E2" s="246"/>
      <c r="F2" s="155" t="s">
        <v>153</v>
      </c>
      <c r="G2" s="55" t="s">
        <v>121</v>
      </c>
      <c r="H2" s="155" t="s">
        <v>155</v>
      </c>
      <c r="I2" s="57" t="s">
        <v>0</v>
      </c>
      <c r="J2" s="236"/>
      <c r="K2" s="236"/>
      <c r="L2" s="58" t="s">
        <v>64</v>
      </c>
      <c r="M2" s="235"/>
      <c r="N2" s="235"/>
      <c r="O2" s="235"/>
      <c r="P2" s="235"/>
      <c r="R2" s="54"/>
      <c r="T2" s="59"/>
      <c r="U2" s="60"/>
      <c r="AB2" s="171" t="s">
        <v>117</v>
      </c>
      <c r="AD2" s="59"/>
      <c r="AE2" s="60"/>
      <c r="AL2" s="184" t="s">
        <v>118</v>
      </c>
      <c r="AN2" s="59"/>
      <c r="AO2" s="60"/>
      <c r="AV2" s="184" t="s">
        <v>117</v>
      </c>
      <c r="AX2" s="59"/>
      <c r="AY2" s="60"/>
    </row>
    <row r="3" spans="1:79" s="66" customFormat="1" ht="12.75" customHeight="1" thickBot="1" x14ac:dyDescent="0.3">
      <c r="A3" s="61"/>
      <c r="B3" s="61"/>
      <c r="C3" s="62"/>
      <c r="D3" s="62"/>
      <c r="E3" s="62"/>
      <c r="F3" s="62"/>
      <c r="G3" s="62"/>
      <c r="H3" s="63"/>
      <c r="I3" s="63"/>
      <c r="J3" s="64"/>
      <c r="K3" s="64"/>
      <c r="L3" s="65"/>
      <c r="M3" s="6"/>
      <c r="N3" s="6"/>
      <c r="O3" s="6"/>
      <c r="P3" s="6"/>
      <c r="R3" s="171" t="s">
        <v>156</v>
      </c>
      <c r="T3" s="67"/>
      <c r="U3" s="68"/>
      <c r="AB3" s="171"/>
      <c r="AD3" s="67"/>
      <c r="AE3" s="68"/>
      <c r="AL3" s="184"/>
      <c r="AN3" s="67"/>
      <c r="AO3" s="68"/>
      <c r="AV3" s="184"/>
      <c r="AX3" s="67"/>
      <c r="AY3" s="68"/>
      <c r="BI3" s="172" t="s">
        <v>128</v>
      </c>
      <c r="BJ3" s="178" t="s">
        <v>129</v>
      </c>
      <c r="BK3" s="178"/>
      <c r="BL3" s="49" t="s">
        <v>130</v>
      </c>
      <c r="BM3" s="179" t="s">
        <v>131</v>
      </c>
      <c r="BN3" s="179"/>
      <c r="BO3" s="180" t="s">
        <v>29</v>
      </c>
      <c r="BP3" s="180"/>
      <c r="BQ3" s="181" t="s">
        <v>132</v>
      </c>
      <c r="BR3" s="181"/>
      <c r="BS3" s="181"/>
      <c r="BT3" s="181"/>
      <c r="BU3" s="181"/>
      <c r="BV3" s="50"/>
      <c r="BW3" s="50"/>
      <c r="BX3" s="51" t="s">
        <v>133</v>
      </c>
      <c r="BY3" s="51" t="s">
        <v>134</v>
      </c>
      <c r="BZ3" s="52" t="s">
        <v>135</v>
      </c>
      <c r="CA3" s="52" t="s">
        <v>136</v>
      </c>
    </row>
    <row r="4" spans="1:79" ht="19.5" thickBot="1" x14ac:dyDescent="0.35">
      <c r="A4" s="69" t="s">
        <v>56</v>
      </c>
      <c r="B4" s="70"/>
      <c r="C4" s="71" t="s">
        <v>10</v>
      </c>
      <c r="D4" s="71" t="s">
        <v>11</v>
      </c>
      <c r="E4" s="71" t="s">
        <v>12</v>
      </c>
      <c r="F4" s="71" t="s">
        <v>74</v>
      </c>
      <c r="G4" s="72" t="s">
        <v>1</v>
      </c>
      <c r="H4" s="73" t="s">
        <v>2</v>
      </c>
      <c r="I4" s="73" t="s">
        <v>3</v>
      </c>
      <c r="J4" s="226" t="s">
        <v>6</v>
      </c>
      <c r="K4" s="226"/>
      <c r="L4" s="226"/>
      <c r="M4" s="226"/>
      <c r="N4" s="74" t="s">
        <v>59</v>
      </c>
      <c r="O4" s="237" t="s">
        <v>65</v>
      </c>
      <c r="P4" s="238"/>
      <c r="R4" s="171"/>
      <c r="T4" s="75" t="s">
        <v>75</v>
      </c>
      <c r="U4" s="76"/>
      <c r="V4" s="77"/>
      <c r="W4" s="77"/>
      <c r="X4" s="77"/>
      <c r="Y4" s="77"/>
      <c r="Z4" s="77"/>
      <c r="AB4" s="171"/>
      <c r="AD4" s="75" t="s">
        <v>75</v>
      </c>
      <c r="AE4" s="76"/>
      <c r="AF4" s="77"/>
      <c r="AG4" s="77"/>
      <c r="AH4" s="77"/>
      <c r="AI4" s="77"/>
      <c r="AJ4" s="77"/>
      <c r="AL4" s="184"/>
      <c r="AN4" s="75" t="s">
        <v>75</v>
      </c>
      <c r="AO4" s="76"/>
      <c r="AP4" s="77"/>
      <c r="AQ4" s="77"/>
      <c r="AR4" s="77"/>
      <c r="AS4" s="77"/>
      <c r="AT4" s="77"/>
      <c r="AV4" s="184"/>
      <c r="AX4" s="75" t="s">
        <v>75</v>
      </c>
      <c r="AY4" s="76"/>
      <c r="AZ4" s="77"/>
      <c r="BA4" s="77"/>
      <c r="BB4" s="77"/>
      <c r="BC4" s="77"/>
      <c r="BD4" s="77"/>
      <c r="BI4" s="172"/>
      <c r="BJ4" s="15" t="s">
        <v>137</v>
      </c>
      <c r="BK4" s="16" t="s">
        <v>138</v>
      </c>
      <c r="BL4" s="17"/>
      <c r="BM4" s="18" t="s">
        <v>139</v>
      </c>
      <c r="BN4" s="18" t="s">
        <v>137</v>
      </c>
      <c r="BO4" s="19" t="s">
        <v>140</v>
      </c>
      <c r="BP4" s="19" t="s">
        <v>119</v>
      </c>
      <c r="BQ4" s="20" t="s">
        <v>141</v>
      </c>
      <c r="BR4" s="20" t="s">
        <v>142</v>
      </c>
      <c r="BS4" s="20" t="s">
        <v>143</v>
      </c>
      <c r="BT4" s="21"/>
      <c r="BU4" s="20" t="s">
        <v>119</v>
      </c>
      <c r="BV4" s="11"/>
      <c r="BW4" s="11"/>
      <c r="BX4" s="22">
        <f>BX6/BL6</f>
        <v>0</v>
      </c>
      <c r="BY4" s="22" t="e">
        <f>BY6/BO6</f>
        <v>#DIV/0!</v>
      </c>
      <c r="BZ4" s="78">
        <v>0</v>
      </c>
      <c r="CA4" s="79"/>
    </row>
    <row r="5" spans="1:79" ht="19.5" thickBot="1" x14ac:dyDescent="0.35">
      <c r="A5" s="69" t="s">
        <v>61</v>
      </c>
      <c r="B5" s="80"/>
      <c r="C5" s="81"/>
      <c r="D5" s="81"/>
      <c r="E5" s="81"/>
      <c r="F5" s="81"/>
      <c r="G5" s="82"/>
      <c r="H5" s="83"/>
      <c r="I5" s="83"/>
      <c r="J5" s="227"/>
      <c r="K5" s="228"/>
      <c r="L5" s="228"/>
      <c r="M5" s="228"/>
      <c r="N5" s="84"/>
      <c r="O5" s="238"/>
      <c r="P5" s="238"/>
      <c r="R5" s="171"/>
      <c r="T5" s="75" t="s">
        <v>76</v>
      </c>
      <c r="U5" s="75"/>
      <c r="V5" s="208" t="str">
        <f>C2</f>
        <v>dupont</v>
      </c>
      <c r="W5" s="208"/>
      <c r="X5" s="208"/>
      <c r="Y5" s="208"/>
      <c r="Z5" s="208"/>
      <c r="AB5" s="171"/>
      <c r="AD5" s="75" t="s">
        <v>76</v>
      </c>
      <c r="AE5" s="75"/>
      <c r="AF5" s="208" t="str">
        <f>C2</f>
        <v>dupont</v>
      </c>
      <c r="AG5" s="208"/>
      <c r="AH5" s="208"/>
      <c r="AI5" s="208"/>
      <c r="AJ5" s="208"/>
      <c r="AL5" s="184"/>
      <c r="AN5" s="75" t="s">
        <v>76</v>
      </c>
      <c r="AO5" s="75"/>
      <c r="AP5" s="208" t="str">
        <f>C2</f>
        <v>dupont</v>
      </c>
      <c r="AQ5" s="208"/>
      <c r="AR5" s="208"/>
      <c r="AS5" s="208"/>
      <c r="AT5" s="208"/>
      <c r="AV5" s="184"/>
      <c r="AX5" s="75" t="s">
        <v>76</v>
      </c>
      <c r="AY5" s="75"/>
      <c r="AZ5" s="208" t="str">
        <f>C2</f>
        <v>dupont</v>
      </c>
      <c r="BA5" s="208"/>
      <c r="BB5" s="208"/>
      <c r="BC5" s="208"/>
      <c r="BD5" s="208"/>
      <c r="BI5" s="172"/>
      <c r="BJ5" s="15"/>
      <c r="BK5" s="16"/>
      <c r="BL5" s="17"/>
      <c r="BM5" s="18"/>
      <c r="BN5" s="18"/>
      <c r="BO5" s="19" t="s">
        <v>144</v>
      </c>
      <c r="BP5" s="19"/>
      <c r="BQ5" s="21"/>
      <c r="BR5" s="21"/>
      <c r="BS5" s="21"/>
      <c r="BT5" s="21"/>
      <c r="BU5" s="21"/>
      <c r="BV5" s="11"/>
      <c r="BW5" s="11"/>
      <c r="BX5" s="23">
        <f>BL6-BX6</f>
        <v>9000</v>
      </c>
      <c r="BY5" s="23">
        <f>BO6-BY6</f>
        <v>0</v>
      </c>
      <c r="BZ5" s="24">
        <f>BL6-(BL6*BZ4)</f>
        <v>9000</v>
      </c>
      <c r="CA5" s="25">
        <f>BO6-(BO6*CA4)</f>
        <v>0</v>
      </c>
    </row>
    <row r="6" spans="1:79" ht="19.5" thickBot="1" x14ac:dyDescent="0.3">
      <c r="A6" s="69" t="s">
        <v>62</v>
      </c>
      <c r="B6" s="85"/>
      <c r="C6" s="81"/>
      <c r="D6" s="81"/>
      <c r="E6" s="81"/>
      <c r="F6" s="81"/>
      <c r="G6" s="82"/>
      <c r="H6" s="83"/>
      <c r="I6" s="83"/>
      <c r="J6" s="229"/>
      <c r="K6" s="230"/>
      <c r="L6" s="230"/>
      <c r="M6" s="231"/>
      <c r="N6" s="86" t="s">
        <v>60</v>
      </c>
      <c r="O6" s="239">
        <f>INDEX(O10:O27,MATCH(-1,O10:O27,-1))</f>
        <v>41437</v>
      </c>
      <c r="P6" s="241" t="s">
        <v>58</v>
      </c>
      <c r="R6" s="171"/>
      <c r="T6" s="75" t="s">
        <v>77</v>
      </c>
      <c r="U6" s="75"/>
      <c r="V6" s="208"/>
      <c r="W6" s="208"/>
      <c r="X6" s="208"/>
      <c r="Y6" s="208"/>
      <c r="Z6" s="208"/>
      <c r="AB6" s="171"/>
      <c r="AD6" s="75" t="s">
        <v>77</v>
      </c>
      <c r="AE6" s="75"/>
      <c r="AF6" s="208"/>
      <c r="AG6" s="208"/>
      <c r="AH6" s="208"/>
      <c r="AI6" s="208"/>
      <c r="AJ6" s="208"/>
      <c r="AL6" s="184"/>
      <c r="AN6" s="75" t="s">
        <v>77</v>
      </c>
      <c r="AO6" s="75"/>
      <c r="AP6" s="208"/>
      <c r="AQ6" s="208"/>
      <c r="AR6" s="208"/>
      <c r="AS6" s="208"/>
      <c r="AT6" s="208"/>
      <c r="AV6" s="184"/>
      <c r="AX6" s="75" t="s">
        <v>77</v>
      </c>
      <c r="AY6" s="75"/>
      <c r="AZ6" s="208"/>
      <c r="BA6" s="208"/>
      <c r="BB6" s="208"/>
      <c r="BC6" s="208"/>
      <c r="BD6" s="208"/>
      <c r="BI6" s="172"/>
      <c r="BJ6" s="26">
        <v>6800</v>
      </c>
      <c r="BK6" s="27">
        <f>1-BQ6/BJ6</f>
        <v>0.16176470588235292</v>
      </c>
      <c r="BL6" s="28">
        <v>9000</v>
      </c>
      <c r="BM6" s="29">
        <f>1-BQ6/BL6</f>
        <v>0.3666666666666667</v>
      </c>
      <c r="BN6" s="30">
        <f>BL6-BQ6</f>
        <v>3300</v>
      </c>
      <c r="BO6" s="87"/>
      <c r="BP6" s="31">
        <f>BL6+BO6</f>
        <v>9000</v>
      </c>
      <c r="BQ6" s="32">
        <v>5700</v>
      </c>
      <c r="BR6" s="87"/>
      <c r="BS6" s="32">
        <f>BR6*BT6</f>
        <v>0</v>
      </c>
      <c r="BT6" s="33">
        <v>0.72</v>
      </c>
      <c r="BU6" s="32">
        <f>BQ6+BS6</f>
        <v>5700</v>
      </c>
      <c r="BV6" s="34">
        <f>1-BU6/BP6</f>
        <v>0.3666666666666667</v>
      </c>
      <c r="BW6" s="35">
        <f>BP6-BU6</f>
        <v>3300</v>
      </c>
      <c r="BX6" s="88"/>
      <c r="BY6" s="88"/>
      <c r="BZ6" s="24">
        <f>BL6-BZ5</f>
        <v>0</v>
      </c>
      <c r="CA6" s="25">
        <f>BO6-CA5</f>
        <v>0</v>
      </c>
    </row>
    <row r="7" spans="1:79" ht="15.75" customHeight="1" x14ac:dyDescent="0.25">
      <c r="A7" s="89" t="s">
        <v>63</v>
      </c>
      <c r="B7" s="90"/>
      <c r="C7" s="81"/>
      <c r="D7" s="81"/>
      <c r="E7" s="81"/>
      <c r="F7" s="81"/>
      <c r="G7" s="82"/>
      <c r="H7" s="83"/>
      <c r="I7" s="83"/>
      <c r="J7" s="228"/>
      <c r="K7" s="228"/>
      <c r="L7" s="228"/>
      <c r="M7" s="228"/>
      <c r="N7" s="91">
        <f>N5*N8</f>
        <v>0</v>
      </c>
      <c r="O7" s="240"/>
      <c r="P7" s="242"/>
      <c r="R7" s="171"/>
      <c r="T7" s="75" t="s">
        <v>78</v>
      </c>
      <c r="U7" s="75"/>
      <c r="V7" s="208">
        <f>B5</f>
        <v>0</v>
      </c>
      <c r="W7" s="208"/>
      <c r="X7" s="208"/>
      <c r="Y7" s="208"/>
      <c r="Z7" s="208"/>
      <c r="AB7" s="171"/>
      <c r="AD7" s="75" t="s">
        <v>78</v>
      </c>
      <c r="AE7" s="75"/>
      <c r="AF7" s="208">
        <f>B5</f>
        <v>0</v>
      </c>
      <c r="AG7" s="208"/>
      <c r="AH7" s="208"/>
      <c r="AI7" s="208"/>
      <c r="AJ7" s="208"/>
      <c r="AL7" s="184"/>
      <c r="AN7" s="75" t="s">
        <v>78</v>
      </c>
      <c r="AO7" s="75"/>
      <c r="AP7" s="208">
        <f>B5</f>
        <v>0</v>
      </c>
      <c r="AQ7" s="208"/>
      <c r="AR7" s="208"/>
      <c r="AS7" s="208"/>
      <c r="AT7" s="208"/>
      <c r="AV7" s="184"/>
      <c r="AX7" s="75" t="s">
        <v>78</v>
      </c>
      <c r="AY7" s="75"/>
      <c r="AZ7" s="208">
        <f>B5</f>
        <v>0</v>
      </c>
      <c r="BA7" s="208"/>
      <c r="BB7" s="208"/>
      <c r="BC7" s="208"/>
      <c r="BD7" s="208"/>
      <c r="BI7" s="36"/>
      <c r="BJ7" s="37"/>
      <c r="BK7" s="38"/>
      <c r="BL7" s="37"/>
      <c r="BM7" s="38"/>
      <c r="BN7" s="39"/>
      <c r="BO7" s="40"/>
      <c r="BP7" s="37"/>
      <c r="BQ7" s="41"/>
      <c r="BR7" s="40"/>
      <c r="BS7" s="41"/>
      <c r="BT7" s="42"/>
      <c r="BU7" s="41"/>
      <c r="BV7" s="34"/>
      <c r="BW7" s="35"/>
      <c r="BX7" s="164">
        <v>860</v>
      </c>
      <c r="BY7" s="165"/>
      <c r="BZ7" s="165"/>
      <c r="CA7" s="166"/>
    </row>
    <row r="8" spans="1:79" ht="19.5" thickBot="1" x14ac:dyDescent="0.35">
      <c r="E8" s="92"/>
      <c r="F8" s="92"/>
      <c r="H8" s="93"/>
      <c r="N8" s="94">
        <v>0.73</v>
      </c>
      <c r="R8" s="171"/>
      <c r="T8" s="5" t="s">
        <v>79</v>
      </c>
      <c r="U8" s="75"/>
      <c r="V8" s="95"/>
      <c r="W8" s="209">
        <f>B6</f>
        <v>0</v>
      </c>
      <c r="X8" s="210"/>
      <c r="Y8" s="211">
        <f>B7</f>
        <v>0</v>
      </c>
      <c r="Z8" s="208"/>
      <c r="AB8" s="171"/>
      <c r="AD8" s="5" t="s">
        <v>79</v>
      </c>
      <c r="AE8" s="75"/>
      <c r="AF8" s="95"/>
      <c r="AG8" s="209">
        <f>B6</f>
        <v>0</v>
      </c>
      <c r="AH8" s="209"/>
      <c r="AI8" s="211">
        <f>B7</f>
        <v>0</v>
      </c>
      <c r="AJ8" s="211"/>
      <c r="AL8" s="184"/>
      <c r="AN8" s="5" t="s">
        <v>79</v>
      </c>
      <c r="AO8" s="75"/>
      <c r="AP8" s="95"/>
      <c r="AQ8" s="209">
        <f>B6</f>
        <v>0</v>
      </c>
      <c r="AR8" s="210"/>
      <c r="AS8" s="211">
        <f>B7</f>
        <v>0</v>
      </c>
      <c r="AT8" s="208"/>
      <c r="AV8" s="184"/>
      <c r="AX8" s="5" t="s">
        <v>79</v>
      </c>
      <c r="AY8" s="75"/>
      <c r="AZ8" s="95"/>
      <c r="BA8" s="209">
        <f>B6</f>
        <v>0</v>
      </c>
      <c r="BB8" s="209"/>
      <c r="BC8" s="211">
        <f>B7</f>
        <v>0</v>
      </c>
      <c r="BD8" s="211"/>
      <c r="BX8" s="167">
        <f>BX5+BY5</f>
        <v>9000</v>
      </c>
      <c r="BY8" s="168"/>
      <c r="BZ8" s="169">
        <f>BZ5+CA5</f>
        <v>9000</v>
      </c>
      <c r="CA8" s="170"/>
    </row>
    <row r="9" spans="1:79" s="97" customFormat="1" ht="24.75" customHeight="1" x14ac:dyDescent="0.3">
      <c r="A9" s="96" t="s">
        <v>5</v>
      </c>
      <c r="B9" s="243" t="s">
        <v>9</v>
      </c>
      <c r="C9" s="244"/>
      <c r="D9" s="244"/>
      <c r="E9" s="244"/>
      <c r="F9" s="244"/>
      <c r="G9" s="244"/>
      <c r="H9" s="244"/>
      <c r="I9" s="244"/>
      <c r="J9" s="244"/>
      <c r="K9" s="244"/>
      <c r="L9" s="244"/>
      <c r="M9" s="245"/>
      <c r="N9" s="96" t="s">
        <v>7</v>
      </c>
      <c r="O9" s="215" t="s">
        <v>4</v>
      </c>
      <c r="P9" s="215"/>
      <c r="R9" s="171"/>
      <c r="T9" s="98"/>
      <c r="U9" s="212"/>
      <c r="V9" s="212"/>
      <c r="W9" s="212"/>
      <c r="X9" s="212"/>
      <c r="Y9" s="212"/>
      <c r="Z9" s="212"/>
      <c r="AB9" s="171"/>
      <c r="AD9" s="98"/>
      <c r="AE9" s="212"/>
      <c r="AF9" s="212"/>
      <c r="AG9" s="212"/>
      <c r="AH9" s="212"/>
      <c r="AI9" s="212"/>
      <c r="AJ9" s="212"/>
      <c r="AL9" s="184"/>
      <c r="AN9" s="98"/>
      <c r="AO9" s="212"/>
      <c r="AP9" s="212"/>
      <c r="AQ9" s="212"/>
      <c r="AR9" s="212"/>
      <c r="AS9" s="212"/>
      <c r="AT9" s="212"/>
      <c r="AV9" s="184"/>
      <c r="AX9" s="98"/>
      <c r="AY9" s="212"/>
      <c r="AZ9" s="212"/>
      <c r="BA9" s="212"/>
      <c r="BB9" s="212"/>
      <c r="BC9" s="212"/>
      <c r="BD9" s="212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43" t="s">
        <v>145</v>
      </c>
      <c r="BY9" s="44" t="s">
        <v>146</v>
      </c>
      <c r="BZ9" s="43" t="s">
        <v>145</v>
      </c>
      <c r="CA9" s="44" t="s">
        <v>137</v>
      </c>
    </row>
    <row r="10" spans="1:79" ht="50.1" customHeight="1" thickBot="1" x14ac:dyDescent="0.35">
      <c r="A10" s="99"/>
      <c r="B10" s="232"/>
      <c r="C10" s="233"/>
      <c r="D10" s="233"/>
      <c r="E10" s="233"/>
      <c r="F10" s="233"/>
      <c r="G10" s="233"/>
      <c r="H10" s="233"/>
      <c r="I10" s="233"/>
      <c r="J10" s="233"/>
      <c r="K10" s="233"/>
      <c r="L10" s="233"/>
      <c r="M10" s="234"/>
      <c r="N10" s="100"/>
      <c r="O10" s="216">
        <v>41376</v>
      </c>
      <c r="P10" s="216"/>
      <c r="R10" s="171"/>
      <c r="T10" s="213" t="s">
        <v>80</v>
      </c>
      <c r="U10" s="213"/>
      <c r="V10" s="213"/>
      <c r="W10" s="101"/>
      <c r="X10" s="102"/>
      <c r="Y10" s="102"/>
      <c r="Z10" s="103"/>
      <c r="AB10" s="171"/>
      <c r="AD10" s="213" t="s">
        <v>80</v>
      </c>
      <c r="AE10" s="213"/>
      <c r="AF10" s="213"/>
      <c r="AG10" s="101"/>
      <c r="AH10" s="102"/>
      <c r="AI10" s="102"/>
      <c r="AJ10" s="103"/>
      <c r="AL10" s="184"/>
      <c r="AN10" s="213" t="s">
        <v>80</v>
      </c>
      <c r="AO10" s="213"/>
      <c r="AP10" s="213"/>
      <c r="AQ10" s="101"/>
      <c r="AR10" s="102"/>
      <c r="AS10" s="102"/>
      <c r="AT10" s="103"/>
      <c r="AV10" s="184"/>
      <c r="AX10" s="213" t="s">
        <v>80</v>
      </c>
      <c r="AY10" s="213"/>
      <c r="AZ10" s="213"/>
      <c r="BA10" s="101"/>
      <c r="BB10" s="102"/>
      <c r="BC10" s="102"/>
      <c r="BD10" s="103"/>
      <c r="BJ10" s="53"/>
      <c r="BK10" s="177" t="s">
        <v>154</v>
      </c>
      <c r="BL10" s="177"/>
      <c r="BM10" s="177"/>
      <c r="BN10" s="177"/>
      <c r="BO10" s="177"/>
      <c r="BP10" s="177"/>
      <c r="BQ10" s="177"/>
      <c r="BR10" s="177"/>
      <c r="BS10" s="177"/>
      <c r="BX10" s="45">
        <f>1-BU6/BX8</f>
        <v>0.3666666666666667</v>
      </c>
      <c r="BY10" s="46">
        <f>BX8-BU6</f>
        <v>3300</v>
      </c>
      <c r="BZ10" s="45">
        <f>1-BU6/BZ8</f>
        <v>0.3666666666666667</v>
      </c>
      <c r="CA10" s="46">
        <f>BZ8-BU6</f>
        <v>3300</v>
      </c>
    </row>
    <row r="11" spans="1:79" ht="50.1" customHeight="1" x14ac:dyDescent="0.3">
      <c r="A11" s="99"/>
      <c r="B11" s="223"/>
      <c r="C11" s="224"/>
      <c r="D11" s="224"/>
      <c r="E11" s="224"/>
      <c r="F11" s="224"/>
      <c r="G11" s="224"/>
      <c r="H11" s="224"/>
      <c r="I11" s="224"/>
      <c r="J11" s="224"/>
      <c r="K11" s="224"/>
      <c r="L11" s="224"/>
      <c r="M11" s="225"/>
      <c r="N11" s="100"/>
      <c r="O11" s="214">
        <v>41437</v>
      </c>
      <c r="P11" s="214"/>
      <c r="R11" s="171"/>
      <c r="T11" s="104" t="s">
        <v>122</v>
      </c>
      <c r="U11" s="105" t="str">
        <f ca="1">A2</f>
        <v>Modèle</v>
      </c>
      <c r="V11" s="106">
        <v>41352</v>
      </c>
      <c r="W11" s="106"/>
      <c r="X11" s="106"/>
      <c r="Y11" s="106"/>
      <c r="AB11" s="171"/>
      <c r="AD11" s="104" t="s">
        <v>123</v>
      </c>
      <c r="AE11" s="105" t="str">
        <f ca="1">A2</f>
        <v>Modèle</v>
      </c>
      <c r="AF11" s="106">
        <v>41352</v>
      </c>
      <c r="AG11" s="106"/>
      <c r="AH11" s="106"/>
      <c r="AI11" s="106"/>
      <c r="AL11" s="184"/>
      <c r="AN11" s="104" t="s">
        <v>124</v>
      </c>
      <c r="AO11" s="105" t="str">
        <f ca="1">A2</f>
        <v>Modèle</v>
      </c>
      <c r="AP11" s="106">
        <v>41352</v>
      </c>
      <c r="AQ11" s="106"/>
      <c r="AR11" s="106"/>
      <c r="AS11" s="106"/>
      <c r="AV11" s="184"/>
      <c r="AX11" s="104" t="s">
        <v>125</v>
      </c>
      <c r="AY11" s="105" t="str">
        <f ca="1">A2</f>
        <v>Modèle</v>
      </c>
      <c r="AZ11" s="106">
        <v>41352</v>
      </c>
      <c r="BA11" s="106"/>
      <c r="BB11" s="106"/>
      <c r="BC11" s="106"/>
      <c r="BX11" s="47"/>
      <c r="BY11" s="48"/>
    </row>
    <row r="12" spans="1:79" ht="50.1" customHeight="1" x14ac:dyDescent="0.25">
      <c r="A12" s="99"/>
      <c r="B12" s="217"/>
      <c r="C12" s="218"/>
      <c r="D12" s="218"/>
      <c r="E12" s="218"/>
      <c r="F12" s="218"/>
      <c r="G12" s="218"/>
      <c r="H12" s="218"/>
      <c r="I12" s="218"/>
      <c r="J12" s="218"/>
      <c r="K12" s="218"/>
      <c r="L12" s="218"/>
      <c r="M12" s="219"/>
      <c r="N12" s="100"/>
      <c r="O12" s="214"/>
      <c r="P12" s="214"/>
      <c r="R12" s="171"/>
      <c r="T12" s="107" t="s">
        <v>81</v>
      </c>
      <c r="U12" s="108" t="s">
        <v>82</v>
      </c>
      <c r="V12" s="109" t="s">
        <v>83</v>
      </c>
      <c r="W12" s="109" t="s">
        <v>84</v>
      </c>
      <c r="X12" s="109" t="s">
        <v>85</v>
      </c>
      <c r="Y12" s="109" t="s">
        <v>86</v>
      </c>
      <c r="Z12" s="108" t="s">
        <v>87</v>
      </c>
      <c r="AB12" s="171"/>
      <c r="AD12" s="107" t="s">
        <v>81</v>
      </c>
      <c r="AE12" s="108" t="s">
        <v>82</v>
      </c>
      <c r="AF12" s="109" t="s">
        <v>83</v>
      </c>
      <c r="AG12" s="109" t="s">
        <v>84</v>
      </c>
      <c r="AH12" s="109" t="s">
        <v>85</v>
      </c>
      <c r="AI12" s="109" t="s">
        <v>86</v>
      </c>
      <c r="AJ12" s="108" t="s">
        <v>87</v>
      </c>
      <c r="AL12" s="184"/>
      <c r="AN12" s="107" t="s">
        <v>81</v>
      </c>
      <c r="AO12" s="108" t="s">
        <v>82</v>
      </c>
      <c r="AP12" s="109" t="s">
        <v>83</v>
      </c>
      <c r="AQ12" s="109" t="s">
        <v>84</v>
      </c>
      <c r="AR12" s="109" t="s">
        <v>85</v>
      </c>
      <c r="AS12" s="109" t="s">
        <v>86</v>
      </c>
      <c r="AT12" s="108" t="s">
        <v>87</v>
      </c>
      <c r="AV12" s="184"/>
      <c r="AX12" s="107" t="s">
        <v>81</v>
      </c>
      <c r="AY12" s="108" t="s">
        <v>82</v>
      </c>
      <c r="AZ12" s="109" t="s">
        <v>83</v>
      </c>
      <c r="BA12" s="109" t="s">
        <v>84</v>
      </c>
      <c r="BB12" s="109" t="s">
        <v>85</v>
      </c>
      <c r="BC12" s="109" t="s">
        <v>86</v>
      </c>
      <c r="BD12" s="108" t="s">
        <v>87</v>
      </c>
      <c r="BF12" s="110" t="s">
        <v>126</v>
      </c>
      <c r="BG12" s="110" t="s">
        <v>127</v>
      </c>
      <c r="BH12" s="111"/>
    </row>
    <row r="13" spans="1:79" ht="50.1" customHeight="1" thickBot="1" x14ac:dyDescent="0.35">
      <c r="A13" s="99"/>
      <c r="B13" s="220"/>
      <c r="C13" s="221"/>
      <c r="D13" s="221"/>
      <c r="E13" s="221"/>
      <c r="F13" s="221"/>
      <c r="G13" s="221"/>
      <c r="H13" s="221"/>
      <c r="I13" s="221"/>
      <c r="J13" s="221"/>
      <c r="K13" s="221"/>
      <c r="L13" s="221"/>
      <c r="M13" s="222"/>
      <c r="N13" s="100"/>
      <c r="O13" s="214"/>
      <c r="P13" s="214"/>
      <c r="R13" s="171"/>
      <c r="T13" s="112" t="s">
        <v>113</v>
      </c>
      <c r="U13" s="113">
        <v>1</v>
      </c>
      <c r="V13" s="114">
        <v>9000</v>
      </c>
      <c r="W13" s="114">
        <f>U13*V13</f>
        <v>9000</v>
      </c>
      <c r="X13" s="115"/>
      <c r="Y13" s="116">
        <f>Z13-W13</f>
        <v>0</v>
      </c>
      <c r="Z13" s="117">
        <f>W13*(1-X13)</f>
        <v>9000</v>
      </c>
      <c r="AB13" s="171"/>
      <c r="AD13" s="112" t="s">
        <v>113</v>
      </c>
      <c r="AE13" s="113">
        <v>1</v>
      </c>
      <c r="AF13" s="114">
        <v>30000</v>
      </c>
      <c r="AG13" s="114">
        <f>AE13*AF13</f>
        <v>30000</v>
      </c>
      <c r="AH13" s="115"/>
      <c r="AI13" s="116">
        <f t="shared" ref="AI13:AI22" si="0">AJ13-AG13</f>
        <v>0</v>
      </c>
      <c r="AJ13" s="117">
        <f t="shared" ref="AJ13:AJ21" si="1">AG13*(1-AH13)</f>
        <v>30000</v>
      </c>
      <c r="AL13" s="184"/>
      <c r="AN13" s="112" t="s">
        <v>113</v>
      </c>
      <c r="AO13" s="113">
        <v>1</v>
      </c>
      <c r="AP13" s="114">
        <v>30000</v>
      </c>
      <c r="AQ13" s="114">
        <f>AO13*AP13</f>
        <v>30000</v>
      </c>
      <c r="AR13" s="115"/>
      <c r="AS13" s="116">
        <f>AT13-AQ13</f>
        <v>0</v>
      </c>
      <c r="AT13" s="117">
        <f>AQ13*(1-AR13)</f>
        <v>30000</v>
      </c>
      <c r="AV13" s="184"/>
      <c r="AX13" s="112" t="s">
        <v>113</v>
      </c>
      <c r="AY13" s="113"/>
      <c r="AZ13" s="114"/>
      <c r="BA13" s="114">
        <f>AY13*AZ13</f>
        <v>0</v>
      </c>
      <c r="BB13" s="115"/>
      <c r="BC13" s="116">
        <f t="shared" ref="BC13:BC22" si="2">BD13-BA13</f>
        <v>0</v>
      </c>
      <c r="BD13" s="117">
        <f t="shared" ref="BD13:BD21" si="3">BA13*(1-BB13)</f>
        <v>0</v>
      </c>
      <c r="BF13" s="110"/>
      <c r="BG13" s="110">
        <v>30</v>
      </c>
      <c r="BH13" s="111"/>
      <c r="BI13" s="172" t="s">
        <v>147</v>
      </c>
      <c r="BJ13" s="173" t="s">
        <v>129</v>
      </c>
      <c r="BK13" s="173"/>
      <c r="BL13" s="10" t="s">
        <v>130</v>
      </c>
      <c r="BM13" s="174" t="s">
        <v>131</v>
      </c>
      <c r="BN13" s="174"/>
      <c r="BO13" s="175" t="s">
        <v>29</v>
      </c>
      <c r="BP13" s="175"/>
      <c r="BQ13" s="176" t="s">
        <v>132</v>
      </c>
      <c r="BR13" s="176"/>
      <c r="BS13" s="176"/>
      <c r="BT13" s="176"/>
      <c r="BU13" s="176"/>
      <c r="BV13" s="11"/>
      <c r="BW13" s="11"/>
      <c r="BX13" s="12" t="s">
        <v>133</v>
      </c>
      <c r="BY13" s="12" t="s">
        <v>134</v>
      </c>
      <c r="BZ13" s="13" t="s">
        <v>135</v>
      </c>
      <c r="CA13" s="14" t="s">
        <v>136</v>
      </c>
    </row>
    <row r="14" spans="1:79" ht="50.1" customHeight="1" thickBot="1" x14ac:dyDescent="0.35">
      <c r="A14" s="99"/>
      <c r="B14" s="220"/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2"/>
      <c r="N14" s="100"/>
      <c r="O14" s="214"/>
      <c r="P14" s="214"/>
      <c r="R14" s="171"/>
      <c r="T14" s="118" t="s">
        <v>89</v>
      </c>
      <c r="U14" s="119">
        <v>1</v>
      </c>
      <c r="V14" s="120">
        <v>20</v>
      </c>
      <c r="W14" s="114">
        <f t="shared" ref="W14:W22" si="4">U14*V14</f>
        <v>20</v>
      </c>
      <c r="X14" s="115">
        <v>1</v>
      </c>
      <c r="Y14" s="116">
        <f t="shared" ref="Y14:Y22" si="5">Z14-W14</f>
        <v>-20</v>
      </c>
      <c r="Z14" s="117">
        <f t="shared" ref="Z14:Z21" si="6">W14*(1-X14)</f>
        <v>0</v>
      </c>
      <c r="AB14" s="171"/>
      <c r="AD14" s="118" t="s">
        <v>89</v>
      </c>
      <c r="AE14" s="119">
        <v>1</v>
      </c>
      <c r="AF14" s="120">
        <v>20</v>
      </c>
      <c r="AG14" s="114">
        <f t="shared" ref="AG14:AG22" si="7">AE14*AF14</f>
        <v>20</v>
      </c>
      <c r="AH14" s="115"/>
      <c r="AI14" s="116">
        <f t="shared" si="0"/>
        <v>0</v>
      </c>
      <c r="AJ14" s="117">
        <f t="shared" si="1"/>
        <v>20</v>
      </c>
      <c r="AL14" s="184"/>
      <c r="AN14" s="118" t="s">
        <v>89</v>
      </c>
      <c r="AO14" s="119">
        <v>1</v>
      </c>
      <c r="AP14" s="120">
        <v>20</v>
      </c>
      <c r="AQ14" s="114">
        <f t="shared" ref="AQ14:AQ22" si="8">AO14*AP14</f>
        <v>20</v>
      </c>
      <c r="AR14" s="115">
        <v>1</v>
      </c>
      <c r="AS14" s="116">
        <f t="shared" ref="AS14:AS22" si="9">AT14-AQ14</f>
        <v>-20</v>
      </c>
      <c r="AT14" s="117">
        <f t="shared" ref="AT14:AT21" si="10">AQ14*(1-AR14)</f>
        <v>0</v>
      </c>
      <c r="AV14" s="184"/>
      <c r="AX14" s="118" t="s">
        <v>89</v>
      </c>
      <c r="AY14" s="119">
        <v>1</v>
      </c>
      <c r="AZ14" s="120">
        <v>20</v>
      </c>
      <c r="BA14" s="114">
        <f t="shared" ref="BA14:BA22" si="11">AY14*AZ14</f>
        <v>20</v>
      </c>
      <c r="BB14" s="115"/>
      <c r="BC14" s="116">
        <f t="shared" si="2"/>
        <v>0</v>
      </c>
      <c r="BD14" s="117">
        <f t="shared" si="3"/>
        <v>20</v>
      </c>
      <c r="BF14" s="110">
        <v>19.600000000000001</v>
      </c>
      <c r="BG14" s="110">
        <v>70</v>
      </c>
      <c r="BH14" s="111"/>
      <c r="BI14" s="172"/>
      <c r="BJ14" s="15" t="s">
        <v>137</v>
      </c>
      <c r="BK14" s="16" t="s">
        <v>138</v>
      </c>
      <c r="BL14" s="17"/>
      <c r="BM14" s="18" t="s">
        <v>139</v>
      </c>
      <c r="BN14" s="18" t="s">
        <v>137</v>
      </c>
      <c r="BO14" s="19" t="s">
        <v>140</v>
      </c>
      <c r="BP14" s="19" t="s">
        <v>119</v>
      </c>
      <c r="BQ14" s="20" t="s">
        <v>141</v>
      </c>
      <c r="BR14" s="20" t="s">
        <v>142</v>
      </c>
      <c r="BS14" s="20" t="s">
        <v>143</v>
      </c>
      <c r="BT14" s="21"/>
      <c r="BU14" s="20" t="s">
        <v>119</v>
      </c>
      <c r="BV14" s="11"/>
      <c r="BW14" s="11"/>
      <c r="BX14" s="22">
        <f>BX16/BL16</f>
        <v>0</v>
      </c>
      <c r="BY14" s="22" t="e">
        <f>BY16/BO16</f>
        <v>#DIV/0!</v>
      </c>
      <c r="BZ14" s="78">
        <v>0.15</v>
      </c>
      <c r="CA14" s="79"/>
    </row>
    <row r="15" spans="1:79" ht="50.1" customHeight="1" thickBot="1" x14ac:dyDescent="0.35">
      <c r="A15" s="99"/>
      <c r="B15" s="220"/>
      <c r="C15" s="221"/>
      <c r="D15" s="221"/>
      <c r="E15" s="221"/>
      <c r="F15" s="221"/>
      <c r="G15" s="221"/>
      <c r="H15" s="221"/>
      <c r="I15" s="221"/>
      <c r="J15" s="221"/>
      <c r="K15" s="221"/>
      <c r="L15" s="221"/>
      <c r="M15" s="222"/>
      <c r="N15" s="100"/>
      <c r="O15" s="214"/>
      <c r="P15" s="214"/>
      <c r="R15" s="171"/>
      <c r="T15" s="118" t="s">
        <v>90</v>
      </c>
      <c r="U15" s="119">
        <v>1</v>
      </c>
      <c r="V15" s="120">
        <v>65</v>
      </c>
      <c r="W15" s="114">
        <f t="shared" si="4"/>
        <v>65</v>
      </c>
      <c r="X15" s="115">
        <v>1</v>
      </c>
      <c r="Y15" s="116">
        <f t="shared" si="5"/>
        <v>-65</v>
      </c>
      <c r="Z15" s="117">
        <f t="shared" si="6"/>
        <v>0</v>
      </c>
      <c r="AB15" s="171"/>
      <c r="AD15" s="118" t="s">
        <v>90</v>
      </c>
      <c r="AE15" s="119">
        <v>1</v>
      </c>
      <c r="AF15" s="120">
        <v>65</v>
      </c>
      <c r="AG15" s="114">
        <f t="shared" si="7"/>
        <v>65</v>
      </c>
      <c r="AH15" s="115"/>
      <c r="AI15" s="116">
        <f t="shared" si="0"/>
        <v>0</v>
      </c>
      <c r="AJ15" s="117">
        <f t="shared" si="1"/>
        <v>65</v>
      </c>
      <c r="AL15" s="184"/>
      <c r="AN15" s="118" t="s">
        <v>90</v>
      </c>
      <c r="AO15" s="119">
        <v>1</v>
      </c>
      <c r="AP15" s="120">
        <v>65</v>
      </c>
      <c r="AQ15" s="114">
        <f t="shared" si="8"/>
        <v>65</v>
      </c>
      <c r="AR15" s="115">
        <v>1</v>
      </c>
      <c r="AS15" s="116">
        <f t="shared" si="9"/>
        <v>-65</v>
      </c>
      <c r="AT15" s="117">
        <f t="shared" si="10"/>
        <v>0</v>
      </c>
      <c r="AV15" s="184"/>
      <c r="AX15" s="118" t="s">
        <v>90</v>
      </c>
      <c r="AY15" s="119">
        <v>1</v>
      </c>
      <c r="AZ15" s="120">
        <v>65</v>
      </c>
      <c r="BA15" s="114">
        <f t="shared" si="11"/>
        <v>65</v>
      </c>
      <c r="BB15" s="115"/>
      <c r="BC15" s="116">
        <f t="shared" si="2"/>
        <v>0</v>
      </c>
      <c r="BD15" s="117">
        <f t="shared" si="3"/>
        <v>65</v>
      </c>
      <c r="BI15" s="172"/>
      <c r="BJ15" s="15"/>
      <c r="BK15" s="16"/>
      <c r="BL15" s="17"/>
      <c r="BM15" s="18"/>
      <c r="BN15" s="18"/>
      <c r="BO15" s="19" t="s">
        <v>144</v>
      </c>
      <c r="BP15" s="19"/>
      <c r="BQ15" s="21"/>
      <c r="BR15" s="21"/>
      <c r="BS15" s="21"/>
      <c r="BT15" s="21"/>
      <c r="BU15" s="21"/>
      <c r="BV15" s="11"/>
      <c r="BW15" s="11"/>
      <c r="BX15" s="23">
        <f>BL16-BX16</f>
        <v>12300</v>
      </c>
      <c r="BY15" s="23">
        <f>BO16-BY16</f>
        <v>0</v>
      </c>
      <c r="BZ15" s="24">
        <f>BL16-(BL16*BZ14)</f>
        <v>10455</v>
      </c>
      <c r="CA15" s="25">
        <f>BO16-(BO16*CA14)</f>
        <v>0</v>
      </c>
    </row>
    <row r="16" spans="1:79" ht="50.1" customHeight="1" thickBot="1" x14ac:dyDescent="0.3">
      <c r="A16" s="99"/>
      <c r="B16" s="220"/>
      <c r="C16" s="221"/>
      <c r="D16" s="221"/>
      <c r="E16" s="221"/>
      <c r="F16" s="221"/>
      <c r="G16" s="221"/>
      <c r="H16" s="221"/>
      <c r="I16" s="221"/>
      <c r="J16" s="221"/>
      <c r="K16" s="221"/>
      <c r="L16" s="221"/>
      <c r="M16" s="222"/>
      <c r="N16" s="100"/>
      <c r="O16" s="214"/>
      <c r="P16" s="214"/>
      <c r="R16" s="171"/>
      <c r="T16" s="118" t="s">
        <v>91</v>
      </c>
      <c r="U16" s="119">
        <v>2</v>
      </c>
      <c r="V16" s="120">
        <v>45</v>
      </c>
      <c r="W16" s="114">
        <f t="shared" si="4"/>
        <v>90</v>
      </c>
      <c r="X16" s="115">
        <v>1</v>
      </c>
      <c r="Y16" s="116">
        <f t="shared" si="5"/>
        <v>-90</v>
      </c>
      <c r="Z16" s="117">
        <f t="shared" si="6"/>
        <v>0</v>
      </c>
      <c r="AB16" s="171" t="s">
        <v>117</v>
      </c>
      <c r="AD16" s="118" t="s">
        <v>91</v>
      </c>
      <c r="AE16" s="119">
        <v>2</v>
      </c>
      <c r="AF16" s="120">
        <v>45</v>
      </c>
      <c r="AG16" s="114">
        <f t="shared" si="7"/>
        <v>90</v>
      </c>
      <c r="AH16" s="115"/>
      <c r="AI16" s="116">
        <f t="shared" si="0"/>
        <v>0</v>
      </c>
      <c r="AJ16" s="117">
        <f t="shared" si="1"/>
        <v>90</v>
      </c>
      <c r="AL16" s="184" t="s">
        <v>118</v>
      </c>
      <c r="AN16" s="118" t="s">
        <v>91</v>
      </c>
      <c r="AO16" s="119">
        <v>2</v>
      </c>
      <c r="AP16" s="120">
        <v>45</v>
      </c>
      <c r="AQ16" s="114">
        <f t="shared" si="8"/>
        <v>90</v>
      </c>
      <c r="AR16" s="115">
        <v>1</v>
      </c>
      <c r="AS16" s="116">
        <f t="shared" si="9"/>
        <v>-90</v>
      </c>
      <c r="AT16" s="117">
        <f t="shared" si="10"/>
        <v>0</v>
      </c>
      <c r="AV16" s="184" t="s">
        <v>117</v>
      </c>
      <c r="AX16" s="118" t="s">
        <v>91</v>
      </c>
      <c r="AY16" s="119">
        <v>2</v>
      </c>
      <c r="AZ16" s="120">
        <v>45</v>
      </c>
      <c r="BA16" s="114">
        <f t="shared" si="11"/>
        <v>90</v>
      </c>
      <c r="BB16" s="115"/>
      <c r="BC16" s="116">
        <f t="shared" si="2"/>
        <v>0</v>
      </c>
      <c r="BD16" s="117">
        <f t="shared" si="3"/>
        <v>90</v>
      </c>
      <c r="BI16" s="172"/>
      <c r="BJ16" s="26">
        <v>9700</v>
      </c>
      <c r="BK16" s="27">
        <f>1-BQ16/BJ16</f>
        <v>0.15463917525773196</v>
      </c>
      <c r="BL16" s="28">
        <v>12300</v>
      </c>
      <c r="BM16" s="29">
        <f>1-BQ16/BL16</f>
        <v>0.33333333333333337</v>
      </c>
      <c r="BN16" s="30">
        <f>BL16-BQ16</f>
        <v>4100</v>
      </c>
      <c r="BO16" s="87"/>
      <c r="BP16" s="31">
        <f>BL16+BO16</f>
        <v>12300</v>
      </c>
      <c r="BQ16" s="32">
        <v>8200</v>
      </c>
      <c r="BR16" s="87"/>
      <c r="BS16" s="32">
        <f>BR16*BT16</f>
        <v>0</v>
      </c>
      <c r="BT16" s="33">
        <v>0.72</v>
      </c>
      <c r="BU16" s="32">
        <f>BQ16+BS16</f>
        <v>8200</v>
      </c>
      <c r="BV16" s="34">
        <f>1-BU16/BP16</f>
        <v>0.33333333333333337</v>
      </c>
      <c r="BW16" s="35">
        <f>BP16-BU16</f>
        <v>4100</v>
      </c>
      <c r="BX16" s="88"/>
      <c r="BY16" s="88"/>
      <c r="BZ16" s="24">
        <f>BL16-BZ15</f>
        <v>1845</v>
      </c>
      <c r="CA16" s="25">
        <f>BO16-CA15</f>
        <v>0</v>
      </c>
    </row>
    <row r="17" spans="1:79" ht="50.1" customHeight="1" x14ac:dyDescent="0.25">
      <c r="A17" s="99"/>
      <c r="B17" s="121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3"/>
      <c r="N17" s="100"/>
      <c r="O17" s="214"/>
      <c r="P17" s="214"/>
      <c r="R17" s="171"/>
      <c r="T17" s="118" t="s">
        <v>92</v>
      </c>
      <c r="U17" s="119">
        <v>1</v>
      </c>
      <c r="V17" s="120">
        <v>32</v>
      </c>
      <c r="W17" s="114">
        <f t="shared" si="4"/>
        <v>32</v>
      </c>
      <c r="X17" s="115">
        <v>1</v>
      </c>
      <c r="Y17" s="116">
        <f t="shared" si="5"/>
        <v>-32</v>
      </c>
      <c r="Z17" s="117">
        <f t="shared" si="6"/>
        <v>0</v>
      </c>
      <c r="AB17" s="171"/>
      <c r="AD17" s="118" t="s">
        <v>92</v>
      </c>
      <c r="AE17" s="119">
        <v>1</v>
      </c>
      <c r="AF17" s="120">
        <v>32</v>
      </c>
      <c r="AG17" s="114">
        <f t="shared" si="7"/>
        <v>32</v>
      </c>
      <c r="AH17" s="115"/>
      <c r="AI17" s="116">
        <f t="shared" si="0"/>
        <v>0</v>
      </c>
      <c r="AJ17" s="117">
        <f t="shared" si="1"/>
        <v>32</v>
      </c>
      <c r="AL17" s="184"/>
      <c r="AN17" s="118" t="s">
        <v>92</v>
      </c>
      <c r="AO17" s="119">
        <v>1</v>
      </c>
      <c r="AP17" s="120">
        <v>32</v>
      </c>
      <c r="AQ17" s="114">
        <f t="shared" si="8"/>
        <v>32</v>
      </c>
      <c r="AR17" s="115">
        <v>1</v>
      </c>
      <c r="AS17" s="116">
        <f t="shared" si="9"/>
        <v>-32</v>
      </c>
      <c r="AT17" s="117">
        <f t="shared" si="10"/>
        <v>0</v>
      </c>
      <c r="AV17" s="184"/>
      <c r="AX17" s="118" t="s">
        <v>92</v>
      </c>
      <c r="AY17" s="119">
        <v>1</v>
      </c>
      <c r="AZ17" s="120">
        <v>32</v>
      </c>
      <c r="BA17" s="114">
        <f t="shared" si="11"/>
        <v>32</v>
      </c>
      <c r="BB17" s="115"/>
      <c r="BC17" s="116">
        <f t="shared" si="2"/>
        <v>0</v>
      </c>
      <c r="BD17" s="117">
        <f t="shared" si="3"/>
        <v>32</v>
      </c>
      <c r="BI17" s="36"/>
      <c r="BJ17" s="37"/>
      <c r="BK17" s="38"/>
      <c r="BL17" s="37"/>
      <c r="BM17" s="38"/>
      <c r="BN17" s="39"/>
      <c r="BO17" s="40"/>
      <c r="BP17" s="37"/>
      <c r="BQ17" s="41"/>
      <c r="BR17" s="40"/>
      <c r="BS17" s="41"/>
      <c r="BT17" s="42"/>
      <c r="BU17" s="41"/>
      <c r="BV17" s="34"/>
      <c r="BW17" s="35"/>
      <c r="BX17" s="164" t="s">
        <v>148</v>
      </c>
      <c r="BY17" s="165"/>
      <c r="BZ17" s="165"/>
      <c r="CA17" s="166"/>
    </row>
    <row r="18" spans="1:79" ht="50.1" customHeight="1" thickBot="1" x14ac:dyDescent="0.35">
      <c r="A18" s="99"/>
      <c r="B18" s="121"/>
      <c r="C18" s="122"/>
      <c r="D18" s="122"/>
      <c r="E18" s="122"/>
      <c r="F18" s="122"/>
      <c r="G18" s="122"/>
      <c r="H18" s="122"/>
      <c r="I18" s="122"/>
      <c r="J18" s="122"/>
      <c r="K18" s="122"/>
      <c r="L18" s="122"/>
      <c r="M18" s="123"/>
      <c r="N18" s="100"/>
      <c r="O18" s="214"/>
      <c r="P18" s="214"/>
      <c r="R18" s="171"/>
      <c r="T18" s="118" t="s">
        <v>93</v>
      </c>
      <c r="U18" s="119">
        <v>1</v>
      </c>
      <c r="V18" s="120">
        <v>129</v>
      </c>
      <c r="W18" s="114">
        <f t="shared" si="4"/>
        <v>129</v>
      </c>
      <c r="X18" s="115">
        <v>1</v>
      </c>
      <c r="Y18" s="116">
        <f t="shared" si="5"/>
        <v>-129</v>
      </c>
      <c r="Z18" s="117">
        <f t="shared" si="6"/>
        <v>0</v>
      </c>
      <c r="AB18" s="171"/>
      <c r="AD18" s="118" t="s">
        <v>93</v>
      </c>
      <c r="AE18" s="119">
        <v>1</v>
      </c>
      <c r="AF18" s="120">
        <v>129</v>
      </c>
      <c r="AG18" s="114">
        <f t="shared" si="7"/>
        <v>129</v>
      </c>
      <c r="AH18" s="115"/>
      <c r="AI18" s="116">
        <f t="shared" si="0"/>
        <v>0</v>
      </c>
      <c r="AJ18" s="117">
        <f t="shared" si="1"/>
        <v>129</v>
      </c>
      <c r="AL18" s="184"/>
      <c r="AN18" s="118" t="s">
        <v>93</v>
      </c>
      <c r="AO18" s="119">
        <v>1</v>
      </c>
      <c r="AP18" s="120">
        <v>129</v>
      </c>
      <c r="AQ18" s="114">
        <f t="shared" si="8"/>
        <v>129</v>
      </c>
      <c r="AR18" s="115">
        <v>1</v>
      </c>
      <c r="AS18" s="116">
        <f t="shared" si="9"/>
        <v>-129</v>
      </c>
      <c r="AT18" s="117">
        <f t="shared" si="10"/>
        <v>0</v>
      </c>
      <c r="AV18" s="184"/>
      <c r="AX18" s="118" t="s">
        <v>93</v>
      </c>
      <c r="AY18" s="119">
        <v>1</v>
      </c>
      <c r="AZ18" s="120">
        <v>129</v>
      </c>
      <c r="BA18" s="114">
        <f t="shared" si="11"/>
        <v>129</v>
      </c>
      <c r="BB18" s="115"/>
      <c r="BC18" s="116">
        <f t="shared" si="2"/>
        <v>0</v>
      </c>
      <c r="BD18" s="117">
        <f t="shared" si="3"/>
        <v>129</v>
      </c>
      <c r="BX18" s="167">
        <f>BX15+BY15</f>
        <v>12300</v>
      </c>
      <c r="BY18" s="168"/>
      <c r="BZ18" s="169">
        <f>BZ15+CA15</f>
        <v>10455</v>
      </c>
      <c r="CA18" s="170"/>
    </row>
    <row r="19" spans="1:79" ht="50.1" customHeight="1" x14ac:dyDescent="0.3">
      <c r="A19" s="99"/>
      <c r="B19" s="121"/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3"/>
      <c r="N19" s="100"/>
      <c r="O19" s="214"/>
      <c r="P19" s="214"/>
      <c r="R19" s="171"/>
      <c r="T19" s="118" t="s">
        <v>94</v>
      </c>
      <c r="U19" s="119">
        <v>1</v>
      </c>
      <c r="V19" s="120">
        <v>90</v>
      </c>
      <c r="W19" s="114">
        <f t="shared" si="4"/>
        <v>90</v>
      </c>
      <c r="X19" s="115">
        <v>1</v>
      </c>
      <c r="Y19" s="116">
        <f t="shared" si="5"/>
        <v>-90</v>
      </c>
      <c r="Z19" s="117">
        <f t="shared" si="6"/>
        <v>0</v>
      </c>
      <c r="AB19" s="171"/>
      <c r="AD19" s="118" t="s">
        <v>94</v>
      </c>
      <c r="AE19" s="119">
        <v>1</v>
      </c>
      <c r="AF19" s="120">
        <v>90</v>
      </c>
      <c r="AG19" s="114">
        <f t="shared" si="7"/>
        <v>90</v>
      </c>
      <c r="AH19" s="115"/>
      <c r="AI19" s="116">
        <f t="shared" si="0"/>
        <v>0</v>
      </c>
      <c r="AJ19" s="117">
        <f t="shared" si="1"/>
        <v>90</v>
      </c>
      <c r="AL19" s="184"/>
      <c r="AN19" s="118" t="s">
        <v>94</v>
      </c>
      <c r="AO19" s="119">
        <v>1</v>
      </c>
      <c r="AP19" s="120">
        <v>90</v>
      </c>
      <c r="AQ19" s="114">
        <f t="shared" si="8"/>
        <v>90</v>
      </c>
      <c r="AR19" s="115">
        <v>1</v>
      </c>
      <c r="AS19" s="116">
        <f t="shared" si="9"/>
        <v>-90</v>
      </c>
      <c r="AT19" s="117">
        <f t="shared" si="10"/>
        <v>0</v>
      </c>
      <c r="AV19" s="184"/>
      <c r="AX19" s="118" t="s">
        <v>94</v>
      </c>
      <c r="AY19" s="119">
        <v>1</v>
      </c>
      <c r="AZ19" s="120">
        <v>90</v>
      </c>
      <c r="BA19" s="114">
        <f t="shared" si="11"/>
        <v>90</v>
      </c>
      <c r="BB19" s="115"/>
      <c r="BC19" s="116">
        <f t="shared" si="2"/>
        <v>0</v>
      </c>
      <c r="BD19" s="117">
        <f t="shared" si="3"/>
        <v>90</v>
      </c>
      <c r="BK19" s="177" t="s">
        <v>154</v>
      </c>
      <c r="BL19" s="177"/>
      <c r="BM19" s="177"/>
      <c r="BN19" s="177"/>
      <c r="BO19" s="177"/>
      <c r="BP19" s="177"/>
      <c r="BQ19" s="177"/>
      <c r="BR19" s="177"/>
      <c r="BS19" s="177"/>
      <c r="BX19" s="43" t="s">
        <v>145</v>
      </c>
      <c r="BY19" s="44" t="s">
        <v>146</v>
      </c>
      <c r="BZ19" s="43" t="s">
        <v>145</v>
      </c>
      <c r="CA19" s="44" t="s">
        <v>137</v>
      </c>
    </row>
    <row r="20" spans="1:79" ht="50.1" customHeight="1" thickBot="1" x14ac:dyDescent="0.35">
      <c r="A20" s="99"/>
      <c r="B20" s="121"/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M20" s="123"/>
      <c r="N20" s="100"/>
      <c r="O20" s="214"/>
      <c r="P20" s="214"/>
      <c r="R20" s="171"/>
      <c r="T20" s="118" t="s">
        <v>95</v>
      </c>
      <c r="U20" s="119">
        <v>2</v>
      </c>
      <c r="V20" s="120">
        <v>125</v>
      </c>
      <c r="W20" s="114">
        <f t="shared" si="4"/>
        <v>250</v>
      </c>
      <c r="X20" s="115">
        <v>1</v>
      </c>
      <c r="Y20" s="116">
        <f t="shared" si="5"/>
        <v>-250</v>
      </c>
      <c r="Z20" s="117">
        <f t="shared" si="6"/>
        <v>0</v>
      </c>
      <c r="AB20" s="171"/>
      <c r="AD20" s="118" t="s">
        <v>95</v>
      </c>
      <c r="AE20" s="119">
        <v>2</v>
      </c>
      <c r="AF20" s="120">
        <v>125</v>
      </c>
      <c r="AG20" s="114">
        <f t="shared" si="7"/>
        <v>250</v>
      </c>
      <c r="AH20" s="115"/>
      <c r="AI20" s="116">
        <f t="shared" si="0"/>
        <v>0</v>
      </c>
      <c r="AJ20" s="117">
        <f t="shared" si="1"/>
        <v>250</v>
      </c>
      <c r="AL20" s="184"/>
      <c r="AN20" s="118" t="s">
        <v>95</v>
      </c>
      <c r="AO20" s="119">
        <v>2</v>
      </c>
      <c r="AP20" s="120">
        <v>125</v>
      </c>
      <c r="AQ20" s="114">
        <f t="shared" si="8"/>
        <v>250</v>
      </c>
      <c r="AR20" s="115">
        <v>1</v>
      </c>
      <c r="AS20" s="116">
        <f t="shared" si="9"/>
        <v>-250</v>
      </c>
      <c r="AT20" s="117">
        <f t="shared" si="10"/>
        <v>0</v>
      </c>
      <c r="AV20" s="184"/>
      <c r="AX20" s="118" t="s">
        <v>95</v>
      </c>
      <c r="AY20" s="119">
        <v>2</v>
      </c>
      <c r="AZ20" s="120">
        <v>125</v>
      </c>
      <c r="BA20" s="114">
        <f t="shared" si="11"/>
        <v>250</v>
      </c>
      <c r="BB20" s="115"/>
      <c r="BC20" s="116">
        <f t="shared" si="2"/>
        <v>0</v>
      </c>
      <c r="BD20" s="117">
        <f t="shared" si="3"/>
        <v>250</v>
      </c>
      <c r="BX20" s="45">
        <f>1-BU16/BX18</f>
        <v>0.33333333333333337</v>
      </c>
      <c r="BY20" s="46">
        <f>BX18-BU16</f>
        <v>4100</v>
      </c>
      <c r="BZ20" s="45">
        <f>1-BU16/BZ18</f>
        <v>0.21568627450980393</v>
      </c>
      <c r="CA20" s="46">
        <f>BZ18-BU16</f>
        <v>2255</v>
      </c>
    </row>
    <row r="21" spans="1:79" ht="50.1" customHeight="1" x14ac:dyDescent="0.25">
      <c r="A21" s="99"/>
      <c r="B21" s="121"/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3"/>
      <c r="N21" s="100"/>
      <c r="O21" s="214"/>
      <c r="P21" s="214"/>
      <c r="R21" s="171"/>
      <c r="T21" s="118" t="s">
        <v>96</v>
      </c>
      <c r="U21" s="119">
        <v>1</v>
      </c>
      <c r="V21" s="120">
        <v>19</v>
      </c>
      <c r="W21" s="114">
        <f t="shared" si="4"/>
        <v>19</v>
      </c>
      <c r="X21" s="115">
        <v>1</v>
      </c>
      <c r="Y21" s="116">
        <f t="shared" si="5"/>
        <v>-19</v>
      </c>
      <c r="Z21" s="117">
        <f t="shared" si="6"/>
        <v>0</v>
      </c>
      <c r="AB21" s="171"/>
      <c r="AD21" s="118" t="s">
        <v>96</v>
      </c>
      <c r="AE21" s="119">
        <v>1</v>
      </c>
      <c r="AF21" s="120">
        <v>19</v>
      </c>
      <c r="AG21" s="114">
        <f t="shared" si="7"/>
        <v>19</v>
      </c>
      <c r="AH21" s="115"/>
      <c r="AI21" s="116">
        <f t="shared" si="0"/>
        <v>0</v>
      </c>
      <c r="AJ21" s="117">
        <f t="shared" si="1"/>
        <v>19</v>
      </c>
      <c r="AL21" s="184"/>
      <c r="AN21" s="118" t="s">
        <v>96</v>
      </c>
      <c r="AO21" s="119">
        <v>1</v>
      </c>
      <c r="AP21" s="120">
        <v>19</v>
      </c>
      <c r="AQ21" s="114">
        <f t="shared" si="8"/>
        <v>19</v>
      </c>
      <c r="AR21" s="115">
        <v>1</v>
      </c>
      <c r="AS21" s="116">
        <f t="shared" si="9"/>
        <v>-19</v>
      </c>
      <c r="AT21" s="117">
        <f t="shared" si="10"/>
        <v>0</v>
      </c>
      <c r="AV21" s="184"/>
      <c r="AX21" s="118" t="s">
        <v>96</v>
      </c>
      <c r="AY21" s="119">
        <v>1</v>
      </c>
      <c r="AZ21" s="120">
        <v>19</v>
      </c>
      <c r="BA21" s="114">
        <f t="shared" si="11"/>
        <v>19</v>
      </c>
      <c r="BB21" s="115"/>
      <c r="BC21" s="116">
        <f t="shared" si="2"/>
        <v>0</v>
      </c>
      <c r="BD21" s="117">
        <f t="shared" si="3"/>
        <v>19</v>
      </c>
    </row>
    <row r="22" spans="1:79" ht="50.1" customHeight="1" x14ac:dyDescent="0.25">
      <c r="A22" s="99"/>
      <c r="B22" s="121"/>
      <c r="C22" s="122"/>
      <c r="D22" s="122"/>
      <c r="E22" s="122"/>
      <c r="F22" s="122"/>
      <c r="G22" s="122"/>
      <c r="H22" s="122"/>
      <c r="I22" s="122"/>
      <c r="J22" s="122"/>
      <c r="K22" s="122"/>
      <c r="L22" s="122"/>
      <c r="M22" s="123"/>
      <c r="N22" s="100"/>
      <c r="O22" s="214"/>
      <c r="P22" s="214"/>
      <c r="R22" s="171"/>
      <c r="T22" s="124" t="s">
        <v>97</v>
      </c>
      <c r="U22" s="100">
        <v>1</v>
      </c>
      <c r="V22" s="120">
        <v>690</v>
      </c>
      <c r="W22" s="114">
        <f t="shared" si="4"/>
        <v>690</v>
      </c>
      <c r="X22" s="115">
        <v>1</v>
      </c>
      <c r="Y22" s="116">
        <f t="shared" si="5"/>
        <v>-690</v>
      </c>
      <c r="Z22" s="117">
        <f>U22*V22*(1-X22)</f>
        <v>0</v>
      </c>
      <c r="AB22" s="171"/>
      <c r="AD22" s="124" t="s">
        <v>97</v>
      </c>
      <c r="AE22" s="100">
        <v>1</v>
      </c>
      <c r="AF22" s="120">
        <v>690</v>
      </c>
      <c r="AG22" s="114">
        <f t="shared" si="7"/>
        <v>690</v>
      </c>
      <c r="AH22" s="115"/>
      <c r="AI22" s="116">
        <f t="shared" si="0"/>
        <v>0</v>
      </c>
      <c r="AJ22" s="117">
        <f>AE22*AF22*(1-AH22)</f>
        <v>690</v>
      </c>
      <c r="AL22" s="184"/>
      <c r="AN22" s="124" t="s">
        <v>97</v>
      </c>
      <c r="AO22" s="100">
        <v>1</v>
      </c>
      <c r="AP22" s="120">
        <v>690</v>
      </c>
      <c r="AQ22" s="114">
        <f t="shared" si="8"/>
        <v>690</v>
      </c>
      <c r="AR22" s="115">
        <v>1</v>
      </c>
      <c r="AS22" s="116">
        <f t="shared" si="9"/>
        <v>-690</v>
      </c>
      <c r="AT22" s="117">
        <f>AO22*AP22*(1-AR22)</f>
        <v>0</v>
      </c>
      <c r="AV22" s="184"/>
      <c r="AX22" s="124" t="s">
        <v>97</v>
      </c>
      <c r="AY22" s="100">
        <v>1</v>
      </c>
      <c r="AZ22" s="120">
        <v>690</v>
      </c>
      <c r="BA22" s="114">
        <f t="shared" si="11"/>
        <v>690</v>
      </c>
      <c r="BB22" s="115"/>
      <c r="BC22" s="116">
        <f t="shared" si="2"/>
        <v>0</v>
      </c>
      <c r="BD22" s="117">
        <f>AY22*AZ22*(1-BB22)</f>
        <v>690</v>
      </c>
    </row>
    <row r="23" spans="1:79" ht="50.1" customHeight="1" thickBot="1" x14ac:dyDescent="0.3">
      <c r="A23" s="99"/>
      <c r="B23" s="121"/>
      <c r="C23" s="122"/>
      <c r="D23" s="122"/>
      <c r="E23" s="122"/>
      <c r="F23" s="122"/>
      <c r="G23" s="122"/>
      <c r="H23" s="122"/>
      <c r="I23" s="122"/>
      <c r="J23" s="122"/>
      <c r="K23" s="122"/>
      <c r="L23" s="122"/>
      <c r="M23" s="123"/>
      <c r="N23" s="100"/>
      <c r="O23" s="214"/>
      <c r="P23" s="214"/>
      <c r="R23" s="171"/>
      <c r="T23" s="185" t="s">
        <v>98</v>
      </c>
      <c r="U23" s="185"/>
      <c r="V23" s="185"/>
      <c r="W23" s="185"/>
      <c r="X23" s="185"/>
      <c r="Y23" s="185"/>
      <c r="Z23" s="185"/>
      <c r="AB23" s="171"/>
      <c r="AD23" s="185" t="s">
        <v>98</v>
      </c>
      <c r="AE23" s="185"/>
      <c r="AF23" s="185"/>
      <c r="AG23" s="185"/>
      <c r="AH23" s="185"/>
      <c r="AI23" s="185"/>
      <c r="AJ23" s="185"/>
      <c r="AL23" s="184"/>
      <c r="AN23" s="185" t="s">
        <v>98</v>
      </c>
      <c r="AO23" s="185"/>
      <c r="AP23" s="185"/>
      <c r="AQ23" s="185"/>
      <c r="AR23" s="185"/>
      <c r="AS23" s="185"/>
      <c r="AT23" s="185"/>
      <c r="AV23" s="184"/>
      <c r="AX23" s="185" t="s">
        <v>98</v>
      </c>
      <c r="AY23" s="185"/>
      <c r="AZ23" s="185"/>
      <c r="BA23" s="185"/>
      <c r="BB23" s="185"/>
      <c r="BC23" s="185"/>
      <c r="BD23" s="185"/>
    </row>
    <row r="24" spans="1:79" ht="50.1" customHeight="1" thickBot="1" x14ac:dyDescent="0.35">
      <c r="A24" s="99"/>
      <c r="B24" s="121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3"/>
      <c r="N24" s="100"/>
      <c r="O24" s="214"/>
      <c r="P24" s="214"/>
      <c r="R24" s="171"/>
      <c r="T24" s="125" t="s">
        <v>99</v>
      </c>
      <c r="U24" s="186" t="s">
        <v>100</v>
      </c>
      <c r="V24" s="126" t="s">
        <v>101</v>
      </c>
      <c r="W24" s="127">
        <f>X24/Z24</f>
        <v>0.1333654309099663</v>
      </c>
      <c r="X24" s="190">
        <f>Z24-Z26</f>
        <v>1385</v>
      </c>
      <c r="Y24" s="191"/>
      <c r="Z24" s="128">
        <f>SUM(W13:W23)</f>
        <v>10385</v>
      </c>
      <c r="AB24" s="171"/>
      <c r="AD24" s="125" t="s">
        <v>99</v>
      </c>
      <c r="AE24" s="192"/>
      <c r="AF24" s="129"/>
      <c r="AG24" s="130"/>
      <c r="AH24" s="193">
        <f>AJ24-AJ26</f>
        <v>-31385</v>
      </c>
      <c r="AI24" s="193"/>
      <c r="AJ24" s="131"/>
      <c r="AL24" s="184"/>
      <c r="AN24" s="125" t="s">
        <v>99</v>
      </c>
      <c r="AO24" s="186" t="s">
        <v>100</v>
      </c>
      <c r="AP24" s="126" t="s">
        <v>101</v>
      </c>
      <c r="AQ24" s="127">
        <f>AR24/AT24</f>
        <v>4.4129361159789708E-2</v>
      </c>
      <c r="AR24" s="190">
        <f>AT24-AT26</f>
        <v>1385</v>
      </c>
      <c r="AS24" s="191"/>
      <c r="AT24" s="128">
        <f>SUM(AQ13:AQ23)</f>
        <v>31385</v>
      </c>
      <c r="AV24" s="184"/>
      <c r="AX24" s="125" t="s">
        <v>99</v>
      </c>
      <c r="AY24" s="192"/>
      <c r="AZ24" s="129"/>
      <c r="BA24" s="130"/>
      <c r="BB24" s="193">
        <f>BD24-BD26</f>
        <v>-1385</v>
      </c>
      <c r="BC24" s="193"/>
      <c r="BD24" s="131"/>
      <c r="BI24" s="172" t="s">
        <v>149</v>
      </c>
      <c r="BJ24" s="173" t="s">
        <v>129</v>
      </c>
      <c r="BK24" s="173"/>
      <c r="BL24" s="10" t="s">
        <v>130</v>
      </c>
      <c r="BM24" s="174" t="s">
        <v>131</v>
      </c>
      <c r="BN24" s="174"/>
      <c r="BO24" s="175" t="s">
        <v>29</v>
      </c>
      <c r="BP24" s="175"/>
      <c r="BQ24" s="176" t="s">
        <v>132</v>
      </c>
      <c r="BR24" s="176"/>
      <c r="BS24" s="176"/>
      <c r="BT24" s="176"/>
      <c r="BU24" s="176"/>
      <c r="BV24" s="11"/>
      <c r="BW24" s="11"/>
      <c r="BX24" s="12" t="s">
        <v>133</v>
      </c>
      <c r="BY24" s="12" t="s">
        <v>134</v>
      </c>
      <c r="BZ24" s="13" t="s">
        <v>135</v>
      </c>
      <c r="CA24" s="14" t="s">
        <v>136</v>
      </c>
    </row>
    <row r="25" spans="1:79" ht="50.1" customHeight="1" thickBot="1" x14ac:dyDescent="0.35">
      <c r="A25" s="99"/>
      <c r="B25" s="220"/>
      <c r="C25" s="221"/>
      <c r="D25" s="221"/>
      <c r="E25" s="221"/>
      <c r="F25" s="221"/>
      <c r="G25" s="221"/>
      <c r="H25" s="221"/>
      <c r="I25" s="221"/>
      <c r="J25" s="221"/>
      <c r="K25" s="221"/>
      <c r="L25" s="221"/>
      <c r="M25" s="222"/>
      <c r="N25" s="100"/>
      <c r="O25" s="214"/>
      <c r="P25" s="214"/>
      <c r="R25" s="171"/>
      <c r="T25" s="125" t="s">
        <v>102</v>
      </c>
      <c r="U25" s="187"/>
      <c r="V25" s="132"/>
      <c r="W25" s="133"/>
      <c r="X25" s="134"/>
      <c r="Y25" s="134"/>
      <c r="Z25" s="135"/>
      <c r="AB25" s="171"/>
      <c r="AD25" s="125" t="s">
        <v>102</v>
      </c>
      <c r="AE25" s="192"/>
      <c r="AF25" s="129"/>
      <c r="AG25" s="129"/>
      <c r="AH25" s="136"/>
      <c r="AI25" s="136"/>
      <c r="AJ25" s="131"/>
      <c r="AL25" s="184"/>
      <c r="AN25" s="125" t="s">
        <v>102</v>
      </c>
      <c r="AO25" s="187"/>
      <c r="AP25" s="132"/>
      <c r="AQ25" s="133"/>
      <c r="AR25" s="134"/>
      <c r="AS25" s="134"/>
      <c r="AT25" s="135"/>
      <c r="AV25" s="184"/>
      <c r="AX25" s="125" t="s">
        <v>102</v>
      </c>
      <c r="AY25" s="192"/>
      <c r="AZ25" s="129"/>
      <c r="BA25" s="129"/>
      <c r="BB25" s="136"/>
      <c r="BC25" s="136"/>
      <c r="BD25" s="131"/>
      <c r="BI25" s="172"/>
      <c r="BJ25" s="15" t="s">
        <v>137</v>
      </c>
      <c r="BK25" s="16" t="s">
        <v>138</v>
      </c>
      <c r="BL25" s="17"/>
      <c r="BM25" s="18" t="s">
        <v>139</v>
      </c>
      <c r="BN25" s="18" t="s">
        <v>137</v>
      </c>
      <c r="BO25" s="19" t="s">
        <v>140</v>
      </c>
      <c r="BP25" s="19" t="s">
        <v>119</v>
      </c>
      <c r="BQ25" s="20" t="s">
        <v>141</v>
      </c>
      <c r="BR25" s="20" t="s">
        <v>142</v>
      </c>
      <c r="BS25" s="20" t="s">
        <v>143</v>
      </c>
      <c r="BT25" s="21"/>
      <c r="BU25" s="20" t="s">
        <v>119</v>
      </c>
      <c r="BV25" s="11"/>
      <c r="BW25" s="11"/>
      <c r="BX25" s="22">
        <f>BX27/BL27</f>
        <v>0.25</v>
      </c>
      <c r="BY25" s="22" t="e">
        <f>BY27/BO27</f>
        <v>#DIV/0!</v>
      </c>
      <c r="BZ25" s="78">
        <v>0.15</v>
      </c>
      <c r="CA25" s="79"/>
    </row>
    <row r="26" spans="1:79" ht="50.1" customHeight="1" thickBot="1" x14ac:dyDescent="0.35">
      <c r="A26" s="99"/>
      <c r="B26" s="220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2"/>
      <c r="N26" s="100"/>
      <c r="O26" s="214"/>
      <c r="P26" s="214"/>
      <c r="R26" s="171"/>
      <c r="T26" s="137">
        <f>Z28*BG13/100</f>
        <v>3229.2</v>
      </c>
      <c r="U26" s="188"/>
      <c r="V26" s="194" t="s">
        <v>103</v>
      </c>
      <c r="W26" s="196" t="s">
        <v>104</v>
      </c>
      <c r="X26" s="197"/>
      <c r="Y26" s="198"/>
      <c r="Z26" s="138">
        <f>SUM(Z13:Z23)</f>
        <v>9000</v>
      </c>
      <c r="AB26" s="171"/>
      <c r="AD26" s="137">
        <f>AJ28*BG13/100</f>
        <v>11260.938</v>
      </c>
      <c r="AE26" s="192"/>
      <c r="AF26" s="199" t="s">
        <v>119</v>
      </c>
      <c r="AG26" s="200" t="s">
        <v>104</v>
      </c>
      <c r="AH26" s="200"/>
      <c r="AI26" s="200"/>
      <c r="AJ26" s="139">
        <f>SUM(AJ13:AJ23)</f>
        <v>31385</v>
      </c>
      <c r="AL26" s="184"/>
      <c r="AN26" s="137">
        <f>AT28*BG13/100</f>
        <v>10764</v>
      </c>
      <c r="AO26" s="188"/>
      <c r="AP26" s="194" t="s">
        <v>103</v>
      </c>
      <c r="AQ26" s="196" t="s">
        <v>104</v>
      </c>
      <c r="AR26" s="197"/>
      <c r="AS26" s="198"/>
      <c r="AT26" s="138">
        <f>SUM(AT13:AT23)</f>
        <v>30000</v>
      </c>
      <c r="AV26" s="184"/>
      <c r="AX26" s="137">
        <f>BD28*BG13/100</f>
        <v>496.93800000000005</v>
      </c>
      <c r="AY26" s="192"/>
      <c r="AZ26" s="199" t="s">
        <v>119</v>
      </c>
      <c r="BA26" s="200" t="s">
        <v>104</v>
      </c>
      <c r="BB26" s="200"/>
      <c r="BC26" s="200"/>
      <c r="BD26" s="139">
        <f>SUM(BD13:BD23)</f>
        <v>1385</v>
      </c>
      <c r="BI26" s="172"/>
      <c r="BJ26" s="15"/>
      <c r="BK26" s="16"/>
      <c r="BL26" s="17"/>
      <c r="BM26" s="18"/>
      <c r="BN26" s="18"/>
      <c r="BO26" s="19" t="s">
        <v>144</v>
      </c>
      <c r="BP26" s="19"/>
      <c r="BQ26" s="21"/>
      <c r="BR26" s="21"/>
      <c r="BS26" s="21"/>
      <c r="BT26" s="21"/>
      <c r="BU26" s="21"/>
      <c r="BV26" s="11"/>
      <c r="BW26" s="11"/>
      <c r="BX26" s="23">
        <f>BL27-BX27</f>
        <v>8700</v>
      </c>
      <c r="BY26" s="23">
        <f>BO27-BY27</f>
        <v>0</v>
      </c>
      <c r="BZ26" s="24">
        <f>BL27-(BL27*BZ25)</f>
        <v>9860</v>
      </c>
      <c r="CA26" s="25">
        <f>BO27-(BO27*CA25)</f>
        <v>0</v>
      </c>
    </row>
    <row r="27" spans="1:79" ht="50.1" customHeight="1" thickBot="1" x14ac:dyDescent="0.3">
      <c r="A27" s="99"/>
      <c r="B27" s="220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2"/>
      <c r="N27" s="100"/>
      <c r="O27" s="214"/>
      <c r="P27" s="214"/>
      <c r="R27" s="171"/>
      <c r="T27" s="140" t="s">
        <v>105</v>
      </c>
      <c r="U27" s="188"/>
      <c r="V27" s="194"/>
      <c r="W27" s="201" t="s">
        <v>106</v>
      </c>
      <c r="X27" s="202"/>
      <c r="Y27" s="203"/>
      <c r="Z27" s="141">
        <f>Z26*BF14/100</f>
        <v>1764</v>
      </c>
      <c r="AB27" s="171"/>
      <c r="AD27" s="140" t="s">
        <v>105</v>
      </c>
      <c r="AE27" s="192"/>
      <c r="AF27" s="199"/>
      <c r="AG27" s="204" t="s">
        <v>106</v>
      </c>
      <c r="AH27" s="204"/>
      <c r="AI27" s="204"/>
      <c r="AJ27" s="142">
        <f>AJ26*BF14/100</f>
        <v>6151.46</v>
      </c>
      <c r="AL27" s="184"/>
      <c r="AN27" s="140" t="s">
        <v>105</v>
      </c>
      <c r="AO27" s="188"/>
      <c r="AP27" s="194"/>
      <c r="AQ27" s="201" t="s">
        <v>106</v>
      </c>
      <c r="AR27" s="202"/>
      <c r="AS27" s="203"/>
      <c r="AT27" s="141">
        <f>AT26*BF14/100</f>
        <v>5880</v>
      </c>
      <c r="AV27" s="184"/>
      <c r="AX27" s="140" t="s">
        <v>105</v>
      </c>
      <c r="AY27" s="192"/>
      <c r="AZ27" s="199"/>
      <c r="BA27" s="204" t="s">
        <v>106</v>
      </c>
      <c r="BB27" s="204"/>
      <c r="BC27" s="204"/>
      <c r="BD27" s="142">
        <f>BD26*BF14/100</f>
        <v>271.46000000000004</v>
      </c>
      <c r="BI27" s="172"/>
      <c r="BJ27" s="26">
        <v>9200</v>
      </c>
      <c r="BK27" s="27">
        <f>1-BQ27/BJ27</f>
        <v>0.16304347826086951</v>
      </c>
      <c r="BL27" s="28">
        <v>11600</v>
      </c>
      <c r="BM27" s="29">
        <f>1-BQ27/BL27</f>
        <v>0.33620689655172409</v>
      </c>
      <c r="BN27" s="30">
        <f>BL27-BQ27</f>
        <v>3900</v>
      </c>
      <c r="BO27" s="87"/>
      <c r="BP27" s="31">
        <f>BL27+BO27</f>
        <v>11600</v>
      </c>
      <c r="BQ27" s="32">
        <v>7700</v>
      </c>
      <c r="BR27" s="87">
        <v>84</v>
      </c>
      <c r="BS27" s="32">
        <f>BR27*BT27</f>
        <v>60.48</v>
      </c>
      <c r="BT27" s="33">
        <v>0.72</v>
      </c>
      <c r="BU27" s="32">
        <f>BQ27+BS27</f>
        <v>7760.48</v>
      </c>
      <c r="BV27" s="34">
        <f>1-BU27/BP27</f>
        <v>0.33099310344827593</v>
      </c>
      <c r="BW27" s="35">
        <f>BP27-BU27</f>
        <v>3839.5200000000004</v>
      </c>
      <c r="BX27" s="88">
        <v>2900</v>
      </c>
      <c r="BY27" s="88"/>
      <c r="BZ27" s="24">
        <f>BL27-BZ26</f>
        <v>1740</v>
      </c>
      <c r="CA27" s="25">
        <f>BO27-CA26</f>
        <v>0</v>
      </c>
    </row>
    <row r="28" spans="1:79" ht="19.5" thickBot="1" x14ac:dyDescent="0.3">
      <c r="R28" s="171"/>
      <c r="T28" s="137">
        <f>Z28*BG14/100</f>
        <v>7534.8</v>
      </c>
      <c r="U28" s="189"/>
      <c r="V28" s="195"/>
      <c r="W28" s="205" t="s">
        <v>107</v>
      </c>
      <c r="X28" s="206"/>
      <c r="Y28" s="207"/>
      <c r="Z28" s="143">
        <f>Z26+Z27</f>
        <v>10764</v>
      </c>
      <c r="AB28" s="171"/>
      <c r="AD28" s="137">
        <f>AJ28*BG14/100</f>
        <v>26275.521999999997</v>
      </c>
      <c r="AE28" s="192"/>
      <c r="AF28" s="199"/>
      <c r="AG28" s="204" t="s">
        <v>107</v>
      </c>
      <c r="AH28" s="204"/>
      <c r="AI28" s="204"/>
      <c r="AJ28" s="144">
        <f>AJ26+AJ27</f>
        <v>37536.46</v>
      </c>
      <c r="AL28" s="184"/>
      <c r="AN28" s="137">
        <f>AT28*BG14/100</f>
        <v>25116</v>
      </c>
      <c r="AO28" s="189"/>
      <c r="AP28" s="195"/>
      <c r="AQ28" s="205" t="s">
        <v>107</v>
      </c>
      <c r="AR28" s="206"/>
      <c r="AS28" s="207"/>
      <c r="AT28" s="143">
        <f>AT26+AT27</f>
        <v>35880</v>
      </c>
      <c r="AV28" s="184"/>
      <c r="AX28" s="137">
        <f>BD28*BG14/100</f>
        <v>1159.5219999999999</v>
      </c>
      <c r="AY28" s="192"/>
      <c r="AZ28" s="199"/>
      <c r="BA28" s="204" t="s">
        <v>107</v>
      </c>
      <c r="BB28" s="204"/>
      <c r="BC28" s="204"/>
      <c r="BD28" s="144">
        <f>BD26+BD27</f>
        <v>1656.46</v>
      </c>
      <c r="BI28" s="36"/>
      <c r="BJ28" s="37"/>
      <c r="BK28" s="38"/>
      <c r="BL28" s="37"/>
      <c r="BM28" s="38"/>
      <c r="BN28" s="39"/>
      <c r="BO28" s="40"/>
      <c r="BP28" s="37"/>
      <c r="BQ28" s="41"/>
      <c r="BR28" s="40"/>
      <c r="BS28" s="41"/>
      <c r="BT28" s="42"/>
      <c r="BU28" s="41"/>
      <c r="BV28" s="34"/>
      <c r="BW28" s="35"/>
      <c r="BX28" s="164" t="s">
        <v>148</v>
      </c>
      <c r="BY28" s="165"/>
      <c r="BZ28" s="165"/>
      <c r="CA28" s="166"/>
    </row>
    <row r="29" spans="1:79" ht="19.5" thickBot="1" x14ac:dyDescent="0.35">
      <c r="D29" s="145"/>
      <c r="E29" s="145"/>
      <c r="F29" s="145"/>
      <c r="R29" s="146"/>
      <c r="T29" s="59"/>
      <c r="U29" s="147"/>
      <c r="V29" s="148"/>
      <c r="W29" s="148"/>
      <c r="X29" s="149"/>
      <c r="Y29" s="149"/>
      <c r="Z29" s="150"/>
      <c r="AB29" s="146"/>
      <c r="AD29" s="59"/>
      <c r="AE29" s="147"/>
      <c r="AF29" s="148"/>
      <c r="AG29" s="148"/>
      <c r="AH29" s="149"/>
      <c r="AI29" s="149"/>
      <c r="AJ29" s="150"/>
      <c r="AL29" s="146"/>
      <c r="AN29" s="59"/>
      <c r="AO29" s="147"/>
      <c r="AP29" s="148"/>
      <c r="AQ29" s="148"/>
      <c r="AR29" s="149"/>
      <c r="AS29" s="149"/>
      <c r="AT29" s="150"/>
      <c r="AV29" s="146"/>
      <c r="AX29" s="59"/>
      <c r="AY29" s="147"/>
      <c r="AZ29" s="148"/>
      <c r="BA29" s="148"/>
      <c r="BB29" s="149"/>
      <c r="BC29" s="149"/>
      <c r="BD29" s="150"/>
      <c r="BX29" s="167">
        <f>BX26+BY26</f>
        <v>8700</v>
      </c>
      <c r="BY29" s="168"/>
      <c r="BZ29" s="169">
        <f>BZ26+CA26</f>
        <v>9860</v>
      </c>
      <c r="CA29" s="170"/>
    </row>
    <row r="30" spans="1:79" ht="15.75" customHeight="1" x14ac:dyDescent="0.3">
      <c r="D30" s="92"/>
      <c r="E30" s="92"/>
      <c r="F30" s="92"/>
      <c r="R30" s="146"/>
      <c r="T30" s="182" t="s">
        <v>108</v>
      </c>
      <c r="U30" s="182"/>
      <c r="V30" s="182"/>
      <c r="W30" s="182"/>
      <c r="X30" s="151"/>
      <c r="Y30" s="151"/>
      <c r="Z30" s="151"/>
      <c r="AB30" s="146"/>
      <c r="AD30" s="182" t="s">
        <v>108</v>
      </c>
      <c r="AE30" s="182"/>
      <c r="AF30" s="182"/>
      <c r="AG30" s="182"/>
      <c r="AH30" s="151"/>
      <c r="AI30" s="151"/>
      <c r="AJ30" s="151"/>
      <c r="AL30" s="146"/>
      <c r="AN30" s="182" t="s">
        <v>108</v>
      </c>
      <c r="AO30" s="182"/>
      <c r="AP30" s="182"/>
      <c r="AQ30" s="182"/>
      <c r="AR30" s="151"/>
      <c r="AS30" s="151"/>
      <c r="AT30" s="151"/>
      <c r="AV30" s="146"/>
      <c r="AX30" s="182" t="s">
        <v>108</v>
      </c>
      <c r="AY30" s="182"/>
      <c r="AZ30" s="182"/>
      <c r="BA30" s="182"/>
      <c r="BB30" s="151"/>
      <c r="BC30" s="151"/>
      <c r="BD30" s="151"/>
      <c r="BK30" s="163" t="s">
        <v>154</v>
      </c>
      <c r="BL30" s="163"/>
      <c r="BM30" s="163"/>
      <c r="BN30" s="163"/>
      <c r="BO30" s="163"/>
      <c r="BP30" s="163"/>
      <c r="BQ30" s="163"/>
      <c r="BR30" s="163"/>
      <c r="BS30" s="163"/>
      <c r="BT30" s="163"/>
      <c r="BX30" s="43" t="s">
        <v>145</v>
      </c>
      <c r="BY30" s="44" t="s">
        <v>146</v>
      </c>
      <c r="BZ30" s="43" t="s">
        <v>145</v>
      </c>
      <c r="CA30" s="44" t="s">
        <v>137</v>
      </c>
    </row>
    <row r="31" spans="1:79" ht="15" customHeight="1" thickBot="1" x14ac:dyDescent="0.35">
      <c r="D31" s="103"/>
      <c r="E31" s="103"/>
      <c r="F31" s="103"/>
      <c r="R31" s="146"/>
      <c r="T31" s="183" t="s">
        <v>109</v>
      </c>
      <c r="U31" s="183"/>
      <c r="V31" s="183"/>
      <c r="W31" s="183"/>
      <c r="X31" s="183"/>
      <c r="Y31" s="183"/>
      <c r="Z31" s="183"/>
      <c r="AB31" s="146"/>
      <c r="AD31" s="183" t="s">
        <v>109</v>
      </c>
      <c r="AE31" s="183"/>
      <c r="AF31" s="183"/>
      <c r="AG31" s="183"/>
      <c r="AH31" s="183"/>
      <c r="AI31" s="183"/>
      <c r="AJ31" s="183"/>
      <c r="AL31" s="146"/>
      <c r="AN31" s="183" t="s">
        <v>109</v>
      </c>
      <c r="AO31" s="183"/>
      <c r="AP31" s="183"/>
      <c r="AQ31" s="183"/>
      <c r="AR31" s="183"/>
      <c r="AS31" s="183"/>
      <c r="AT31" s="183"/>
      <c r="AV31" s="146"/>
      <c r="AX31" s="183" t="s">
        <v>109</v>
      </c>
      <c r="AY31" s="183"/>
      <c r="AZ31" s="183"/>
      <c r="BA31" s="183"/>
      <c r="BB31" s="183"/>
      <c r="BC31" s="183"/>
      <c r="BD31" s="183"/>
      <c r="BX31" s="45">
        <f>1-BU27/BX29</f>
        <v>0.10799080459770116</v>
      </c>
      <c r="BY31" s="46">
        <f>BX29-BU27</f>
        <v>939.52000000000044</v>
      </c>
      <c r="BZ31" s="45">
        <f>1-BU27/BZ29</f>
        <v>0.21293306288032454</v>
      </c>
      <c r="CA31" s="46">
        <f>BZ29-BU27</f>
        <v>2099.5200000000004</v>
      </c>
    </row>
    <row r="32" spans="1:79" x14ac:dyDescent="0.25">
      <c r="D32" s="103"/>
      <c r="E32" s="103"/>
      <c r="F32" s="103"/>
      <c r="R32" s="146"/>
      <c r="T32" s="183"/>
      <c r="U32" s="183"/>
      <c r="V32" s="183"/>
      <c r="W32" s="183"/>
      <c r="X32" s="183"/>
      <c r="Y32" s="183"/>
      <c r="Z32" s="183"/>
      <c r="AB32" s="146"/>
      <c r="AD32" s="183"/>
      <c r="AE32" s="183"/>
      <c r="AF32" s="183"/>
      <c r="AG32" s="183"/>
      <c r="AH32" s="183"/>
      <c r="AI32" s="183"/>
      <c r="AJ32" s="183"/>
      <c r="AL32" s="146"/>
      <c r="AN32" s="183"/>
      <c r="AO32" s="183"/>
      <c r="AP32" s="183"/>
      <c r="AQ32" s="183"/>
      <c r="AR32" s="183"/>
      <c r="AS32" s="183"/>
      <c r="AT32" s="183"/>
      <c r="AV32" s="146"/>
      <c r="AX32" s="183"/>
      <c r="AY32" s="183"/>
      <c r="AZ32" s="183"/>
      <c r="BA32" s="183"/>
      <c r="BB32" s="183"/>
      <c r="BC32" s="183"/>
      <c r="BD32" s="183"/>
    </row>
    <row r="35" spans="61:79" ht="19.5" thickBot="1" x14ac:dyDescent="0.35">
      <c r="BI35" s="172" t="s">
        <v>150</v>
      </c>
      <c r="BJ35" s="173" t="s">
        <v>129</v>
      </c>
      <c r="BK35" s="173"/>
      <c r="BL35" s="10" t="s">
        <v>130</v>
      </c>
      <c r="BM35" s="174" t="s">
        <v>131</v>
      </c>
      <c r="BN35" s="174"/>
      <c r="BO35" s="175" t="s">
        <v>29</v>
      </c>
      <c r="BP35" s="175"/>
      <c r="BQ35" s="176" t="s">
        <v>132</v>
      </c>
      <c r="BR35" s="176"/>
      <c r="BS35" s="176"/>
      <c r="BT35" s="176"/>
      <c r="BU35" s="176"/>
      <c r="BV35" s="11"/>
      <c r="BW35" s="11"/>
      <c r="BX35" s="12" t="s">
        <v>133</v>
      </c>
      <c r="BY35" s="12" t="s">
        <v>134</v>
      </c>
      <c r="BZ35" s="13" t="s">
        <v>135</v>
      </c>
      <c r="CA35" s="14" t="s">
        <v>136</v>
      </c>
    </row>
    <row r="36" spans="61:79" ht="19.5" thickBot="1" x14ac:dyDescent="0.35">
      <c r="BI36" s="172"/>
      <c r="BJ36" s="15" t="s">
        <v>137</v>
      </c>
      <c r="BK36" s="16" t="s">
        <v>138</v>
      </c>
      <c r="BL36" s="17"/>
      <c r="BM36" s="18" t="s">
        <v>139</v>
      </c>
      <c r="BN36" s="18" t="s">
        <v>137</v>
      </c>
      <c r="BO36" s="19" t="s">
        <v>140</v>
      </c>
      <c r="BP36" s="19" t="s">
        <v>119</v>
      </c>
      <c r="BQ36" s="20" t="s">
        <v>141</v>
      </c>
      <c r="BR36" s="20" t="s">
        <v>142</v>
      </c>
      <c r="BS36" s="20" t="s">
        <v>143</v>
      </c>
      <c r="BT36" s="21"/>
      <c r="BU36" s="20" t="s">
        <v>119</v>
      </c>
      <c r="BV36" s="11"/>
      <c r="BW36" s="11"/>
      <c r="BX36" s="22">
        <f>BX38/BL38</f>
        <v>0.19354838709677419</v>
      </c>
      <c r="BY36" s="22" t="e">
        <f>BY38/BO38</f>
        <v>#DIV/0!</v>
      </c>
      <c r="BZ36" s="78">
        <v>0.15</v>
      </c>
      <c r="CA36" s="79"/>
    </row>
    <row r="37" spans="61:79" ht="19.5" thickBot="1" x14ac:dyDescent="0.35">
      <c r="BI37" s="172"/>
      <c r="BJ37" s="15"/>
      <c r="BK37" s="16"/>
      <c r="BL37" s="17"/>
      <c r="BM37" s="18"/>
      <c r="BN37" s="18"/>
      <c r="BO37" s="19" t="s">
        <v>144</v>
      </c>
      <c r="BP37" s="19"/>
      <c r="BQ37" s="21"/>
      <c r="BR37" s="21"/>
      <c r="BS37" s="21"/>
      <c r="BT37" s="21"/>
      <c r="BU37" s="21"/>
      <c r="BV37" s="11"/>
      <c r="BW37" s="11"/>
      <c r="BX37" s="23">
        <f>BL38-BX38</f>
        <v>12500</v>
      </c>
      <c r="BY37" s="23">
        <f>BO38-BY38</f>
        <v>0</v>
      </c>
      <c r="BZ37" s="24">
        <f>BL38-(BL38*BZ36)</f>
        <v>13175</v>
      </c>
      <c r="CA37" s="25">
        <f>BO38-(BO38*CA36)</f>
        <v>0</v>
      </c>
    </row>
    <row r="38" spans="61:79" ht="19.5" thickBot="1" x14ac:dyDescent="0.3">
      <c r="BI38" s="172"/>
      <c r="BJ38" s="26">
        <v>12900</v>
      </c>
      <c r="BK38" s="27">
        <f>1-BQ38/BJ38</f>
        <v>0.18604651162790697</v>
      </c>
      <c r="BL38" s="28">
        <v>15500</v>
      </c>
      <c r="BM38" s="29">
        <f>1-BQ38/BL38</f>
        <v>0.32258064516129037</v>
      </c>
      <c r="BN38" s="30">
        <f>BL38-BQ38</f>
        <v>5000</v>
      </c>
      <c r="BO38" s="87"/>
      <c r="BP38" s="31">
        <f>BL38+BO38</f>
        <v>15500</v>
      </c>
      <c r="BQ38" s="32">
        <v>10500</v>
      </c>
      <c r="BR38" s="87">
        <v>970</v>
      </c>
      <c r="BS38" s="32">
        <f>BR38*BT38</f>
        <v>698.4</v>
      </c>
      <c r="BT38" s="33">
        <v>0.72</v>
      </c>
      <c r="BU38" s="32">
        <f>BQ38+BS38</f>
        <v>11198.4</v>
      </c>
      <c r="BV38" s="34">
        <f>1-BU38/BP38</f>
        <v>0.27752258064516133</v>
      </c>
      <c r="BW38" s="35">
        <f>BP38-BU38</f>
        <v>4301.6000000000004</v>
      </c>
      <c r="BX38" s="88">
        <v>3000</v>
      </c>
      <c r="BY38" s="88"/>
      <c r="BZ38" s="24">
        <f>BL38-BZ37</f>
        <v>2325</v>
      </c>
      <c r="CA38" s="25">
        <f>BO38-CA37</f>
        <v>0</v>
      </c>
    </row>
    <row r="39" spans="61:79" ht="18.75" x14ac:dyDescent="0.25">
      <c r="BI39" s="36"/>
      <c r="BJ39" s="37"/>
      <c r="BK39" s="38"/>
      <c r="BL39" s="37"/>
      <c r="BM39" s="38"/>
      <c r="BN39" s="39"/>
      <c r="BO39" s="40"/>
      <c r="BP39" s="37"/>
      <c r="BQ39" s="41"/>
      <c r="BR39" s="40"/>
      <c r="BS39" s="41"/>
      <c r="BT39" s="42"/>
      <c r="BU39" s="41"/>
      <c r="BV39" s="34"/>
      <c r="BW39" s="35"/>
      <c r="BX39" s="164" t="s">
        <v>148</v>
      </c>
      <c r="BY39" s="165"/>
      <c r="BZ39" s="165"/>
      <c r="CA39" s="166"/>
    </row>
    <row r="40" spans="61:79" ht="19.5" thickBot="1" x14ac:dyDescent="0.35">
      <c r="BX40" s="167">
        <f>BX37+BY37</f>
        <v>12500</v>
      </c>
      <c r="BY40" s="168"/>
      <c r="BZ40" s="169">
        <f>BZ37+CA37</f>
        <v>13175</v>
      </c>
      <c r="CA40" s="170"/>
    </row>
    <row r="41" spans="61:79" ht="18.75" x14ac:dyDescent="0.3">
      <c r="BK41" s="163" t="s">
        <v>154</v>
      </c>
      <c r="BL41" s="163"/>
      <c r="BM41" s="163"/>
      <c r="BN41" s="163"/>
      <c r="BO41" s="163"/>
      <c r="BP41" s="163"/>
      <c r="BQ41" s="163"/>
      <c r="BR41" s="163"/>
      <c r="BS41" s="163"/>
      <c r="BT41" s="163"/>
      <c r="BX41" s="43" t="s">
        <v>145</v>
      </c>
      <c r="BY41" s="44" t="s">
        <v>146</v>
      </c>
      <c r="BZ41" s="43" t="s">
        <v>145</v>
      </c>
      <c r="CA41" s="44" t="s">
        <v>137</v>
      </c>
    </row>
    <row r="42" spans="61:79" ht="19.5" thickBot="1" x14ac:dyDescent="0.35">
      <c r="BX42" s="45">
        <f>1-BU38/BX40</f>
        <v>0.104128</v>
      </c>
      <c r="BY42" s="46">
        <f>BX40-BU38</f>
        <v>1301.6000000000004</v>
      </c>
      <c r="BZ42" s="45">
        <f>1-BU38/BZ40</f>
        <v>0.15002656546489568</v>
      </c>
      <c r="CA42" s="46">
        <f>BZ40-BU38</f>
        <v>1976.6000000000004</v>
      </c>
    </row>
    <row r="46" spans="61:79" ht="19.5" thickBot="1" x14ac:dyDescent="0.35">
      <c r="BI46" s="172" t="s">
        <v>151</v>
      </c>
      <c r="BJ46" s="173" t="s">
        <v>129</v>
      </c>
      <c r="BK46" s="173"/>
      <c r="BL46" s="10" t="s">
        <v>130</v>
      </c>
      <c r="BM46" s="174" t="s">
        <v>131</v>
      </c>
      <c r="BN46" s="174"/>
      <c r="BO46" s="175" t="s">
        <v>29</v>
      </c>
      <c r="BP46" s="175"/>
      <c r="BQ46" s="176" t="s">
        <v>132</v>
      </c>
      <c r="BR46" s="176"/>
      <c r="BS46" s="176"/>
      <c r="BT46" s="176"/>
      <c r="BU46" s="176"/>
      <c r="BV46" s="11"/>
      <c r="BW46" s="11"/>
      <c r="BX46" s="12" t="s">
        <v>133</v>
      </c>
      <c r="BY46" s="12" t="s">
        <v>134</v>
      </c>
      <c r="BZ46" s="13" t="s">
        <v>135</v>
      </c>
      <c r="CA46" s="14" t="s">
        <v>136</v>
      </c>
    </row>
    <row r="47" spans="61:79" ht="19.5" thickBot="1" x14ac:dyDescent="0.35">
      <c r="BI47" s="172"/>
      <c r="BJ47" s="15" t="s">
        <v>137</v>
      </c>
      <c r="BK47" s="16" t="s">
        <v>138</v>
      </c>
      <c r="BL47" s="17"/>
      <c r="BM47" s="18" t="s">
        <v>139</v>
      </c>
      <c r="BN47" s="18" t="s">
        <v>137</v>
      </c>
      <c r="BO47" s="19" t="s">
        <v>140</v>
      </c>
      <c r="BP47" s="19" t="s">
        <v>119</v>
      </c>
      <c r="BQ47" s="20" t="s">
        <v>141</v>
      </c>
      <c r="BR47" s="20" t="s">
        <v>142</v>
      </c>
      <c r="BS47" s="20" t="s">
        <v>143</v>
      </c>
      <c r="BT47" s="21"/>
      <c r="BU47" s="20" t="s">
        <v>119</v>
      </c>
      <c r="BV47" s="11"/>
      <c r="BW47" s="11"/>
      <c r="BX47" s="22">
        <f>BX49/BL49</f>
        <v>0</v>
      </c>
      <c r="BY47" s="22" t="e">
        <f>BY49/BO49</f>
        <v>#DIV/0!</v>
      </c>
      <c r="BZ47" s="78"/>
      <c r="CA47" s="79"/>
    </row>
    <row r="48" spans="61:79" ht="19.5" thickBot="1" x14ac:dyDescent="0.35">
      <c r="BI48" s="172"/>
      <c r="BJ48" s="15"/>
      <c r="BK48" s="16"/>
      <c r="BL48" s="17"/>
      <c r="BM48" s="18"/>
      <c r="BN48" s="18"/>
      <c r="BO48" s="19" t="s">
        <v>144</v>
      </c>
      <c r="BP48" s="19"/>
      <c r="BQ48" s="21"/>
      <c r="BR48" s="21"/>
      <c r="BS48" s="21"/>
      <c r="BT48" s="21"/>
      <c r="BU48" s="21"/>
      <c r="BV48" s="11"/>
      <c r="BW48" s="11"/>
      <c r="BX48" s="23">
        <f>BL49-BX49</f>
        <v>35000</v>
      </c>
      <c r="BY48" s="23">
        <f>BO49-BY49</f>
        <v>0</v>
      </c>
      <c r="BZ48" s="24">
        <f>BL49-(BL49*BZ47)</f>
        <v>35000</v>
      </c>
      <c r="CA48" s="25">
        <f>BO49-(BO49*CA47)</f>
        <v>0</v>
      </c>
    </row>
    <row r="49" spans="61:79" ht="19.5" thickBot="1" x14ac:dyDescent="0.3">
      <c r="BI49" s="172"/>
      <c r="BJ49" s="26">
        <v>29000</v>
      </c>
      <c r="BK49" s="27">
        <f>1-BQ49/BJ49</f>
        <v>0.2068965517241379</v>
      </c>
      <c r="BL49" s="28">
        <v>35000</v>
      </c>
      <c r="BM49" s="29">
        <f>1-BQ49/BL49</f>
        <v>0.34285714285714286</v>
      </c>
      <c r="BN49" s="30">
        <f>BL49-BQ49</f>
        <v>12000</v>
      </c>
      <c r="BO49" s="87"/>
      <c r="BP49" s="31">
        <f>BL49+BO49</f>
        <v>35000</v>
      </c>
      <c r="BQ49" s="32">
        <v>23000</v>
      </c>
      <c r="BR49" s="87"/>
      <c r="BS49" s="32">
        <f>BR49*BT49</f>
        <v>0</v>
      </c>
      <c r="BT49" s="33">
        <v>0.72</v>
      </c>
      <c r="BU49" s="32">
        <f>BQ49+BS49</f>
        <v>23000</v>
      </c>
      <c r="BV49" s="34">
        <f>1-BU49/BP49</f>
        <v>0.34285714285714286</v>
      </c>
      <c r="BW49" s="35">
        <f>BP49-BU49</f>
        <v>12000</v>
      </c>
      <c r="BX49" s="88"/>
      <c r="BY49" s="88"/>
      <c r="BZ49" s="24">
        <f>BL49-BZ48</f>
        <v>0</v>
      </c>
      <c r="CA49" s="25">
        <f>BO49-CA48</f>
        <v>0</v>
      </c>
    </row>
    <row r="50" spans="61:79" ht="18.75" x14ac:dyDescent="0.25">
      <c r="BI50" s="36"/>
      <c r="BJ50" s="37"/>
      <c r="BK50" s="38"/>
      <c r="BL50" s="37"/>
      <c r="BM50" s="38"/>
      <c r="BN50" s="39"/>
      <c r="BO50" s="40"/>
      <c r="BP50" s="37"/>
      <c r="BQ50" s="41"/>
      <c r="BR50" s="40"/>
      <c r="BS50" s="41"/>
      <c r="BT50" s="42"/>
      <c r="BU50" s="41"/>
      <c r="BV50" s="34"/>
      <c r="BW50" s="35"/>
      <c r="BX50" s="164" t="s">
        <v>148</v>
      </c>
      <c r="BY50" s="165"/>
      <c r="BZ50" s="165"/>
      <c r="CA50" s="166"/>
    </row>
    <row r="51" spans="61:79" ht="19.5" thickBot="1" x14ac:dyDescent="0.35">
      <c r="BX51" s="167">
        <f>BX48+BY48</f>
        <v>35000</v>
      </c>
      <c r="BY51" s="168"/>
      <c r="BZ51" s="169">
        <f>BZ48+CA48</f>
        <v>35000</v>
      </c>
      <c r="CA51" s="170"/>
    </row>
    <row r="52" spans="61:79" ht="18.75" x14ac:dyDescent="0.3">
      <c r="BX52" s="43" t="s">
        <v>145</v>
      </c>
      <c r="BY52" s="44" t="s">
        <v>146</v>
      </c>
      <c r="BZ52" s="43" t="s">
        <v>145</v>
      </c>
      <c r="CA52" s="44" t="s">
        <v>137</v>
      </c>
    </row>
    <row r="53" spans="61:79" ht="19.5" thickBot="1" x14ac:dyDescent="0.35">
      <c r="BK53" s="163" t="s">
        <v>154</v>
      </c>
      <c r="BL53" s="163"/>
      <c r="BM53" s="163"/>
      <c r="BN53" s="163"/>
      <c r="BO53" s="163"/>
      <c r="BP53" s="163"/>
      <c r="BQ53" s="163"/>
      <c r="BR53" s="163"/>
      <c r="BS53" s="163"/>
      <c r="BT53" s="163"/>
      <c r="BX53" s="45">
        <f>1-BU49/BX51</f>
        <v>0.34285714285714286</v>
      </c>
      <c r="BY53" s="46">
        <f>BX51-BU49</f>
        <v>12000</v>
      </c>
      <c r="BZ53" s="45">
        <f>1-BU49/BZ51</f>
        <v>0.34285714285714286</v>
      </c>
      <c r="CA53" s="46">
        <f>BZ51-BU49</f>
        <v>12000</v>
      </c>
    </row>
    <row r="57" spans="61:79" ht="19.5" thickBot="1" x14ac:dyDescent="0.35">
      <c r="BI57" s="172" t="s">
        <v>152</v>
      </c>
      <c r="BJ57" s="173" t="s">
        <v>129</v>
      </c>
      <c r="BK57" s="173"/>
      <c r="BL57" s="10" t="s">
        <v>130</v>
      </c>
      <c r="BM57" s="174" t="s">
        <v>131</v>
      </c>
      <c r="BN57" s="174"/>
      <c r="BO57" s="175" t="s">
        <v>29</v>
      </c>
      <c r="BP57" s="175"/>
      <c r="BQ57" s="176" t="s">
        <v>132</v>
      </c>
      <c r="BR57" s="176"/>
      <c r="BS57" s="176"/>
      <c r="BT57" s="176"/>
      <c r="BU57" s="176"/>
      <c r="BV57" s="11"/>
      <c r="BW57" s="11"/>
      <c r="BX57" s="12" t="s">
        <v>133</v>
      </c>
      <c r="BY57" s="12" t="s">
        <v>134</v>
      </c>
      <c r="BZ57" s="13" t="s">
        <v>135</v>
      </c>
      <c r="CA57" s="14" t="s">
        <v>136</v>
      </c>
    </row>
    <row r="58" spans="61:79" ht="19.5" thickBot="1" x14ac:dyDescent="0.35">
      <c r="BI58" s="172"/>
      <c r="BJ58" s="15" t="s">
        <v>137</v>
      </c>
      <c r="BK58" s="16" t="s">
        <v>138</v>
      </c>
      <c r="BL58" s="17"/>
      <c r="BM58" s="18" t="s">
        <v>139</v>
      </c>
      <c r="BN58" s="18" t="s">
        <v>137</v>
      </c>
      <c r="BO58" s="19" t="s">
        <v>140</v>
      </c>
      <c r="BP58" s="19" t="s">
        <v>119</v>
      </c>
      <c r="BQ58" s="20" t="s">
        <v>141</v>
      </c>
      <c r="BR58" s="20" t="s">
        <v>142</v>
      </c>
      <c r="BS58" s="20" t="s">
        <v>143</v>
      </c>
      <c r="BT58" s="21"/>
      <c r="BU58" s="20" t="s">
        <v>119</v>
      </c>
      <c r="BV58" s="11"/>
      <c r="BW58" s="11"/>
      <c r="BX58" s="22">
        <f>BX60/BL60</f>
        <v>0</v>
      </c>
      <c r="BY58" s="22" t="e">
        <f>BY60/BO60</f>
        <v>#DIV/0!</v>
      </c>
      <c r="BZ58" s="78"/>
      <c r="CA58" s="79"/>
    </row>
    <row r="59" spans="61:79" ht="19.5" thickBot="1" x14ac:dyDescent="0.35">
      <c r="BI59" s="172"/>
      <c r="BJ59" s="15"/>
      <c r="BK59" s="16"/>
      <c r="BL59" s="17"/>
      <c r="BM59" s="18"/>
      <c r="BN59" s="18"/>
      <c r="BO59" s="19" t="s">
        <v>144</v>
      </c>
      <c r="BP59" s="19"/>
      <c r="BQ59" s="21"/>
      <c r="BR59" s="21"/>
      <c r="BS59" s="21"/>
      <c r="BT59" s="21"/>
      <c r="BU59" s="21"/>
      <c r="BV59" s="11"/>
      <c r="BW59" s="11"/>
      <c r="BX59" s="23">
        <f>BL60-BX60</f>
        <v>50000</v>
      </c>
      <c r="BY59" s="23">
        <f>BO60-BY60</f>
        <v>0</v>
      </c>
      <c r="BZ59" s="24">
        <f>BL60-(BL60*BZ58)</f>
        <v>50000</v>
      </c>
      <c r="CA59" s="25">
        <f>BO60-(BO60*CA58)</f>
        <v>0</v>
      </c>
    </row>
    <row r="60" spans="61:79" ht="19.5" thickBot="1" x14ac:dyDescent="0.3">
      <c r="BI60" s="172"/>
      <c r="BJ60" s="26">
        <v>45000</v>
      </c>
      <c r="BK60" s="27">
        <f>1-BQ60/BJ60</f>
        <v>0.22222222222222221</v>
      </c>
      <c r="BL60" s="28">
        <v>50000</v>
      </c>
      <c r="BM60" s="29">
        <f>1-BQ60/BL60</f>
        <v>0.30000000000000004</v>
      </c>
      <c r="BN60" s="30">
        <f>BL60-BQ60</f>
        <v>15000</v>
      </c>
      <c r="BO60" s="87"/>
      <c r="BP60" s="31">
        <f>BL60+BO60</f>
        <v>50000</v>
      </c>
      <c r="BQ60" s="32">
        <v>35000</v>
      </c>
      <c r="BR60" s="87"/>
      <c r="BS60" s="32">
        <f>BR60*BT60</f>
        <v>0</v>
      </c>
      <c r="BT60" s="33">
        <v>0.72</v>
      </c>
      <c r="BU60" s="32">
        <f>BQ60+BS60</f>
        <v>35000</v>
      </c>
      <c r="BV60" s="34">
        <f>1-BU60/BP60</f>
        <v>0.30000000000000004</v>
      </c>
      <c r="BW60" s="35">
        <f>BP60-BU60</f>
        <v>15000</v>
      </c>
      <c r="BX60" s="88"/>
      <c r="BY60" s="88"/>
      <c r="BZ60" s="24">
        <f>BL60-BZ59</f>
        <v>0</v>
      </c>
      <c r="CA60" s="25">
        <f>BO60-CA59</f>
        <v>0</v>
      </c>
    </row>
    <row r="61" spans="61:79" ht="18.75" x14ac:dyDescent="0.25">
      <c r="BI61" s="36"/>
      <c r="BJ61" s="37"/>
      <c r="BK61" s="38"/>
      <c r="BL61" s="37"/>
      <c r="BM61" s="38"/>
      <c r="BN61" s="39"/>
      <c r="BO61" s="40"/>
      <c r="BP61" s="37"/>
      <c r="BQ61" s="41"/>
      <c r="BR61" s="40"/>
      <c r="BS61" s="41"/>
      <c r="BT61" s="42"/>
      <c r="BU61" s="41"/>
      <c r="BV61" s="34"/>
      <c r="BW61" s="35"/>
      <c r="BX61" s="164" t="s">
        <v>148</v>
      </c>
      <c r="BY61" s="165"/>
      <c r="BZ61" s="165"/>
      <c r="CA61" s="166"/>
    </row>
    <row r="62" spans="61:79" ht="19.5" thickBot="1" x14ac:dyDescent="0.35">
      <c r="BX62" s="167">
        <f>BX59+BY59</f>
        <v>50000</v>
      </c>
      <c r="BY62" s="168"/>
      <c r="BZ62" s="169">
        <f>BZ59+CA59</f>
        <v>50000</v>
      </c>
      <c r="CA62" s="170"/>
    </row>
    <row r="63" spans="61:79" ht="18.75" x14ac:dyDescent="0.3">
      <c r="BX63" s="43" t="s">
        <v>145</v>
      </c>
      <c r="BY63" s="44" t="s">
        <v>146</v>
      </c>
      <c r="BZ63" s="43" t="s">
        <v>145</v>
      </c>
      <c r="CA63" s="44" t="s">
        <v>137</v>
      </c>
    </row>
    <row r="64" spans="61:79" ht="19.5" thickBot="1" x14ac:dyDescent="0.35">
      <c r="BK64" s="163" t="s">
        <v>154</v>
      </c>
      <c r="BL64" s="163"/>
      <c r="BM64" s="163"/>
      <c r="BN64" s="163"/>
      <c r="BO64" s="163"/>
      <c r="BP64" s="163"/>
      <c r="BQ64" s="163"/>
      <c r="BR64" s="163"/>
      <c r="BS64" s="163"/>
      <c r="BT64" s="163"/>
      <c r="BX64" s="45">
        <f>1-BU60/BX62</f>
        <v>0.30000000000000004</v>
      </c>
      <c r="BY64" s="46">
        <f>BX62-BU60</f>
        <v>15000</v>
      </c>
      <c r="BZ64" s="45">
        <f>1-BU60/BZ62</f>
        <v>0.30000000000000004</v>
      </c>
      <c r="CA64" s="46">
        <f>BZ62-BU60</f>
        <v>15000</v>
      </c>
    </row>
  </sheetData>
  <mergeCells count="165">
    <mergeCell ref="AD31:AJ32"/>
    <mergeCell ref="AI8:AJ8"/>
    <mergeCell ref="AG8:AH8"/>
    <mergeCell ref="AE9:AJ9"/>
    <mergeCell ref="AD10:AF10"/>
    <mergeCell ref="AD23:AJ23"/>
    <mergeCell ref="AE24:AE28"/>
    <mergeCell ref="AH24:AI24"/>
    <mergeCell ref="AF26:AF28"/>
    <mergeCell ref="AG26:AI26"/>
    <mergeCell ref="AG27:AI27"/>
    <mergeCell ref="AG28:AI28"/>
    <mergeCell ref="AF5:AJ5"/>
    <mergeCell ref="AF6:AJ6"/>
    <mergeCell ref="AF7:AJ7"/>
    <mergeCell ref="Y8:Z8"/>
    <mergeCell ref="T10:V10"/>
    <mergeCell ref="U9:Z9"/>
    <mergeCell ref="AB2:AB15"/>
    <mergeCell ref="W8:X8"/>
    <mergeCell ref="AD30:AG30"/>
    <mergeCell ref="T30:W30"/>
    <mergeCell ref="T31:Z32"/>
    <mergeCell ref="V5:Z5"/>
    <mergeCell ref="V6:Z6"/>
    <mergeCell ref="V7:Z7"/>
    <mergeCell ref="T23:Z23"/>
    <mergeCell ref="U24:U28"/>
    <mergeCell ref="X24:Y24"/>
    <mergeCell ref="V26:V28"/>
    <mergeCell ref="W26:Y26"/>
    <mergeCell ref="W27:Y27"/>
    <mergeCell ref="W28:Y28"/>
    <mergeCell ref="B11:M11"/>
    <mergeCell ref="J4:M4"/>
    <mergeCell ref="J5:M5"/>
    <mergeCell ref="J7:M7"/>
    <mergeCell ref="J6:M6"/>
    <mergeCell ref="B10:M10"/>
    <mergeCell ref="M2:P2"/>
    <mergeCell ref="J2:K2"/>
    <mergeCell ref="O4:P5"/>
    <mergeCell ref="O6:O7"/>
    <mergeCell ref="P6:P7"/>
    <mergeCell ref="B9:M9"/>
    <mergeCell ref="C2:E2"/>
    <mergeCell ref="B12:M12"/>
    <mergeCell ref="B13:M13"/>
    <mergeCell ref="B14:M14"/>
    <mergeCell ref="O14:P14"/>
    <mergeCell ref="O15:P15"/>
    <mergeCell ref="B15:M15"/>
    <mergeCell ref="AB16:AB28"/>
    <mergeCell ref="B16:M16"/>
    <mergeCell ref="B25:M25"/>
    <mergeCell ref="B26:M26"/>
    <mergeCell ref="B27:M27"/>
    <mergeCell ref="O22:P22"/>
    <mergeCell ref="O23:P23"/>
    <mergeCell ref="O24:P24"/>
    <mergeCell ref="O25:P25"/>
    <mergeCell ref="O26:P26"/>
    <mergeCell ref="O27:P27"/>
    <mergeCell ref="O19:P19"/>
    <mergeCell ref="O20:P20"/>
    <mergeCell ref="O21:P21"/>
    <mergeCell ref="O16:P16"/>
    <mergeCell ref="AO9:AT9"/>
    <mergeCell ref="AY9:BD9"/>
    <mergeCell ref="AN10:AP10"/>
    <mergeCell ref="AX10:AZ10"/>
    <mergeCell ref="O17:P17"/>
    <mergeCell ref="O18:P18"/>
    <mergeCell ref="O9:P9"/>
    <mergeCell ref="O10:P10"/>
    <mergeCell ref="O11:P11"/>
    <mergeCell ref="O12:P12"/>
    <mergeCell ref="O13:P13"/>
    <mergeCell ref="AZ5:BD5"/>
    <mergeCell ref="AP6:AT6"/>
    <mergeCell ref="AZ6:BD6"/>
    <mergeCell ref="AP7:AT7"/>
    <mergeCell ref="AZ7:BD7"/>
    <mergeCell ref="AQ8:AR8"/>
    <mergeCell ref="AS8:AT8"/>
    <mergeCell ref="BA8:BB8"/>
    <mergeCell ref="BC8:BD8"/>
    <mergeCell ref="AN30:AQ30"/>
    <mergeCell ref="AX30:BA30"/>
    <mergeCell ref="AN31:AT32"/>
    <mergeCell ref="AX31:BD32"/>
    <mergeCell ref="BI3:BI6"/>
    <mergeCell ref="AL16:AL28"/>
    <mergeCell ref="AV16:AV28"/>
    <mergeCell ref="AN23:AT23"/>
    <mergeCell ref="AX23:BD23"/>
    <mergeCell ref="AO24:AO28"/>
    <mergeCell ref="AR24:AS24"/>
    <mergeCell ref="AY24:AY28"/>
    <mergeCell ref="BB24:BC24"/>
    <mergeCell ref="AP26:AP28"/>
    <mergeCell ref="AQ26:AS26"/>
    <mergeCell ref="AZ26:AZ28"/>
    <mergeCell ref="BA26:BC26"/>
    <mergeCell ref="AQ27:AS27"/>
    <mergeCell ref="BA27:BC27"/>
    <mergeCell ref="AQ28:AS28"/>
    <mergeCell ref="BA28:BC28"/>
    <mergeCell ref="AL2:AL15"/>
    <mergeCell ref="AV2:AV15"/>
    <mergeCell ref="AP5:AT5"/>
    <mergeCell ref="BX8:BY8"/>
    <mergeCell ref="BZ8:CA8"/>
    <mergeCell ref="BI13:BI16"/>
    <mergeCell ref="BJ13:BK13"/>
    <mergeCell ref="BM13:BN13"/>
    <mergeCell ref="BO13:BP13"/>
    <mergeCell ref="BQ13:BU13"/>
    <mergeCell ref="BJ3:BK3"/>
    <mergeCell ref="BM3:BN3"/>
    <mergeCell ref="BO3:BP3"/>
    <mergeCell ref="BQ3:BU3"/>
    <mergeCell ref="BX7:CA7"/>
    <mergeCell ref="BK10:BS10"/>
    <mergeCell ref="BX29:BY29"/>
    <mergeCell ref="BZ29:CA29"/>
    <mergeCell ref="BI35:BI38"/>
    <mergeCell ref="BJ35:BK35"/>
    <mergeCell ref="BM35:BN35"/>
    <mergeCell ref="BO35:BP35"/>
    <mergeCell ref="BQ35:BU35"/>
    <mergeCell ref="BX17:CA17"/>
    <mergeCell ref="BX18:BY18"/>
    <mergeCell ref="BZ18:CA18"/>
    <mergeCell ref="BI24:BI27"/>
    <mergeCell ref="BJ24:BK24"/>
    <mergeCell ref="BM24:BN24"/>
    <mergeCell ref="BO24:BP24"/>
    <mergeCell ref="BQ24:BU24"/>
    <mergeCell ref="BK30:BT30"/>
    <mergeCell ref="BK19:BS19"/>
    <mergeCell ref="BK41:BT41"/>
    <mergeCell ref="BK53:BT53"/>
    <mergeCell ref="BK64:BT64"/>
    <mergeCell ref="BX61:CA61"/>
    <mergeCell ref="BX62:BY62"/>
    <mergeCell ref="BZ62:CA62"/>
    <mergeCell ref="R3:R28"/>
    <mergeCell ref="BX50:CA50"/>
    <mergeCell ref="BX51:BY51"/>
    <mergeCell ref="BZ51:CA51"/>
    <mergeCell ref="BI57:BI60"/>
    <mergeCell ref="BJ57:BK57"/>
    <mergeCell ref="BM57:BN57"/>
    <mergeCell ref="BO57:BP57"/>
    <mergeCell ref="BQ57:BU57"/>
    <mergeCell ref="BX39:CA39"/>
    <mergeCell ref="BX40:BY40"/>
    <mergeCell ref="BZ40:CA40"/>
    <mergeCell ref="BI46:BI49"/>
    <mergeCell ref="BJ46:BK46"/>
    <mergeCell ref="BM46:BN46"/>
    <mergeCell ref="BO46:BP46"/>
    <mergeCell ref="BQ46:BU46"/>
    <mergeCell ref="BX28:CA28"/>
  </mergeCells>
  <dataValidations count="9">
    <dataValidation type="list" allowBlank="1" showInputMessage="1" sqref="AX13 AD13 AN13 T13">
      <formula1>liste11</formula1>
    </dataValidation>
    <dataValidation type="list" allowBlank="1" showInputMessage="1" sqref="AZ13 AF13 AP13 V13">
      <formula1>liste12</formula1>
    </dataValidation>
    <dataValidation type="list" allowBlank="1" showInputMessage="1" sqref="B4">
      <formula1>liste6</formula1>
    </dataValidation>
    <dataValidation type="list" allowBlank="1" showInputMessage="1" sqref="N10:N27">
      <formula1>liste3</formula1>
    </dataValidation>
    <dataValidation type="list" allowBlank="1" showInputMessage="1" sqref="C5:C7">
      <formula1>liste</formula1>
    </dataValidation>
    <dataValidation type="list" allowBlank="1" showInputMessage="1" showErrorMessage="1" sqref="P6:P7">
      <formula1>liste4</formula1>
    </dataValidation>
    <dataValidation type="list" allowBlank="1" showInputMessage="1" sqref="N5">
      <formula1>liste5</formula1>
    </dataValidation>
    <dataValidation type="list" allowBlank="1" showInputMessage="1" sqref="G5:G7">
      <formula1>liste2</formula1>
    </dataValidation>
    <dataValidation type="list" allowBlank="1" showInputMessage="1" showErrorMessage="1" sqref="F5:F7">
      <formula1>liste9</formula1>
    </dataValidation>
  </dataValidations>
  <hyperlinks>
    <hyperlink ref="T8" r:id="rId1"/>
    <hyperlink ref="AD8" r:id="rId2"/>
    <hyperlink ref="G2" location="'to do'!A1" display="'to do'!A1"/>
    <hyperlink ref="AN8" r:id="rId3"/>
    <hyperlink ref="AX8" r:id="rId4"/>
    <hyperlink ref="BK10" location="feuil1!A1" display="feuil1!A1"/>
    <hyperlink ref="F2" location="'003'!BP1" display="COM"/>
    <hyperlink ref="BK19" location="feuil1!A1" display="feuil1!A1"/>
    <hyperlink ref="BK30" location="feuil1!A1" display="feuil1!A1"/>
    <hyperlink ref="BK41" location="feuil1!A1" display="feuil1!A1"/>
    <hyperlink ref="BK53" location="feuil1!A1" display="feuil1!A1"/>
    <hyperlink ref="BK64" location="feuil1!A1" display="feuil1!A1"/>
    <hyperlink ref="H2" location="'003'!Z1" display="DEVIS"/>
    <hyperlink ref="AB1" location="'003'!A1" display="Retour"/>
    <hyperlink ref="R1" location="'003'!A1" display="Retour"/>
    <hyperlink ref="AL1" location="'003'!A1" display="Retour"/>
    <hyperlink ref="AV1" location="'003'!A1" display="Retour"/>
    <hyperlink ref="BK10:BS10" location="'003'!A1" display="Retour"/>
    <hyperlink ref="BK19:BS19" location="'003'!A1" display="Retour"/>
    <hyperlink ref="BK30:BT30" location="'003'!A1" display="Retour"/>
    <hyperlink ref="BK41:BT41" location="'003'!A1" display="Retour"/>
    <hyperlink ref="BK53:BT53" location="'003'!A1" display="Retour"/>
    <hyperlink ref="BK64:BT64" location="'003'!A1" display="Retour"/>
  </hyperlink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parametre</vt:lpstr>
      <vt:lpstr>to do</vt:lpstr>
      <vt:lpstr>Modèle</vt:lpstr>
      <vt:lpstr>liste</vt:lpstr>
      <vt:lpstr>liste10</vt:lpstr>
      <vt:lpstr>liste11</vt:lpstr>
      <vt:lpstr>liste12</vt:lpstr>
      <vt:lpstr>liste2</vt:lpstr>
      <vt:lpstr>liste3</vt:lpstr>
      <vt:lpstr>liste4</vt:lpstr>
      <vt:lpstr>liste5</vt:lpstr>
      <vt:lpstr>liste6</vt:lpstr>
      <vt:lpstr>liste7</vt:lpstr>
      <vt:lpstr>liste9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Araud</dc:creator>
  <cp:lastModifiedBy>Eric</cp:lastModifiedBy>
  <cp:lastPrinted>2013-03-18T07:45:33Z</cp:lastPrinted>
  <dcterms:created xsi:type="dcterms:W3CDTF">2013-03-18T07:43:22Z</dcterms:created>
  <dcterms:modified xsi:type="dcterms:W3CDTF">2013-04-17T12:37:21Z</dcterms:modified>
</cp:coreProperties>
</file>