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25230" windowHeight="5835" activeTab="1"/>
  </bookViews>
  <sheets>
    <sheet name="Modop" sheetId="5" r:id="rId1"/>
    <sheet name="Affouage" sheetId="1" r:id="rId2"/>
    <sheet name="Modèle" sheetId="4" state="hidden" r:id="rId3"/>
  </sheets>
  <functionGroups builtInGroupCount="17"/>
  <externalReferences>
    <externalReference r:id="rId4"/>
  </externalReferences>
  <definedNames>
    <definedName name="ecarts" localSheetId="2">OFFSET([1]Affouage!$L$3,,,COUNT([1]Affouage!$N:$N),)</definedName>
    <definedName name="ecarts" localSheetId="0">OFFSET([1]Affouage!$L$3,,,COUNT([1]Affouage!$N:$N),)</definedName>
    <definedName name="ecarts">OFFSET(Affouage!$R$3,,,COUNT(Affouage!$P:$P),)</definedName>
    <definedName name="Essence" localSheetId="2">[1]Affouage!$G$18:$G$26</definedName>
    <definedName name="Essence" localSheetId="0">[1]Affouage!$G$18:$G$26</definedName>
    <definedName name="Essence">Affouage!$G$18:$G$26</definedName>
    <definedName name="_xlnm.Print_Titles" localSheetId="2">Modèle!$1:$8</definedName>
    <definedName name="lotsPlus">Affouage!$I$12</definedName>
    <definedName name="lotsRes">Affouage!$I$13</definedName>
    <definedName name="lotType">Affouage!$H$6</definedName>
    <definedName name="moyenne">Affouage!$I$2</definedName>
    <definedName name="nbLots" localSheetId="2">[1]Affouage!$G$2</definedName>
    <definedName name="nbLots" localSheetId="0">[1]Affouage!$G$2</definedName>
    <definedName name="nbLots">Affouage!$G$2</definedName>
    <definedName name="SeuilLotMultiple">Affouage!$I$9</definedName>
    <definedName name="TCD">Affouage!$AH$2</definedName>
    <definedName name="TotalG" localSheetId="2">OFFSET([1]Affouage!$O$3,,,COUNT([1]Affouage!$N:$N),)</definedName>
    <definedName name="TotalG" localSheetId="0">OFFSET([1]Affouage!$O$3,,,COUNT([1]Affouage!$N:$N),)</definedName>
    <definedName name="TotalG">OFFSET(Affouage!$Q$3,,,COUNT(Affouage!$P:$P),)</definedName>
  </definedNames>
  <calcPr calcId="145621" concurrentCalc="0"/>
  <pivotCaches>
    <pivotCache cacheId="0" r:id="rId5"/>
  </pivotCaches>
</workbook>
</file>

<file path=xl/calcChain.xml><?xml version="1.0" encoding="utf-8"?>
<calcChain xmlns="http://schemas.openxmlformats.org/spreadsheetml/2006/main">
  <c r="R202" i="1" l="1"/>
  <c r="R201" i="1"/>
  <c r="R200" i="1"/>
  <c r="R199" i="1"/>
  <c r="R198" i="1"/>
  <c r="R197" i="1"/>
  <c r="R196" i="1"/>
  <c r="R195" i="1"/>
  <c r="R194" i="1"/>
  <c r="R193" i="1"/>
  <c r="R192" i="1"/>
  <c r="R191" i="1"/>
  <c r="R190" i="1"/>
  <c r="R189" i="1"/>
  <c r="R188" i="1"/>
  <c r="R187" i="1"/>
  <c r="R186" i="1"/>
  <c r="R185" i="1"/>
  <c r="R184" i="1"/>
  <c r="R183" i="1"/>
  <c r="R182" i="1"/>
  <c r="R181" i="1"/>
  <c r="R180" i="1"/>
  <c r="R179" i="1"/>
  <c r="R178" i="1"/>
  <c r="R177" i="1"/>
  <c r="R176" i="1"/>
  <c r="R175" i="1"/>
  <c r="R174" i="1"/>
  <c r="R173" i="1"/>
  <c r="R172" i="1"/>
  <c r="R171" i="1"/>
  <c r="R170" i="1"/>
  <c r="R169" i="1"/>
  <c r="R168" i="1"/>
  <c r="R167" i="1"/>
  <c r="R166" i="1"/>
  <c r="R165" i="1"/>
  <c r="R164" i="1"/>
  <c r="R163" i="1"/>
  <c r="R162" i="1"/>
  <c r="R161" i="1"/>
  <c r="R160" i="1"/>
  <c r="R159" i="1"/>
  <c r="R158" i="1"/>
  <c r="R157" i="1"/>
  <c r="R156" i="1"/>
  <c r="R155" i="1"/>
  <c r="R154" i="1"/>
  <c r="R153" i="1"/>
  <c r="R152" i="1"/>
  <c r="R151" i="1"/>
  <c r="R150" i="1"/>
  <c r="R149" i="1"/>
  <c r="R148" i="1"/>
  <c r="R147" i="1"/>
  <c r="R146" i="1"/>
  <c r="R145" i="1"/>
  <c r="R144" i="1"/>
  <c r="R143" i="1"/>
  <c r="R142" i="1"/>
  <c r="R141" i="1"/>
  <c r="R140" i="1"/>
  <c r="R139" i="1"/>
  <c r="R138" i="1"/>
  <c r="R137" i="1"/>
  <c r="R136" i="1"/>
  <c r="R135" i="1"/>
  <c r="R134" i="1"/>
  <c r="R133" i="1"/>
  <c r="R132" i="1"/>
  <c r="R131" i="1"/>
  <c r="R130" i="1"/>
  <c r="R129" i="1"/>
  <c r="R128" i="1"/>
  <c r="R127" i="1"/>
  <c r="R126" i="1"/>
  <c r="R125" i="1"/>
  <c r="R124" i="1"/>
  <c r="R123" i="1"/>
  <c r="R122" i="1"/>
  <c r="R121" i="1"/>
  <c r="R120" i="1"/>
  <c r="R119" i="1"/>
  <c r="R118" i="1"/>
  <c r="R117" i="1"/>
  <c r="R116" i="1"/>
  <c r="R115" i="1"/>
  <c r="R114" i="1"/>
  <c r="R113" i="1"/>
  <c r="R112" i="1"/>
  <c r="R111" i="1"/>
  <c r="R110" i="1"/>
  <c r="R109" i="1"/>
  <c r="R108" i="1"/>
  <c r="R107" i="1"/>
  <c r="R106" i="1"/>
  <c r="R105" i="1"/>
  <c r="R104" i="1"/>
  <c r="R103" i="1"/>
  <c r="R102" i="1"/>
  <c r="R101" i="1"/>
  <c r="R100" i="1"/>
  <c r="R99" i="1"/>
  <c r="R98" i="1"/>
  <c r="R97" i="1"/>
  <c r="R96" i="1"/>
  <c r="R95" i="1"/>
  <c r="R94" i="1"/>
  <c r="R93" i="1"/>
  <c r="R92" i="1"/>
  <c r="R91" i="1"/>
  <c r="R90" i="1"/>
  <c r="R89" i="1"/>
  <c r="R88" i="1"/>
  <c r="R87" i="1"/>
  <c r="R86" i="1"/>
  <c r="R85" i="1"/>
  <c r="R84" i="1"/>
  <c r="R83" i="1"/>
  <c r="R82" i="1"/>
  <c r="R81" i="1"/>
  <c r="R80" i="1"/>
  <c r="R79" i="1"/>
  <c r="R78" i="1"/>
  <c r="R77" i="1"/>
  <c r="R76" i="1"/>
  <c r="R75" i="1"/>
  <c r="R74" i="1"/>
  <c r="R73" i="1"/>
  <c r="R72" i="1"/>
  <c r="R71" i="1"/>
  <c r="R70" i="1"/>
  <c r="R69" i="1"/>
  <c r="R68" i="1"/>
  <c r="R67" i="1"/>
  <c r="R66" i="1"/>
  <c r="R65" i="1"/>
  <c r="R64" i="1"/>
  <c r="R63" i="1"/>
  <c r="R62" i="1"/>
  <c r="R61" i="1"/>
  <c r="R60" i="1"/>
  <c r="R59" i="1"/>
  <c r="R58" i="1"/>
  <c r="R57" i="1"/>
  <c r="R56" i="1"/>
  <c r="R55" i="1"/>
  <c r="R54" i="1"/>
  <c r="R53" i="1"/>
  <c r="R52" i="1"/>
  <c r="R51" i="1"/>
  <c r="R50" i="1"/>
  <c r="R49" i="1"/>
  <c r="R48" i="1"/>
  <c r="R47" i="1"/>
  <c r="R46" i="1"/>
  <c r="R45" i="1"/>
  <c r="R44" i="1"/>
  <c r="R43" i="1"/>
  <c r="R42" i="1"/>
  <c r="R41" i="1"/>
  <c r="R40" i="1"/>
  <c r="R39" i="1"/>
  <c r="R38" i="1"/>
  <c r="R37" i="1"/>
  <c r="R36" i="1"/>
  <c r="R35" i="1"/>
  <c r="R34" i="1"/>
  <c r="R33" i="1"/>
  <c r="R32" i="1"/>
  <c r="R31" i="1"/>
  <c r="R30" i="1"/>
  <c r="R29" i="1"/>
  <c r="H2" i="1"/>
  <c r="I2" i="1"/>
  <c r="P28" i="1"/>
  <c r="Q28" i="1"/>
  <c r="R28" i="1"/>
  <c r="P27" i="1"/>
  <c r="Q27" i="1"/>
  <c r="R27" i="1"/>
  <c r="P26" i="1"/>
  <c r="Q26" i="1"/>
  <c r="R26" i="1"/>
  <c r="P25" i="1"/>
  <c r="Q25" i="1"/>
  <c r="R25" i="1"/>
  <c r="P24" i="1"/>
  <c r="Q24" i="1"/>
  <c r="R24" i="1"/>
  <c r="P23" i="1"/>
  <c r="Q23" i="1"/>
  <c r="R23" i="1"/>
  <c r="P22" i="1"/>
  <c r="Q22" i="1"/>
  <c r="R22" i="1"/>
  <c r="P21" i="1"/>
  <c r="Q21" i="1"/>
  <c r="R21" i="1"/>
  <c r="P20" i="1"/>
  <c r="Q20" i="1"/>
  <c r="R20" i="1"/>
  <c r="P19" i="1"/>
  <c r="Q19" i="1"/>
  <c r="R19" i="1"/>
  <c r="P18" i="1"/>
  <c r="Q18" i="1"/>
  <c r="R18" i="1"/>
  <c r="P17" i="1"/>
  <c r="Q17" i="1"/>
  <c r="R17" i="1"/>
  <c r="P16" i="1"/>
  <c r="Q16" i="1"/>
  <c r="R16" i="1"/>
  <c r="P15" i="1"/>
  <c r="Q15" i="1"/>
  <c r="R15" i="1"/>
  <c r="P14" i="1"/>
  <c r="Q14" i="1"/>
  <c r="R14" i="1"/>
  <c r="P13" i="1"/>
  <c r="Q13" i="1"/>
  <c r="R13" i="1"/>
  <c r="P12" i="1"/>
  <c r="Q12" i="1"/>
  <c r="R12" i="1"/>
  <c r="P11" i="1"/>
  <c r="Q11" i="1"/>
  <c r="R11" i="1"/>
  <c r="P10" i="1"/>
  <c r="Q10" i="1"/>
  <c r="R10" i="1"/>
  <c r="P9" i="1"/>
  <c r="Q9" i="1"/>
  <c r="R9" i="1"/>
  <c r="P8" i="1"/>
  <c r="Q8" i="1"/>
  <c r="R8" i="1"/>
  <c r="P7" i="1"/>
  <c r="Q7" i="1"/>
  <c r="R7" i="1"/>
  <c r="P6" i="1"/>
  <c r="Q6" i="1"/>
  <c r="R6" i="1"/>
  <c r="P5" i="1"/>
  <c r="Q5" i="1"/>
  <c r="R5" i="1"/>
  <c r="P4" i="1"/>
  <c r="Q4" i="1"/>
  <c r="R4" i="1"/>
  <c r="P3" i="1"/>
  <c r="Q3" i="1"/>
  <c r="R3" i="1"/>
  <c r="P202" i="1"/>
  <c r="AC202" i="1"/>
  <c r="P201" i="1"/>
  <c r="AC201" i="1"/>
  <c r="P200" i="1"/>
  <c r="AC200" i="1"/>
  <c r="P199" i="1"/>
  <c r="AC199" i="1"/>
  <c r="P198" i="1"/>
  <c r="AC198" i="1"/>
  <c r="P197" i="1"/>
  <c r="AC197" i="1"/>
  <c r="P196" i="1"/>
  <c r="AC196" i="1"/>
  <c r="P195" i="1"/>
  <c r="AC195" i="1"/>
  <c r="P194" i="1"/>
  <c r="AC194" i="1"/>
  <c r="P193" i="1"/>
  <c r="AC193" i="1"/>
  <c r="P192" i="1"/>
  <c r="AC192" i="1"/>
  <c r="P191" i="1"/>
  <c r="AC191" i="1"/>
  <c r="P190" i="1"/>
  <c r="AC190" i="1"/>
  <c r="P189" i="1"/>
  <c r="AC189" i="1"/>
  <c r="P188" i="1"/>
  <c r="AC188" i="1"/>
  <c r="P187" i="1"/>
  <c r="AC187" i="1"/>
  <c r="P186" i="1"/>
  <c r="AC186" i="1"/>
  <c r="P185" i="1"/>
  <c r="AC185" i="1"/>
  <c r="P184" i="1"/>
  <c r="AC184" i="1"/>
  <c r="P183" i="1"/>
  <c r="AC183" i="1"/>
  <c r="P182" i="1"/>
  <c r="AC182" i="1"/>
  <c r="P181" i="1"/>
  <c r="AC181" i="1"/>
  <c r="P180" i="1"/>
  <c r="AC180" i="1"/>
  <c r="P179" i="1"/>
  <c r="AC179" i="1"/>
  <c r="P178" i="1"/>
  <c r="AC178" i="1"/>
  <c r="P177" i="1"/>
  <c r="AC177" i="1"/>
  <c r="P176" i="1"/>
  <c r="AC176" i="1"/>
  <c r="P175" i="1"/>
  <c r="AC175" i="1"/>
  <c r="P174" i="1"/>
  <c r="AC174" i="1"/>
  <c r="P173" i="1"/>
  <c r="AC173" i="1"/>
  <c r="P172" i="1"/>
  <c r="AC172" i="1"/>
  <c r="P171" i="1"/>
  <c r="AC171" i="1"/>
  <c r="P170" i="1"/>
  <c r="AC170" i="1"/>
  <c r="P169" i="1"/>
  <c r="AC169" i="1"/>
  <c r="P168" i="1"/>
  <c r="AC168" i="1"/>
  <c r="P167" i="1"/>
  <c r="AC167" i="1"/>
  <c r="P166" i="1"/>
  <c r="AC166" i="1"/>
  <c r="P165" i="1"/>
  <c r="AC165" i="1"/>
  <c r="P164" i="1"/>
  <c r="AC164" i="1"/>
  <c r="P163" i="1"/>
  <c r="AC163" i="1"/>
  <c r="P162" i="1"/>
  <c r="AC162" i="1"/>
  <c r="P161" i="1"/>
  <c r="AC161" i="1"/>
  <c r="P160" i="1"/>
  <c r="AC160" i="1"/>
  <c r="P159" i="1"/>
  <c r="AC159" i="1"/>
  <c r="P158" i="1"/>
  <c r="AC158" i="1"/>
  <c r="P157" i="1"/>
  <c r="AC157" i="1"/>
  <c r="P156" i="1"/>
  <c r="AC156" i="1"/>
  <c r="P155" i="1"/>
  <c r="AC155" i="1"/>
  <c r="P154" i="1"/>
  <c r="AC154" i="1"/>
  <c r="P153" i="1"/>
  <c r="AC153" i="1"/>
  <c r="P152" i="1"/>
  <c r="AC152" i="1"/>
  <c r="P151" i="1"/>
  <c r="AC151" i="1"/>
  <c r="P150" i="1"/>
  <c r="AC150" i="1"/>
  <c r="P149" i="1"/>
  <c r="AC149" i="1"/>
  <c r="P148" i="1"/>
  <c r="AC148" i="1"/>
  <c r="P147" i="1"/>
  <c r="AC147" i="1"/>
  <c r="P146" i="1"/>
  <c r="AC146" i="1"/>
  <c r="P145" i="1"/>
  <c r="AC145" i="1"/>
  <c r="P144" i="1"/>
  <c r="AC144" i="1"/>
  <c r="P143" i="1"/>
  <c r="AC143" i="1"/>
  <c r="P142" i="1"/>
  <c r="AC142" i="1"/>
  <c r="P141" i="1"/>
  <c r="AC141" i="1"/>
  <c r="P140" i="1"/>
  <c r="AC140" i="1"/>
  <c r="P139" i="1"/>
  <c r="AC139" i="1"/>
  <c r="P138" i="1"/>
  <c r="AC138" i="1"/>
  <c r="P137" i="1"/>
  <c r="AC137" i="1"/>
  <c r="P136" i="1"/>
  <c r="AC136" i="1"/>
  <c r="P135" i="1"/>
  <c r="AC135" i="1"/>
  <c r="P134" i="1"/>
  <c r="AC134" i="1"/>
  <c r="P133" i="1"/>
  <c r="AC133" i="1"/>
  <c r="P132" i="1"/>
  <c r="AC132" i="1"/>
  <c r="P131" i="1"/>
  <c r="AC131" i="1"/>
  <c r="P130" i="1"/>
  <c r="AC130" i="1"/>
  <c r="P129" i="1"/>
  <c r="AC129" i="1"/>
  <c r="P128" i="1"/>
  <c r="AC128" i="1"/>
  <c r="P127" i="1"/>
  <c r="AC127" i="1"/>
  <c r="P126" i="1"/>
  <c r="AC126" i="1"/>
  <c r="P125" i="1"/>
  <c r="AC125" i="1"/>
  <c r="P124" i="1"/>
  <c r="AC124" i="1"/>
  <c r="P123" i="1"/>
  <c r="AC123" i="1"/>
  <c r="P122" i="1"/>
  <c r="AC122" i="1"/>
  <c r="P121" i="1"/>
  <c r="AC121" i="1"/>
  <c r="P120" i="1"/>
  <c r="AC120" i="1"/>
  <c r="P119" i="1"/>
  <c r="AC119" i="1"/>
  <c r="P118" i="1"/>
  <c r="AC118" i="1"/>
  <c r="P117" i="1"/>
  <c r="AC117" i="1"/>
  <c r="P116" i="1"/>
  <c r="AC116" i="1"/>
  <c r="P115" i="1"/>
  <c r="AC115" i="1"/>
  <c r="P114" i="1"/>
  <c r="AC114" i="1"/>
  <c r="P113" i="1"/>
  <c r="AC113" i="1"/>
  <c r="P112" i="1"/>
  <c r="AC112" i="1"/>
  <c r="P111" i="1"/>
  <c r="AC111" i="1"/>
  <c r="P110" i="1"/>
  <c r="AC110" i="1"/>
  <c r="P109" i="1"/>
  <c r="AC109" i="1"/>
  <c r="P108" i="1"/>
  <c r="AC108" i="1"/>
  <c r="P107" i="1"/>
  <c r="AC107" i="1"/>
  <c r="P106" i="1"/>
  <c r="AC106" i="1"/>
  <c r="P105" i="1"/>
  <c r="AC105" i="1"/>
  <c r="P104" i="1"/>
  <c r="AC104" i="1"/>
  <c r="P103" i="1"/>
  <c r="AC103" i="1"/>
  <c r="P102" i="1"/>
  <c r="AC102" i="1"/>
  <c r="P101" i="1"/>
  <c r="AC101" i="1"/>
  <c r="P100" i="1"/>
  <c r="AC100" i="1"/>
  <c r="P99" i="1"/>
  <c r="AC99" i="1"/>
  <c r="P98" i="1"/>
  <c r="AC98" i="1"/>
  <c r="P97" i="1"/>
  <c r="AC97" i="1"/>
  <c r="P96" i="1"/>
  <c r="AC96" i="1"/>
  <c r="P95" i="1"/>
  <c r="AC95" i="1"/>
  <c r="P94" i="1"/>
  <c r="AC94" i="1"/>
  <c r="P93" i="1"/>
  <c r="AC93" i="1"/>
  <c r="P92" i="1"/>
  <c r="AC92" i="1"/>
  <c r="P91" i="1"/>
  <c r="AC91" i="1"/>
  <c r="P90" i="1"/>
  <c r="AC90" i="1"/>
  <c r="P89" i="1"/>
  <c r="AC89" i="1"/>
  <c r="P88" i="1"/>
  <c r="AC88" i="1"/>
  <c r="P87" i="1"/>
  <c r="AC87" i="1"/>
  <c r="P86" i="1"/>
  <c r="AC86" i="1"/>
  <c r="P85" i="1"/>
  <c r="AC85" i="1"/>
  <c r="P84" i="1"/>
  <c r="AC84" i="1"/>
  <c r="P83" i="1"/>
  <c r="AC83" i="1"/>
  <c r="P82" i="1"/>
  <c r="AC82" i="1"/>
  <c r="P81" i="1"/>
  <c r="AC81" i="1"/>
  <c r="P80" i="1"/>
  <c r="AC80" i="1"/>
  <c r="P79" i="1"/>
  <c r="AC79" i="1"/>
  <c r="P78" i="1"/>
  <c r="AC78" i="1"/>
  <c r="P77" i="1"/>
  <c r="AC77" i="1"/>
  <c r="P76" i="1"/>
  <c r="AC76" i="1"/>
  <c r="P75" i="1"/>
  <c r="AC75" i="1"/>
  <c r="P74" i="1"/>
  <c r="AC74" i="1"/>
  <c r="P73" i="1"/>
  <c r="AC73" i="1"/>
  <c r="P72" i="1"/>
  <c r="AC72" i="1"/>
  <c r="P71" i="1"/>
  <c r="AC71" i="1"/>
  <c r="P70" i="1"/>
  <c r="AC70" i="1"/>
  <c r="P69" i="1"/>
  <c r="AC69" i="1"/>
  <c r="P68" i="1"/>
  <c r="AC68" i="1"/>
  <c r="P67" i="1"/>
  <c r="AC67" i="1"/>
  <c r="P66" i="1"/>
  <c r="AC66" i="1"/>
  <c r="P65" i="1"/>
  <c r="AC65" i="1"/>
  <c r="P64" i="1"/>
  <c r="AC64" i="1"/>
  <c r="P63" i="1"/>
  <c r="AC63" i="1"/>
  <c r="P62" i="1"/>
  <c r="AC62" i="1"/>
  <c r="P61" i="1"/>
  <c r="AC61" i="1"/>
  <c r="P60" i="1"/>
  <c r="AC60" i="1"/>
  <c r="P59" i="1"/>
  <c r="AC59" i="1"/>
  <c r="P58" i="1"/>
  <c r="AC58" i="1"/>
  <c r="P57" i="1"/>
  <c r="AC57" i="1"/>
  <c r="P56" i="1"/>
  <c r="AC56" i="1"/>
  <c r="P55" i="1"/>
  <c r="AC55" i="1"/>
  <c r="P54" i="1"/>
  <c r="AC54" i="1"/>
  <c r="P53" i="1"/>
  <c r="AC53" i="1"/>
  <c r="P52" i="1"/>
  <c r="AC52" i="1"/>
  <c r="P51" i="1"/>
  <c r="AC51" i="1"/>
  <c r="P50" i="1"/>
  <c r="AC50" i="1"/>
  <c r="P49" i="1"/>
  <c r="AC49" i="1"/>
  <c r="P48" i="1"/>
  <c r="AC48" i="1"/>
  <c r="P47" i="1"/>
  <c r="AC47" i="1"/>
  <c r="P46" i="1"/>
  <c r="AC46" i="1"/>
  <c r="P45" i="1"/>
  <c r="AC45" i="1"/>
  <c r="P44" i="1"/>
  <c r="AC44" i="1"/>
  <c r="P43" i="1"/>
  <c r="AC43" i="1"/>
  <c r="P42" i="1"/>
  <c r="AC42" i="1"/>
  <c r="P41" i="1"/>
  <c r="AC41" i="1"/>
  <c r="P40" i="1"/>
  <c r="AC40" i="1"/>
  <c r="P39" i="1"/>
  <c r="AC39" i="1"/>
  <c r="P38" i="1"/>
  <c r="AC38" i="1"/>
  <c r="P37" i="1"/>
  <c r="AC37" i="1"/>
  <c r="P36" i="1"/>
  <c r="AC36" i="1"/>
  <c r="P35" i="1"/>
  <c r="AC35" i="1"/>
  <c r="P34" i="1"/>
  <c r="AC34" i="1"/>
  <c r="P33" i="1"/>
  <c r="AC33" i="1"/>
  <c r="P32" i="1"/>
  <c r="AC32" i="1"/>
  <c r="P31" i="1"/>
  <c r="AC31" i="1"/>
  <c r="P30" i="1"/>
  <c r="AC30" i="1"/>
  <c r="P29" i="1"/>
  <c r="AC29" i="1"/>
  <c r="AC28" i="1"/>
  <c r="AC27" i="1"/>
  <c r="AC26" i="1"/>
  <c r="AC25" i="1"/>
  <c r="AC24" i="1"/>
  <c r="AC23" i="1"/>
  <c r="AC22" i="1"/>
  <c r="AC21" i="1"/>
  <c r="AC20" i="1"/>
  <c r="AC19" i="1"/>
  <c r="AC18" i="1"/>
  <c r="AC17" i="1"/>
  <c r="AC16" i="1"/>
  <c r="AC15" i="1"/>
  <c r="AC14" i="1"/>
  <c r="AC13" i="1"/>
  <c r="AC12" i="1"/>
  <c r="AC11" i="1"/>
  <c r="AC10" i="1"/>
  <c r="AC9" i="1"/>
  <c r="AC8" i="1"/>
  <c r="AC7" i="1"/>
  <c r="AC6" i="1"/>
  <c r="AC5" i="1"/>
  <c r="AC4" i="1"/>
  <c r="AC3" i="1"/>
  <c r="N202" i="1"/>
  <c r="N201" i="1"/>
  <c r="N200" i="1"/>
  <c r="N199" i="1"/>
  <c r="N198" i="1"/>
  <c r="N197" i="1"/>
  <c r="N196" i="1"/>
  <c r="N195" i="1"/>
  <c r="N194" i="1"/>
  <c r="N193" i="1"/>
  <c r="N192" i="1"/>
  <c r="N191" i="1"/>
  <c r="N190" i="1"/>
  <c r="N189" i="1"/>
  <c r="N188" i="1"/>
  <c r="N187" i="1"/>
  <c r="N186" i="1"/>
  <c r="N185" i="1"/>
  <c r="N184" i="1"/>
  <c r="N183" i="1"/>
  <c r="N182" i="1"/>
  <c r="N181" i="1"/>
  <c r="N180" i="1"/>
  <c r="N179" i="1"/>
  <c r="N178" i="1"/>
  <c r="N177" i="1"/>
  <c r="N176" i="1"/>
  <c r="N175" i="1"/>
  <c r="N174" i="1"/>
  <c r="N173" i="1"/>
  <c r="N172" i="1"/>
  <c r="N171" i="1"/>
  <c r="N170" i="1"/>
  <c r="N169" i="1"/>
  <c r="N168" i="1"/>
  <c r="N167" i="1"/>
  <c r="N166" i="1"/>
  <c r="N165" i="1"/>
  <c r="N164" i="1"/>
  <c r="N163" i="1"/>
  <c r="N162" i="1"/>
  <c r="N161" i="1"/>
  <c r="N160" i="1"/>
  <c r="N159" i="1"/>
  <c r="N158" i="1"/>
  <c r="N157" i="1"/>
  <c r="N156" i="1"/>
  <c r="N155" i="1"/>
  <c r="N154" i="1"/>
  <c r="N153" i="1"/>
  <c r="N152" i="1"/>
  <c r="N151" i="1"/>
  <c r="N150" i="1"/>
  <c r="N149" i="1"/>
  <c r="N148" i="1"/>
  <c r="N147" i="1"/>
  <c r="N146" i="1"/>
  <c r="N145" i="1"/>
  <c r="N144" i="1"/>
  <c r="N143" i="1"/>
  <c r="N142" i="1"/>
  <c r="N141" i="1"/>
  <c r="N140" i="1"/>
  <c r="N139" i="1"/>
  <c r="N138" i="1"/>
  <c r="N137" i="1"/>
  <c r="N136" i="1"/>
  <c r="N135" i="1"/>
  <c r="N134" i="1"/>
  <c r="N133" i="1"/>
  <c r="N132" i="1"/>
  <c r="N131" i="1"/>
  <c r="N130" i="1"/>
  <c r="N129" i="1"/>
  <c r="N128" i="1"/>
  <c r="N127" i="1"/>
  <c r="N126" i="1"/>
  <c r="N125" i="1"/>
  <c r="N124" i="1"/>
  <c r="N123" i="1"/>
  <c r="N122" i="1"/>
  <c r="N121" i="1"/>
  <c r="N120" i="1"/>
  <c r="N119" i="1"/>
  <c r="N118" i="1"/>
  <c r="N117" i="1"/>
  <c r="N116" i="1"/>
  <c r="N115" i="1"/>
  <c r="N114" i="1"/>
  <c r="N113" i="1"/>
  <c r="N112" i="1"/>
  <c r="N111" i="1"/>
  <c r="N110" i="1"/>
  <c r="N109" i="1"/>
  <c r="N108" i="1"/>
  <c r="N107" i="1"/>
  <c r="N106" i="1"/>
  <c r="N105" i="1"/>
  <c r="N104" i="1"/>
  <c r="N103" i="1"/>
  <c r="N102" i="1"/>
  <c r="N101" i="1"/>
  <c r="N100" i="1"/>
  <c r="N99" i="1"/>
  <c r="N98" i="1"/>
  <c r="N97" i="1"/>
  <c r="N96" i="1"/>
  <c r="N95" i="1"/>
  <c r="N94" i="1"/>
  <c r="N93" i="1"/>
  <c r="N92" i="1"/>
  <c r="N91" i="1"/>
  <c r="N90" i="1"/>
  <c r="N89" i="1"/>
  <c r="N88" i="1"/>
  <c r="N87" i="1"/>
  <c r="N86" i="1"/>
  <c r="N85" i="1"/>
  <c r="N84" i="1"/>
  <c r="N83" i="1"/>
  <c r="N82" i="1"/>
  <c r="N81" i="1"/>
  <c r="N80" i="1"/>
  <c r="N79" i="1"/>
  <c r="N78" i="1"/>
  <c r="N77" i="1"/>
  <c r="N76" i="1"/>
  <c r="N75" i="1"/>
  <c r="N74" i="1"/>
  <c r="N73" i="1"/>
  <c r="N72" i="1"/>
  <c r="N71" i="1"/>
  <c r="N70" i="1"/>
  <c r="N69" i="1"/>
  <c r="N68" i="1"/>
  <c r="N67" i="1"/>
  <c r="N66" i="1"/>
  <c r="N65" i="1"/>
  <c r="N64" i="1"/>
  <c r="N63" i="1"/>
  <c r="N62" i="1"/>
  <c r="N61" i="1"/>
  <c r="N60" i="1"/>
  <c r="N59" i="1"/>
  <c r="N58" i="1"/>
  <c r="N57" i="1"/>
  <c r="N56" i="1"/>
  <c r="N55" i="1"/>
  <c r="N54" i="1"/>
  <c r="N53" i="1"/>
  <c r="N52" i="1"/>
  <c r="N51" i="1"/>
  <c r="N50" i="1"/>
  <c r="N49" i="1"/>
  <c r="N48" i="1"/>
  <c r="N47" i="1"/>
  <c r="N46" i="1"/>
  <c r="N45" i="1"/>
  <c r="N44" i="1"/>
  <c r="N43" i="1"/>
  <c r="N42" i="1"/>
  <c r="N41" i="1"/>
  <c r="N40" i="1"/>
  <c r="N39" i="1"/>
  <c r="N38" i="1"/>
  <c r="N37" i="1"/>
  <c r="N36" i="1"/>
  <c r="N35" i="1"/>
  <c r="N34" i="1"/>
  <c r="N33" i="1"/>
  <c r="N32" i="1"/>
  <c r="N31" i="1"/>
  <c r="N30" i="1"/>
  <c r="N29" i="1"/>
  <c r="N28" i="1"/>
  <c r="N27" i="1"/>
  <c r="N26" i="1"/>
  <c r="N25" i="1"/>
  <c r="N24" i="1"/>
  <c r="N23" i="1"/>
  <c r="N22" i="1"/>
  <c r="N21" i="1"/>
  <c r="N20" i="1"/>
  <c r="N19" i="1"/>
  <c r="N18" i="1"/>
  <c r="N17" i="1"/>
  <c r="N16" i="1"/>
  <c r="N15" i="1"/>
  <c r="N14" i="1"/>
  <c r="N13" i="1"/>
  <c r="N12" i="1"/>
  <c r="N11" i="1"/>
  <c r="N10" i="1"/>
  <c r="N9" i="1"/>
  <c r="N8" i="1"/>
  <c r="N7" i="1"/>
  <c r="N6" i="1"/>
  <c r="N5" i="1"/>
  <c r="N4" i="1"/>
  <c r="A1" i="4"/>
  <c r="C6" i="4"/>
  <c r="B6" i="4"/>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N3" i="1"/>
  <c r="S202" i="1"/>
  <c r="V202" i="1"/>
  <c r="Y202" i="1"/>
  <c r="AB202" i="1"/>
  <c r="U202" i="1"/>
  <c r="X202" i="1"/>
  <c r="AA202" i="1"/>
  <c r="T202" i="1"/>
  <c r="W202" i="1"/>
  <c r="Z202" i="1"/>
  <c r="S200" i="1"/>
  <c r="T200" i="1"/>
  <c r="U200" i="1"/>
  <c r="V200" i="1"/>
  <c r="W200" i="1"/>
  <c r="X200" i="1"/>
  <c r="Y200" i="1"/>
  <c r="Z200" i="1"/>
  <c r="AA200" i="1"/>
  <c r="AB200" i="1"/>
  <c r="S201" i="1"/>
  <c r="T201" i="1"/>
  <c r="U201" i="1"/>
  <c r="V201" i="1"/>
  <c r="W201" i="1"/>
  <c r="X201" i="1"/>
  <c r="Y201" i="1"/>
  <c r="Z201" i="1"/>
  <c r="AA201" i="1"/>
  <c r="AB201" i="1"/>
  <c r="S199" i="1"/>
  <c r="V199" i="1"/>
  <c r="Y199" i="1"/>
  <c r="AB199" i="1"/>
  <c r="U199" i="1"/>
  <c r="X199" i="1"/>
  <c r="AA199" i="1"/>
  <c r="T199" i="1"/>
  <c r="W199" i="1"/>
  <c r="Z199" i="1"/>
  <c r="S198" i="1"/>
  <c r="V198" i="1"/>
  <c r="Y198" i="1"/>
  <c r="AB198" i="1"/>
  <c r="U198" i="1"/>
  <c r="X198" i="1"/>
  <c r="AA198" i="1"/>
  <c r="T198" i="1"/>
  <c r="W198" i="1"/>
  <c r="Z198" i="1"/>
  <c r="S197" i="1"/>
  <c r="V197" i="1"/>
  <c r="Y197" i="1"/>
  <c r="AB197" i="1"/>
  <c r="U197" i="1"/>
  <c r="X197" i="1"/>
  <c r="AA197" i="1"/>
  <c r="T197" i="1"/>
  <c r="W197" i="1"/>
  <c r="Z197" i="1"/>
  <c r="S196" i="1"/>
  <c r="V196" i="1"/>
  <c r="Y196" i="1"/>
  <c r="AB196" i="1"/>
  <c r="U196" i="1"/>
  <c r="X196" i="1"/>
  <c r="AA196" i="1"/>
  <c r="T196" i="1"/>
  <c r="W196" i="1"/>
  <c r="Z196" i="1"/>
  <c r="S195" i="1"/>
  <c r="V195" i="1"/>
  <c r="Y195" i="1"/>
  <c r="AB195" i="1"/>
  <c r="U195" i="1"/>
  <c r="X195" i="1"/>
  <c r="AA195" i="1"/>
  <c r="T195" i="1"/>
  <c r="W195" i="1"/>
  <c r="Z195" i="1"/>
  <c r="S194" i="1"/>
  <c r="V194" i="1"/>
  <c r="Y194" i="1"/>
  <c r="AB194" i="1"/>
  <c r="U194" i="1"/>
  <c r="X194" i="1"/>
  <c r="AA194" i="1"/>
  <c r="T194" i="1"/>
  <c r="W194" i="1"/>
  <c r="Z194" i="1"/>
  <c r="S193" i="1"/>
  <c r="V193" i="1"/>
  <c r="Y193" i="1"/>
  <c r="AB193" i="1"/>
  <c r="U193" i="1"/>
  <c r="X193" i="1"/>
  <c r="AA193" i="1"/>
  <c r="T193" i="1"/>
  <c r="W193" i="1"/>
  <c r="Z193" i="1"/>
  <c r="S192" i="1"/>
  <c r="V192" i="1"/>
  <c r="Y192" i="1"/>
  <c r="AB192" i="1"/>
  <c r="U192" i="1"/>
  <c r="X192" i="1"/>
  <c r="AA192" i="1"/>
  <c r="T192" i="1"/>
  <c r="W192" i="1"/>
  <c r="Z192" i="1"/>
  <c r="S191" i="1"/>
  <c r="V191" i="1"/>
  <c r="Y191" i="1"/>
  <c r="AB191" i="1"/>
  <c r="U191" i="1"/>
  <c r="X191" i="1"/>
  <c r="AA191" i="1"/>
  <c r="T191" i="1"/>
  <c r="W191" i="1"/>
  <c r="Z191" i="1"/>
  <c r="S190" i="1"/>
  <c r="V190" i="1"/>
  <c r="Y190" i="1"/>
  <c r="AB190" i="1"/>
  <c r="U190" i="1"/>
  <c r="X190" i="1"/>
  <c r="AA190" i="1"/>
  <c r="T190" i="1"/>
  <c r="W190" i="1"/>
  <c r="Z190" i="1"/>
  <c r="S189" i="1"/>
  <c r="V189" i="1"/>
  <c r="Y189" i="1"/>
  <c r="AB189" i="1"/>
  <c r="U189" i="1"/>
  <c r="X189" i="1"/>
  <c r="AA189" i="1"/>
  <c r="T189" i="1"/>
  <c r="W189" i="1"/>
  <c r="Z189" i="1"/>
  <c r="S188" i="1"/>
  <c r="V188" i="1"/>
  <c r="Y188" i="1"/>
  <c r="AB188" i="1"/>
  <c r="U188" i="1"/>
  <c r="X188" i="1"/>
  <c r="AA188" i="1"/>
  <c r="T188" i="1"/>
  <c r="W188" i="1"/>
  <c r="Z188" i="1"/>
  <c r="S187" i="1"/>
  <c r="V187" i="1"/>
  <c r="Y187" i="1"/>
  <c r="AB187" i="1"/>
  <c r="U187" i="1"/>
  <c r="X187" i="1"/>
  <c r="AA187" i="1"/>
  <c r="T187" i="1"/>
  <c r="W187" i="1"/>
  <c r="Z187" i="1"/>
  <c r="S186" i="1"/>
  <c r="V186" i="1"/>
  <c r="Y186" i="1"/>
  <c r="AB186" i="1"/>
  <c r="U186" i="1"/>
  <c r="X186" i="1"/>
  <c r="AA186" i="1"/>
  <c r="T186" i="1"/>
  <c r="W186" i="1"/>
  <c r="Z186" i="1"/>
  <c r="S185" i="1"/>
  <c r="V185" i="1"/>
  <c r="Y185" i="1"/>
  <c r="AB185" i="1"/>
  <c r="U185" i="1"/>
  <c r="X185" i="1"/>
  <c r="AA185" i="1"/>
  <c r="T185" i="1"/>
  <c r="W185" i="1"/>
  <c r="Z185" i="1"/>
  <c r="S184" i="1"/>
  <c r="V184" i="1"/>
  <c r="Y184" i="1"/>
  <c r="AB184" i="1"/>
  <c r="U184" i="1"/>
  <c r="X184" i="1"/>
  <c r="AA184" i="1"/>
  <c r="T184" i="1"/>
  <c r="W184" i="1"/>
  <c r="Z184" i="1"/>
  <c r="S183" i="1"/>
  <c r="V183" i="1"/>
  <c r="Y183" i="1"/>
  <c r="AB183" i="1"/>
  <c r="U183" i="1"/>
  <c r="X183" i="1"/>
  <c r="AA183" i="1"/>
  <c r="T183" i="1"/>
  <c r="W183" i="1"/>
  <c r="Z183" i="1"/>
  <c r="S182" i="1"/>
  <c r="V182" i="1"/>
  <c r="Y182" i="1"/>
  <c r="AB182" i="1"/>
  <c r="U182" i="1"/>
  <c r="X182" i="1"/>
  <c r="AA182" i="1"/>
  <c r="T182" i="1"/>
  <c r="W182" i="1"/>
  <c r="Z182" i="1"/>
  <c r="S181" i="1"/>
  <c r="V181" i="1"/>
  <c r="Y181" i="1"/>
  <c r="AB181" i="1"/>
  <c r="U181" i="1"/>
  <c r="X181" i="1"/>
  <c r="AA181" i="1"/>
  <c r="T181" i="1"/>
  <c r="W181" i="1"/>
  <c r="Z181" i="1"/>
  <c r="S180" i="1"/>
  <c r="V180" i="1"/>
  <c r="Y180" i="1"/>
  <c r="AB180" i="1"/>
  <c r="U180" i="1"/>
  <c r="X180" i="1"/>
  <c r="AA180" i="1"/>
  <c r="T180" i="1"/>
  <c r="W180" i="1"/>
  <c r="Z180" i="1"/>
  <c r="S179" i="1"/>
  <c r="V179" i="1"/>
  <c r="Y179" i="1"/>
  <c r="AB179" i="1"/>
  <c r="U179" i="1"/>
  <c r="X179" i="1"/>
  <c r="AA179" i="1"/>
  <c r="T179" i="1"/>
  <c r="W179" i="1"/>
  <c r="Z179" i="1"/>
  <c r="S178" i="1"/>
  <c r="V178" i="1"/>
  <c r="Y178" i="1"/>
  <c r="AB178" i="1"/>
  <c r="U178" i="1"/>
  <c r="X178" i="1"/>
  <c r="AA178" i="1"/>
  <c r="T178" i="1"/>
  <c r="W178" i="1"/>
  <c r="Z178" i="1"/>
  <c r="S177" i="1"/>
  <c r="V177" i="1"/>
  <c r="Y177" i="1"/>
  <c r="AB177" i="1"/>
  <c r="U177" i="1"/>
  <c r="X177" i="1"/>
  <c r="AA177" i="1"/>
  <c r="T177" i="1"/>
  <c r="W177" i="1"/>
  <c r="Z177" i="1"/>
  <c r="S176" i="1"/>
  <c r="V176" i="1"/>
  <c r="Y176" i="1"/>
  <c r="AB176" i="1"/>
  <c r="U176" i="1"/>
  <c r="X176" i="1"/>
  <c r="AA176" i="1"/>
  <c r="T176" i="1"/>
  <c r="W176" i="1"/>
  <c r="Z176" i="1"/>
  <c r="S175" i="1"/>
  <c r="V175" i="1"/>
  <c r="Y175" i="1"/>
  <c r="AB175" i="1"/>
  <c r="U175" i="1"/>
  <c r="X175" i="1"/>
  <c r="AA175" i="1"/>
  <c r="T175" i="1"/>
  <c r="W175" i="1"/>
  <c r="Z175" i="1"/>
  <c r="S174" i="1"/>
  <c r="V174" i="1"/>
  <c r="Y174" i="1"/>
  <c r="AB174" i="1"/>
  <c r="U174" i="1"/>
  <c r="X174" i="1"/>
  <c r="AA174" i="1"/>
  <c r="T174" i="1"/>
  <c r="W174" i="1"/>
  <c r="Z174" i="1"/>
  <c r="S173" i="1"/>
  <c r="V173" i="1"/>
  <c r="Y173" i="1"/>
  <c r="AB173" i="1"/>
  <c r="U173" i="1"/>
  <c r="X173" i="1"/>
  <c r="AA173" i="1"/>
  <c r="T173" i="1"/>
  <c r="W173" i="1"/>
  <c r="Z173" i="1"/>
  <c r="S172" i="1"/>
  <c r="V172" i="1"/>
  <c r="Y172" i="1"/>
  <c r="AB172" i="1"/>
  <c r="U172" i="1"/>
  <c r="X172" i="1"/>
  <c r="AA172" i="1"/>
  <c r="T172" i="1"/>
  <c r="W172" i="1"/>
  <c r="Z172" i="1"/>
  <c r="S171" i="1"/>
  <c r="V171" i="1"/>
  <c r="Y171" i="1"/>
  <c r="AB171" i="1"/>
  <c r="U171" i="1"/>
  <c r="X171" i="1"/>
  <c r="AA171" i="1"/>
  <c r="T171" i="1"/>
  <c r="W171" i="1"/>
  <c r="Z171" i="1"/>
  <c r="S170" i="1"/>
  <c r="V170" i="1"/>
  <c r="Y170" i="1"/>
  <c r="AB170" i="1"/>
  <c r="U170" i="1"/>
  <c r="X170" i="1"/>
  <c r="AA170" i="1"/>
  <c r="T170" i="1"/>
  <c r="W170" i="1"/>
  <c r="Z170" i="1"/>
  <c r="S169" i="1"/>
  <c r="V169" i="1"/>
  <c r="Y169" i="1"/>
  <c r="AB169" i="1"/>
  <c r="U169" i="1"/>
  <c r="X169" i="1"/>
  <c r="AA169" i="1"/>
  <c r="T169" i="1"/>
  <c r="W169" i="1"/>
  <c r="Z169" i="1"/>
  <c r="S168" i="1"/>
  <c r="V168" i="1"/>
  <c r="Y168" i="1"/>
  <c r="AB168" i="1"/>
  <c r="U168" i="1"/>
  <c r="X168" i="1"/>
  <c r="AA168" i="1"/>
  <c r="T168" i="1"/>
  <c r="W168" i="1"/>
  <c r="Z168" i="1"/>
  <c r="S167" i="1"/>
  <c r="V167" i="1"/>
  <c r="Y167" i="1"/>
  <c r="AB167" i="1"/>
  <c r="U167" i="1"/>
  <c r="X167" i="1"/>
  <c r="AA167" i="1"/>
  <c r="T167" i="1"/>
  <c r="W167" i="1"/>
  <c r="Z167" i="1"/>
  <c r="S166" i="1"/>
  <c r="V166" i="1"/>
  <c r="Y166" i="1"/>
  <c r="AB166" i="1"/>
  <c r="U166" i="1"/>
  <c r="X166" i="1"/>
  <c r="AA166" i="1"/>
  <c r="T166" i="1"/>
  <c r="W166" i="1"/>
  <c r="Z166" i="1"/>
  <c r="S165" i="1"/>
  <c r="V165" i="1"/>
  <c r="Y165" i="1"/>
  <c r="AB165" i="1"/>
  <c r="U165" i="1"/>
  <c r="X165" i="1"/>
  <c r="AA165" i="1"/>
  <c r="T165" i="1"/>
  <c r="W165" i="1"/>
  <c r="Z165" i="1"/>
  <c r="S164" i="1"/>
  <c r="V164" i="1"/>
  <c r="Y164" i="1"/>
  <c r="AB164" i="1"/>
  <c r="U164" i="1"/>
  <c r="X164" i="1"/>
  <c r="AA164" i="1"/>
  <c r="T164" i="1"/>
  <c r="W164" i="1"/>
  <c r="Z164" i="1"/>
  <c r="S163" i="1"/>
  <c r="V163" i="1"/>
  <c r="Y163" i="1"/>
  <c r="AB163" i="1"/>
  <c r="U163" i="1"/>
  <c r="X163" i="1"/>
  <c r="AA163" i="1"/>
  <c r="T163" i="1"/>
  <c r="W163" i="1"/>
  <c r="Z163" i="1"/>
  <c r="S162" i="1"/>
  <c r="V162" i="1"/>
  <c r="Y162" i="1"/>
  <c r="AB162" i="1"/>
  <c r="U162" i="1"/>
  <c r="X162" i="1"/>
  <c r="AA162" i="1"/>
  <c r="T162" i="1"/>
  <c r="W162" i="1"/>
  <c r="Z162" i="1"/>
  <c r="S161" i="1"/>
  <c r="V161" i="1"/>
  <c r="Y161" i="1"/>
  <c r="AB161" i="1"/>
  <c r="U161" i="1"/>
  <c r="X161" i="1"/>
  <c r="AA161" i="1"/>
  <c r="T161" i="1"/>
  <c r="W161" i="1"/>
  <c r="Z161" i="1"/>
  <c r="S160" i="1"/>
  <c r="V160" i="1"/>
  <c r="Y160" i="1"/>
  <c r="AB160" i="1"/>
  <c r="U160" i="1"/>
  <c r="X160" i="1"/>
  <c r="AA160" i="1"/>
  <c r="T160" i="1"/>
  <c r="W160" i="1"/>
  <c r="Z160" i="1"/>
  <c r="S159" i="1"/>
  <c r="V159" i="1"/>
  <c r="Y159" i="1"/>
  <c r="AB159" i="1"/>
  <c r="U159" i="1"/>
  <c r="X159" i="1"/>
  <c r="AA159" i="1"/>
  <c r="T159" i="1"/>
  <c r="W159" i="1"/>
  <c r="Z159" i="1"/>
  <c r="S158" i="1"/>
  <c r="V158" i="1"/>
  <c r="Y158" i="1"/>
  <c r="AB158" i="1"/>
  <c r="U158" i="1"/>
  <c r="X158" i="1"/>
  <c r="AA158" i="1"/>
  <c r="T158" i="1"/>
  <c r="W158" i="1"/>
  <c r="Z158" i="1"/>
  <c r="S157" i="1"/>
  <c r="V157" i="1"/>
  <c r="Y157" i="1"/>
  <c r="AB157" i="1"/>
  <c r="U157" i="1"/>
  <c r="X157" i="1"/>
  <c r="AA157" i="1"/>
  <c r="T157" i="1"/>
  <c r="W157" i="1"/>
  <c r="Z157" i="1"/>
  <c r="S156" i="1"/>
  <c r="V156" i="1"/>
  <c r="Y156" i="1"/>
  <c r="AB156" i="1"/>
  <c r="U156" i="1"/>
  <c r="X156" i="1"/>
  <c r="AA156" i="1"/>
  <c r="T156" i="1"/>
  <c r="W156" i="1"/>
  <c r="Z156" i="1"/>
  <c r="S155" i="1"/>
  <c r="V155" i="1"/>
  <c r="Y155" i="1"/>
  <c r="AB155" i="1"/>
  <c r="U155" i="1"/>
  <c r="X155" i="1"/>
  <c r="AA155" i="1"/>
  <c r="T155" i="1"/>
  <c r="W155" i="1"/>
  <c r="Z155" i="1"/>
  <c r="S154" i="1"/>
  <c r="V154" i="1"/>
  <c r="Y154" i="1"/>
  <c r="AB154" i="1"/>
  <c r="U154" i="1"/>
  <c r="X154" i="1"/>
  <c r="AA154" i="1"/>
  <c r="T154" i="1"/>
  <c r="W154" i="1"/>
  <c r="Z154" i="1"/>
  <c r="S153" i="1"/>
  <c r="V153" i="1"/>
  <c r="Y153" i="1"/>
  <c r="AB153" i="1"/>
  <c r="U153" i="1"/>
  <c r="X153" i="1"/>
  <c r="AA153" i="1"/>
  <c r="T153" i="1"/>
  <c r="W153" i="1"/>
  <c r="Z153" i="1"/>
  <c r="S152" i="1"/>
  <c r="V152" i="1"/>
  <c r="Y152" i="1"/>
  <c r="AB152" i="1"/>
  <c r="U152" i="1"/>
  <c r="X152" i="1"/>
  <c r="AA152" i="1"/>
  <c r="T152" i="1"/>
  <c r="W152" i="1"/>
  <c r="Z152" i="1"/>
  <c r="S151" i="1"/>
  <c r="V151" i="1"/>
  <c r="Y151" i="1"/>
  <c r="AB151" i="1"/>
  <c r="U151" i="1"/>
  <c r="X151" i="1"/>
  <c r="AA151" i="1"/>
  <c r="T151" i="1"/>
  <c r="W151" i="1"/>
  <c r="Z151" i="1"/>
  <c r="S150" i="1"/>
  <c r="V150" i="1"/>
  <c r="Y150" i="1"/>
  <c r="AB150" i="1"/>
  <c r="U150" i="1"/>
  <c r="X150" i="1"/>
  <c r="AA150" i="1"/>
  <c r="T150" i="1"/>
  <c r="W150" i="1"/>
  <c r="Z150" i="1"/>
  <c r="S149" i="1"/>
  <c r="V149" i="1"/>
  <c r="Y149" i="1"/>
  <c r="AB149" i="1"/>
  <c r="U149" i="1"/>
  <c r="X149" i="1"/>
  <c r="AA149" i="1"/>
  <c r="T149" i="1"/>
  <c r="W149" i="1"/>
  <c r="Z149" i="1"/>
  <c r="S148" i="1"/>
  <c r="V148" i="1"/>
  <c r="Y148" i="1"/>
  <c r="AB148" i="1"/>
  <c r="U148" i="1"/>
  <c r="X148" i="1"/>
  <c r="AA148" i="1"/>
  <c r="T148" i="1"/>
  <c r="W148" i="1"/>
  <c r="Z148" i="1"/>
  <c r="S147" i="1"/>
  <c r="V147" i="1"/>
  <c r="Y147" i="1"/>
  <c r="AB147" i="1"/>
  <c r="U147" i="1"/>
  <c r="X147" i="1"/>
  <c r="AA147" i="1"/>
  <c r="T147" i="1"/>
  <c r="W147" i="1"/>
  <c r="Z147" i="1"/>
  <c r="S146" i="1"/>
  <c r="V146" i="1"/>
  <c r="Y146" i="1"/>
  <c r="AB146" i="1"/>
  <c r="U146" i="1"/>
  <c r="X146" i="1"/>
  <c r="AA146" i="1"/>
  <c r="T146" i="1"/>
  <c r="W146" i="1"/>
  <c r="Z146" i="1"/>
  <c r="S145" i="1"/>
  <c r="V145" i="1"/>
  <c r="Y145" i="1"/>
  <c r="AB145" i="1"/>
  <c r="U145" i="1"/>
  <c r="X145" i="1"/>
  <c r="AA145" i="1"/>
  <c r="T145" i="1"/>
  <c r="W145" i="1"/>
  <c r="Z145" i="1"/>
  <c r="S144" i="1"/>
  <c r="V144" i="1"/>
  <c r="Y144" i="1"/>
  <c r="AB144" i="1"/>
  <c r="U144" i="1"/>
  <c r="X144" i="1"/>
  <c r="AA144" i="1"/>
  <c r="T144" i="1"/>
  <c r="W144" i="1"/>
  <c r="Z144" i="1"/>
  <c r="S143" i="1"/>
  <c r="V143" i="1"/>
  <c r="Y143" i="1"/>
  <c r="AB143" i="1"/>
  <c r="U143" i="1"/>
  <c r="X143" i="1"/>
  <c r="AA143" i="1"/>
  <c r="T143" i="1"/>
  <c r="W143" i="1"/>
  <c r="Z143" i="1"/>
  <c r="S142" i="1"/>
  <c r="V142" i="1"/>
  <c r="Y142" i="1"/>
  <c r="AB142" i="1"/>
  <c r="U142" i="1"/>
  <c r="X142" i="1"/>
  <c r="AA142" i="1"/>
  <c r="T142" i="1"/>
  <c r="W142" i="1"/>
  <c r="Z142" i="1"/>
  <c r="S141" i="1"/>
  <c r="V141" i="1"/>
  <c r="Y141" i="1"/>
  <c r="AB141" i="1"/>
  <c r="U141" i="1"/>
  <c r="X141" i="1"/>
  <c r="AA141" i="1"/>
  <c r="T141" i="1"/>
  <c r="W141" i="1"/>
  <c r="Z141" i="1"/>
  <c r="S140" i="1"/>
  <c r="V140" i="1"/>
  <c r="Y140" i="1"/>
  <c r="AB140" i="1"/>
  <c r="U140" i="1"/>
  <c r="X140" i="1"/>
  <c r="AA140" i="1"/>
  <c r="T140" i="1"/>
  <c r="W140" i="1"/>
  <c r="Z140" i="1"/>
  <c r="S139" i="1"/>
  <c r="V139" i="1"/>
  <c r="Y139" i="1"/>
  <c r="AB139" i="1"/>
  <c r="U139" i="1"/>
  <c r="X139" i="1"/>
  <c r="AA139" i="1"/>
  <c r="T139" i="1"/>
  <c r="W139" i="1"/>
  <c r="Z139" i="1"/>
  <c r="S138" i="1"/>
  <c r="V138" i="1"/>
  <c r="Y138" i="1"/>
  <c r="AB138" i="1"/>
  <c r="U138" i="1"/>
  <c r="X138" i="1"/>
  <c r="AA138" i="1"/>
  <c r="T138" i="1"/>
  <c r="W138" i="1"/>
  <c r="Z138" i="1"/>
  <c r="S137" i="1"/>
  <c r="V137" i="1"/>
  <c r="Y137" i="1"/>
  <c r="AB137" i="1"/>
  <c r="U137" i="1"/>
  <c r="X137" i="1"/>
  <c r="AA137" i="1"/>
  <c r="T137" i="1"/>
  <c r="W137" i="1"/>
  <c r="Z137" i="1"/>
  <c r="S136" i="1"/>
  <c r="V136" i="1"/>
  <c r="Y136" i="1"/>
  <c r="AB136" i="1"/>
  <c r="U136" i="1"/>
  <c r="X136" i="1"/>
  <c r="AA136" i="1"/>
  <c r="T136" i="1"/>
  <c r="W136" i="1"/>
  <c r="Z136" i="1"/>
  <c r="S135" i="1"/>
  <c r="V135" i="1"/>
  <c r="Y135" i="1"/>
  <c r="AB135" i="1"/>
  <c r="U135" i="1"/>
  <c r="X135" i="1"/>
  <c r="AA135" i="1"/>
  <c r="T135" i="1"/>
  <c r="W135" i="1"/>
  <c r="Z135" i="1"/>
  <c r="S134" i="1"/>
  <c r="V134" i="1"/>
  <c r="Y134" i="1"/>
  <c r="AB134" i="1"/>
  <c r="U134" i="1"/>
  <c r="X134" i="1"/>
  <c r="AA134" i="1"/>
  <c r="T134" i="1"/>
  <c r="W134" i="1"/>
  <c r="Z134" i="1"/>
  <c r="S133" i="1"/>
  <c r="V133" i="1"/>
  <c r="Y133" i="1"/>
  <c r="AB133" i="1"/>
  <c r="U133" i="1"/>
  <c r="X133" i="1"/>
  <c r="AA133" i="1"/>
  <c r="T133" i="1"/>
  <c r="W133" i="1"/>
  <c r="Z133" i="1"/>
  <c r="S132" i="1"/>
  <c r="V132" i="1"/>
  <c r="Y132" i="1"/>
  <c r="AB132" i="1"/>
  <c r="U132" i="1"/>
  <c r="X132" i="1"/>
  <c r="AA132" i="1"/>
  <c r="T132" i="1"/>
  <c r="W132" i="1"/>
  <c r="Z132" i="1"/>
  <c r="S131" i="1"/>
  <c r="V131" i="1"/>
  <c r="Y131" i="1"/>
  <c r="AB131" i="1"/>
  <c r="U131" i="1"/>
  <c r="X131" i="1"/>
  <c r="AA131" i="1"/>
  <c r="T131" i="1"/>
  <c r="W131" i="1"/>
  <c r="Z131" i="1"/>
  <c r="S130" i="1"/>
  <c r="V130" i="1"/>
  <c r="Y130" i="1"/>
  <c r="AB130" i="1"/>
  <c r="U130" i="1"/>
  <c r="X130" i="1"/>
  <c r="AA130" i="1"/>
  <c r="T130" i="1"/>
  <c r="W130" i="1"/>
  <c r="Z130" i="1"/>
  <c r="S129" i="1"/>
  <c r="V129" i="1"/>
  <c r="Y129" i="1"/>
  <c r="AB129" i="1"/>
  <c r="U129" i="1"/>
  <c r="X129" i="1"/>
  <c r="AA129" i="1"/>
  <c r="T129" i="1"/>
  <c r="W129" i="1"/>
  <c r="Z129" i="1"/>
  <c r="S128" i="1"/>
  <c r="V128" i="1"/>
  <c r="Y128" i="1"/>
  <c r="AB128" i="1"/>
  <c r="U128" i="1"/>
  <c r="X128" i="1"/>
  <c r="AA128" i="1"/>
  <c r="T128" i="1"/>
  <c r="W128" i="1"/>
  <c r="Z128" i="1"/>
  <c r="S127" i="1"/>
  <c r="V127" i="1"/>
  <c r="Y127" i="1"/>
  <c r="AB127" i="1"/>
  <c r="U127" i="1"/>
  <c r="X127" i="1"/>
  <c r="AA127" i="1"/>
  <c r="T127" i="1"/>
  <c r="W127" i="1"/>
  <c r="Z127" i="1"/>
  <c r="S126" i="1"/>
  <c r="V126" i="1"/>
  <c r="Y126" i="1"/>
  <c r="AB126" i="1"/>
  <c r="U126" i="1"/>
  <c r="X126" i="1"/>
  <c r="AA126" i="1"/>
  <c r="T126" i="1"/>
  <c r="W126" i="1"/>
  <c r="Z126" i="1"/>
  <c r="S125" i="1"/>
  <c r="V125" i="1"/>
  <c r="Y125" i="1"/>
  <c r="AB125" i="1"/>
  <c r="U125" i="1"/>
  <c r="X125" i="1"/>
  <c r="AA125" i="1"/>
  <c r="T125" i="1"/>
  <c r="W125" i="1"/>
  <c r="Z125" i="1"/>
  <c r="S124" i="1"/>
  <c r="V124" i="1"/>
  <c r="Y124" i="1"/>
  <c r="AB124" i="1"/>
  <c r="U124" i="1"/>
  <c r="X124" i="1"/>
  <c r="AA124" i="1"/>
  <c r="T124" i="1"/>
  <c r="W124" i="1"/>
  <c r="Z124" i="1"/>
  <c r="S123" i="1"/>
  <c r="V123" i="1"/>
  <c r="Y123" i="1"/>
  <c r="AB123" i="1"/>
  <c r="U123" i="1"/>
  <c r="X123" i="1"/>
  <c r="AA123" i="1"/>
  <c r="T123" i="1"/>
  <c r="W123" i="1"/>
  <c r="Z123" i="1"/>
  <c r="S122" i="1"/>
  <c r="V122" i="1"/>
  <c r="Y122" i="1"/>
  <c r="AB122" i="1"/>
  <c r="U122" i="1"/>
  <c r="X122" i="1"/>
  <c r="AA122" i="1"/>
  <c r="T122" i="1"/>
  <c r="W122" i="1"/>
  <c r="Z122" i="1"/>
  <c r="S121" i="1"/>
  <c r="V121" i="1"/>
  <c r="Y121" i="1"/>
  <c r="AB121" i="1"/>
  <c r="U121" i="1"/>
  <c r="X121" i="1"/>
  <c r="AA121" i="1"/>
  <c r="T121" i="1"/>
  <c r="W121" i="1"/>
  <c r="Z121" i="1"/>
  <c r="S120" i="1"/>
  <c r="V120" i="1"/>
  <c r="Y120" i="1"/>
  <c r="AB120" i="1"/>
  <c r="U120" i="1"/>
  <c r="X120" i="1"/>
  <c r="AA120" i="1"/>
  <c r="T120" i="1"/>
  <c r="W120" i="1"/>
  <c r="Z120" i="1"/>
  <c r="S119" i="1"/>
  <c r="V119" i="1"/>
  <c r="Y119" i="1"/>
  <c r="AB119" i="1"/>
  <c r="U119" i="1"/>
  <c r="X119" i="1"/>
  <c r="AA119" i="1"/>
  <c r="T119" i="1"/>
  <c r="W119" i="1"/>
  <c r="Z119" i="1"/>
  <c r="S118" i="1"/>
  <c r="V118" i="1"/>
  <c r="Y118" i="1"/>
  <c r="AB118" i="1"/>
  <c r="U118" i="1"/>
  <c r="X118" i="1"/>
  <c r="AA118" i="1"/>
  <c r="T118" i="1"/>
  <c r="W118" i="1"/>
  <c r="Z118" i="1"/>
  <c r="S117" i="1"/>
  <c r="V117" i="1"/>
  <c r="Y117" i="1"/>
  <c r="AB117" i="1"/>
  <c r="U117" i="1"/>
  <c r="X117" i="1"/>
  <c r="AA117" i="1"/>
  <c r="T117" i="1"/>
  <c r="W117" i="1"/>
  <c r="Z117" i="1"/>
  <c r="S116" i="1"/>
  <c r="V116" i="1"/>
  <c r="Y116" i="1"/>
  <c r="AB116" i="1"/>
  <c r="U116" i="1"/>
  <c r="X116" i="1"/>
  <c r="AA116" i="1"/>
  <c r="T116" i="1"/>
  <c r="W116" i="1"/>
  <c r="Z116" i="1"/>
  <c r="S115" i="1"/>
  <c r="V115" i="1"/>
  <c r="Y115" i="1"/>
  <c r="AB115" i="1"/>
  <c r="U115" i="1"/>
  <c r="X115" i="1"/>
  <c r="AA115" i="1"/>
  <c r="T115" i="1"/>
  <c r="W115" i="1"/>
  <c r="Z115" i="1"/>
  <c r="S114" i="1"/>
  <c r="V114" i="1"/>
  <c r="Y114" i="1"/>
  <c r="AB114" i="1"/>
  <c r="U114" i="1"/>
  <c r="X114" i="1"/>
  <c r="AA114" i="1"/>
  <c r="T114" i="1"/>
  <c r="W114" i="1"/>
  <c r="Z114" i="1"/>
  <c r="S113" i="1"/>
  <c r="V113" i="1"/>
  <c r="Y113" i="1"/>
  <c r="AB113" i="1"/>
  <c r="U113" i="1"/>
  <c r="X113" i="1"/>
  <c r="AA113" i="1"/>
  <c r="T113" i="1"/>
  <c r="W113" i="1"/>
  <c r="Z113" i="1"/>
  <c r="S112" i="1"/>
  <c r="V112" i="1"/>
  <c r="Y112" i="1"/>
  <c r="AB112" i="1"/>
  <c r="U112" i="1"/>
  <c r="X112" i="1"/>
  <c r="AA112" i="1"/>
  <c r="T112" i="1"/>
  <c r="W112" i="1"/>
  <c r="Z112" i="1"/>
  <c r="S111" i="1"/>
  <c r="V111" i="1"/>
  <c r="Y111" i="1"/>
  <c r="AB111" i="1"/>
  <c r="U111" i="1"/>
  <c r="X111" i="1"/>
  <c r="AA111" i="1"/>
  <c r="T111" i="1"/>
  <c r="W111" i="1"/>
  <c r="Z111" i="1"/>
  <c r="S110" i="1"/>
  <c r="V110" i="1"/>
  <c r="Y110" i="1"/>
  <c r="AB110" i="1"/>
  <c r="U110" i="1"/>
  <c r="X110" i="1"/>
  <c r="AA110" i="1"/>
  <c r="T110" i="1"/>
  <c r="W110" i="1"/>
  <c r="Z110" i="1"/>
  <c r="S109" i="1"/>
  <c r="V109" i="1"/>
  <c r="Y109" i="1"/>
  <c r="AB109" i="1"/>
  <c r="U109" i="1"/>
  <c r="X109" i="1"/>
  <c r="AA109" i="1"/>
  <c r="T109" i="1"/>
  <c r="W109" i="1"/>
  <c r="Z109" i="1"/>
  <c r="S108" i="1"/>
  <c r="V108" i="1"/>
  <c r="Y108" i="1"/>
  <c r="AB108" i="1"/>
  <c r="U108" i="1"/>
  <c r="X108" i="1"/>
  <c r="AA108" i="1"/>
  <c r="T108" i="1"/>
  <c r="W108" i="1"/>
  <c r="Z108" i="1"/>
  <c r="S107" i="1"/>
  <c r="V107" i="1"/>
  <c r="Y107" i="1"/>
  <c r="AB107" i="1"/>
  <c r="U107" i="1"/>
  <c r="X107" i="1"/>
  <c r="AA107" i="1"/>
  <c r="T107" i="1"/>
  <c r="W107" i="1"/>
  <c r="Z107" i="1"/>
  <c r="S106" i="1"/>
  <c r="V106" i="1"/>
  <c r="Y106" i="1"/>
  <c r="AB106" i="1"/>
  <c r="U106" i="1"/>
  <c r="X106" i="1"/>
  <c r="AA106" i="1"/>
  <c r="T106" i="1"/>
  <c r="W106" i="1"/>
  <c r="Z106" i="1"/>
  <c r="S105" i="1"/>
  <c r="V105" i="1"/>
  <c r="Y105" i="1"/>
  <c r="AB105" i="1"/>
  <c r="U105" i="1"/>
  <c r="X105" i="1"/>
  <c r="AA105" i="1"/>
  <c r="T105" i="1"/>
  <c r="W105" i="1"/>
  <c r="Z105" i="1"/>
  <c r="S104" i="1"/>
  <c r="V104" i="1"/>
  <c r="Y104" i="1"/>
  <c r="AB104" i="1"/>
  <c r="U104" i="1"/>
  <c r="X104" i="1"/>
  <c r="AA104" i="1"/>
  <c r="T104" i="1"/>
  <c r="W104" i="1"/>
  <c r="Z104" i="1"/>
  <c r="S103" i="1"/>
  <c r="V103" i="1"/>
  <c r="Y103" i="1"/>
  <c r="AB103" i="1"/>
  <c r="U103" i="1"/>
  <c r="X103" i="1"/>
  <c r="AA103" i="1"/>
  <c r="T103" i="1"/>
  <c r="W103" i="1"/>
  <c r="Z103" i="1"/>
  <c r="S102" i="1"/>
  <c r="V102" i="1"/>
  <c r="Y102" i="1"/>
  <c r="AB102" i="1"/>
  <c r="U102" i="1"/>
  <c r="X102" i="1"/>
  <c r="AA102" i="1"/>
  <c r="T102" i="1"/>
  <c r="W102" i="1"/>
  <c r="Z102" i="1"/>
  <c r="S101" i="1"/>
  <c r="V101" i="1"/>
  <c r="Y101" i="1"/>
  <c r="AB101" i="1"/>
  <c r="U101" i="1"/>
  <c r="X101" i="1"/>
  <c r="AA101" i="1"/>
  <c r="T101" i="1"/>
  <c r="W101" i="1"/>
  <c r="Z101" i="1"/>
  <c r="S100" i="1"/>
  <c r="V100" i="1"/>
  <c r="Y100" i="1"/>
  <c r="AB100" i="1"/>
  <c r="U100" i="1"/>
  <c r="X100" i="1"/>
  <c r="AA100" i="1"/>
  <c r="T100" i="1"/>
  <c r="W100" i="1"/>
  <c r="Z100" i="1"/>
  <c r="S99" i="1"/>
  <c r="V99" i="1"/>
  <c r="Y99" i="1"/>
  <c r="AB99" i="1"/>
  <c r="U99" i="1"/>
  <c r="X99" i="1"/>
  <c r="AA99" i="1"/>
  <c r="T99" i="1"/>
  <c r="W99" i="1"/>
  <c r="Z99" i="1"/>
  <c r="S98" i="1"/>
  <c r="V98" i="1"/>
  <c r="Y98" i="1"/>
  <c r="AB98" i="1"/>
  <c r="U98" i="1"/>
  <c r="X98" i="1"/>
  <c r="AA98" i="1"/>
  <c r="T98" i="1"/>
  <c r="W98" i="1"/>
  <c r="Z98" i="1"/>
  <c r="S97" i="1"/>
  <c r="V97" i="1"/>
  <c r="Y97" i="1"/>
  <c r="AB97" i="1"/>
  <c r="U97" i="1"/>
  <c r="X97" i="1"/>
  <c r="AA97" i="1"/>
  <c r="T97" i="1"/>
  <c r="W97" i="1"/>
  <c r="Z97" i="1"/>
  <c r="S96" i="1"/>
  <c r="V96" i="1"/>
  <c r="Y96" i="1"/>
  <c r="AB96" i="1"/>
  <c r="U96" i="1"/>
  <c r="X96" i="1"/>
  <c r="AA96" i="1"/>
  <c r="T96" i="1"/>
  <c r="W96" i="1"/>
  <c r="Z96" i="1"/>
  <c r="S95" i="1"/>
  <c r="V95" i="1"/>
  <c r="Y95" i="1"/>
  <c r="AB95" i="1"/>
  <c r="U95" i="1"/>
  <c r="X95" i="1"/>
  <c r="AA95" i="1"/>
  <c r="T95" i="1"/>
  <c r="W95" i="1"/>
  <c r="Z95" i="1"/>
  <c r="S94" i="1"/>
  <c r="V94" i="1"/>
  <c r="Y94" i="1"/>
  <c r="AB94" i="1"/>
  <c r="U94" i="1"/>
  <c r="X94" i="1"/>
  <c r="AA94" i="1"/>
  <c r="T94" i="1"/>
  <c r="W94" i="1"/>
  <c r="Z94" i="1"/>
  <c r="S93" i="1"/>
  <c r="V93" i="1"/>
  <c r="Y93" i="1"/>
  <c r="AB93" i="1"/>
  <c r="U93" i="1"/>
  <c r="X93" i="1"/>
  <c r="AA93" i="1"/>
  <c r="T93" i="1"/>
  <c r="W93" i="1"/>
  <c r="Z93" i="1"/>
  <c r="S92" i="1"/>
  <c r="V92" i="1"/>
  <c r="Y92" i="1"/>
  <c r="AB92" i="1"/>
  <c r="U92" i="1"/>
  <c r="X92" i="1"/>
  <c r="AA92" i="1"/>
  <c r="T92" i="1"/>
  <c r="W92" i="1"/>
  <c r="Z92" i="1"/>
  <c r="S91" i="1"/>
  <c r="V91" i="1"/>
  <c r="Y91" i="1"/>
  <c r="AB91" i="1"/>
  <c r="U91" i="1"/>
  <c r="X91" i="1"/>
  <c r="AA91" i="1"/>
  <c r="T91" i="1"/>
  <c r="W91" i="1"/>
  <c r="Z91" i="1"/>
  <c r="S90" i="1"/>
  <c r="V90" i="1"/>
  <c r="Y90" i="1"/>
  <c r="AB90" i="1"/>
  <c r="U90" i="1"/>
  <c r="X90" i="1"/>
  <c r="AA90" i="1"/>
  <c r="T90" i="1"/>
  <c r="W90" i="1"/>
  <c r="Z90" i="1"/>
  <c r="S89" i="1"/>
  <c r="V89" i="1"/>
  <c r="Y89" i="1"/>
  <c r="AB89" i="1"/>
  <c r="U89" i="1"/>
  <c r="X89" i="1"/>
  <c r="AA89" i="1"/>
  <c r="T89" i="1"/>
  <c r="W89" i="1"/>
  <c r="Z89" i="1"/>
  <c r="S88" i="1"/>
  <c r="V88" i="1"/>
  <c r="Y88" i="1"/>
  <c r="AB88" i="1"/>
  <c r="U88" i="1"/>
  <c r="X88" i="1"/>
  <c r="AA88" i="1"/>
  <c r="T88" i="1"/>
  <c r="W88" i="1"/>
  <c r="Z88" i="1"/>
  <c r="S87" i="1"/>
  <c r="V87" i="1"/>
  <c r="Y87" i="1"/>
  <c r="AB87" i="1"/>
  <c r="U87" i="1"/>
  <c r="X87" i="1"/>
  <c r="AA87" i="1"/>
  <c r="T87" i="1"/>
  <c r="W87" i="1"/>
  <c r="Z87" i="1"/>
  <c r="S86" i="1"/>
  <c r="V86" i="1"/>
  <c r="Y86" i="1"/>
  <c r="AB86" i="1"/>
  <c r="U86" i="1"/>
  <c r="X86" i="1"/>
  <c r="AA86" i="1"/>
  <c r="T86" i="1"/>
  <c r="W86" i="1"/>
  <c r="Z86" i="1"/>
  <c r="S85" i="1"/>
  <c r="V85" i="1"/>
  <c r="Y85" i="1"/>
  <c r="AB85" i="1"/>
  <c r="U85" i="1"/>
  <c r="X85" i="1"/>
  <c r="AA85" i="1"/>
  <c r="T85" i="1"/>
  <c r="W85" i="1"/>
  <c r="Z85" i="1"/>
  <c r="S84" i="1"/>
  <c r="V84" i="1"/>
  <c r="Y84" i="1"/>
  <c r="AB84" i="1"/>
  <c r="U84" i="1"/>
  <c r="X84" i="1"/>
  <c r="AA84" i="1"/>
  <c r="T84" i="1"/>
  <c r="W84" i="1"/>
  <c r="Z84" i="1"/>
  <c r="S83" i="1"/>
  <c r="V83" i="1"/>
  <c r="Y83" i="1"/>
  <c r="AB83" i="1"/>
  <c r="U83" i="1"/>
  <c r="X83" i="1"/>
  <c r="AA83" i="1"/>
  <c r="T83" i="1"/>
  <c r="W83" i="1"/>
  <c r="Z83" i="1"/>
  <c r="S82" i="1"/>
  <c r="V82" i="1"/>
  <c r="Y82" i="1"/>
  <c r="AB82" i="1"/>
  <c r="U82" i="1"/>
  <c r="X82" i="1"/>
  <c r="AA82" i="1"/>
  <c r="T82" i="1"/>
  <c r="W82" i="1"/>
  <c r="Z82" i="1"/>
  <c r="S81" i="1"/>
  <c r="V81" i="1"/>
  <c r="Y81" i="1"/>
  <c r="AB81" i="1"/>
  <c r="U81" i="1"/>
  <c r="X81" i="1"/>
  <c r="AA81" i="1"/>
  <c r="T81" i="1"/>
  <c r="W81" i="1"/>
  <c r="Z81" i="1"/>
  <c r="S80" i="1"/>
  <c r="V80" i="1"/>
  <c r="Y80" i="1"/>
  <c r="AB80" i="1"/>
  <c r="U80" i="1"/>
  <c r="X80" i="1"/>
  <c r="AA80" i="1"/>
  <c r="T80" i="1"/>
  <c r="W80" i="1"/>
  <c r="Z80" i="1"/>
  <c r="S79" i="1"/>
  <c r="V79" i="1"/>
  <c r="Y79" i="1"/>
  <c r="AB79" i="1"/>
  <c r="U79" i="1"/>
  <c r="X79" i="1"/>
  <c r="AA79" i="1"/>
  <c r="T79" i="1"/>
  <c r="W79" i="1"/>
  <c r="Z79" i="1"/>
  <c r="S78" i="1"/>
  <c r="V78" i="1"/>
  <c r="Y78" i="1"/>
  <c r="AB78" i="1"/>
  <c r="U78" i="1"/>
  <c r="X78" i="1"/>
  <c r="AA78" i="1"/>
  <c r="T78" i="1"/>
  <c r="W78" i="1"/>
  <c r="Z78" i="1"/>
  <c r="S77" i="1"/>
  <c r="V77" i="1"/>
  <c r="Y77" i="1"/>
  <c r="AB77" i="1"/>
  <c r="U77" i="1"/>
  <c r="X77" i="1"/>
  <c r="AA77" i="1"/>
  <c r="T77" i="1"/>
  <c r="W77" i="1"/>
  <c r="Z77" i="1"/>
  <c r="S76" i="1"/>
  <c r="V76" i="1"/>
  <c r="Y76" i="1"/>
  <c r="AB76" i="1"/>
  <c r="U76" i="1"/>
  <c r="X76" i="1"/>
  <c r="AA76" i="1"/>
  <c r="T76" i="1"/>
  <c r="W76" i="1"/>
  <c r="Z76" i="1"/>
  <c r="S75" i="1"/>
  <c r="V75" i="1"/>
  <c r="Y75" i="1"/>
  <c r="AB75" i="1"/>
  <c r="U75" i="1"/>
  <c r="X75" i="1"/>
  <c r="AA75" i="1"/>
  <c r="T75" i="1"/>
  <c r="W75" i="1"/>
  <c r="Z75" i="1"/>
  <c r="S74" i="1"/>
  <c r="V74" i="1"/>
  <c r="Y74" i="1"/>
  <c r="AB74" i="1"/>
  <c r="U74" i="1"/>
  <c r="X74" i="1"/>
  <c r="AA74" i="1"/>
  <c r="T74" i="1"/>
  <c r="W74" i="1"/>
  <c r="Z74" i="1"/>
  <c r="S73" i="1"/>
  <c r="V73" i="1"/>
  <c r="Y73" i="1"/>
  <c r="AB73" i="1"/>
  <c r="U73" i="1"/>
  <c r="X73" i="1"/>
  <c r="AA73" i="1"/>
  <c r="T73" i="1"/>
  <c r="W73" i="1"/>
  <c r="Z73" i="1"/>
  <c r="S72" i="1"/>
  <c r="V72" i="1"/>
  <c r="Y72" i="1"/>
  <c r="AB72" i="1"/>
  <c r="U72" i="1"/>
  <c r="X72" i="1"/>
  <c r="AA72" i="1"/>
  <c r="T72" i="1"/>
  <c r="W72" i="1"/>
  <c r="Z72" i="1"/>
  <c r="S71" i="1"/>
  <c r="V71" i="1"/>
  <c r="Y71" i="1"/>
  <c r="AB71" i="1"/>
  <c r="U71" i="1"/>
  <c r="X71" i="1"/>
  <c r="AA71" i="1"/>
  <c r="T71" i="1"/>
  <c r="W71" i="1"/>
  <c r="Z71" i="1"/>
  <c r="S70" i="1"/>
  <c r="V70" i="1"/>
  <c r="Y70" i="1"/>
  <c r="AB70" i="1"/>
  <c r="U70" i="1"/>
  <c r="X70" i="1"/>
  <c r="AA70" i="1"/>
  <c r="T70" i="1"/>
  <c r="W70" i="1"/>
  <c r="Z70" i="1"/>
  <c r="S69" i="1"/>
  <c r="V69" i="1"/>
  <c r="Y69" i="1"/>
  <c r="AB69" i="1"/>
  <c r="U69" i="1"/>
  <c r="X69" i="1"/>
  <c r="AA69" i="1"/>
  <c r="T69" i="1"/>
  <c r="W69" i="1"/>
  <c r="Z69" i="1"/>
  <c r="S68" i="1"/>
  <c r="V68" i="1"/>
  <c r="Y68" i="1"/>
  <c r="AB68" i="1"/>
  <c r="U68" i="1"/>
  <c r="X68" i="1"/>
  <c r="AA68" i="1"/>
  <c r="T68" i="1"/>
  <c r="W68" i="1"/>
  <c r="Z68" i="1"/>
  <c r="S67" i="1"/>
  <c r="V67" i="1"/>
  <c r="Y67" i="1"/>
  <c r="AB67" i="1"/>
  <c r="U67" i="1"/>
  <c r="X67" i="1"/>
  <c r="AA67" i="1"/>
  <c r="T67" i="1"/>
  <c r="W67" i="1"/>
  <c r="Z67" i="1"/>
  <c r="S66" i="1"/>
  <c r="V66" i="1"/>
  <c r="Y66" i="1"/>
  <c r="AB66" i="1"/>
  <c r="U66" i="1"/>
  <c r="X66" i="1"/>
  <c r="AA66" i="1"/>
  <c r="T66" i="1"/>
  <c r="W66" i="1"/>
  <c r="Z66" i="1"/>
  <c r="S65" i="1"/>
  <c r="V65" i="1"/>
  <c r="Y65" i="1"/>
  <c r="AB65" i="1"/>
  <c r="U65" i="1"/>
  <c r="X65" i="1"/>
  <c r="AA65" i="1"/>
  <c r="T65" i="1"/>
  <c r="W65" i="1"/>
  <c r="Z65" i="1"/>
  <c r="S64" i="1"/>
  <c r="V64" i="1"/>
  <c r="Y64" i="1"/>
  <c r="AB64" i="1"/>
  <c r="U64" i="1"/>
  <c r="X64" i="1"/>
  <c r="AA64" i="1"/>
  <c r="T64" i="1"/>
  <c r="W64" i="1"/>
  <c r="Z64" i="1"/>
  <c r="S63" i="1"/>
  <c r="V63" i="1"/>
  <c r="Y63" i="1"/>
  <c r="AB63" i="1"/>
  <c r="U63" i="1"/>
  <c r="X63" i="1"/>
  <c r="AA63" i="1"/>
  <c r="T63" i="1"/>
  <c r="W63" i="1"/>
  <c r="Z63" i="1"/>
  <c r="S62" i="1"/>
  <c r="V62" i="1"/>
  <c r="Y62" i="1"/>
  <c r="AB62" i="1"/>
  <c r="U62" i="1"/>
  <c r="X62" i="1"/>
  <c r="AA62" i="1"/>
  <c r="T62" i="1"/>
  <c r="W62" i="1"/>
  <c r="Z62" i="1"/>
  <c r="S61" i="1"/>
  <c r="V61" i="1"/>
  <c r="Y61" i="1"/>
  <c r="AB61" i="1"/>
  <c r="U61" i="1"/>
  <c r="X61" i="1"/>
  <c r="AA61" i="1"/>
  <c r="T61" i="1"/>
  <c r="W61" i="1"/>
  <c r="Z61" i="1"/>
  <c r="S60" i="1"/>
  <c r="V60" i="1"/>
  <c r="Y60" i="1"/>
  <c r="AB60" i="1"/>
  <c r="U60" i="1"/>
  <c r="X60" i="1"/>
  <c r="AA60" i="1"/>
  <c r="T60" i="1"/>
  <c r="W60" i="1"/>
  <c r="Z60" i="1"/>
  <c r="S59" i="1"/>
  <c r="V59" i="1"/>
  <c r="Y59" i="1"/>
  <c r="AB59" i="1"/>
  <c r="U59" i="1"/>
  <c r="X59" i="1"/>
  <c r="AA59" i="1"/>
  <c r="T59" i="1"/>
  <c r="W59" i="1"/>
  <c r="Z59" i="1"/>
  <c r="S58" i="1"/>
  <c r="V58" i="1"/>
  <c r="Y58" i="1"/>
  <c r="AB58" i="1"/>
  <c r="U58" i="1"/>
  <c r="X58" i="1"/>
  <c r="AA58" i="1"/>
  <c r="T58" i="1"/>
  <c r="W58" i="1"/>
  <c r="Z58" i="1"/>
  <c r="S57" i="1"/>
  <c r="V57" i="1"/>
  <c r="Y57" i="1"/>
  <c r="AB57" i="1"/>
  <c r="U57" i="1"/>
  <c r="X57" i="1"/>
  <c r="AA57" i="1"/>
  <c r="T57" i="1"/>
  <c r="W57" i="1"/>
  <c r="Z57" i="1"/>
  <c r="S56" i="1"/>
  <c r="V56" i="1"/>
  <c r="Y56" i="1"/>
  <c r="AB56" i="1"/>
  <c r="U56" i="1"/>
  <c r="X56" i="1"/>
  <c r="AA56" i="1"/>
  <c r="T56" i="1"/>
  <c r="W56" i="1"/>
  <c r="Z56" i="1"/>
  <c r="S55" i="1"/>
  <c r="V55" i="1"/>
  <c r="Y55" i="1"/>
  <c r="AB55" i="1"/>
  <c r="U55" i="1"/>
  <c r="X55" i="1"/>
  <c r="AA55" i="1"/>
  <c r="T55" i="1"/>
  <c r="W55" i="1"/>
  <c r="Z55" i="1"/>
  <c r="S54" i="1"/>
  <c r="V54" i="1"/>
  <c r="Y54" i="1"/>
  <c r="AB54" i="1"/>
  <c r="U54" i="1"/>
  <c r="X54" i="1"/>
  <c r="AA54" i="1"/>
  <c r="T54" i="1"/>
  <c r="W54" i="1"/>
  <c r="Z54" i="1"/>
  <c r="S53" i="1"/>
  <c r="V53" i="1"/>
  <c r="Y53" i="1"/>
  <c r="AB53" i="1"/>
  <c r="U53" i="1"/>
  <c r="X53" i="1"/>
  <c r="AA53" i="1"/>
  <c r="T53" i="1"/>
  <c r="W53" i="1"/>
  <c r="Z53" i="1"/>
  <c r="S52" i="1"/>
  <c r="V52" i="1"/>
  <c r="Y52" i="1"/>
  <c r="AB52" i="1"/>
  <c r="U52" i="1"/>
  <c r="X52" i="1"/>
  <c r="AA52" i="1"/>
  <c r="T52" i="1"/>
  <c r="W52" i="1"/>
  <c r="Z52" i="1"/>
  <c r="S51" i="1"/>
  <c r="V51" i="1"/>
  <c r="Y51" i="1"/>
  <c r="AB51" i="1"/>
  <c r="U51" i="1"/>
  <c r="X51" i="1"/>
  <c r="AA51" i="1"/>
  <c r="T51" i="1"/>
  <c r="W51" i="1"/>
  <c r="Z51" i="1"/>
  <c r="S50" i="1"/>
  <c r="V50" i="1"/>
  <c r="Y50" i="1"/>
  <c r="AB50" i="1"/>
  <c r="U50" i="1"/>
  <c r="X50" i="1"/>
  <c r="AA50" i="1"/>
  <c r="T50" i="1"/>
  <c r="W50" i="1"/>
  <c r="Z50" i="1"/>
  <c r="S49" i="1"/>
  <c r="V49" i="1"/>
  <c r="Y49" i="1"/>
  <c r="AB49" i="1"/>
  <c r="U49" i="1"/>
  <c r="X49" i="1"/>
  <c r="AA49" i="1"/>
  <c r="T49" i="1"/>
  <c r="W49" i="1"/>
  <c r="Z49" i="1"/>
  <c r="S48" i="1"/>
  <c r="V48" i="1"/>
  <c r="Y48" i="1"/>
  <c r="AB48" i="1"/>
  <c r="U48" i="1"/>
  <c r="X48" i="1"/>
  <c r="AA48" i="1"/>
  <c r="T48" i="1"/>
  <c r="W48" i="1"/>
  <c r="Z48" i="1"/>
  <c r="S47" i="1"/>
  <c r="V47" i="1"/>
  <c r="Y47" i="1"/>
  <c r="AB47" i="1"/>
  <c r="U47" i="1"/>
  <c r="X47" i="1"/>
  <c r="AA47" i="1"/>
  <c r="T47" i="1"/>
  <c r="W47" i="1"/>
  <c r="Z47" i="1"/>
  <c r="S46" i="1"/>
  <c r="V46" i="1"/>
  <c r="Y46" i="1"/>
  <c r="AB46" i="1"/>
  <c r="U46" i="1"/>
  <c r="X46" i="1"/>
  <c r="AA46" i="1"/>
  <c r="T46" i="1"/>
  <c r="W46" i="1"/>
  <c r="Z46" i="1"/>
  <c r="S45" i="1"/>
  <c r="V45" i="1"/>
  <c r="Y45" i="1"/>
  <c r="AB45" i="1"/>
  <c r="U45" i="1"/>
  <c r="X45" i="1"/>
  <c r="AA45" i="1"/>
  <c r="T45" i="1"/>
  <c r="W45" i="1"/>
  <c r="Z45" i="1"/>
  <c r="S44" i="1"/>
  <c r="V44" i="1"/>
  <c r="Y44" i="1"/>
  <c r="AB44" i="1"/>
  <c r="U44" i="1"/>
  <c r="X44" i="1"/>
  <c r="AA44" i="1"/>
  <c r="T44" i="1"/>
  <c r="W44" i="1"/>
  <c r="Z44" i="1"/>
  <c r="S43" i="1"/>
  <c r="V43" i="1"/>
  <c r="Y43" i="1"/>
  <c r="AB43" i="1"/>
  <c r="U43" i="1"/>
  <c r="X43" i="1"/>
  <c r="AA43" i="1"/>
  <c r="T43" i="1"/>
  <c r="W43" i="1"/>
  <c r="Z43" i="1"/>
  <c r="S42" i="1"/>
  <c r="V42" i="1"/>
  <c r="Y42" i="1"/>
  <c r="AB42" i="1"/>
  <c r="U42" i="1"/>
  <c r="X42" i="1"/>
  <c r="AA42" i="1"/>
  <c r="T42" i="1"/>
  <c r="W42" i="1"/>
  <c r="Z42" i="1"/>
  <c r="S41" i="1"/>
  <c r="V41" i="1"/>
  <c r="Y41" i="1"/>
  <c r="AB41" i="1"/>
  <c r="U41" i="1"/>
  <c r="X41" i="1"/>
  <c r="AA41" i="1"/>
  <c r="T41" i="1"/>
  <c r="W41" i="1"/>
  <c r="Z41" i="1"/>
  <c r="S40" i="1"/>
  <c r="V40" i="1"/>
  <c r="Y40" i="1"/>
  <c r="AB40" i="1"/>
  <c r="U40" i="1"/>
  <c r="X40" i="1"/>
  <c r="AA40" i="1"/>
  <c r="T40" i="1"/>
  <c r="W40" i="1"/>
  <c r="Z40" i="1"/>
  <c r="S39" i="1"/>
  <c r="V39" i="1"/>
  <c r="Y39" i="1"/>
  <c r="AB39" i="1"/>
  <c r="U39" i="1"/>
  <c r="X39" i="1"/>
  <c r="AA39" i="1"/>
  <c r="T39" i="1"/>
  <c r="W39" i="1"/>
  <c r="Z39" i="1"/>
  <c r="S38" i="1"/>
  <c r="V38" i="1"/>
  <c r="Y38" i="1"/>
  <c r="AB38" i="1"/>
  <c r="U38" i="1"/>
  <c r="X38" i="1"/>
  <c r="AA38" i="1"/>
  <c r="T38" i="1"/>
  <c r="W38" i="1"/>
  <c r="Z38" i="1"/>
  <c r="S37" i="1"/>
  <c r="V37" i="1"/>
  <c r="Y37" i="1"/>
  <c r="AB37" i="1"/>
  <c r="U37" i="1"/>
  <c r="X37" i="1"/>
  <c r="AA37" i="1"/>
  <c r="T37" i="1"/>
  <c r="W37" i="1"/>
  <c r="Z37" i="1"/>
  <c r="S36" i="1"/>
  <c r="V36" i="1"/>
  <c r="Y36" i="1"/>
  <c r="AB36" i="1"/>
  <c r="U36" i="1"/>
  <c r="X36" i="1"/>
  <c r="AA36" i="1"/>
  <c r="T36" i="1"/>
  <c r="W36" i="1"/>
  <c r="Z36" i="1"/>
  <c r="S35" i="1"/>
  <c r="V35" i="1"/>
  <c r="Y35" i="1"/>
  <c r="AB35" i="1"/>
  <c r="U35" i="1"/>
  <c r="X35" i="1"/>
  <c r="AA35" i="1"/>
  <c r="T35" i="1"/>
  <c r="W35" i="1"/>
  <c r="Z35" i="1"/>
  <c r="S34" i="1"/>
  <c r="V34" i="1"/>
  <c r="Y34" i="1"/>
  <c r="AB34" i="1"/>
  <c r="U34" i="1"/>
  <c r="X34" i="1"/>
  <c r="AA34" i="1"/>
  <c r="T34" i="1"/>
  <c r="W34" i="1"/>
  <c r="Z34" i="1"/>
  <c r="S33" i="1"/>
  <c r="V33" i="1"/>
  <c r="Y33" i="1"/>
  <c r="AB33" i="1"/>
  <c r="U33" i="1"/>
  <c r="X33" i="1"/>
  <c r="AA33" i="1"/>
  <c r="T33" i="1"/>
  <c r="W33" i="1"/>
  <c r="Z33" i="1"/>
  <c r="S32" i="1"/>
  <c r="V32" i="1"/>
  <c r="Y32" i="1"/>
  <c r="AB32" i="1"/>
  <c r="U32" i="1"/>
  <c r="X32" i="1"/>
  <c r="AA32" i="1"/>
  <c r="T32" i="1"/>
  <c r="W32" i="1"/>
  <c r="Z32" i="1"/>
  <c r="S31" i="1"/>
  <c r="V31" i="1"/>
  <c r="Y31" i="1"/>
  <c r="AB31" i="1"/>
  <c r="U31" i="1"/>
  <c r="X31" i="1"/>
  <c r="AA31" i="1"/>
  <c r="T31" i="1"/>
  <c r="W31" i="1"/>
  <c r="Z31" i="1"/>
  <c r="S30" i="1"/>
  <c r="V30" i="1"/>
  <c r="Y30" i="1"/>
  <c r="AB30" i="1"/>
  <c r="U30" i="1"/>
  <c r="X30" i="1"/>
  <c r="AA30" i="1"/>
  <c r="T30" i="1"/>
  <c r="W30" i="1"/>
  <c r="Z30" i="1"/>
  <c r="S29" i="1"/>
  <c r="V29" i="1"/>
  <c r="Y29" i="1"/>
  <c r="AB29" i="1"/>
  <c r="U29" i="1"/>
  <c r="X29" i="1"/>
  <c r="AA29" i="1"/>
  <c r="T29" i="1"/>
  <c r="W29" i="1"/>
  <c r="Z29" i="1"/>
  <c r="S28" i="1"/>
  <c r="V28" i="1"/>
  <c r="Y28" i="1"/>
  <c r="AB28" i="1"/>
  <c r="U28" i="1"/>
  <c r="X28" i="1"/>
  <c r="AA28" i="1"/>
  <c r="T28" i="1"/>
  <c r="W28" i="1"/>
  <c r="Z28" i="1"/>
  <c r="S27" i="1"/>
  <c r="V27" i="1"/>
  <c r="Y27" i="1"/>
  <c r="AB27" i="1"/>
  <c r="U27" i="1"/>
  <c r="X27" i="1"/>
  <c r="AA27" i="1"/>
  <c r="T27" i="1"/>
  <c r="W27" i="1"/>
  <c r="Z27" i="1"/>
  <c r="S26" i="1"/>
  <c r="V26" i="1"/>
  <c r="Y26" i="1"/>
  <c r="AB26" i="1"/>
  <c r="U26" i="1"/>
  <c r="X26" i="1"/>
  <c r="AA26" i="1"/>
  <c r="T26" i="1"/>
  <c r="W26" i="1"/>
  <c r="Z26" i="1"/>
  <c r="S25" i="1"/>
  <c r="V25" i="1"/>
  <c r="Y25" i="1"/>
  <c r="AB25" i="1"/>
  <c r="U25" i="1"/>
  <c r="X25" i="1"/>
  <c r="AA25" i="1"/>
  <c r="T25" i="1"/>
  <c r="W25" i="1"/>
  <c r="Z25" i="1"/>
  <c r="S24" i="1"/>
  <c r="V24" i="1"/>
  <c r="Y24" i="1"/>
  <c r="AB24" i="1"/>
  <c r="U24" i="1"/>
  <c r="X24" i="1"/>
  <c r="AA24" i="1"/>
  <c r="T24" i="1"/>
  <c r="W24" i="1"/>
  <c r="Z24" i="1"/>
  <c r="S23" i="1"/>
  <c r="V23" i="1"/>
  <c r="Y23" i="1"/>
  <c r="AB23" i="1"/>
  <c r="U23" i="1"/>
  <c r="X23" i="1"/>
  <c r="AA23" i="1"/>
  <c r="T23" i="1"/>
  <c r="W23" i="1"/>
  <c r="Z23" i="1"/>
  <c r="S22" i="1"/>
  <c r="V22" i="1"/>
  <c r="Y22" i="1"/>
  <c r="AB22" i="1"/>
  <c r="U22" i="1"/>
  <c r="X22" i="1"/>
  <c r="AA22" i="1"/>
  <c r="T22" i="1"/>
  <c r="W22" i="1"/>
  <c r="Z22" i="1"/>
  <c r="S21" i="1"/>
  <c r="V21" i="1"/>
  <c r="Y21" i="1"/>
  <c r="AB21" i="1"/>
  <c r="U21" i="1"/>
  <c r="X21" i="1"/>
  <c r="AA21" i="1"/>
  <c r="T21" i="1"/>
  <c r="W21" i="1"/>
  <c r="Z21" i="1"/>
  <c r="S20" i="1"/>
  <c r="V20" i="1"/>
  <c r="Y20" i="1"/>
  <c r="AB20" i="1"/>
  <c r="U20" i="1"/>
  <c r="X20" i="1"/>
  <c r="AA20" i="1"/>
  <c r="T20" i="1"/>
  <c r="W20" i="1"/>
  <c r="Z20" i="1"/>
  <c r="S19" i="1"/>
  <c r="V19" i="1"/>
  <c r="Y19" i="1"/>
  <c r="AB19" i="1"/>
  <c r="U19" i="1"/>
  <c r="X19" i="1"/>
  <c r="AA19" i="1"/>
  <c r="T19" i="1"/>
  <c r="W19" i="1"/>
  <c r="Z19" i="1"/>
  <c r="S18" i="1"/>
  <c r="V18" i="1"/>
  <c r="Y18" i="1"/>
  <c r="AB18" i="1"/>
  <c r="U18" i="1"/>
  <c r="X18" i="1"/>
  <c r="AA18" i="1"/>
  <c r="T18" i="1"/>
  <c r="W18" i="1"/>
  <c r="Z18" i="1"/>
  <c r="S17" i="1"/>
  <c r="V17" i="1"/>
  <c r="Y17" i="1"/>
  <c r="AB17" i="1"/>
  <c r="U17" i="1"/>
  <c r="X17" i="1"/>
  <c r="AA17" i="1"/>
  <c r="T17" i="1"/>
  <c r="W17" i="1"/>
  <c r="Z17" i="1"/>
  <c r="S16" i="1"/>
  <c r="V16" i="1"/>
  <c r="Y16" i="1"/>
  <c r="AB16" i="1"/>
  <c r="U16" i="1"/>
  <c r="X16" i="1"/>
  <c r="AA16" i="1"/>
  <c r="T16" i="1"/>
  <c r="W16" i="1"/>
  <c r="Z16" i="1"/>
  <c r="S15" i="1"/>
  <c r="V15" i="1"/>
  <c r="Y15" i="1"/>
  <c r="AB15" i="1"/>
  <c r="U15" i="1"/>
  <c r="X15" i="1"/>
  <c r="AA15" i="1"/>
  <c r="T15" i="1"/>
  <c r="W15" i="1"/>
  <c r="Z15" i="1"/>
  <c r="S14" i="1"/>
  <c r="V14" i="1"/>
  <c r="Y14" i="1"/>
  <c r="AB14" i="1"/>
  <c r="U14" i="1"/>
  <c r="X14" i="1"/>
  <c r="AA14" i="1"/>
  <c r="T14" i="1"/>
  <c r="W14" i="1"/>
  <c r="Z14" i="1"/>
  <c r="S13" i="1"/>
  <c r="V13" i="1"/>
  <c r="Y13" i="1"/>
  <c r="AB13" i="1"/>
  <c r="U13" i="1"/>
  <c r="X13" i="1"/>
  <c r="AA13" i="1"/>
  <c r="T13" i="1"/>
  <c r="W13" i="1"/>
  <c r="Z13" i="1"/>
  <c r="S12" i="1"/>
  <c r="V12" i="1"/>
  <c r="Y12" i="1"/>
  <c r="AB12" i="1"/>
  <c r="U12" i="1"/>
  <c r="X12" i="1"/>
  <c r="AA12" i="1"/>
  <c r="T12" i="1"/>
  <c r="W12" i="1"/>
  <c r="Z12" i="1"/>
  <c r="S11" i="1"/>
  <c r="V11" i="1"/>
  <c r="Y11" i="1"/>
  <c r="AB11" i="1"/>
  <c r="U11" i="1"/>
  <c r="X11" i="1"/>
  <c r="AA11" i="1"/>
  <c r="T11" i="1"/>
  <c r="W11" i="1"/>
  <c r="Z11" i="1"/>
  <c r="S10" i="1"/>
  <c r="V10" i="1"/>
  <c r="Y10" i="1"/>
  <c r="AB10" i="1"/>
  <c r="U10" i="1"/>
  <c r="X10" i="1"/>
  <c r="AA10" i="1"/>
  <c r="T10" i="1"/>
  <c r="W10" i="1"/>
  <c r="Z10" i="1"/>
  <c r="S9" i="1"/>
  <c r="V9" i="1"/>
  <c r="Y9" i="1"/>
  <c r="AB9" i="1"/>
  <c r="U9" i="1"/>
  <c r="X9" i="1"/>
  <c r="AA9" i="1"/>
  <c r="T9" i="1"/>
  <c r="W9" i="1"/>
  <c r="Z9" i="1"/>
  <c r="S8" i="1"/>
  <c r="V8" i="1"/>
  <c r="Y8" i="1"/>
  <c r="AB8" i="1"/>
  <c r="U8" i="1"/>
  <c r="X8" i="1"/>
  <c r="AA8" i="1"/>
  <c r="T8" i="1"/>
  <c r="W8" i="1"/>
  <c r="Z8" i="1"/>
  <c r="S7" i="1"/>
  <c r="V7" i="1"/>
  <c r="Y7" i="1"/>
  <c r="AB7" i="1"/>
  <c r="U7" i="1"/>
  <c r="X7" i="1"/>
  <c r="AA7" i="1"/>
  <c r="T7" i="1"/>
  <c r="W7" i="1"/>
  <c r="Z7" i="1"/>
  <c r="S6" i="1"/>
  <c r="V6" i="1"/>
  <c r="Y6" i="1"/>
  <c r="AB6" i="1"/>
  <c r="U6" i="1"/>
  <c r="X6" i="1"/>
  <c r="AA6" i="1"/>
  <c r="T6" i="1"/>
  <c r="W6" i="1"/>
  <c r="Z6" i="1"/>
  <c r="S5" i="1"/>
  <c r="V5" i="1"/>
  <c r="Y5" i="1"/>
  <c r="AB5" i="1"/>
  <c r="U5" i="1"/>
  <c r="X5" i="1"/>
  <c r="AA5" i="1"/>
  <c r="T5" i="1"/>
  <c r="W5" i="1"/>
  <c r="Z5" i="1"/>
  <c r="S4" i="1"/>
  <c r="V4" i="1"/>
  <c r="Y4" i="1"/>
  <c r="AB4" i="1"/>
  <c r="U4" i="1"/>
  <c r="X4" i="1"/>
  <c r="AA4" i="1"/>
  <c r="T4" i="1"/>
  <c r="W4" i="1"/>
  <c r="Z4" i="1"/>
  <c r="S3" i="1"/>
  <c r="V3" i="1"/>
  <c r="Y3" i="1"/>
  <c r="AB3" i="1"/>
  <c r="U3" i="1"/>
  <c r="X3" i="1"/>
  <c r="AA3" i="1"/>
  <c r="T3" i="1"/>
  <c r="W3" i="1"/>
  <c r="Z3" i="1"/>
  <c r="I7" i="1"/>
  <c r="G7" i="1"/>
  <c r="I6" i="1"/>
  <c r="G6" i="1"/>
  <c r="H6" i="1"/>
  <c r="H7" i="1"/>
</calcChain>
</file>

<file path=xl/comments1.xml><?xml version="1.0" encoding="utf-8"?>
<comments xmlns="http://schemas.openxmlformats.org/spreadsheetml/2006/main">
  <authors>
    <author>Eric</author>
  </authors>
  <commentList>
    <comment ref="A2" authorId="0">
      <text>
        <r>
          <rPr>
            <sz val="9"/>
            <color indexed="81"/>
            <rFont val="Tahoma"/>
            <family val="2"/>
          </rPr>
          <t>Clic-droit sur un n° d'arbre pour le déplacer.</t>
        </r>
      </text>
    </comment>
    <comment ref="D2" authorId="0">
      <text>
        <r>
          <rPr>
            <sz val="9"/>
            <color indexed="81"/>
            <rFont val="Tahoma"/>
            <family val="2"/>
          </rPr>
          <t xml:space="preserve">Utiliser la toupie pour filtrer de lot en lot.
</t>
        </r>
      </text>
    </comment>
    <comment ref="N2" authorId="0">
      <text>
        <r>
          <rPr>
            <b/>
            <sz val="9"/>
            <color indexed="81"/>
            <rFont val="Tahoma"/>
            <family val="2"/>
          </rPr>
          <t>vert</t>
        </r>
        <r>
          <rPr>
            <sz val="9"/>
            <color indexed="81"/>
            <rFont val="Tahoma"/>
            <family val="2"/>
          </rPr>
          <t xml:space="preserve"> : les 20% des lots ayant le plus d'arbres</t>
        </r>
      </text>
    </comment>
    <comment ref="O2" authorId="0">
      <text>
        <r>
          <rPr>
            <b/>
            <sz val="9"/>
            <color indexed="81"/>
            <rFont val="Tahoma"/>
            <family val="2"/>
          </rPr>
          <t>Rouge</t>
        </r>
        <r>
          <rPr>
            <sz val="9"/>
            <color indexed="81"/>
            <rFont val="Tahoma"/>
            <family val="2"/>
          </rPr>
          <t xml:space="preserve"> : lots multiples</t>
        </r>
      </text>
    </comment>
    <comment ref="P2" authorId="0">
      <text>
        <r>
          <rPr>
            <sz val="9"/>
            <color indexed="81"/>
            <rFont val="Tahoma"/>
            <family val="2"/>
          </rPr>
          <t>double-clic sur un n° de lot pour filtrer les arbres dessus.</t>
        </r>
      </text>
    </comment>
    <comment ref="R2" authorId="0">
      <text>
        <r>
          <rPr>
            <b/>
            <sz val="9"/>
            <color indexed="81"/>
            <rFont val="Tahoma"/>
            <family val="2"/>
          </rPr>
          <t>Rouge</t>
        </r>
        <r>
          <rPr>
            <sz val="9"/>
            <color indexed="81"/>
            <rFont val="Tahoma"/>
            <family val="2"/>
          </rPr>
          <t xml:space="preserve"> : les 2 lots les plus élevés
</t>
        </r>
        <r>
          <rPr>
            <b/>
            <sz val="9"/>
            <color indexed="81"/>
            <rFont val="Tahoma"/>
            <family val="2"/>
          </rPr>
          <t>Orange</t>
        </r>
        <r>
          <rPr>
            <sz val="9"/>
            <color indexed="81"/>
            <rFont val="Tahoma"/>
            <family val="2"/>
          </rPr>
          <t xml:space="preserve"> :  les 2 lots les plus bas
</t>
        </r>
        <r>
          <rPr>
            <b/>
            <sz val="9"/>
            <color indexed="81"/>
            <rFont val="Tahoma"/>
            <family val="2"/>
          </rPr>
          <t>Gras</t>
        </r>
        <r>
          <rPr>
            <sz val="9"/>
            <color indexed="81"/>
            <rFont val="Tahoma"/>
            <family val="2"/>
          </rPr>
          <t xml:space="preserve"> : lot le plus élevé/le plus bas</t>
        </r>
      </text>
    </comment>
    <comment ref="S2" authorId="0">
      <text>
        <r>
          <rPr>
            <b/>
            <sz val="9"/>
            <color indexed="81"/>
            <rFont val="Tahoma"/>
            <family val="2"/>
          </rPr>
          <t xml:space="preserve">Déplacer un arbre :
</t>
        </r>
        <r>
          <rPr>
            <sz val="9"/>
            <color indexed="81"/>
            <rFont val="Tahoma"/>
            <family val="2"/>
          </rPr>
          <t>- double-cliquer sur un arbre en S:AC
- sélectionner le lot destinaire en P</t>
        </r>
      </text>
    </comment>
    <comment ref="I9" authorId="0">
      <text>
        <r>
          <rPr>
            <sz val="9"/>
            <color indexed="81"/>
            <rFont val="Tahoma"/>
            <family val="2"/>
          </rPr>
          <t xml:space="preserve">Un lot sera multiple si un arbre est supérieur à (moyenne + x%).
</t>
        </r>
      </text>
    </comment>
    <comment ref="I12" authorId="0">
      <text>
        <r>
          <rPr>
            <sz val="9"/>
            <color indexed="81"/>
            <rFont val="Tahoma"/>
            <family val="2"/>
          </rPr>
          <t>- baisser si le lot de fin est trop déficitaire.
- augmenter si le lot de fin est trop excédentaire.</t>
        </r>
      </text>
    </comment>
    <comment ref="I13" authorId="0">
      <text>
        <r>
          <rPr>
            <sz val="9"/>
            <color indexed="81"/>
            <rFont val="Tahoma"/>
            <family val="2"/>
          </rPr>
          <t>- augmenter si les lots de fin sont déséquilbrés.</t>
        </r>
      </text>
    </comment>
  </commentList>
</comments>
</file>

<file path=xl/sharedStrings.xml><?xml version="1.0" encoding="utf-8"?>
<sst xmlns="http://schemas.openxmlformats.org/spreadsheetml/2006/main" count="140" uniqueCount="46">
  <si>
    <t>N° arbre</t>
  </si>
  <si>
    <t>essence</t>
  </si>
  <si>
    <t>Quantité 
estimée en 
stères</t>
  </si>
  <si>
    <t>Lot</t>
  </si>
  <si>
    <t>Merisier</t>
  </si>
  <si>
    <t>charme</t>
  </si>
  <si>
    <t>chene</t>
  </si>
  <si>
    <t>hetre</t>
  </si>
  <si>
    <t>erable</t>
  </si>
  <si>
    <t>divers</t>
  </si>
  <si>
    <t>http://forum.excel-pratique.com/excel/creation-de-lots-d-affouage-equitables-parmis-une-liste-t69821.html</t>
  </si>
  <si>
    <t>Ecart</t>
  </si>
  <si>
    <t>+ 2.50</t>
  </si>
  <si>
    <t>Nombre 
d'inscrits à 
affouage</t>
  </si>
  <si>
    <t>Total</t>
  </si>
  <si>
    <t>nb  st/pers</t>
  </si>
  <si>
    <t>Stat lots</t>
  </si>
  <si>
    <t>+ petit</t>
  </si>
  <si>
    <t>Lot type</t>
  </si>
  <si>
    <t>+ gros</t>
  </si>
  <si>
    <t>Seuil lot multiple</t>
  </si>
  <si>
    <t>Dispersion</t>
  </si>
  <si>
    <t>% lots +</t>
  </si>
  <si>
    <t>Nb lots réservés</t>
  </si>
  <si>
    <t>Essence</t>
  </si>
  <si>
    <t>_Divers</t>
  </si>
  <si>
    <t>Acacia</t>
  </si>
  <si>
    <t>Bouleau</t>
  </si>
  <si>
    <t>Charme</t>
  </si>
  <si>
    <t>Chene</t>
  </si>
  <si>
    <t>Erable</t>
  </si>
  <si>
    <t>Frene</t>
  </si>
  <si>
    <t>Hetre</t>
  </si>
  <si>
    <t>Qté</t>
  </si>
  <si>
    <t>Multiple</t>
  </si>
  <si>
    <t>Nb Arbres</t>
  </si>
  <si>
    <t>Total général</t>
  </si>
  <si>
    <t>Essences</t>
  </si>
  <si>
    <t>Qté par essence</t>
  </si>
  <si>
    <t>Bois de St Valère</t>
  </si>
  <si>
    <t>Laisser vide C1 et A13:C13</t>
  </si>
  <si>
    <t>Total Stères</t>
  </si>
  <si>
    <t>Nb arbres</t>
  </si>
  <si>
    <t>Stères</t>
  </si>
  <si>
    <t>Ecart lot</t>
  </si>
  <si>
    <t>Ano dernières lignes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</si>
</sst>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
    <numFmt numFmtId="165" formatCode="0;\-0;;@"/>
    <numFmt numFmtId="166" formatCode="&quot;+&quot;0.00"/>
    <numFmt numFmtId="167" formatCode="&quot;+ &quot;0%"/>
  </numFmts>
  <fonts count="17" x14ac:knownFonts="1">
    <font>
      <sz val="10"/>
      <color theme="1"/>
      <name val="Calibri"/>
      <family val="2"/>
      <scheme val="minor"/>
    </font>
    <font>
      <b/>
      <sz val="10"/>
      <color theme="1"/>
      <name val="Calibri"/>
      <family val="2"/>
      <scheme val="minor"/>
    </font>
    <font>
      <b/>
      <sz val="11"/>
      <color theme="1"/>
      <name val="Calibri"/>
      <family val="2"/>
      <scheme val="minor"/>
    </font>
    <font>
      <b/>
      <sz val="11"/>
      <name val="Calibri"/>
      <family val="2"/>
      <scheme val="minor"/>
    </font>
    <font>
      <sz val="11"/>
      <color theme="1" tint="0.499984740745262"/>
      <name val="Calibri"/>
      <family val="2"/>
      <scheme val="minor"/>
    </font>
    <font>
      <i/>
      <sz val="11"/>
      <color theme="1" tint="0.499984740745262"/>
      <name val="Calibri"/>
      <family val="2"/>
      <scheme val="minor"/>
    </font>
    <font>
      <sz val="11"/>
      <color theme="1"/>
      <name val="Calibri"/>
      <family val="2"/>
      <scheme val="minor"/>
    </font>
    <font>
      <sz val="9"/>
      <color indexed="81"/>
      <name val="Tahoma"/>
      <family val="2"/>
    </font>
    <font>
      <b/>
      <sz val="9"/>
      <color indexed="81"/>
      <name val="Tahoma"/>
      <family val="2"/>
    </font>
    <font>
      <sz val="10"/>
      <color theme="0" tint="-0.249977111117893"/>
      <name val="Calibri"/>
      <family val="2"/>
      <scheme val="minor"/>
    </font>
    <font>
      <sz val="12"/>
      <color theme="1"/>
      <name val="Calibri"/>
      <family val="2"/>
      <scheme val="minor"/>
    </font>
    <font>
      <b/>
      <sz val="18"/>
      <color theme="1"/>
      <name val="Calibri"/>
      <family val="2"/>
      <scheme val="minor"/>
    </font>
    <font>
      <b/>
      <sz val="18"/>
      <color rgb="FFFF0000"/>
      <name val="Calibri"/>
      <family val="2"/>
      <scheme val="minor"/>
    </font>
    <font>
      <b/>
      <sz val="12"/>
      <color rgb="FFFF0000"/>
      <name val="Calibri"/>
      <family val="2"/>
      <scheme val="minor"/>
    </font>
    <font>
      <b/>
      <sz val="14"/>
      <color theme="1"/>
      <name val="Calibri"/>
      <family val="2"/>
      <scheme val="minor"/>
    </font>
    <font>
      <sz val="10"/>
      <color theme="0"/>
      <name val="Calibri"/>
      <family val="2"/>
      <scheme val="minor"/>
    </font>
    <font>
      <sz val="10"/>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rgb="FFCCFFCC"/>
        <bgColor indexed="64"/>
      </patternFill>
    </fill>
    <fill>
      <patternFill patternType="solid">
        <fgColor theme="0" tint="-0.14999847407452621"/>
        <bgColor indexed="64"/>
      </patternFill>
    </fill>
  </fills>
  <borders count="30">
    <border>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ck">
        <color rgb="FFFF0000"/>
      </left>
      <right style="thick">
        <color rgb="FFFF0000"/>
      </right>
      <top style="thick">
        <color rgb="FFFF0000"/>
      </top>
      <bottom style="thick">
        <color rgb="FFFF0000"/>
      </bottom>
      <diagonal/>
    </border>
  </borders>
  <cellStyleXfs count="2">
    <xf numFmtId="0" fontId="0" fillId="0" borderId="0"/>
    <xf numFmtId="0" fontId="6" fillId="0" borderId="0"/>
  </cellStyleXfs>
  <cellXfs count="111">
    <xf numFmtId="0" fontId="0" fillId="0" borderId="0" xfId="0"/>
    <xf numFmtId="164" fontId="0" fillId="0" borderId="0" xfId="0" applyNumberFormat="1" applyAlignment="1" applyProtection="1">
      <alignment horizontal="center"/>
      <protection locked="0"/>
    </xf>
    <xf numFmtId="0" fontId="2" fillId="0" borderId="0" xfId="0" applyNumberFormat="1" applyFont="1" applyAlignment="1">
      <alignment horizontal="center"/>
    </xf>
    <xf numFmtId="164" fontId="0" fillId="0" borderId="0" xfId="0" applyNumberFormat="1" applyAlignment="1">
      <alignment horizontal="center"/>
    </xf>
    <xf numFmtId="0" fontId="0" fillId="0" borderId="0" xfId="0" applyNumberFormat="1" applyAlignment="1">
      <alignment horizont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2" fontId="2" fillId="0" borderId="1" xfId="0" applyNumberFormat="1" applyFont="1" applyBorder="1" applyAlignment="1">
      <alignment horizontal="center"/>
    </xf>
    <xf numFmtId="165" fontId="0" fillId="0" borderId="4" xfId="0" applyNumberFormat="1" applyBorder="1" applyAlignment="1">
      <alignment horizontal="center"/>
    </xf>
    <xf numFmtId="0" fontId="2" fillId="0" borderId="5" xfId="0" applyNumberFormat="1" applyFont="1" applyBorder="1" applyAlignment="1">
      <alignment horizontal="center"/>
    </xf>
    <xf numFmtId="165" fontId="0" fillId="0" borderId="6" xfId="0" applyNumberFormat="1" applyFill="1" applyBorder="1" applyAlignment="1">
      <alignment horizontal="center"/>
    </xf>
    <xf numFmtId="0" fontId="2" fillId="0" borderId="6" xfId="0" applyFont="1" applyBorder="1" applyAlignment="1">
      <alignment horizontal="center" wrapText="1"/>
    </xf>
    <xf numFmtId="0" fontId="2" fillId="0" borderId="6" xfId="0" applyFont="1" applyBorder="1" applyAlignment="1">
      <alignment horizontal="center"/>
    </xf>
    <xf numFmtId="0" fontId="0" fillId="0" borderId="6" xfId="0" applyBorder="1" applyAlignment="1">
      <alignment horizontal="center" vertical="center"/>
    </xf>
    <xf numFmtId="2" fontId="0" fillId="0" borderId="6" xfId="0" applyNumberFormat="1" applyBorder="1" applyAlignment="1">
      <alignment horizontal="center" vertical="center"/>
    </xf>
    <xf numFmtId="0" fontId="0" fillId="0" borderId="0" xfId="0" applyAlignment="1">
      <alignment horizontal="center"/>
    </xf>
    <xf numFmtId="0" fontId="2" fillId="3" borderId="7" xfId="0" applyFont="1"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2" fillId="3" borderId="5" xfId="0" quotePrefix="1" applyFont="1" applyFill="1" applyBorder="1" applyAlignment="1">
      <alignment horizontal="center"/>
    </xf>
    <xf numFmtId="0" fontId="2" fillId="3" borderId="6" xfId="0" applyFont="1" applyFill="1" applyBorder="1" applyAlignment="1">
      <alignment horizontal="center"/>
    </xf>
    <xf numFmtId="0" fontId="2" fillId="3" borderId="10" xfId="0" quotePrefix="1" applyFont="1" applyFill="1" applyBorder="1" applyAlignment="1">
      <alignment horizontal="center"/>
    </xf>
    <xf numFmtId="2" fontId="0" fillId="3" borderId="5" xfId="0" applyNumberFormat="1" applyFill="1" applyBorder="1" applyAlignment="1">
      <alignment horizontal="center"/>
    </xf>
    <xf numFmtId="2" fontId="0" fillId="3" borderId="6" xfId="0" applyNumberFormat="1" applyFill="1" applyBorder="1" applyAlignment="1">
      <alignment horizontal="center"/>
    </xf>
    <xf numFmtId="2" fontId="0" fillId="3" borderId="10" xfId="0" applyNumberFormat="1" applyFill="1" applyBorder="1" applyAlignment="1">
      <alignment horizontal="center"/>
    </xf>
    <xf numFmtId="2" fontId="4" fillId="3" borderId="11" xfId="0" applyNumberFormat="1" applyFont="1" applyFill="1" applyBorder="1" applyAlignment="1">
      <alignment horizontal="center"/>
    </xf>
    <xf numFmtId="2" fontId="5" fillId="3" borderId="12" xfId="0" applyNumberFormat="1" applyFont="1" applyFill="1" applyBorder="1" applyAlignment="1">
      <alignment horizontal="center"/>
    </xf>
    <xf numFmtId="166" fontId="4" fillId="3" borderId="13" xfId="0" applyNumberFormat="1" applyFont="1" applyFill="1" applyBorder="1" applyAlignment="1">
      <alignment horizontal="center"/>
    </xf>
    <xf numFmtId="167" fontId="0" fillId="2" borderId="6" xfId="0" applyNumberFormat="1" applyFill="1" applyBorder="1" applyAlignment="1" applyProtection="1">
      <alignment horizontal="center"/>
      <protection locked="0"/>
    </xf>
    <xf numFmtId="0" fontId="2" fillId="0" borderId="0" xfId="0" applyFont="1" applyAlignment="1">
      <alignment horizontal="center"/>
    </xf>
    <xf numFmtId="0" fontId="2" fillId="0" borderId="6" xfId="0" applyFont="1" applyBorder="1" applyAlignment="1"/>
    <xf numFmtId="0" fontId="0" fillId="0" borderId="6" xfId="0" applyBorder="1"/>
    <xf numFmtId="164" fontId="0" fillId="0" borderId="17" xfId="0" applyNumberFormat="1" applyBorder="1" applyAlignment="1" applyProtection="1">
      <alignment horizontal="center"/>
    </xf>
    <xf numFmtId="165" fontId="0" fillId="0" borderId="14" xfId="0" applyNumberFormat="1" applyFill="1" applyBorder="1" applyAlignment="1">
      <alignment horizontal="center"/>
    </xf>
    <xf numFmtId="164" fontId="0" fillId="0" borderId="10" xfId="0" applyNumberFormat="1" applyBorder="1" applyAlignment="1" applyProtection="1">
      <alignment horizontal="center"/>
    </xf>
    <xf numFmtId="0" fontId="2" fillId="0" borderId="18" xfId="0" applyNumberFormat="1" applyFont="1" applyBorder="1" applyAlignment="1">
      <alignment horizontal="center"/>
    </xf>
    <xf numFmtId="0" fontId="2" fillId="0" borderId="15" xfId="0" applyNumberFormat="1" applyFont="1" applyBorder="1" applyAlignment="1">
      <alignment horizontal="center"/>
    </xf>
    <xf numFmtId="0" fontId="2" fillId="0" borderId="0" xfId="0" applyFont="1" applyFill="1" applyBorder="1" applyAlignment="1">
      <alignment horizontal="center"/>
    </xf>
    <xf numFmtId="2" fontId="0" fillId="0" borderId="0" xfId="0" applyNumberFormat="1" applyFill="1" applyBorder="1" applyAlignment="1">
      <alignment horizontal="center" vertical="center"/>
    </xf>
    <xf numFmtId="0" fontId="0" fillId="0" borderId="0" xfId="0" applyFill="1" applyAlignment="1">
      <alignment horizontal="center"/>
    </xf>
    <xf numFmtId="0" fontId="0" fillId="0" borderId="0" xfId="0" applyFill="1" applyBorder="1" applyAlignment="1">
      <alignment horizontal="center"/>
    </xf>
    <xf numFmtId="0" fontId="2" fillId="0" borderId="0" xfId="0" quotePrefix="1" applyFont="1" applyFill="1" applyBorder="1" applyAlignment="1">
      <alignment horizontal="center"/>
    </xf>
    <xf numFmtId="2" fontId="0" fillId="0" borderId="0" xfId="0" applyNumberFormat="1" applyFill="1" applyBorder="1" applyAlignment="1">
      <alignment horizontal="center"/>
    </xf>
    <xf numFmtId="166" fontId="4" fillId="0" borderId="0" xfId="0" applyNumberFormat="1" applyFont="1" applyFill="1" applyBorder="1" applyAlignment="1">
      <alignment horizontal="center"/>
    </xf>
    <xf numFmtId="167" fontId="0" fillId="0" borderId="0" xfId="0" applyNumberFormat="1" applyFill="1" applyBorder="1" applyAlignment="1" applyProtection="1">
      <alignment horizontal="center"/>
      <protection locked="0"/>
    </xf>
    <xf numFmtId="9" fontId="0" fillId="0" borderId="0" xfId="0" applyNumberFormat="1" applyFill="1" applyBorder="1" applyAlignment="1">
      <alignment horizontal="center"/>
    </xf>
    <xf numFmtId="164" fontId="0" fillId="0" borderId="0" xfId="0" applyNumberFormat="1" applyFill="1" applyAlignment="1">
      <alignment horizontal="center"/>
    </xf>
    <xf numFmtId="164" fontId="0" fillId="0" borderId="0" xfId="0" applyNumberFormat="1" applyFill="1" applyAlignment="1" applyProtection="1">
      <alignment horizontal="center"/>
      <protection locked="0"/>
    </xf>
    <xf numFmtId="0" fontId="0" fillId="0" borderId="0" xfId="0" applyFill="1"/>
    <xf numFmtId="0" fontId="6" fillId="0" borderId="19" xfId="0" applyNumberFormat="1" applyFont="1" applyBorder="1" applyAlignment="1">
      <alignment horizontal="center" textRotation="90"/>
    </xf>
    <xf numFmtId="0" fontId="1" fillId="0" borderId="23" xfId="0" applyFont="1" applyBorder="1" applyAlignment="1"/>
    <xf numFmtId="0" fontId="1" fillId="0" borderId="0" xfId="0" applyFont="1" applyAlignment="1"/>
    <xf numFmtId="0" fontId="0" fillId="0" borderId="24" xfId="0" applyBorder="1" applyAlignment="1">
      <alignment horizontal="center" textRotation="45"/>
    </xf>
    <xf numFmtId="2" fontId="0" fillId="0" borderId="23" xfId="0" applyNumberFormat="1" applyBorder="1" applyAlignment="1">
      <alignment horizontal="center"/>
    </xf>
    <xf numFmtId="0" fontId="6" fillId="0" borderId="0" xfId="0" applyNumberFormat="1" applyFont="1" applyAlignment="1">
      <alignment horizontal="center"/>
    </xf>
    <xf numFmtId="0" fontId="6" fillId="0" borderId="17" xfId="0" applyNumberFormat="1" applyFont="1" applyBorder="1" applyAlignment="1">
      <alignment horizontal="center"/>
    </xf>
    <xf numFmtId="0" fontId="6" fillId="0" borderId="10" xfId="0" applyNumberFormat="1" applyFont="1" applyBorder="1" applyAlignment="1">
      <alignment horizontal="center"/>
    </xf>
    <xf numFmtId="165" fontId="0" fillId="0" borderId="4" xfId="0" applyNumberFormat="1" applyFill="1" applyBorder="1" applyAlignment="1">
      <alignment horizontal="center"/>
    </xf>
    <xf numFmtId="165" fontId="0" fillId="0" borderId="0" xfId="0" applyNumberFormat="1" applyAlignment="1">
      <alignment horizontal="center"/>
    </xf>
    <xf numFmtId="2" fontId="6" fillId="0" borderId="0" xfId="0" applyNumberFormat="1" applyFont="1" applyAlignment="1">
      <alignment horizontal="center"/>
    </xf>
    <xf numFmtId="2" fontId="6" fillId="0" borderId="16" xfId="0" applyNumberFormat="1" applyFont="1" applyBorder="1" applyAlignment="1">
      <alignment horizontal="center"/>
    </xf>
    <xf numFmtId="2" fontId="6" fillId="0" borderId="14" xfId="0" applyNumberFormat="1" applyFont="1" applyBorder="1" applyAlignment="1">
      <alignment horizontal="center"/>
    </xf>
    <xf numFmtId="0" fontId="0" fillId="0" borderId="7" xfId="0" applyFont="1" applyBorder="1" applyAlignment="1">
      <alignment horizontal="center" textRotation="90"/>
    </xf>
    <xf numFmtId="0" fontId="0" fillId="0" borderId="20" xfId="0" applyBorder="1" applyAlignment="1">
      <alignment horizontal="center"/>
    </xf>
    <xf numFmtId="0" fontId="0" fillId="0" borderId="21" xfId="0" applyBorder="1" applyAlignment="1">
      <alignment horizontal="center"/>
    </xf>
    <xf numFmtId="0" fontId="9" fillId="0" borderId="0" xfId="0" applyFont="1" applyAlignment="1">
      <alignment vertical="center"/>
    </xf>
    <xf numFmtId="0" fontId="1" fillId="0" borderId="0" xfId="0" applyFont="1" applyFill="1" applyAlignment="1">
      <alignment horizontal="center" vertical="center" textRotation="90"/>
    </xf>
    <xf numFmtId="0" fontId="0" fillId="0" borderId="0" xfId="0" applyFill="1" applyAlignment="1">
      <alignment horizontal="center" vertical="center" textRotation="90"/>
    </xf>
    <xf numFmtId="0" fontId="1" fillId="0" borderId="0" xfId="0" applyFont="1" applyFill="1" applyAlignment="1">
      <alignment horizontal="center" vertical="center"/>
    </xf>
    <xf numFmtId="14" fontId="10" fillId="0" borderId="25" xfId="1" applyNumberFormat="1" applyFont="1" applyBorder="1" applyAlignment="1">
      <alignment horizontal="left"/>
    </xf>
    <xf numFmtId="14" fontId="11" fillId="0" borderId="25" xfId="1" applyNumberFormat="1" applyFont="1" applyBorder="1" applyAlignment="1">
      <alignment horizontal="center"/>
    </xf>
    <xf numFmtId="14" fontId="12" fillId="4" borderId="25" xfId="1" applyNumberFormat="1" applyFont="1" applyFill="1" applyBorder="1" applyAlignment="1">
      <alignment horizontal="center"/>
    </xf>
    <xf numFmtId="0" fontId="6" fillId="0" borderId="0" xfId="1"/>
    <xf numFmtId="0" fontId="13" fillId="0" borderId="0" xfId="1" applyFont="1"/>
    <xf numFmtId="0" fontId="14" fillId="0" borderId="15" xfId="1" applyFont="1" applyBorder="1" applyAlignment="1">
      <alignment horizontal="center"/>
    </xf>
    <xf numFmtId="0" fontId="14" fillId="0" borderId="26" xfId="1" applyFont="1" applyBorder="1" applyAlignment="1">
      <alignment horizontal="center"/>
    </xf>
    <xf numFmtId="0" fontId="14" fillId="0" borderId="17" xfId="1" applyFont="1" applyBorder="1" applyAlignment="1">
      <alignment horizontal="center"/>
    </xf>
    <xf numFmtId="0" fontId="14" fillId="0" borderId="11" xfId="1" applyFont="1" applyBorder="1" applyAlignment="1">
      <alignment horizontal="center"/>
    </xf>
    <xf numFmtId="0" fontId="14" fillId="0" borderId="12" xfId="1" applyFont="1" applyBorder="1" applyAlignment="1">
      <alignment horizontal="center"/>
    </xf>
    <xf numFmtId="0" fontId="14" fillId="0" borderId="13" xfId="1" applyFont="1" applyBorder="1" applyAlignment="1">
      <alignment horizontal="center"/>
    </xf>
    <xf numFmtId="0" fontId="2" fillId="0" borderId="0" xfId="1" applyFont="1"/>
    <xf numFmtId="0" fontId="6" fillId="0" borderId="0" xfId="1" applyBorder="1"/>
    <xf numFmtId="0" fontId="6" fillId="4" borderId="0" xfId="1" applyFill="1" applyBorder="1"/>
    <xf numFmtId="0" fontId="14" fillId="0" borderId="27" xfId="1" applyFont="1" applyBorder="1" applyAlignment="1">
      <alignment horizontal="center"/>
    </xf>
    <xf numFmtId="0" fontId="6" fillId="0" borderId="5" xfId="1" applyBorder="1"/>
    <xf numFmtId="0" fontId="6" fillId="0" borderId="23" xfId="1" applyBorder="1"/>
    <xf numFmtId="0" fontId="6" fillId="0" borderId="10" xfId="1" applyBorder="1"/>
    <xf numFmtId="165" fontId="0" fillId="0" borderId="28" xfId="0" applyNumberFormat="1" applyFill="1" applyBorder="1" applyAlignment="1">
      <alignment horizontal="center"/>
    </xf>
    <xf numFmtId="2" fontId="0" fillId="0" borderId="28" xfId="0" applyNumberFormat="1" applyBorder="1" applyAlignment="1">
      <alignment horizontal="center"/>
    </xf>
    <xf numFmtId="0" fontId="1" fillId="0" borderId="28" xfId="0" applyFont="1" applyBorder="1" applyAlignment="1"/>
    <xf numFmtId="0" fontId="0" fillId="0" borderId="28" xfId="0" applyFont="1" applyFill="1" applyBorder="1" applyAlignment="1">
      <alignment horizontal="center" textRotation="45"/>
    </xf>
    <xf numFmtId="0" fontId="0" fillId="0" borderId="0" xfId="0" applyFill="1" applyAlignment="1" applyProtection="1">
      <alignment horizontal="center"/>
      <protection locked="0"/>
    </xf>
    <xf numFmtId="0" fontId="0" fillId="0" borderId="0" xfId="0" applyFill="1" applyProtection="1">
      <protection locked="0"/>
    </xf>
    <xf numFmtId="2" fontId="0" fillId="0" borderId="0" xfId="0" applyNumberFormat="1" applyFill="1" applyProtection="1">
      <protection locked="0"/>
    </xf>
    <xf numFmtId="0" fontId="0" fillId="2" borderId="14" xfId="0" applyFill="1" applyBorder="1" applyAlignment="1" applyProtection="1">
      <alignment horizontal="center" vertical="center"/>
      <protection locked="0"/>
    </xf>
    <xf numFmtId="0" fontId="0" fillId="0" borderId="0" xfId="0" applyProtection="1">
      <protection locked="0"/>
    </xf>
    <xf numFmtId="9" fontId="0" fillId="2" borderId="6" xfId="0" applyNumberFormat="1" applyFill="1" applyBorder="1" applyAlignment="1" applyProtection="1">
      <alignment horizontal="center"/>
      <protection locked="0"/>
    </xf>
    <xf numFmtId="0" fontId="0" fillId="2" borderId="6" xfId="0" applyFill="1" applyBorder="1" applyAlignment="1" applyProtection="1">
      <alignment horizontal="center"/>
      <protection locked="0"/>
    </xf>
    <xf numFmtId="0" fontId="0" fillId="0" borderId="0" xfId="0" applyProtection="1"/>
    <xf numFmtId="0" fontId="3" fillId="2" borderId="0" xfId="0" applyFont="1" applyFill="1" applyAlignment="1" applyProtection="1">
      <alignment horizontal="center" vertical="center"/>
    </xf>
    <xf numFmtId="0" fontId="0" fillId="0" borderId="0" xfId="0" applyAlignment="1" applyProtection="1">
      <alignment horizontal="center"/>
    </xf>
    <xf numFmtId="0" fontId="0" fillId="0" borderId="0" xfId="0" applyAlignment="1" applyProtection="1">
      <alignment horizontal="center"/>
      <protection locked="0"/>
    </xf>
    <xf numFmtId="2" fontId="16" fillId="2" borderId="0" xfId="0" applyNumberFormat="1" applyFont="1" applyFill="1" applyAlignment="1" applyProtection="1">
      <alignment vertical="center" wrapText="1"/>
      <protection locked="0"/>
    </xf>
    <xf numFmtId="0" fontId="16" fillId="2" borderId="0" xfId="0" applyFont="1" applyFill="1" applyAlignment="1" applyProtection="1">
      <alignment horizontal="center" vertical="center" wrapText="1"/>
      <protection locked="0"/>
    </xf>
    <xf numFmtId="164" fontId="16" fillId="2" borderId="0" xfId="0" applyNumberFormat="1" applyFont="1" applyFill="1" applyAlignment="1" applyProtection="1">
      <alignment horizontal="center" vertical="center" wrapText="1"/>
      <protection locked="0"/>
    </xf>
    <xf numFmtId="2" fontId="2" fillId="0" borderId="22" xfId="0" applyNumberFormat="1" applyFont="1" applyFill="1" applyBorder="1" applyAlignment="1">
      <alignment horizontal="center"/>
    </xf>
    <xf numFmtId="164" fontId="2" fillId="0" borderId="19" xfId="0" applyNumberFormat="1" applyFont="1" applyFill="1" applyBorder="1" applyAlignment="1">
      <alignment horizontal="center"/>
    </xf>
    <xf numFmtId="0" fontId="15" fillId="0" borderId="29" xfId="0" applyFont="1" applyBorder="1" applyAlignment="1">
      <alignment wrapText="1"/>
    </xf>
    <xf numFmtId="0" fontId="2" fillId="0" borderId="6" xfId="0" applyFont="1" applyBorder="1" applyAlignment="1">
      <alignment horizontal="center"/>
    </xf>
    <xf numFmtId="0" fontId="0" fillId="0" borderId="6" xfId="0" applyBorder="1" applyAlignment="1">
      <alignment horizontal="center"/>
    </xf>
    <xf numFmtId="0" fontId="0" fillId="0" borderId="6" xfId="0" applyFont="1" applyBorder="1" applyAlignment="1">
      <alignment horizontal="center"/>
    </xf>
  </cellXfs>
  <cellStyles count="2">
    <cellStyle name="Normal" xfId="0" builtinId="0"/>
    <cellStyle name="Normal 2" xfId="1"/>
  </cellStyles>
  <dxfs count="57">
    <dxf>
      <numFmt numFmtId="164" formatCode="0.00;\-0.00;;@"/>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protection locked="0" hidden="0"/>
    </dxf>
    <dxf>
      <numFmt numFmtId="2" formatCode="0.00"/>
      <fill>
        <patternFill patternType="none">
          <fgColor indexed="64"/>
          <bgColor indexed="65"/>
        </patternFill>
      </fill>
      <protection locked="0" hidden="0"/>
    </dxf>
    <dxf>
      <fill>
        <patternFill patternType="none">
          <fgColor indexed="64"/>
          <bgColor auto="1"/>
        </patternFill>
      </fill>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protection locked="0" hidden="0"/>
    </dxf>
    <dxf>
      <font>
        <b/>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center" textRotation="0" wrapText="0" indent="0" justifyLastLine="0" shrinkToFit="0" readingOrder="0"/>
      <protection locked="1" hidden="0"/>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alignment horizontal="center" readingOrder="0"/>
    </dxf>
    <dxf>
      <alignment horizontal="center"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font>
        <b/>
      </font>
    </dxf>
    <dxf>
      <font>
        <b/>
      </font>
    </dxf>
    <dxf>
      <font>
        <b/>
      </font>
    </dxf>
    <dxf>
      <font>
        <b/>
      </font>
    </dxf>
    <dxf>
      <numFmt numFmtId="2" formatCode="0.0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val="0"/>
      </font>
    </dxf>
    <dxf>
      <font>
        <b val="0"/>
      </font>
    </dxf>
    <dxf>
      <alignment horizontal="center" readingOrder="0"/>
    </dxf>
    <dxf>
      <alignment textRotation="90" readingOrder="0"/>
    </dxf>
    <dxf>
      <alignment textRotation="90" readingOrder="0"/>
    </dxf>
    <dxf>
      <alignment vertical="center" readingOrder="0"/>
    </dxf>
    <dxf>
      <alignment vertical="center" readingOrder="0"/>
    </dxf>
    <dxf>
      <alignment textRotation="45" readingOrder="0"/>
      <border>
        <left style="thin">
          <color auto="1"/>
        </left>
        <right style="thin">
          <color auto="1"/>
        </right>
        <top style="thin">
          <color auto="1"/>
        </top>
        <bottom style="thin">
          <color auto="1"/>
        </bottom>
        <vertical style="thin">
          <color auto="1"/>
        </vertical>
      </border>
    </dxf>
    <dxf>
      <alignment textRotation="45" readingOrder="0"/>
      <border>
        <left style="thin">
          <color auto="1"/>
        </left>
        <right style="thin">
          <color auto="1"/>
        </right>
        <top style="thin">
          <color auto="1"/>
        </top>
        <bottom style="thin">
          <color auto="1"/>
        </bottom>
        <vertical style="thin">
          <color auto="1"/>
        </vertical>
      </border>
    </dxf>
    <dxf>
      <fill>
        <patternFill>
          <bgColor rgb="FFFF0000"/>
        </patternFill>
      </fill>
    </dxf>
    <dxf>
      <font>
        <b/>
        <i val="0"/>
      </font>
    </dxf>
    <dxf>
      <font>
        <color rgb="FFFF0000"/>
      </font>
      <fill>
        <patternFill>
          <bgColor rgb="FFFFC7CE"/>
        </patternFill>
      </fill>
    </dxf>
    <dxf>
      <font>
        <b/>
        <i val="0"/>
      </font>
    </dxf>
    <dxf>
      <font>
        <color rgb="FF9C0006"/>
      </font>
      <fill>
        <patternFill>
          <bgColor theme="9" tint="0.79998168889431442"/>
        </patternFill>
      </fill>
    </dxf>
    <dxf>
      <font>
        <b/>
        <i val="0"/>
      </font>
    </dxf>
    <dxf>
      <font>
        <color rgb="FF006100"/>
      </font>
      <fill>
        <patternFill>
          <bgColor rgb="FFC6EFCE"/>
        </patternFill>
      </fill>
    </dxf>
    <dxf>
      <font>
        <color rgb="FF9C0006"/>
      </font>
      <fill>
        <patternFill>
          <bgColor rgb="FFFFC7CE"/>
        </patternFill>
      </fill>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font>
        <color rgb="FFFF0000"/>
      </font>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s>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19049</xdr:colOff>
      <xdr:row>7</xdr:row>
      <xdr:rowOff>171448</xdr:rowOff>
    </xdr:from>
    <xdr:to>
      <xdr:col>9</xdr:col>
      <xdr:colOff>161924</xdr:colOff>
      <xdr:row>82</xdr:row>
      <xdr:rowOff>161925</xdr:rowOff>
    </xdr:to>
    <xdr:sp macro="" textlink="">
      <xdr:nvSpPr>
        <xdr:cNvPr id="2" name="Rectangle à coins arrondis 1"/>
        <xdr:cNvSpPr/>
      </xdr:nvSpPr>
      <xdr:spPr>
        <a:xfrm>
          <a:off x="781049" y="1504948"/>
          <a:ext cx="6238875" cy="1427797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Affouage</a:t>
          </a:r>
        </a:p>
        <a:p>
          <a:pPr algn="l"/>
          <a:r>
            <a:rPr lang="fr-FR" sz="1100" b="0" baseline="0">
              <a:solidFill>
                <a:schemeClr val="lt1"/>
              </a:solidFill>
              <a:effectLst/>
              <a:latin typeface="+mn-lt"/>
              <a:ea typeface="+mn-ea"/>
              <a:cs typeface="+mn-cs"/>
            </a:rPr>
            <a:t>protégée sans mot de passe.</a:t>
          </a:r>
        </a:p>
        <a:p>
          <a:pPr algn="l"/>
          <a:r>
            <a:rPr lang="fr-FR" sz="1100" b="0" baseline="0">
              <a:solidFill>
                <a:schemeClr val="lt1"/>
              </a:solidFill>
              <a:effectLst/>
              <a:latin typeface="+mn-lt"/>
              <a:ea typeface="+mn-ea"/>
              <a:cs typeface="+mn-cs"/>
            </a:rPr>
            <a:t> </a:t>
          </a:r>
          <a:endParaRPr lang="fr-FR" sz="1400" b="1"/>
        </a:p>
        <a:p>
          <a:pPr algn="l"/>
          <a:r>
            <a:rPr lang="fr-FR" sz="1100" b="1">
              <a:solidFill>
                <a:schemeClr val="accent6">
                  <a:lumMod val="60000"/>
                  <a:lumOff val="40000"/>
                </a:schemeClr>
              </a:solidFill>
            </a:rPr>
            <a:t>Guide rapide :</a:t>
          </a:r>
        </a:p>
        <a:p>
          <a:pPr algn="l"/>
          <a:r>
            <a:rPr lang="fr-FR" sz="1100" b="0">
              <a:solidFill>
                <a:srgbClr val="92D050"/>
              </a:solidFill>
            </a:rPr>
            <a:t>1) bouton 'Vider la liste' en A1</a:t>
          </a:r>
        </a:p>
        <a:p>
          <a:pPr algn="l"/>
          <a:r>
            <a:rPr lang="fr-FR" sz="1100" b="0">
              <a:solidFill>
                <a:srgbClr val="92D050"/>
              </a:solidFill>
            </a:rPr>
            <a:t>2) Coller la liste des arbres en A2:Cx</a:t>
          </a:r>
        </a:p>
        <a:p>
          <a:pPr algn="l"/>
          <a:r>
            <a:rPr lang="fr-FR" sz="1100" b="0" baseline="0">
              <a:solidFill>
                <a:srgbClr val="92D050"/>
              </a:solidFill>
            </a:rPr>
            <a:t>3) Nombre d'inscrits à affouage en G2</a:t>
          </a:r>
        </a:p>
        <a:p>
          <a:pPr algn="l"/>
          <a:r>
            <a:rPr lang="fr-FR" sz="1100" b="0" baseline="0"/>
            <a:t>Réglages optionnels :</a:t>
          </a:r>
        </a:p>
        <a:p>
          <a:pPr lvl="1" algn="l"/>
          <a:r>
            <a:rPr lang="fr-FR" sz="1100" b="0" baseline="0"/>
            <a:t>- Seuil lot multiple en I9</a:t>
          </a:r>
        </a:p>
        <a:p>
          <a:pPr lvl="1" algn="l"/>
          <a:r>
            <a:rPr lang="fr-FR" sz="1100" b="0" baseline="0"/>
            <a:t>- % lots + I12</a:t>
          </a:r>
        </a:p>
        <a:p>
          <a:pPr lvl="1" algn="l"/>
          <a:r>
            <a:rPr lang="fr-FR" sz="1100" b="0" baseline="0"/>
            <a:t>- Nb lots réservés en I13</a:t>
          </a:r>
        </a:p>
        <a:p>
          <a:pPr algn="l"/>
          <a:r>
            <a:rPr lang="fr-FR" sz="1100" b="0" baseline="0">
              <a:solidFill>
                <a:srgbClr val="92D050"/>
              </a:solidFill>
            </a:rPr>
            <a:t>4) bouton 'Générer lots' en H1</a:t>
          </a:r>
        </a:p>
        <a:p>
          <a:pPr lvl="1" algn="l"/>
          <a:r>
            <a:rPr lang="fr-FR" sz="1100" b="0" baseline="0">
              <a:solidFill>
                <a:schemeClr val="accent2">
                  <a:lumMod val="60000"/>
                  <a:lumOff val="40000"/>
                </a:schemeClr>
              </a:solidFill>
            </a:rPr>
            <a:t>Si un gros arbre gêne : le remonter </a:t>
          </a:r>
          <a:r>
            <a:rPr lang="fr-FR" sz="1100" b="0" baseline="0"/>
            <a:t>dans la liste en acceptant la proposition, ou bien manuellement en déplaçant les cellules Ax:Ex</a:t>
          </a:r>
        </a:p>
        <a:p>
          <a:pPr lvl="1" algn="l"/>
          <a:r>
            <a:rPr lang="fr-FR" sz="1100" b="0" baseline="0"/>
            <a:t>Un clic-droit sur un n° d'arbre en A propose de le déplacer en ligne x.</a:t>
          </a:r>
        </a:p>
        <a:p>
          <a:pPr lvl="1" algn="l"/>
          <a:r>
            <a:rPr lang="fr-FR" sz="1100" b="0" baseline="0">
              <a:solidFill>
                <a:schemeClr val="accent2">
                  <a:lumMod val="60000"/>
                  <a:lumOff val="40000"/>
                </a:schemeClr>
              </a:solidFill>
            </a:rPr>
            <a:t>Relancer</a:t>
          </a:r>
          <a:r>
            <a:rPr lang="fr-FR" sz="1100" b="0" baseline="0"/>
            <a:t> </a:t>
          </a:r>
          <a:r>
            <a:rPr lang="fr-FR" sz="1100" b="0" baseline="0">
              <a:solidFill>
                <a:schemeClr val="lt1"/>
              </a:solidFill>
              <a:effectLst/>
              <a:latin typeface="+mn-lt"/>
              <a:ea typeface="+mn-ea"/>
              <a:cs typeface="+mn-cs"/>
            </a:rPr>
            <a:t>'Générer lots'.</a:t>
          </a:r>
        </a:p>
        <a:p>
          <a:pPr lvl="1" algn="l"/>
          <a:r>
            <a:rPr lang="fr-FR" sz="1100" b="0" baseline="0">
              <a:solidFill>
                <a:schemeClr val="lt1"/>
              </a:solidFill>
              <a:effectLst/>
              <a:latin typeface="+mn-lt"/>
              <a:ea typeface="+mn-ea"/>
              <a:cs typeface="+mn-cs"/>
            </a:rPr>
            <a:t>Répéter tant  que tous les lots ne sont pas créés.</a:t>
          </a:r>
        </a:p>
        <a:p>
          <a:pPr lvl="0" algn="l"/>
          <a:r>
            <a:rPr lang="fr-FR" sz="1100" b="0" baseline="0">
              <a:solidFill>
                <a:schemeClr val="lt1"/>
              </a:solidFill>
              <a:effectLst/>
              <a:latin typeface="+mn-lt"/>
              <a:ea typeface="+mn-ea"/>
              <a:cs typeface="+mn-cs"/>
            </a:rPr>
            <a:t>Optionnel :</a:t>
          </a:r>
        </a:p>
        <a:p>
          <a:pPr lvl="1" algn="l"/>
          <a:r>
            <a:rPr lang="fr-FR" sz="1100" b="0" baseline="0">
              <a:solidFill>
                <a:schemeClr val="lt1"/>
              </a:solidFill>
              <a:effectLst/>
              <a:latin typeface="+mn-lt"/>
              <a:ea typeface="+mn-ea"/>
              <a:cs typeface="+mn-cs"/>
            </a:rPr>
            <a:t>-  Bouton 'Supprimer les feuilles lots'</a:t>
          </a:r>
        </a:p>
        <a:p>
          <a:pPr lvl="1" algn="l"/>
          <a:r>
            <a:rPr lang="fr-FR" sz="1100" b="0" baseline="0">
              <a:solidFill>
                <a:schemeClr val="lt1"/>
              </a:solidFill>
              <a:effectLst/>
              <a:latin typeface="+mn-lt"/>
              <a:ea typeface="+mn-ea"/>
              <a:cs typeface="+mn-cs"/>
            </a:rPr>
            <a:t>   (seules les feuilles absentes sont crées à l'étape suivante)</a:t>
          </a:r>
        </a:p>
        <a:p>
          <a:pPr lvl="1" algn="l"/>
          <a:r>
            <a:rPr lang="fr-FR" sz="1100" b="0" baseline="0">
              <a:solidFill>
                <a:schemeClr val="lt1"/>
              </a:solidFill>
              <a:effectLst/>
              <a:latin typeface="+mn-lt"/>
              <a:ea typeface="+mn-ea"/>
              <a:cs typeface="+mn-cs"/>
            </a:rPr>
            <a:t>- peaufiner l'équilibrage des lots  à l'aide de l'</a:t>
          </a:r>
          <a:r>
            <a:rPr kumimoji="0" lang="fr-FR" sz="1100" b="1" i="0" u="none" strike="noStrike" kern="0" cap="none" spc="0" normalizeH="0" baseline="0" noProof="0">
              <a:ln>
                <a:noFill/>
              </a:ln>
              <a:solidFill>
                <a:srgbClr val="F79646">
                  <a:lumMod val="60000"/>
                  <a:lumOff val="40000"/>
                </a:srgbClr>
              </a:solidFill>
              <a:effectLst/>
              <a:uLnTx/>
              <a:uFillTx/>
              <a:latin typeface="+mn-lt"/>
              <a:ea typeface="+mn-ea"/>
              <a:cs typeface="+mn-cs"/>
            </a:rPr>
            <a:t>Outil d'affinage </a:t>
          </a:r>
          <a:r>
            <a:rPr lang="fr-FR" sz="1100" b="0">
              <a:solidFill>
                <a:schemeClr val="lt1"/>
              </a:solidFill>
              <a:effectLst/>
              <a:latin typeface="+mn-lt"/>
              <a:ea typeface="+mn-ea"/>
              <a:cs typeface="+mn-cs"/>
            </a:rPr>
            <a:t>en AB:AN</a:t>
          </a:r>
          <a:r>
            <a:rPr lang="fr-FR" sz="1100" b="0" baseline="0">
              <a:solidFill>
                <a:schemeClr val="lt1"/>
              </a:solidFill>
              <a:effectLst/>
              <a:latin typeface="+mn-lt"/>
              <a:ea typeface="+mn-ea"/>
              <a:cs typeface="+mn-cs"/>
            </a:rPr>
            <a:t> .</a:t>
          </a:r>
          <a:endParaRPr lang="fr-FR" sz="1100" b="0" baseline="0"/>
        </a:p>
        <a:p>
          <a:pPr algn="l"/>
          <a:r>
            <a:rPr lang="fr-FR" sz="1100" b="0" baseline="0">
              <a:solidFill>
                <a:srgbClr val="92D050"/>
              </a:solidFill>
            </a:rPr>
            <a:t>5) Bouton 'Créer feuilles lots' (</a:t>
          </a:r>
          <a:r>
            <a:rPr lang="fr-FR" sz="1100" b="0" baseline="0">
              <a:solidFill>
                <a:schemeClr val="lt1"/>
              </a:solidFill>
              <a:effectLst/>
              <a:latin typeface="+mn-lt"/>
              <a:ea typeface="+mn-ea"/>
              <a:cs typeface="+mn-cs"/>
            </a:rPr>
            <a:t>avec ou sans arrondi des lots pour la facturation)</a:t>
          </a:r>
        </a:p>
        <a:p>
          <a:pPr algn="l"/>
          <a:r>
            <a:rPr lang="fr-FR" sz="1100" b="0" baseline="0">
              <a:solidFill>
                <a:schemeClr val="lt1"/>
              </a:solidFill>
              <a:effectLst/>
              <a:latin typeface="+mn-lt"/>
              <a:ea typeface="+mn-ea"/>
              <a:cs typeface="+mn-cs"/>
            </a:rPr>
            <a:t>     Ctrl+i avec une sélection multiple d'onglets lance toutes les impressions sans confirmation.</a:t>
          </a:r>
          <a:endParaRPr lang="fr-FR" sz="1100" b="0" baseline="0">
            <a:solidFill>
              <a:srgbClr val="92D050"/>
            </a:solidFill>
          </a:endParaRPr>
        </a:p>
        <a:p>
          <a:pPr algn="l"/>
          <a:endParaRPr lang="fr-FR" sz="1100" b="0" baseline="0"/>
        </a:p>
        <a:p>
          <a:pPr algn="l"/>
          <a:r>
            <a:rPr lang="fr-FR" sz="1100" b="1" baseline="0">
              <a:solidFill>
                <a:schemeClr val="accent6">
                  <a:lumMod val="60000"/>
                  <a:lumOff val="40000"/>
                </a:schemeClr>
              </a:solidFill>
            </a:rPr>
            <a:t>Détails :</a:t>
          </a:r>
        </a:p>
        <a:p>
          <a:pPr algn="l"/>
          <a:r>
            <a:rPr lang="fr-FR" sz="1100" b="0" baseline="0">
              <a:solidFill>
                <a:schemeClr val="accent6">
                  <a:lumMod val="60000"/>
                  <a:lumOff val="40000"/>
                </a:schemeClr>
              </a:solidFill>
            </a:rPr>
            <a:t>Indicateurs :</a:t>
          </a:r>
        </a:p>
        <a:p>
          <a:pPr algn="l"/>
          <a:r>
            <a:rPr lang="fr-FR" sz="1100" b="0" baseline="0"/>
            <a:t>- Lorsqu'une modification de la feuille nécessite de recréer les lots, </a:t>
          </a:r>
          <a:r>
            <a:rPr lang="fr-FR" sz="1100" b="0" baseline="0">
              <a:solidFill>
                <a:schemeClr val="lt1"/>
              </a:solidFill>
              <a:effectLst/>
              <a:latin typeface="+mn-lt"/>
              <a:ea typeface="+mn-ea"/>
              <a:cs typeface="+mn-cs"/>
            </a:rPr>
            <a:t>'Générer lots' devient rouge.</a:t>
          </a:r>
        </a:p>
        <a:p>
          <a:pPr algn="l"/>
          <a:r>
            <a:rPr lang="fr-FR" sz="1100" b="0" baseline="0">
              <a:solidFill>
                <a:schemeClr val="lt1"/>
              </a:solidFill>
              <a:effectLst/>
              <a:latin typeface="+mn-lt"/>
              <a:ea typeface="+mn-ea"/>
              <a:cs typeface="+mn-cs"/>
            </a:rPr>
            <a:t>- 'Rafraichir TCD' devient rouge également lorsque le TCD  en N n'est plus à jour.</a:t>
          </a:r>
        </a:p>
        <a:p>
          <a:pPr algn="l"/>
          <a:r>
            <a:rPr lang="fr-FR" sz="1100" b="0" baseline="0">
              <a:solidFill>
                <a:schemeClr val="lt1"/>
              </a:solidFill>
              <a:effectLst/>
              <a:latin typeface="+mn-lt"/>
              <a:ea typeface="+mn-ea"/>
              <a:cs typeface="+mn-cs"/>
            </a:rPr>
            <a:t>- 'Ecart' : écart du lot par rapport à la moyenne  à atteindre.</a:t>
          </a:r>
          <a:endParaRPr lang="fr-FR" sz="1100" b="0" baseline="0"/>
        </a:p>
        <a:p>
          <a:pPr algn="l"/>
          <a:endParaRPr lang="fr-FR" sz="1100" b="0"/>
        </a:p>
        <a:p>
          <a:pPr algn="l"/>
          <a:r>
            <a:rPr lang="fr-FR" sz="1100" b="0">
              <a:solidFill>
                <a:schemeClr val="accent6">
                  <a:lumMod val="60000"/>
                  <a:lumOff val="40000"/>
                </a:schemeClr>
              </a:solidFill>
            </a:rPr>
            <a:t>Réglages :</a:t>
          </a:r>
        </a:p>
        <a:p>
          <a:pPr lvl="0" algn="l"/>
          <a:r>
            <a:rPr lang="fr-FR" sz="1100" b="1" baseline="0">
              <a:solidFill>
                <a:schemeClr val="lt1"/>
              </a:solidFill>
              <a:effectLst/>
              <a:latin typeface="+mn-lt"/>
              <a:ea typeface="+mn-ea"/>
              <a:cs typeface="+mn-cs"/>
            </a:rPr>
            <a:t>- Seuil lot multiple </a:t>
          </a:r>
          <a:r>
            <a:rPr lang="fr-FR" sz="1100" b="0" baseline="0">
              <a:solidFill>
                <a:schemeClr val="lt1"/>
              </a:solidFill>
              <a:effectLst/>
              <a:latin typeface="+mn-lt"/>
              <a:ea typeface="+mn-ea"/>
              <a:cs typeface="+mn-cs"/>
            </a:rPr>
            <a:t>: lorsqu'un arbre dépasse la moyenne (I2) de plus de x% (saisi en I9) un lot multiple est créé.  La taille de ce lot est un multiple de la moyenne, et sera à partager entre plusieurs affouagistes.</a:t>
          </a:r>
        </a:p>
        <a:p>
          <a:pPr algn="l"/>
          <a:endParaRPr lang="fr-FR" sz="1100" b="0" baseline="0">
            <a:solidFill>
              <a:schemeClr val="lt1"/>
            </a:solidFill>
            <a:effectLst/>
            <a:latin typeface="+mn-lt"/>
            <a:ea typeface="+mn-ea"/>
            <a:cs typeface="+mn-cs"/>
          </a:endParaRPr>
        </a:p>
        <a:p>
          <a:pPr algn="l"/>
          <a:r>
            <a:rPr lang="fr-FR" sz="1100" b="1" baseline="0">
              <a:solidFill>
                <a:schemeClr val="lt1"/>
              </a:solidFill>
              <a:effectLst/>
              <a:latin typeface="+mn-lt"/>
              <a:ea typeface="+mn-ea"/>
              <a:cs typeface="+mn-cs"/>
            </a:rPr>
            <a:t>- Dispersion </a:t>
          </a:r>
          <a:r>
            <a:rPr lang="fr-FR" sz="1100" b="0" baseline="0">
              <a:solidFill>
                <a:schemeClr val="lt1"/>
              </a:solidFill>
              <a:effectLst/>
              <a:latin typeface="+mn-lt"/>
              <a:ea typeface="+mn-ea"/>
              <a:cs typeface="+mn-cs"/>
            </a:rPr>
            <a:t>: réglages permettant de modifier l'équilibrage des lots  selon leur composition.</a:t>
          </a:r>
        </a:p>
        <a:p>
          <a:pPr lvl="1" algn="l"/>
          <a:r>
            <a:rPr lang="fr-FR" sz="1100" b="0" baseline="0">
              <a:solidFill>
                <a:schemeClr val="lt1"/>
              </a:solidFill>
              <a:effectLst/>
              <a:latin typeface="+mn-lt"/>
              <a:ea typeface="+mn-ea"/>
              <a:cs typeface="+mn-cs"/>
            </a:rPr>
            <a:t>Evite que les arbres de fin servent à l'équilibrage des lots du début, plus éloignés géographiquement.</a:t>
          </a:r>
        </a:p>
        <a:p>
          <a:pPr lvl="1" algn="l"/>
          <a:endParaRPr lang="fr-FR" sz="1100" b="1" baseline="0">
            <a:solidFill>
              <a:schemeClr val="lt1"/>
            </a:solidFill>
            <a:effectLst/>
            <a:latin typeface="+mn-lt"/>
            <a:ea typeface="+mn-ea"/>
            <a:cs typeface="+mn-cs"/>
          </a:endParaRPr>
        </a:p>
        <a:p>
          <a:pPr lvl="1" algn="l"/>
          <a:r>
            <a:rPr lang="fr-FR" sz="1100" b="1" baseline="0">
              <a:solidFill>
                <a:schemeClr val="lt1"/>
              </a:solidFill>
              <a:effectLst/>
              <a:latin typeface="+mn-lt"/>
              <a:ea typeface="+mn-ea"/>
              <a:cs typeface="+mn-cs"/>
            </a:rPr>
            <a:t>- % lots + </a:t>
          </a:r>
          <a:r>
            <a:rPr lang="fr-FR" sz="1100" b="0" baseline="0">
              <a:solidFill>
                <a:schemeClr val="lt1"/>
              </a:solidFill>
              <a:effectLst/>
              <a:latin typeface="+mn-lt"/>
              <a:ea typeface="+mn-ea"/>
              <a:cs typeface="+mn-cs"/>
            </a:rPr>
            <a:t>: ces lots du début seront  complétés entre moyenne et (moyenne +0.25 st), ils ne sont plus à compléter. Les lots restants seront  complétés entre (moyenne  -0.25 st) et  moyenne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0" u="sng">
              <a:solidFill>
                <a:schemeClr val="lt1"/>
              </a:solidFill>
              <a:effectLst/>
              <a:latin typeface="+mn-lt"/>
              <a:ea typeface="+mn-ea"/>
              <a:cs typeface="+mn-cs"/>
            </a:rPr>
            <a:t>Ex</a:t>
          </a:r>
          <a:r>
            <a:rPr lang="fr-FR" sz="1100" b="0">
              <a:solidFill>
                <a:schemeClr val="lt1"/>
              </a:solidFill>
              <a:effectLst/>
              <a:latin typeface="+mn-lt"/>
              <a:ea typeface="+mn-ea"/>
              <a:cs typeface="+mn-cs"/>
            </a:rPr>
            <a:t> :</a:t>
          </a:r>
          <a:r>
            <a:rPr lang="fr-FR" sz="1100" b="0" baseline="0">
              <a:solidFill>
                <a:schemeClr val="lt1"/>
              </a:solidFill>
              <a:effectLst/>
              <a:latin typeface="+mn-lt"/>
              <a:ea typeface="+mn-ea"/>
              <a:cs typeface="+mn-cs"/>
            </a:rPr>
            <a:t> </a:t>
          </a:r>
          <a:r>
            <a:rPr lang="fr-FR" sz="1100" b="1" baseline="0">
              <a:solidFill>
                <a:schemeClr val="lt1"/>
              </a:solidFill>
              <a:effectLst/>
              <a:latin typeface="+mn-lt"/>
              <a:ea typeface="+mn-ea"/>
              <a:cs typeface="+mn-cs"/>
            </a:rPr>
            <a:t>% lots +  à </a:t>
          </a:r>
          <a:r>
            <a:rPr lang="fr-FR" sz="1100" b="0" i="0">
              <a:solidFill>
                <a:schemeClr val="lt1"/>
              </a:solidFill>
              <a:effectLst/>
              <a:latin typeface="+mn-lt"/>
              <a:ea typeface="+mn-ea"/>
              <a:cs typeface="+mn-cs"/>
            </a:rPr>
            <a:t>20% pour moins de 20 lots, à 60-70% pour 20-50 lots, à 80-90% au-delà.</a:t>
          </a:r>
          <a:endParaRPr lang="fr-FR">
            <a:effectLst/>
          </a:endParaRPr>
        </a:p>
        <a:p>
          <a:pPr lvl="1" algn="l"/>
          <a:r>
            <a:rPr lang="fr-FR" sz="1100" b="0" baseline="0">
              <a:solidFill>
                <a:schemeClr val="lt1"/>
              </a:solidFill>
              <a:effectLst/>
              <a:latin typeface="+mn-lt"/>
              <a:ea typeface="+mn-ea"/>
              <a:cs typeface="+mn-cs"/>
            </a:rPr>
            <a:t>Baisser le % si le lot de fin est trop déficitaire, augmenter dans le cas contraire.</a:t>
          </a:r>
        </a:p>
        <a:p>
          <a:pPr lvl="1" algn="l"/>
          <a:endParaRPr lang="fr-FR" sz="1100" b="1"/>
        </a:p>
        <a:p>
          <a:pPr lvl="1" algn="l"/>
          <a:r>
            <a:rPr lang="fr-FR" sz="1100" b="1"/>
            <a:t>- Nb lots réservés </a:t>
          </a:r>
          <a:r>
            <a:rPr lang="fr-FR" sz="1100" b="0"/>
            <a:t>:  ces x lots de fin ne seront pas concernés par le réglage précédent</a:t>
          </a:r>
          <a:r>
            <a:rPr lang="fr-FR" sz="1100" b="0" baseline="0"/>
            <a:t> </a:t>
          </a:r>
          <a:r>
            <a:rPr lang="fr-FR" sz="1100" b="0"/>
            <a:t> afin de permettre au mieux leur équilibrage (3 par défaut, augmenter si beaucoup de gros arbres ou d'arbres moyens à la fin et lots de fin déséquilibrés). </a:t>
          </a:r>
        </a:p>
        <a:p>
          <a:pPr algn="l"/>
          <a:endParaRPr lang="fr-FR" sz="1100" b="0"/>
        </a:p>
        <a:p>
          <a:pPr algn="l"/>
          <a:r>
            <a:rPr lang="fr-FR" sz="1100" b="1">
              <a:solidFill>
                <a:schemeClr val="accent6">
                  <a:lumMod val="60000"/>
                  <a:lumOff val="40000"/>
                </a:schemeClr>
              </a:solidFill>
            </a:rPr>
            <a:t>Divers :</a:t>
          </a:r>
        </a:p>
        <a:p>
          <a:pPr lvl="1" algn="l"/>
          <a:r>
            <a:rPr lang="fr-FR" sz="1100" b="0"/>
            <a:t>En D1 une toupie permet de filtrer de lot en lot.</a:t>
          </a:r>
        </a:p>
        <a:p>
          <a:pPr lvl="1" algn="l"/>
          <a:r>
            <a:rPr lang="fr-FR" sz="1100" b="0"/>
            <a:t>Un clic en A1:E1 ré-affiche tout.</a:t>
          </a:r>
        </a:p>
        <a:p>
          <a:pPr algn="l"/>
          <a:endParaRPr lang="fr-FR" sz="1100" b="0"/>
        </a:p>
        <a:p>
          <a:pPr algn="l"/>
          <a:r>
            <a:rPr lang="fr-FR" sz="1100" b="1">
              <a:solidFill>
                <a:schemeClr val="accent6">
                  <a:lumMod val="60000"/>
                  <a:lumOff val="40000"/>
                </a:schemeClr>
              </a:solidFill>
            </a:rPr>
            <a:t>Outil d'affinage de l'équilibrage (N:AC)</a:t>
          </a:r>
          <a:r>
            <a:rPr lang="fr-FR" sz="1100" b="0">
              <a:solidFill>
                <a:schemeClr val="accent6">
                  <a:lumMod val="60000"/>
                  <a:lumOff val="40000"/>
                </a:schemeClr>
              </a:solidFill>
            </a:rPr>
            <a:t>:</a:t>
          </a:r>
        </a:p>
        <a:p>
          <a:pPr lvl="1" algn="l"/>
          <a:r>
            <a:rPr lang="fr-FR" sz="1100" b="0"/>
            <a:t>Le tableau </a:t>
          </a:r>
          <a:r>
            <a:rPr lang="fr-FR" sz="1100" b="0" baseline="0"/>
            <a:t>présente les petits arbres de chaque lot.</a:t>
          </a:r>
        </a:p>
        <a:p>
          <a:pPr lvl="1" algn="l"/>
          <a:r>
            <a:rPr lang="fr-FR" sz="1100" b="0" baseline="0"/>
            <a:t>Les arbres déplaçables sans faire passer le lot sous la moyenne sont en vert clair. </a:t>
          </a:r>
        </a:p>
        <a:p>
          <a:pPr lvl="1" algn="l"/>
          <a:r>
            <a:rPr lang="fr-FR" sz="1100" b="0" baseline="0"/>
            <a:t>Ceux faisant passer le lot entre (moyenne - 0.25 stères) et 0 sont en vert foncé.</a:t>
          </a:r>
        </a:p>
        <a:p>
          <a:pPr lvl="1" algn="l"/>
          <a:r>
            <a:rPr lang="fr-FR" sz="1100" b="0" baseline="0"/>
            <a:t>Les lots sous la moyenne ont les arbres les faisant passer  au-dessus de (moyenne - 0.25 st) et 0 en orange clair. En orange foncé  s'il fait passer le lot au-dessus de 0.</a:t>
          </a:r>
        </a:p>
        <a:p>
          <a:pPr lvl="1" algn="l"/>
          <a:r>
            <a:rPr lang="fr-FR" sz="1100" b="0" baseline="0">
              <a:solidFill>
                <a:schemeClr val="accent6">
                  <a:lumMod val="60000"/>
                  <a:lumOff val="40000"/>
                </a:schemeClr>
              </a:solidFill>
              <a:effectLst/>
              <a:latin typeface="+mn-lt"/>
              <a:ea typeface="+mn-ea"/>
              <a:cs typeface="+mn-cs"/>
            </a:rPr>
            <a:t>Déplacer un arbre </a:t>
          </a:r>
          <a:r>
            <a:rPr lang="fr-FR" sz="1100" b="0" baseline="0">
              <a:solidFill>
                <a:schemeClr val="lt1"/>
              </a:solidFill>
              <a:effectLst/>
              <a:latin typeface="+mn-lt"/>
              <a:ea typeface="+mn-ea"/>
              <a:cs typeface="+mn-cs"/>
            </a:rPr>
            <a:t>:</a:t>
          </a:r>
          <a:r>
            <a:rPr lang="fr-FR" sz="1100" b="0" baseline="0"/>
            <a:t> double-cliquer sur un arbre puis cliquer sur le lot destinataire (ou sa Qté ou son Ecart)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1" baseline="0">
              <a:solidFill>
                <a:schemeClr val="lt1"/>
              </a:solidFill>
              <a:effectLst/>
              <a:latin typeface="+mn-lt"/>
              <a:ea typeface="+mn-ea"/>
              <a:cs typeface="+mn-cs"/>
            </a:rPr>
            <a:t>Conseil</a:t>
          </a:r>
          <a:r>
            <a:rPr lang="fr-FR" sz="1100" b="0" baseline="0">
              <a:solidFill>
                <a:schemeClr val="lt1"/>
              </a:solidFill>
              <a:effectLst/>
              <a:latin typeface="+mn-lt"/>
              <a:ea typeface="+mn-ea"/>
              <a:cs typeface="+mn-cs"/>
            </a:rPr>
            <a:t> : repérer le lot ayant le plus grand écart positif. En sortir un arbre vert vers un lot avec un écart de préférence négatif, ou bien ayant un grand nombre d'arbres permettant à leur tour d'équilibrer plus de lots proches. </a:t>
          </a:r>
          <a:endParaRPr lang="fr-FR">
            <a:effectLst/>
          </a:endParaRPr>
        </a:p>
        <a:p>
          <a:pPr lvl="1" algn="l"/>
          <a:endParaRPr lang="fr-FR" sz="1100" b="0" baseline="0"/>
        </a:p>
        <a:p>
          <a:pPr lvl="1" algn="l"/>
          <a:r>
            <a:rPr lang="fr-FR" sz="1100" b="0" baseline="0">
              <a:solidFill>
                <a:schemeClr val="accent6">
                  <a:lumMod val="60000"/>
                  <a:lumOff val="40000"/>
                </a:schemeClr>
              </a:solidFill>
            </a:rPr>
            <a:t>Filter les arbres d'un lot </a:t>
          </a:r>
          <a:r>
            <a:rPr lang="fr-FR" sz="1100" b="0" baseline="0"/>
            <a:t>: double-clic sur son n° en P, permet de voir son détail.</a:t>
          </a:r>
        </a:p>
        <a:p>
          <a:pPr lvl="1" algn="l"/>
          <a:endParaRPr lang="fr-FR" sz="1100" b="0" baseline="0"/>
        </a:p>
        <a:p>
          <a:pPr lvl="1" algn="l"/>
          <a:r>
            <a:rPr lang="fr-FR" sz="1100" b="0" baseline="0">
              <a:solidFill>
                <a:srgbClr val="FF0000"/>
              </a:solidFill>
            </a:rPr>
            <a:t>Les arbres ne sont pas déplacés dans la liste des arbres en A:E mais seulement changés de n° de lot.</a:t>
          </a:r>
        </a:p>
        <a:p>
          <a:pPr lvl="1" algn="l"/>
          <a:r>
            <a:rPr lang="fr-FR" sz="1100" b="1" baseline="0">
              <a:solidFill>
                <a:srgbClr val="FF0000"/>
              </a:solidFill>
            </a:rPr>
            <a:t>Relancer la génération des lots fera perdre la composition  peaufinée des lots.</a:t>
          </a:r>
        </a:p>
        <a:p>
          <a:pPr lvl="1" algn="l"/>
          <a:endParaRPr lang="fr-FR" sz="1100" b="0" baseline="0">
            <a:solidFill>
              <a:srgbClr val="FF0000"/>
            </a:solidFill>
          </a:endParaRPr>
        </a:p>
        <a:p>
          <a:pPr lvl="1" algn="l"/>
          <a:r>
            <a:rPr lang="fr-FR" sz="1100" b="0" baseline="0">
              <a:solidFill>
                <a:schemeClr val="accent6">
                  <a:lumMod val="60000"/>
                  <a:lumOff val="40000"/>
                </a:schemeClr>
              </a:solidFill>
            </a:rPr>
            <a:t>Déplacer un arbre dans la liste A:E</a:t>
          </a:r>
          <a:r>
            <a:rPr lang="fr-FR" sz="1100" b="0" baseline="0"/>
            <a:t> : clic-droit sur le n° d'arbre et saisir le n° de ligne excel où l'insérer. Relancer 'Générer les lots' pour en tenir compte.</a:t>
          </a:r>
        </a:p>
        <a:p>
          <a:pPr lvl="1" algn="l"/>
          <a:endParaRPr lang="fr-FR" sz="1100" b="0" baseline="0"/>
        </a:p>
        <a:p>
          <a:pPr lvl="1" algn="l"/>
          <a:r>
            <a:rPr lang="fr-FR" sz="1100" b="0" baseline="0"/>
            <a:t>ATTENTION : terminer l'équilibrage des lots avant la fermeture d'excel.</a:t>
          </a:r>
        </a:p>
        <a:p>
          <a:pPr lvl="1" algn="l"/>
          <a:r>
            <a:rPr lang="fr-FR" sz="1100" b="0" baseline="0"/>
            <a:t>A la ré-ouverture du fichier la perte de certaines variables ne permet pas toutes les fonctionnalités.  La création des feuilles de lots n'est pas impactées.</a:t>
          </a:r>
        </a:p>
      </xdr:txBody>
    </xdr:sp>
    <xdr:clientData/>
  </xdr:twoCellAnchor>
  <xdr:twoCellAnchor>
    <xdr:from>
      <xdr:col>1</xdr:col>
      <xdr:colOff>266700</xdr:colOff>
      <xdr:row>84</xdr:row>
      <xdr:rowOff>38100</xdr:rowOff>
    </xdr:from>
    <xdr:to>
      <xdr:col>8</xdr:col>
      <xdr:colOff>523875</xdr:colOff>
      <xdr:row>92</xdr:row>
      <xdr:rowOff>28575</xdr:rowOff>
    </xdr:to>
    <xdr:sp macro="" textlink="">
      <xdr:nvSpPr>
        <xdr:cNvPr id="3" name="Rectangle à coins arrondis 2"/>
        <xdr:cNvSpPr/>
      </xdr:nvSpPr>
      <xdr:spPr>
        <a:xfrm>
          <a:off x="1028700" y="16040100"/>
          <a:ext cx="5591175" cy="1514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Modèle</a:t>
          </a:r>
        </a:p>
        <a:p>
          <a:pPr algn="l"/>
          <a:endParaRPr lang="fr-FR" sz="1100" b="0" baseline="0"/>
        </a:p>
        <a:p>
          <a:pPr algn="l"/>
          <a:r>
            <a:rPr lang="fr-FR" sz="1100" b="0" baseline="0"/>
            <a:t>Feuille masquée (sans mot de passe), les feuilles lot sont construites sur ce modèle.</a:t>
          </a:r>
        </a:p>
        <a:p>
          <a:pPr algn="l"/>
          <a:r>
            <a:rPr lang="fr-FR" sz="1100" b="0" baseline="0"/>
            <a:t>Les lignes 1 à 13 sont à votre disposition.</a:t>
          </a:r>
        </a:p>
        <a:p>
          <a:pPr algn="l"/>
          <a:r>
            <a:rPr lang="fr-FR" sz="1100" b="0" baseline="0"/>
            <a:t>Adapter les constantes au début de Private Sub BtnOK_Click() si  A6 ou A15 sont déplacés.</a:t>
          </a:r>
        </a:p>
      </xdr:txBody>
    </xdr:sp>
    <xdr:clientData/>
  </xdr:twoCellAnchor>
  <xdr:twoCellAnchor>
    <xdr:from>
      <xdr:col>0</xdr:col>
      <xdr:colOff>609600</xdr:colOff>
      <xdr:row>0</xdr:row>
      <xdr:rowOff>180975</xdr:rowOff>
    </xdr:from>
    <xdr:to>
      <xdr:col>9</xdr:col>
      <xdr:colOff>438150</xdr:colOff>
      <xdr:row>6</xdr:row>
      <xdr:rowOff>152400</xdr:rowOff>
    </xdr:to>
    <xdr:sp macro="" textlink="">
      <xdr:nvSpPr>
        <xdr:cNvPr id="4" name="Rectangle à coins arrondis 3"/>
        <xdr:cNvSpPr/>
      </xdr:nvSpPr>
      <xdr:spPr>
        <a:xfrm>
          <a:off x="609600" y="180975"/>
          <a:ext cx="6686550" cy="1114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solidFill>
                <a:schemeClr val="lt1"/>
              </a:solidFill>
              <a:effectLst/>
              <a:latin typeface="+mn-lt"/>
              <a:ea typeface="+mn-ea"/>
              <a:cs typeface="+mn-cs"/>
            </a:rPr>
            <a:t>But</a:t>
          </a:r>
          <a:r>
            <a:rPr lang="fr-FR" sz="1100" b="1">
              <a:solidFill>
                <a:schemeClr val="lt1"/>
              </a:solidFill>
              <a:effectLst/>
              <a:latin typeface="+mn-lt"/>
              <a:ea typeface="+mn-ea"/>
              <a:cs typeface="+mn-cs"/>
            </a:rPr>
            <a:t> :</a:t>
          </a:r>
          <a:endParaRPr lang="fr-FR" sz="1400">
            <a:effectLst/>
          </a:endParaRPr>
        </a:p>
        <a:p>
          <a:pPr algn="ctr"/>
          <a:r>
            <a:rPr lang="fr-FR" sz="1100" b="1">
              <a:solidFill>
                <a:schemeClr val="lt1"/>
              </a:solidFill>
              <a:effectLst/>
              <a:latin typeface="+mn-lt"/>
              <a:ea typeface="+mn-ea"/>
              <a:cs typeface="+mn-cs"/>
            </a:rPr>
            <a:t>Créer</a:t>
          </a:r>
          <a:r>
            <a:rPr lang="fr-FR" sz="1100" b="1" baseline="0">
              <a:solidFill>
                <a:schemeClr val="lt1"/>
              </a:solidFill>
              <a:effectLst/>
              <a:latin typeface="+mn-lt"/>
              <a:ea typeface="+mn-ea"/>
              <a:cs typeface="+mn-cs"/>
            </a:rPr>
            <a:t> des lots d'affouage équilibrés à partir d'une liste d'arbres.</a:t>
          </a:r>
          <a:endParaRPr lang="fr-FR" sz="1400">
            <a:effectLst/>
          </a:endParaRPr>
        </a:p>
        <a:p>
          <a:pPr algn="ctr"/>
          <a:r>
            <a:rPr lang="fr-FR" sz="1100" b="0" baseline="0">
              <a:solidFill>
                <a:schemeClr val="lt1"/>
              </a:solidFill>
              <a:effectLst/>
              <a:latin typeface="+mn-lt"/>
              <a:ea typeface="+mn-ea"/>
              <a:cs typeface="+mn-cs"/>
            </a:rPr>
            <a:t>Pour respecter au mieux la distance géographique certaines tâches restent semi-automatiques. </a:t>
          </a:r>
          <a:endParaRPr lang="fr-FR" sz="1400">
            <a:effectLst/>
          </a:endParaRPr>
        </a:p>
        <a:p>
          <a:pPr algn="ctr"/>
          <a:r>
            <a:rPr lang="fr-FR" sz="1100" b="0" baseline="0">
              <a:solidFill>
                <a:schemeClr val="lt1"/>
              </a:solidFill>
              <a:effectLst/>
              <a:latin typeface="+mn-lt"/>
              <a:ea typeface="+mn-ea"/>
              <a:cs typeface="+mn-cs"/>
            </a:rPr>
            <a:t>Le feeling de l'utilisateur expérimenté pour peser entre distance et équilibrage des lots sera toujours meilleur.</a:t>
          </a:r>
          <a:endParaRPr lang="fr-FR" sz="1400">
            <a:effectLst/>
          </a:endParaRPr>
        </a:p>
        <a:p>
          <a:pPr algn="ctr"/>
          <a:r>
            <a:rPr lang="fr-FR" sz="1100" b="1" baseline="0">
              <a:solidFill>
                <a:schemeClr val="lt1"/>
              </a:solidFill>
              <a:effectLst/>
              <a:latin typeface="+mn-lt"/>
              <a:ea typeface="+mn-ea"/>
              <a:cs typeface="+mn-cs"/>
            </a:rPr>
            <a:t>eriiic</a:t>
          </a:r>
          <a:endParaRPr lang="fr-FR" sz="1400">
            <a:effectLst/>
          </a:endParaRPr>
        </a:p>
        <a:p>
          <a:pPr algn="l"/>
          <a:r>
            <a:rPr lang="fr-FR" sz="1100" b="0" baseline="0"/>
            <a:t>.</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18</xdr:col>
      <xdr:colOff>123825</xdr:colOff>
      <xdr:row>1</xdr:row>
      <xdr:rowOff>123825</xdr:rowOff>
    </xdr:from>
    <xdr:ext cx="900000" cy="143290"/>
    <xdr:sp macro="" textlink="">
      <xdr:nvSpPr>
        <xdr:cNvPr id="2" name="ZoneTexte 1"/>
        <xdr:cNvSpPr txBox="1"/>
      </xdr:nvSpPr>
      <xdr:spPr>
        <a:xfrm>
          <a:off x="8039100" y="990600"/>
          <a:ext cx="900000" cy="143290"/>
        </a:xfrm>
        <a:prstGeom prst="rect">
          <a:avLst/>
        </a:prstGeom>
        <a:solidFill>
          <a:schemeClr val="bg1">
            <a:lumMod val="95000"/>
          </a:schemeClr>
        </a:solidFill>
        <a:ln w="6350">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noAutofit/>
        </a:bodyPr>
        <a:lstStyle/>
        <a:p>
          <a:pPr algn="ctr"/>
          <a:r>
            <a:rPr lang="fr-FR" sz="1100"/>
            <a:t>Ecart résultant</a:t>
          </a:r>
        </a:p>
      </xdr:txBody>
    </xdr:sp>
    <xdr:clientData/>
  </xdr:oneCellAnchor>
  <xdr:oneCellAnchor>
    <xdr:from>
      <xdr:col>21</xdr:col>
      <xdr:colOff>85726</xdr:colOff>
      <xdr:row>0</xdr:row>
      <xdr:rowOff>676275</xdr:rowOff>
    </xdr:from>
    <xdr:ext cx="790574" cy="142875"/>
    <xdr:sp macro="" textlink="">
      <xdr:nvSpPr>
        <xdr:cNvPr id="3" name="ZoneTexte 2"/>
        <xdr:cNvSpPr txBox="1"/>
      </xdr:nvSpPr>
      <xdr:spPr>
        <a:xfrm>
          <a:off x="9086851" y="676275"/>
          <a:ext cx="790574" cy="142875"/>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Source</a:t>
          </a:r>
        </a:p>
      </xdr:txBody>
    </xdr:sp>
    <xdr:clientData/>
  </xdr:oneCellAnchor>
  <xdr:oneCellAnchor>
    <xdr:from>
      <xdr:col>23</xdr:col>
      <xdr:colOff>228601</xdr:colOff>
      <xdr:row>0</xdr:row>
      <xdr:rowOff>676275</xdr:rowOff>
    </xdr:from>
    <xdr:ext cx="790574" cy="142875"/>
    <xdr:sp macro="" textlink="">
      <xdr:nvSpPr>
        <xdr:cNvPr id="4" name="ZoneTexte 3"/>
        <xdr:cNvSpPr txBox="1"/>
      </xdr:nvSpPr>
      <xdr:spPr>
        <a:xfrm>
          <a:off x="9953626" y="676275"/>
          <a:ext cx="790574" cy="142875"/>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Destination</a:t>
          </a:r>
        </a:p>
      </xdr:txBody>
    </xdr:sp>
    <xdr:clientData/>
  </xdr:oneCellAnchor>
  <xdr:oneCellAnchor>
    <xdr:from>
      <xdr:col>21</xdr:col>
      <xdr:colOff>66408</xdr:colOff>
      <xdr:row>1</xdr:row>
      <xdr:rowOff>38102</xdr:rowOff>
    </xdr:from>
    <xdr:ext cx="810158" cy="142874"/>
    <xdr:sp macro="" textlink="">
      <xdr:nvSpPr>
        <xdr:cNvPr id="5" name="ZoneTexte 4"/>
        <xdr:cNvSpPr txBox="1"/>
      </xdr:nvSpPr>
      <xdr:spPr>
        <a:xfrm>
          <a:off x="9724758" y="619127"/>
          <a:ext cx="810158" cy="142874"/>
        </a:xfrm>
        <a:prstGeom prst="rect">
          <a:avLst/>
        </a:prstGeom>
        <a:solidFill>
          <a:schemeClr val="accent3">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21</xdr:col>
      <xdr:colOff>66408</xdr:colOff>
      <xdr:row>1</xdr:row>
      <xdr:rowOff>219077</xdr:rowOff>
    </xdr:from>
    <xdr:ext cx="810158" cy="142874"/>
    <xdr:sp macro="" textlink="">
      <xdr:nvSpPr>
        <xdr:cNvPr id="6" name="ZoneTexte 5"/>
        <xdr:cNvSpPr txBox="1"/>
      </xdr:nvSpPr>
      <xdr:spPr>
        <a:xfrm>
          <a:off x="9724758" y="800102"/>
          <a:ext cx="810158" cy="142874"/>
        </a:xfrm>
        <a:prstGeom prst="rect">
          <a:avLst/>
        </a:prstGeom>
        <a:solidFill>
          <a:srgbClr val="92D05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xdr:oneCellAnchor>
    <xdr:from>
      <xdr:col>23</xdr:col>
      <xdr:colOff>209283</xdr:colOff>
      <xdr:row>1</xdr:row>
      <xdr:rowOff>38102</xdr:rowOff>
    </xdr:from>
    <xdr:ext cx="810158" cy="142874"/>
    <xdr:sp macro="" textlink="">
      <xdr:nvSpPr>
        <xdr:cNvPr id="7" name="ZoneTexte 6"/>
        <xdr:cNvSpPr txBox="1"/>
      </xdr:nvSpPr>
      <xdr:spPr>
        <a:xfrm>
          <a:off x="10591533" y="619127"/>
          <a:ext cx="810158" cy="142874"/>
        </a:xfrm>
        <a:prstGeom prst="rect">
          <a:avLst/>
        </a:prstGeom>
        <a:solidFill>
          <a:schemeClr val="accent6">
            <a:lumMod val="20000"/>
            <a:lumOff val="8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23</xdr:col>
      <xdr:colOff>209283</xdr:colOff>
      <xdr:row>1</xdr:row>
      <xdr:rowOff>219077</xdr:rowOff>
    </xdr:from>
    <xdr:ext cx="810158" cy="142874"/>
    <xdr:sp macro="" textlink="">
      <xdr:nvSpPr>
        <xdr:cNvPr id="8" name="ZoneTexte 7"/>
        <xdr:cNvSpPr txBox="1"/>
      </xdr:nvSpPr>
      <xdr:spPr>
        <a:xfrm>
          <a:off x="10591533" y="800102"/>
          <a:ext cx="810158" cy="142874"/>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mc:AlternateContent xmlns:mc="http://schemas.openxmlformats.org/markup-compatibility/2006">
    <mc:Choice xmlns:a14="http://schemas.microsoft.com/office/drawing/2010/main" Requires="a14">
      <xdr:twoCellAnchor editAs="oneCell">
        <xdr:from>
          <xdr:col>14</xdr:col>
          <xdr:colOff>47626</xdr:colOff>
          <xdr:row>0</xdr:row>
          <xdr:rowOff>85725</xdr:rowOff>
        </xdr:from>
        <xdr:to>
          <xdr:col>20</xdr:col>
          <xdr:colOff>171451</xdr:colOff>
          <xdr:row>0</xdr:row>
          <xdr:rowOff>793091</xdr:rowOff>
        </xdr:to>
        <xdr:pic>
          <xdr:nvPicPr>
            <xdr:cNvPr id="9" name="Image 8"/>
            <xdr:cNvPicPr>
              <a:picLocks noChangeAspect="1" noChangeArrowheads="1"/>
              <a:extLst>
                <a:ext uri="{84589F7E-364E-4C9E-8A38-B11213B215E9}">
                  <a14:cameraTool cellRange="$G$4:$I$7" spid="_x0000_s1271"/>
                </a:ext>
              </a:extLst>
            </xdr:cNvPicPr>
          </xdr:nvPicPr>
          <xdr:blipFill>
            <a:blip xmlns:r="http://schemas.openxmlformats.org/officeDocument/2006/relationships" r:embed="rId1"/>
            <a:srcRect/>
            <a:stretch>
              <a:fillRect/>
            </a:stretch>
          </xdr:blipFill>
          <xdr:spPr bwMode="auto">
            <a:xfrm>
              <a:off x="6524626" y="85725"/>
              <a:ext cx="2286000" cy="70736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0</xdr:col>
      <xdr:colOff>95252</xdr:colOff>
      <xdr:row>0</xdr:row>
      <xdr:rowOff>95250</xdr:rowOff>
    </xdr:from>
    <xdr:to>
      <xdr:col>2</xdr:col>
      <xdr:colOff>676275</xdr:colOff>
      <xdr:row>0</xdr:row>
      <xdr:rowOff>762000</xdr:rowOff>
    </xdr:to>
    <xdr:sp macro="" textlink="">
      <xdr:nvSpPr>
        <xdr:cNvPr id="10" name="Rectangle à coins arrondis 9"/>
        <xdr:cNvSpPr/>
      </xdr:nvSpPr>
      <xdr:spPr>
        <a:xfrm>
          <a:off x="95252" y="95250"/>
          <a:ext cx="2105023" cy="666750"/>
        </a:xfrm>
        <a:prstGeom prst="roundRect">
          <a:avLst/>
        </a:prstGeom>
        <a:solidFill>
          <a:schemeClr val="tx2">
            <a:lumMod val="20000"/>
            <a:lumOff val="80000"/>
          </a:schemeClr>
        </a:solidFill>
        <a:ln>
          <a:solidFill>
            <a:srgbClr val="00B0F0"/>
          </a:solidFill>
        </a:ln>
        <a:scene3d>
          <a:camera prst="orthographicFront"/>
          <a:lightRig rig="threePt" dir="t"/>
        </a:scene3d>
        <a:sp3d prstMaterial="matte">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solidFill>
                <a:srgbClr val="00B0F0"/>
              </a:solidFill>
            </a:rPr>
            <a:t>Outil de création de lots d'affouage</a:t>
          </a:r>
        </a:p>
      </xdr:txBody>
    </xdr:sp>
    <xdr:clientData/>
  </xdr:twoCellAnchor>
  <mc:AlternateContent xmlns:mc="http://schemas.openxmlformats.org/markup-compatibility/2006">
    <mc:Choice xmlns:a14="http://schemas.microsoft.com/office/drawing/2010/main" Requires="a14">
      <xdr:twoCellAnchor editAs="oneCell">
        <xdr:from>
          <xdr:col>3</xdr:col>
          <xdr:colOff>66675</xdr:colOff>
          <xdr:row>1</xdr:row>
          <xdr:rowOff>38100</xdr:rowOff>
        </xdr:from>
        <xdr:to>
          <xdr:col>3</xdr:col>
          <xdr:colOff>400050</xdr:colOff>
          <xdr:row>1</xdr:row>
          <xdr:rowOff>209550</xdr:rowOff>
        </xdr:to>
        <xdr:sp macro="" textlink="">
          <xdr:nvSpPr>
            <xdr:cNvPr id="1040" name="SpinButton1"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twoCellAnchor>
    <xdr:from>
      <xdr:col>21</xdr:col>
      <xdr:colOff>85724</xdr:colOff>
      <xdr:row>0</xdr:row>
      <xdr:rowOff>66675</xdr:rowOff>
    </xdr:from>
    <xdr:to>
      <xdr:col>23</xdr:col>
      <xdr:colOff>153824</xdr:colOff>
      <xdr:row>0</xdr:row>
      <xdr:rowOff>571500</xdr:rowOff>
    </xdr:to>
    <xdr:sp macro="[0]!Feuil1.BtnCreerFeuilles" textlink="">
      <xdr:nvSpPr>
        <xdr:cNvPr id="11" name="Rectangle à coins arrondis 10"/>
        <xdr:cNvSpPr/>
      </xdr:nvSpPr>
      <xdr:spPr>
        <a:xfrm>
          <a:off x="9086849"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Créer feuilles</a:t>
          </a:r>
        </a:p>
      </xdr:txBody>
    </xdr:sp>
    <xdr:clientData/>
  </xdr:twoCellAnchor>
  <xdr:twoCellAnchor>
    <xdr:from>
      <xdr:col>23</xdr:col>
      <xdr:colOff>228599</xdr:colOff>
      <xdr:row>0</xdr:row>
      <xdr:rowOff>66675</xdr:rowOff>
    </xdr:from>
    <xdr:to>
      <xdr:col>25</xdr:col>
      <xdr:colOff>296699</xdr:colOff>
      <xdr:row>0</xdr:row>
      <xdr:rowOff>571500</xdr:rowOff>
    </xdr:to>
    <xdr:sp macro="[0]!Feuil1.BtnSuppF" textlink="">
      <xdr:nvSpPr>
        <xdr:cNvPr id="18" name="Rectangle à coins arrondis 17"/>
        <xdr:cNvSpPr/>
      </xdr:nvSpPr>
      <xdr:spPr>
        <a:xfrm>
          <a:off x="9953624"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Supprimer feuilles</a:t>
          </a:r>
        </a:p>
      </xdr:txBody>
    </xdr:sp>
    <xdr:clientData/>
  </xdr:twoCellAnchor>
  <xdr:twoCellAnchor>
    <xdr:from>
      <xdr:col>7</xdr:col>
      <xdr:colOff>161924</xdr:colOff>
      <xdr:row>0</xdr:row>
      <xdr:rowOff>95250</xdr:rowOff>
    </xdr:from>
    <xdr:to>
      <xdr:col>7</xdr:col>
      <xdr:colOff>723900</xdr:colOff>
      <xdr:row>0</xdr:row>
      <xdr:rowOff>600075</xdr:rowOff>
    </xdr:to>
    <xdr:sp macro="[0]!Feuil1.BtnGenererLots" textlink="">
      <xdr:nvSpPr>
        <xdr:cNvPr id="19" name="BtnGenererLots"/>
        <xdr:cNvSpPr/>
      </xdr:nvSpPr>
      <xdr:spPr>
        <a:xfrm>
          <a:off x="460057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Créer lots</a:t>
          </a:r>
        </a:p>
      </xdr:txBody>
    </xdr:sp>
    <xdr:clientData/>
  </xdr:twoCellAnchor>
  <xdr:twoCellAnchor>
    <xdr:from>
      <xdr:col>8</xdr:col>
      <xdr:colOff>142874</xdr:colOff>
      <xdr:row>0</xdr:row>
      <xdr:rowOff>95250</xdr:rowOff>
    </xdr:from>
    <xdr:to>
      <xdr:col>8</xdr:col>
      <xdr:colOff>704850</xdr:colOff>
      <xdr:row>0</xdr:row>
      <xdr:rowOff>600075</xdr:rowOff>
    </xdr:to>
    <xdr:sp macro="[0]!Feuil1.BtnRafraichirTCD" textlink="">
      <xdr:nvSpPr>
        <xdr:cNvPr id="20" name="BtnMajTCD"/>
        <xdr:cNvSpPr/>
      </xdr:nvSpPr>
      <xdr:spPr>
        <a:xfrm>
          <a:off x="541972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MàJ</a:t>
          </a:r>
          <a:r>
            <a:rPr lang="fr-FR" sz="1000" baseline="0">
              <a:solidFill>
                <a:srgbClr val="FFFFFF"/>
              </a:solidFill>
            </a:rPr>
            <a:t> TCD</a:t>
          </a:r>
          <a:endParaRPr lang="fr-FR" sz="1000">
            <a:solidFill>
              <a:srgbClr val="FFFFFF"/>
            </a:solidFill>
          </a:endParaRPr>
        </a:p>
      </xdr:txBody>
    </xdr:sp>
    <xdr:clientData/>
  </xdr:twoCellAnchor>
  <xdr:twoCellAnchor>
    <xdr:from>
      <xdr:col>3</xdr:col>
      <xdr:colOff>171449</xdr:colOff>
      <xdr:row>0</xdr:row>
      <xdr:rowOff>466725</xdr:rowOff>
    </xdr:from>
    <xdr:to>
      <xdr:col>5</xdr:col>
      <xdr:colOff>276225</xdr:colOff>
      <xdr:row>0</xdr:row>
      <xdr:rowOff>704850</xdr:rowOff>
    </xdr:to>
    <xdr:sp macro="[0]!Feuil1.suppFiltres" textlink="">
      <xdr:nvSpPr>
        <xdr:cNvPr id="17" name="BtnGenererLots"/>
        <xdr:cNvSpPr/>
      </xdr:nvSpPr>
      <xdr:spPr>
        <a:xfrm>
          <a:off x="2457449" y="46672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Supp. Filtres</a:t>
          </a:r>
        </a:p>
      </xdr:txBody>
    </xdr:sp>
    <xdr:clientData/>
  </xdr:twoCellAnchor>
  <xdr:twoCellAnchor>
    <xdr:from>
      <xdr:col>3</xdr:col>
      <xdr:colOff>171449</xdr:colOff>
      <xdr:row>0</xdr:row>
      <xdr:rowOff>142875</xdr:rowOff>
    </xdr:from>
    <xdr:to>
      <xdr:col>5</xdr:col>
      <xdr:colOff>276225</xdr:colOff>
      <xdr:row>0</xdr:row>
      <xdr:rowOff>381000</xdr:rowOff>
    </xdr:to>
    <xdr:sp macro="[0]!Feuil1.BtnVider" textlink="">
      <xdr:nvSpPr>
        <xdr:cNvPr id="21" name="BtnGenererLots"/>
        <xdr:cNvSpPr/>
      </xdr:nvSpPr>
      <xdr:spPr>
        <a:xfrm>
          <a:off x="2457449" y="14287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Vider liste</a:t>
          </a:r>
        </a:p>
      </xdr:txBody>
    </xdr:sp>
    <xdr:clientData/>
  </xdr:twoCellAnchor>
  <xdr:twoCellAnchor>
    <xdr:from>
      <xdr:col>12</xdr:col>
      <xdr:colOff>114300</xdr:colOff>
      <xdr:row>0</xdr:row>
      <xdr:rowOff>171450</xdr:rowOff>
    </xdr:from>
    <xdr:to>
      <xdr:col>13</xdr:col>
      <xdr:colOff>133350</xdr:colOff>
      <xdr:row>0</xdr:row>
      <xdr:rowOff>542925</xdr:rowOff>
    </xdr:to>
    <xdr:sp macro="[0]!Feuil1.haut" textlink="">
      <xdr:nvSpPr>
        <xdr:cNvPr id="12" name="Flèche vers le haut 11"/>
        <xdr:cNvSpPr/>
      </xdr:nvSpPr>
      <xdr:spPr>
        <a:xfrm>
          <a:off x="6229350" y="171450"/>
          <a:ext cx="171450" cy="371475"/>
        </a:xfrm>
        <a:prstGeom prst="upArrow">
          <a:avLst/>
        </a:prstGeom>
        <a:scene3d>
          <a:camera prst="orthographicFront"/>
          <a:lightRig rig="threePt" dir="t"/>
        </a:scene3d>
        <a:sp3d extrusionH="76200" contourW="12700">
          <a:bevelT/>
          <a:extrusionClr>
            <a:schemeClr val="tx2">
              <a:lumMod val="60000"/>
              <a:lumOff val="40000"/>
            </a:schemeClr>
          </a:extrusionClr>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233;partition%20lots%20daffouage%20v2.6.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op"/>
      <sheetName val="Affouage"/>
      <sheetName val="Modèle"/>
    </sheetNames>
    <sheetDataSet>
      <sheetData sheetId="0"/>
      <sheetData sheetId="1">
        <row r="2">
          <cell r="G2">
            <v>30</v>
          </cell>
          <cell r="N2" t="str">
            <v>Lot</v>
          </cell>
        </row>
        <row r="3">
          <cell r="L3">
            <v>0.19666666666666721</v>
          </cell>
          <cell r="N3">
            <v>1</v>
          </cell>
          <cell r="O3">
            <v>5.75</v>
          </cell>
        </row>
        <row r="4">
          <cell r="N4">
            <v>2</v>
          </cell>
        </row>
        <row r="5">
          <cell r="N5">
            <v>3</v>
          </cell>
        </row>
        <row r="6">
          <cell r="N6">
            <v>4</v>
          </cell>
        </row>
        <row r="7">
          <cell r="N7">
            <v>5</v>
          </cell>
        </row>
        <row r="8">
          <cell r="N8">
            <v>6</v>
          </cell>
        </row>
        <row r="9">
          <cell r="N9">
            <v>7</v>
          </cell>
        </row>
        <row r="10">
          <cell r="N10">
            <v>8</v>
          </cell>
        </row>
        <row r="11">
          <cell r="N11">
            <v>9</v>
          </cell>
        </row>
        <row r="12">
          <cell r="N12">
            <v>10</v>
          </cell>
        </row>
        <row r="13">
          <cell r="N13">
            <v>11</v>
          </cell>
        </row>
        <row r="14">
          <cell r="N14">
            <v>12</v>
          </cell>
        </row>
        <row r="15">
          <cell r="N15">
            <v>13</v>
          </cell>
        </row>
        <row r="16">
          <cell r="N16">
            <v>14</v>
          </cell>
        </row>
        <row r="17">
          <cell r="N17">
            <v>15</v>
          </cell>
        </row>
        <row r="18">
          <cell r="G18" t="str">
            <v>_Divers</v>
          </cell>
          <cell r="N18">
            <v>16</v>
          </cell>
        </row>
        <row r="19">
          <cell r="G19" t="str">
            <v>Acacia</v>
          </cell>
          <cell r="N19">
            <v>17</v>
          </cell>
        </row>
        <row r="20">
          <cell r="G20" t="str">
            <v>Bouleau</v>
          </cell>
          <cell r="N20">
            <v>18</v>
          </cell>
        </row>
        <row r="21">
          <cell r="G21" t="str">
            <v>Charme</v>
          </cell>
          <cell r="N21">
            <v>19</v>
          </cell>
        </row>
        <row r="22">
          <cell r="G22" t="str">
            <v>Chene</v>
          </cell>
          <cell r="N22">
            <v>20</v>
          </cell>
        </row>
        <row r="23">
          <cell r="G23" t="str">
            <v>Erable</v>
          </cell>
          <cell r="N23">
            <v>21</v>
          </cell>
        </row>
        <row r="24">
          <cell r="G24" t="str">
            <v>Frene</v>
          </cell>
          <cell r="N24">
            <v>22</v>
          </cell>
        </row>
        <row r="25">
          <cell r="G25" t="str">
            <v>Hetre</v>
          </cell>
          <cell r="N25">
            <v>23</v>
          </cell>
        </row>
        <row r="26">
          <cell r="G26" t="str">
            <v>Merisier</v>
          </cell>
          <cell r="N26">
            <v>24</v>
          </cell>
        </row>
        <row r="27">
          <cell r="N27">
            <v>25</v>
          </cell>
        </row>
        <row r="28">
          <cell r="N28">
            <v>26</v>
          </cell>
        </row>
        <row r="29">
          <cell r="N29" t="str">
            <v>Total</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ric" refreshedDate="42362.007481134257" createdVersion="4" refreshedVersion="4" minRefreshableVersion="3" recordCount="87">
  <cacheSource type="worksheet">
    <worksheetSource name="TableauArbres"/>
  </cacheSource>
  <cacheFields count="5">
    <cacheField name="N° arbre" numFmtId="0">
      <sharedItems containsSemiMixedTypes="0" containsString="0" containsNumber="1" containsInteger="1" minValue="1" maxValue="87"/>
    </cacheField>
    <cacheField name="essence" numFmtId="0">
      <sharedItems containsBlank="1" count="7">
        <s v="Merisier"/>
        <s v="charme"/>
        <s v="chene"/>
        <s v="hetre"/>
        <s v="erable"/>
        <s v="divers"/>
        <m u="1"/>
      </sharedItems>
    </cacheField>
    <cacheField name="Quantité _x000a_estimée en _x000a_stères" numFmtId="2">
      <sharedItems containsSemiMixedTypes="0" containsString="0" containsNumber="1" minValue="0.25" maxValue="9"/>
    </cacheField>
    <cacheField name="Lot" numFmtId="0">
      <sharedItems containsSemiMixedTypes="0" containsString="0" containsNumber="1" containsInteger="1" minValue="1" maxValue="26" count="26">
        <n v="1"/>
        <n v="2"/>
        <n v="3"/>
        <n v="4"/>
        <n v="5"/>
        <n v="6"/>
        <n v="7"/>
        <n v="8"/>
        <n v="9"/>
        <n v="10"/>
        <n v="11"/>
        <n v="12"/>
        <n v="13"/>
        <n v="14"/>
        <n v="15"/>
        <n v="16"/>
        <n v="17"/>
        <n v="18"/>
        <n v="19"/>
        <n v="20"/>
        <n v="21"/>
        <n v="22"/>
        <n v="23"/>
        <n v="24"/>
        <n v="25"/>
        <n v="26"/>
      </sharedItems>
    </cacheField>
    <cacheField name="Ecart lot" numFmtId="16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7">
  <r>
    <n v="1"/>
    <x v="0"/>
    <n v="0.25"/>
    <x v="0"/>
    <n v="0"/>
  </r>
  <r>
    <n v="2"/>
    <x v="1"/>
    <n v="3.5"/>
    <x v="0"/>
    <n v="0"/>
  </r>
  <r>
    <n v="3"/>
    <x v="2"/>
    <n v="1"/>
    <x v="0"/>
    <n v="0"/>
  </r>
  <r>
    <n v="4"/>
    <x v="1"/>
    <n v="0.75"/>
    <x v="0"/>
    <n v="0"/>
  </r>
  <r>
    <n v="5"/>
    <x v="3"/>
    <n v="0.25"/>
    <x v="0"/>
    <n v="0"/>
  </r>
  <r>
    <n v="6"/>
    <x v="3"/>
    <n v="0.5"/>
    <x v="1"/>
    <n v="0"/>
  </r>
  <r>
    <n v="7"/>
    <x v="2"/>
    <n v="0.35"/>
    <x v="1"/>
    <n v="0"/>
  </r>
  <r>
    <n v="8"/>
    <x v="3"/>
    <n v="3"/>
    <x v="1"/>
    <n v="0"/>
  </r>
  <r>
    <n v="9"/>
    <x v="3"/>
    <n v="5"/>
    <x v="2"/>
    <n v="0"/>
  </r>
  <r>
    <n v="10"/>
    <x v="2"/>
    <n v="0.25"/>
    <x v="1"/>
    <n v="0"/>
  </r>
  <r>
    <n v="11"/>
    <x v="3"/>
    <n v="2"/>
    <x v="3"/>
    <n v="0"/>
  </r>
  <r>
    <n v="12"/>
    <x v="3"/>
    <n v="1.25"/>
    <x v="1"/>
    <n v="0"/>
  </r>
  <r>
    <n v="13"/>
    <x v="2"/>
    <n v="0.75"/>
    <x v="2"/>
    <n v="0"/>
  </r>
  <r>
    <n v="14"/>
    <x v="3"/>
    <n v="3"/>
    <x v="3"/>
    <n v="0"/>
  </r>
  <r>
    <n v="15"/>
    <x v="3"/>
    <n v="2.5"/>
    <x v="4"/>
    <n v="0"/>
  </r>
  <r>
    <n v="16"/>
    <x v="3"/>
    <n v="0.75"/>
    <x v="3"/>
    <n v="0"/>
  </r>
  <r>
    <n v="17"/>
    <x v="3"/>
    <n v="0.75"/>
    <x v="4"/>
    <n v="0"/>
  </r>
  <r>
    <n v="18"/>
    <x v="3"/>
    <n v="3.5"/>
    <x v="5"/>
    <n v="0"/>
  </r>
  <r>
    <n v="19"/>
    <x v="2"/>
    <n v="3"/>
    <x v="6"/>
    <n v="0"/>
  </r>
  <r>
    <n v="20"/>
    <x v="1"/>
    <n v="0.25"/>
    <x v="5"/>
    <n v="0"/>
  </r>
  <r>
    <n v="21"/>
    <x v="2"/>
    <n v="1.5"/>
    <x v="5"/>
    <n v="0"/>
  </r>
  <r>
    <n v="22"/>
    <x v="2"/>
    <n v="0.75"/>
    <x v="4"/>
    <n v="0"/>
  </r>
  <r>
    <n v="23"/>
    <x v="2"/>
    <n v="0.5"/>
    <x v="5"/>
    <n v="0"/>
  </r>
  <r>
    <n v="24"/>
    <x v="4"/>
    <n v="0.75"/>
    <x v="4"/>
    <n v="0"/>
  </r>
  <r>
    <n v="25"/>
    <x v="3"/>
    <n v="9"/>
    <x v="7"/>
    <n v="0"/>
  </r>
  <r>
    <n v="26"/>
    <x v="1"/>
    <n v="0.25"/>
    <x v="6"/>
    <n v="0"/>
  </r>
  <r>
    <n v="27"/>
    <x v="3"/>
    <n v="1"/>
    <x v="6"/>
    <n v="0"/>
  </r>
  <r>
    <n v="28"/>
    <x v="1"/>
    <n v="0.25"/>
    <x v="6"/>
    <n v="0"/>
  </r>
  <r>
    <n v="29"/>
    <x v="2"/>
    <n v="0.5"/>
    <x v="6"/>
    <n v="0"/>
  </r>
  <r>
    <n v="30"/>
    <x v="1"/>
    <n v="3.5"/>
    <x v="8"/>
    <n v="0"/>
  </r>
  <r>
    <n v="31"/>
    <x v="4"/>
    <n v="3"/>
    <x v="9"/>
    <n v="0"/>
  </r>
  <r>
    <n v="32"/>
    <x v="2"/>
    <n v="3"/>
    <x v="10"/>
    <n v="0"/>
  </r>
  <r>
    <n v="33"/>
    <x v="2"/>
    <n v="0.75"/>
    <x v="9"/>
    <n v="0"/>
  </r>
  <r>
    <n v="34"/>
    <x v="2"/>
    <n v="0.25"/>
    <x v="9"/>
    <n v="0"/>
  </r>
  <r>
    <n v="35"/>
    <x v="2"/>
    <n v="0.25"/>
    <x v="9"/>
    <n v="0"/>
  </r>
  <r>
    <n v="36"/>
    <x v="1"/>
    <n v="0.25"/>
    <x v="9"/>
    <n v="0"/>
  </r>
  <r>
    <n v="37"/>
    <x v="3"/>
    <n v="0.5"/>
    <x v="9"/>
    <n v="0"/>
  </r>
  <r>
    <n v="38"/>
    <x v="2"/>
    <n v="1.5"/>
    <x v="8"/>
    <n v="0"/>
  </r>
  <r>
    <n v="39"/>
    <x v="1"/>
    <n v="0.25"/>
    <x v="9"/>
    <n v="0"/>
  </r>
  <r>
    <n v="40"/>
    <x v="2"/>
    <n v="0.75"/>
    <x v="7"/>
    <n v="0"/>
  </r>
  <r>
    <n v="41"/>
    <x v="2"/>
    <n v="1"/>
    <x v="7"/>
    <n v="0"/>
  </r>
  <r>
    <n v="42"/>
    <x v="1"/>
    <n v="3.75"/>
    <x v="11"/>
    <n v="0"/>
  </r>
  <r>
    <n v="43"/>
    <x v="1"/>
    <n v="2"/>
    <x v="10"/>
    <n v="0"/>
  </r>
  <r>
    <n v="44"/>
    <x v="1"/>
    <n v="0.75"/>
    <x v="4"/>
    <n v="0"/>
  </r>
  <r>
    <n v="45"/>
    <x v="0"/>
    <n v="1"/>
    <x v="11"/>
    <n v="0"/>
  </r>
  <r>
    <n v="46"/>
    <x v="3"/>
    <n v="4"/>
    <x v="12"/>
    <n v="0"/>
  </r>
  <r>
    <n v="47"/>
    <x v="3"/>
    <n v="2.75"/>
    <x v="13"/>
    <n v="0"/>
  </r>
  <r>
    <n v="48"/>
    <x v="3"/>
    <n v="3.75"/>
    <x v="14"/>
    <n v="0"/>
  </r>
  <r>
    <n v="49"/>
    <x v="2"/>
    <n v="1"/>
    <x v="13"/>
    <n v="0"/>
  </r>
  <r>
    <n v="50"/>
    <x v="2"/>
    <n v="2.5"/>
    <x v="15"/>
    <n v="0"/>
  </r>
  <r>
    <n v="51"/>
    <x v="2"/>
    <n v="3.5"/>
    <x v="16"/>
    <n v="0"/>
  </r>
  <r>
    <n v="52"/>
    <x v="3"/>
    <n v="5"/>
    <x v="17"/>
    <n v="0"/>
  </r>
  <r>
    <n v="53"/>
    <x v="0"/>
    <n v="0.75"/>
    <x v="16"/>
    <n v="0"/>
  </r>
  <r>
    <n v="54"/>
    <x v="1"/>
    <n v="1"/>
    <x v="16"/>
    <n v="0"/>
  </r>
  <r>
    <n v="55"/>
    <x v="3"/>
    <n v="0.5"/>
    <x v="15"/>
    <n v="0"/>
  </r>
  <r>
    <n v="56"/>
    <x v="2"/>
    <n v="1.75"/>
    <x v="15"/>
    <n v="0"/>
  </r>
  <r>
    <n v="57"/>
    <x v="3"/>
    <n v="9"/>
    <x v="18"/>
    <n v="0"/>
  </r>
  <r>
    <n v="58"/>
    <x v="3"/>
    <n v="6"/>
    <x v="19"/>
    <n v="0"/>
  </r>
  <r>
    <n v="59"/>
    <x v="1"/>
    <n v="2.5"/>
    <x v="20"/>
    <n v="0"/>
  </r>
  <r>
    <n v="60"/>
    <x v="2"/>
    <n v="2.5"/>
    <x v="20"/>
    <n v="0"/>
  </r>
  <r>
    <n v="61"/>
    <x v="1"/>
    <n v="2.5"/>
    <x v="21"/>
    <n v="0"/>
  </r>
  <r>
    <n v="62"/>
    <x v="1"/>
    <n v="1"/>
    <x v="18"/>
    <n v="0"/>
  </r>
  <r>
    <n v="63"/>
    <x v="3"/>
    <n v="2.5"/>
    <x v="21"/>
    <n v="0"/>
  </r>
  <r>
    <n v="64"/>
    <x v="1"/>
    <n v="7.5"/>
    <x v="22"/>
    <n v="0"/>
  </r>
  <r>
    <n v="65"/>
    <x v="2"/>
    <n v="0.25"/>
    <x v="21"/>
    <n v="0"/>
  </r>
  <r>
    <n v="66"/>
    <x v="3"/>
    <n v="0.75"/>
    <x v="18"/>
    <n v="0"/>
  </r>
  <r>
    <n v="67"/>
    <x v="3"/>
    <n v="0.25"/>
    <x v="21"/>
    <n v="0"/>
  </r>
  <r>
    <n v="68"/>
    <x v="3"/>
    <n v="0.5"/>
    <x v="20"/>
    <n v="0"/>
  </r>
  <r>
    <n v="69"/>
    <x v="2"/>
    <n v="1.75"/>
    <x v="14"/>
    <n v="0"/>
  </r>
  <r>
    <n v="70"/>
    <x v="3"/>
    <n v="0.5"/>
    <x v="17"/>
    <n v="0"/>
  </r>
  <r>
    <n v="71"/>
    <x v="3"/>
    <n v="4"/>
    <x v="23"/>
    <n v="0"/>
  </r>
  <r>
    <n v="72"/>
    <x v="2"/>
    <n v="2.5"/>
    <x v="22"/>
    <n v="0"/>
  </r>
  <r>
    <n v="73"/>
    <x v="2"/>
    <n v="0.5"/>
    <x v="22"/>
    <n v="0"/>
  </r>
  <r>
    <n v="80"/>
    <x v="1"/>
    <n v="7"/>
    <x v="24"/>
    <n v="0"/>
  </r>
  <r>
    <n v="74"/>
    <x v="3"/>
    <n v="2.5"/>
    <x v="24"/>
    <n v="0"/>
  </r>
  <r>
    <n v="75"/>
    <x v="2"/>
    <n v="0.75"/>
    <x v="23"/>
    <n v="0"/>
  </r>
  <r>
    <n v="76"/>
    <x v="3"/>
    <n v="0.75"/>
    <x v="23"/>
    <n v="0"/>
  </r>
  <r>
    <n v="77"/>
    <x v="2"/>
    <n v="0.5"/>
    <x v="22"/>
    <n v="0"/>
  </r>
  <r>
    <n v="85"/>
    <x v="3"/>
    <n v="4.5"/>
    <x v="25"/>
    <n v="0"/>
  </r>
  <r>
    <n v="87"/>
    <x v="3"/>
    <n v="4"/>
    <x v="13"/>
    <n v="0"/>
  </r>
  <r>
    <n v="78"/>
    <x v="5"/>
    <n v="2.5"/>
    <x v="12"/>
    <n v="0"/>
  </r>
  <r>
    <n v="79"/>
    <x v="2"/>
    <n v="1.25"/>
    <x v="24"/>
    <n v="0"/>
  </r>
  <r>
    <n v="86"/>
    <x v="3"/>
    <n v="1"/>
    <x v="25"/>
    <n v="0"/>
  </r>
  <r>
    <n v="83"/>
    <x v="2"/>
    <n v="0.5"/>
    <x v="15"/>
    <n v="0"/>
  </r>
  <r>
    <n v="81"/>
    <x v="3"/>
    <n v="0.25"/>
    <x v="24"/>
    <n v="0"/>
  </r>
  <r>
    <n v="82"/>
    <x v="2"/>
    <n v="0.25"/>
    <x v="18"/>
    <n v="0"/>
  </r>
  <r>
    <n v="84"/>
    <x v="2"/>
    <n v="0.25"/>
    <x v="16"/>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itemPrintTitles="1" createdVersion="4" indent="0" outline="1" outlineData="1" multipleFieldFilters="0" rowHeaderCaption="Lot" colHeaderCaption="Essences">
  <location ref="AH1:AO29" firstHeaderRow="1" firstDataRow="2" firstDataCol="1"/>
  <pivotFields count="5">
    <pivotField showAll="0"/>
    <pivotField axis="axisCol" showAll="0">
      <items count="8">
        <item x="1"/>
        <item x="2"/>
        <item x="5"/>
        <item x="4"/>
        <item x="3"/>
        <item x="0"/>
        <item m="1" x="6"/>
        <item t="default"/>
      </items>
    </pivotField>
    <pivotField dataField="1" showAll="0"/>
    <pivotField axis="axisRow" showAll="0">
      <items count="27">
        <item x="0"/>
        <item x="1"/>
        <item x="2"/>
        <item x="3"/>
        <item x="4"/>
        <item x="5"/>
        <item x="6"/>
        <item x="7"/>
        <item x="8"/>
        <item x="9"/>
        <item x="10"/>
        <item x="11"/>
        <item x="12"/>
        <item x="13"/>
        <item x="14"/>
        <item x="15"/>
        <item x="16"/>
        <item x="17"/>
        <item x="18"/>
        <item x="19"/>
        <item x="20"/>
        <item x="21"/>
        <item x="22"/>
        <item x="23"/>
        <item x="24"/>
        <item x="25"/>
        <item t="default"/>
      </items>
    </pivotField>
    <pivotField numFmtId="164" showAll="0" defaultSubtotal="0"/>
  </pivotFields>
  <rowFields count="1">
    <field x="3"/>
  </rowFields>
  <rowItems count="27">
    <i>
      <x/>
    </i>
    <i>
      <x v="1"/>
    </i>
    <i>
      <x v="2"/>
    </i>
    <i>
      <x v="3"/>
    </i>
    <i>
      <x v="4"/>
    </i>
    <i>
      <x v="5"/>
    </i>
    <i>
      <x v="6"/>
    </i>
    <i>
      <x v="7"/>
    </i>
    <i>
      <x v="8"/>
    </i>
    <i>
      <x v="9"/>
    </i>
    <i>
      <x v="10"/>
    </i>
    <i>
      <x v="11"/>
    </i>
    <i>
      <x v="12"/>
    </i>
    <i>
      <x v="13"/>
    </i>
    <i>
      <x v="14"/>
    </i>
    <i>
      <x v="15"/>
    </i>
    <i>
      <x v="16"/>
    </i>
    <i>
      <x v="17"/>
    </i>
    <i>
      <x v="18"/>
    </i>
    <i>
      <x v="19"/>
    </i>
    <i>
      <x v="20"/>
    </i>
    <i>
      <x v="21"/>
    </i>
    <i>
      <x v="22"/>
    </i>
    <i>
      <x v="23"/>
    </i>
    <i>
      <x v="24"/>
    </i>
    <i>
      <x v="25"/>
    </i>
    <i t="grand">
      <x/>
    </i>
  </rowItems>
  <colFields count="1">
    <field x="1"/>
  </colFields>
  <colItems count="7">
    <i>
      <x/>
    </i>
    <i>
      <x v="1"/>
    </i>
    <i>
      <x v="2"/>
    </i>
    <i>
      <x v="3"/>
    </i>
    <i>
      <x v="4"/>
    </i>
    <i>
      <x v="5"/>
    </i>
    <i t="grand">
      <x/>
    </i>
  </colItems>
  <dataFields count="1">
    <dataField name="Qté par essence" fld="2" baseField="0" baseItem="0" numFmtId="2"/>
  </dataFields>
  <formats count="33">
    <format dxfId="39">
      <pivotArea dataOnly="0" labelOnly="1" fieldPosition="0">
        <references count="1">
          <reference field="1" count="0"/>
        </references>
      </pivotArea>
    </format>
    <format dxfId="38">
      <pivotArea dataOnly="0" labelOnly="1" grandCol="1" outline="0" fieldPosition="0"/>
    </format>
    <format dxfId="37">
      <pivotArea type="origin" dataOnly="0" labelOnly="1" outline="0" fieldPosition="0"/>
    </format>
    <format dxfId="36">
      <pivotArea field="1" type="button" dataOnly="0" labelOnly="1" outline="0" axis="axisCol" fieldPosition="0"/>
    </format>
    <format dxfId="35">
      <pivotArea type="origin" dataOnly="0" labelOnly="1" outline="0" fieldPosition="0"/>
    </format>
    <format dxfId="34">
      <pivotArea field="1" type="button" dataOnly="0" labelOnly="1" outline="0" axis="axisCol" fieldPosition="0"/>
    </format>
    <format dxfId="33">
      <pivotArea type="origin" dataOnly="0" labelOnly="1" outline="0" fieldPosition="0"/>
    </format>
    <format dxfId="32">
      <pivotArea dataOnly="0" labelOnly="1" fieldPosition="0">
        <references count="1">
          <reference field="1" count="0"/>
        </references>
      </pivotArea>
    </format>
    <format dxfId="31">
      <pivotArea dataOnly="0" labelOnly="1" grandCol="1" outline="0" fieldPosition="0"/>
    </format>
    <format dxfId="30">
      <pivotArea outline="0" collapsedLevelsAreSubtotals="1" fieldPosition="0"/>
    </format>
    <format dxfId="29">
      <pivotArea dataOnly="0" labelOnly="1" fieldPosition="0">
        <references count="1">
          <reference field="3" count="0"/>
        </references>
      </pivotArea>
    </format>
    <format dxfId="28">
      <pivotArea dataOnly="0" labelOnly="1" grandRow="1" outline="0" fieldPosition="0"/>
    </format>
    <format dxfId="27">
      <pivotArea outline="0" collapsedLevelsAreSubtotals="1" fieldPosition="0"/>
    </format>
    <format dxfId="26">
      <pivotArea type="origin" dataOnly="0" labelOnly="1" outline="0" fieldPosition="0"/>
    </format>
    <format dxfId="25">
      <pivotArea field="3" type="button" dataOnly="0" labelOnly="1" outline="0" axis="axisRow" fieldPosition="0"/>
    </format>
    <format dxfId="24">
      <pivotArea dataOnly="0" labelOnly="1" fieldPosition="0">
        <references count="1">
          <reference field="3" count="0"/>
        </references>
      </pivotArea>
    </format>
    <format dxfId="23">
      <pivotArea dataOnly="0" labelOnly="1" grandRow="1" outline="0" fieldPosition="0"/>
    </format>
    <format dxfId="22">
      <pivotArea field="3" type="button" dataOnly="0" labelOnly="1" outline="0" axis="axisRow" fieldPosition="0"/>
    </format>
    <format dxfId="21">
      <pivotArea outline="0" collapsedLevelsAreSubtotals="1" fieldPosition="0"/>
    </format>
    <format dxfId="20">
      <pivotArea field="1" type="button" dataOnly="0" labelOnly="1" outline="0" axis="axisCol" fieldPosition="0"/>
    </format>
    <format dxfId="19">
      <pivotArea type="topRight" dataOnly="0" labelOnly="1" outline="0" fieldPosition="0"/>
    </format>
    <format dxfId="18">
      <pivotArea dataOnly="0" labelOnly="1" fieldPosition="0">
        <references count="1">
          <reference field="1" count="0"/>
        </references>
      </pivotArea>
    </format>
    <format dxfId="17">
      <pivotArea dataOnly="0" labelOnly="1" grandCol="1" outline="0" fieldPosition="0"/>
    </format>
    <format dxfId="16">
      <pivotArea dataOnly="0" labelOnly="1" fieldPosition="0">
        <references count="1">
          <reference field="3" count="0"/>
        </references>
      </pivotArea>
    </format>
    <format dxfId="15">
      <pivotArea dataOnly="0" labelOnly="1" grandRow="1" outline="0" fieldPosition="0"/>
    </format>
    <format dxfId="14">
      <pivotArea field="3" type="button" dataOnly="0" labelOnly="1" outline="0" axis="axisRow" fieldPosition="0"/>
    </format>
    <format dxfId="13">
      <pivotArea type="origin" dataOnly="0" labelOnly="1" outline="0" fieldPosition="0"/>
    </format>
    <format dxfId="12">
      <pivotArea type="origin" dataOnly="0" labelOnly="1" outline="0" fieldPosition="0"/>
    </format>
    <format dxfId="11">
      <pivotArea field="3" type="button" dataOnly="0" labelOnly="1" outline="0" axis="axisRow" fieldPosition="0"/>
    </format>
    <format dxfId="10">
      <pivotArea field="1" type="button" dataOnly="0" labelOnly="1" outline="0" axis="axisCol" fieldPosition="0"/>
    </format>
    <format dxfId="9">
      <pivotArea type="topRight" dataOnly="0" labelOnly="1" outline="0" fieldPosition="0"/>
    </format>
    <format dxfId="8">
      <pivotArea dataOnly="0" labelOnly="1" fieldPosition="0">
        <references count="1">
          <reference field="1" count="0"/>
        </references>
      </pivotArea>
    </format>
    <format dxfId="7">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Arbres" displayName="TableauArbres" ref="A2:E89" totalsRowShown="0" headerRowDxfId="6" dataDxfId="5">
  <autoFilter ref="A2:E89"/>
  <sortState ref="A3:E89">
    <sortCondition ref="A2:A89"/>
  </sortState>
  <tableColumns count="5">
    <tableColumn id="1" name="N° arbre" dataDxfId="4"/>
    <tableColumn id="2" name="essence" dataDxfId="3"/>
    <tableColumn id="3" name="Quantité _x000a_estimée en _x000a_stères" dataDxfId="2"/>
    <tableColumn id="4" name="Lot" dataDxfId="1"/>
    <tableColumn id="5" name="Ecart lot"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drawing" Target="../drawings/drawing2.xml"/><Relationship Id="rId7"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showGridLines="0" showRowColHeaders="0" topLeftCell="A25" workbookViewId="0"/>
  </sheetViews>
  <sheetFormatPr baseColWidth="10" defaultRowHeight="15" x14ac:dyDescent="0.25"/>
  <cols>
    <col min="1" max="16384" width="11.42578125" style="72"/>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I202"/>
  <sheetViews>
    <sheetView showGridLines="0" tabSelected="1" workbookViewId="0">
      <pane ySplit="2" topLeftCell="A3" activePane="bottomLeft" state="frozen"/>
      <selection pane="bottomLeft"/>
    </sheetView>
  </sheetViews>
  <sheetFormatPr baseColWidth="10" defaultRowHeight="15" x14ac:dyDescent="0.25"/>
  <cols>
    <col min="1" max="1" width="11.42578125" style="101"/>
    <col min="2" max="2" width="11.42578125" style="95"/>
    <col min="3" max="3" width="11.42578125" style="93" customWidth="1"/>
    <col min="4" max="4" width="6.5703125" style="91" customWidth="1"/>
    <col min="5" max="5" width="6.5703125" style="47" customWidth="1"/>
    <col min="6" max="6" width="6.5703125" customWidth="1"/>
    <col min="7" max="9" width="12.5703125" customWidth="1"/>
    <col min="10" max="11" width="2.28515625" style="48" hidden="1" customWidth="1"/>
    <col min="12" max="12" width="2.28515625" hidden="1" customWidth="1"/>
    <col min="13" max="13" width="2.28515625" customWidth="1"/>
    <col min="14" max="14" width="3.140625" style="15" customWidth="1"/>
    <col min="15" max="15" width="3.140625" style="54" customWidth="1"/>
    <col min="16" max="16" width="6.140625" style="2" customWidth="1"/>
    <col min="17" max="17" width="6.140625" style="59" customWidth="1"/>
    <col min="18" max="18" width="6.140625" style="3" customWidth="1"/>
    <col min="19" max="28" width="5.42578125" style="4" customWidth="1"/>
    <col min="29" max="29" width="5.7109375" customWidth="1"/>
    <col min="30" max="32" width="3.28515625" hidden="1" customWidth="1"/>
    <col min="33" max="33" width="3.28515625" customWidth="1"/>
    <col min="34" max="34" width="4.42578125" style="51" customWidth="1"/>
    <col min="35" max="61" width="6.5703125" style="15" customWidth="1"/>
  </cols>
  <sheetData>
    <row r="1" spans="1:61" ht="72" thickBot="1" x14ac:dyDescent="0.3">
      <c r="A1" s="100"/>
      <c r="B1" s="98"/>
      <c r="G1" s="11" t="s">
        <v>13</v>
      </c>
      <c r="H1" s="12" t="s">
        <v>14</v>
      </c>
      <c r="I1" s="12" t="s">
        <v>15</v>
      </c>
      <c r="J1" s="37"/>
      <c r="K1" s="37"/>
      <c r="AB1" s="65" t="s">
        <v>10</v>
      </c>
      <c r="AH1" s="66" t="s">
        <v>38</v>
      </c>
      <c r="AI1" s="67" t="s">
        <v>37</v>
      </c>
      <c r="AJ1" s="39"/>
      <c r="AK1" s="39"/>
      <c r="AL1" s="39"/>
      <c r="AM1" s="39"/>
      <c r="AN1" s="39"/>
      <c r="AO1" s="39"/>
      <c r="AP1"/>
    </row>
    <row r="2" spans="1:61" ht="53.25" thickTop="1" thickBot="1" x14ac:dyDescent="0.3">
      <c r="A2" s="99" t="s">
        <v>0</v>
      </c>
      <c r="B2" s="99" t="s">
        <v>1</v>
      </c>
      <c r="C2" s="102" t="s">
        <v>2</v>
      </c>
      <c r="D2" s="103" t="s">
        <v>3</v>
      </c>
      <c r="E2" s="104" t="s">
        <v>44</v>
      </c>
      <c r="F2" s="107" t="s">
        <v>45</v>
      </c>
      <c r="G2" s="94">
        <v>30</v>
      </c>
      <c r="H2" s="13">
        <f>SUM(C:C)</f>
        <v>166.6</v>
      </c>
      <c r="I2" s="14">
        <f>H2/G2</f>
        <v>5.5533333333333328</v>
      </c>
      <c r="J2" s="38"/>
      <c r="K2" s="38"/>
      <c r="N2" s="62" t="s">
        <v>35</v>
      </c>
      <c r="O2" s="49" t="s">
        <v>34</v>
      </c>
      <c r="P2" s="35" t="s">
        <v>3</v>
      </c>
      <c r="Q2" s="105" t="s">
        <v>33</v>
      </c>
      <c r="R2" s="106" t="s">
        <v>11</v>
      </c>
      <c r="S2" s="5">
        <v>0.25</v>
      </c>
      <c r="T2" s="6">
        <v>0.5</v>
      </c>
      <c r="U2" s="6">
        <v>0.75</v>
      </c>
      <c r="V2" s="6">
        <v>1</v>
      </c>
      <c r="W2" s="6">
        <v>1.25</v>
      </c>
      <c r="X2" s="6">
        <v>1.5</v>
      </c>
      <c r="Y2" s="6">
        <v>1.75</v>
      </c>
      <c r="Z2" s="6">
        <v>2</v>
      </c>
      <c r="AA2" s="6">
        <v>2.25</v>
      </c>
      <c r="AB2" s="7">
        <v>2.5</v>
      </c>
      <c r="AC2" s="7" t="s">
        <v>12</v>
      </c>
      <c r="AH2" s="68" t="s">
        <v>3</v>
      </c>
      <c r="AI2" s="90" t="s">
        <v>5</v>
      </c>
      <c r="AJ2" s="90" t="s">
        <v>6</v>
      </c>
      <c r="AK2" s="90" t="s">
        <v>9</v>
      </c>
      <c r="AL2" s="90" t="s">
        <v>8</v>
      </c>
      <c r="AM2" s="90" t="s">
        <v>7</v>
      </c>
      <c r="AN2" s="90" t="s">
        <v>4</v>
      </c>
      <c r="AO2" s="90" t="s">
        <v>36</v>
      </c>
      <c r="AP2"/>
      <c r="AQ2" s="52"/>
      <c r="AR2" s="52"/>
      <c r="AS2" s="52"/>
      <c r="AT2" s="52"/>
      <c r="AU2" s="52"/>
      <c r="AV2" s="52"/>
      <c r="AW2" s="52"/>
      <c r="AX2" s="52"/>
      <c r="AY2" s="52"/>
      <c r="AZ2" s="52"/>
      <c r="BA2" s="52"/>
      <c r="BB2" s="52"/>
      <c r="BC2" s="52"/>
      <c r="BD2" s="52"/>
      <c r="BE2" s="52"/>
      <c r="BF2" s="52"/>
      <c r="BG2" s="52"/>
      <c r="BH2" s="52"/>
      <c r="BI2" s="52"/>
    </row>
    <row r="3" spans="1:61" ht="16.5" thickTop="1" thickBot="1" x14ac:dyDescent="0.3">
      <c r="A3" s="91">
        <v>1</v>
      </c>
      <c r="B3" s="92" t="s">
        <v>4</v>
      </c>
      <c r="C3" s="93">
        <v>0.25</v>
      </c>
      <c r="D3" s="91">
        <v>1</v>
      </c>
      <c r="E3" s="47">
        <v>0.2</v>
      </c>
      <c r="F3" s="1"/>
      <c r="G3" s="15"/>
      <c r="H3" s="15"/>
      <c r="I3" s="15"/>
      <c r="J3" s="39"/>
      <c r="K3" s="39"/>
      <c r="L3" s="1"/>
      <c r="M3" s="1"/>
      <c r="N3" s="63">
        <f t="shared" ref="N3:N34" si="0">IF(P3="","",COUNTIF(D:D,P3))</f>
        <v>5</v>
      </c>
      <c r="O3" s="55">
        <v>1</v>
      </c>
      <c r="P3" s="36">
        <f>IF(AND(ISNUMBER(AH3),AH3&lt;&gt;""),AH3,"")</f>
        <v>1</v>
      </c>
      <c r="Q3" s="60">
        <f>IF(ISNUMBER(P3),INDEX($1:$202,ROW(),MATCH("Total général",$2:$2,0)),"")</f>
        <v>5.75</v>
      </c>
      <c r="R3" s="32">
        <f t="shared" ref="R3:R34" si="1">IF(ISNUMBER(AH3),(Q3-moyenne*O3)/O3,"")</f>
        <v>0.19666666666666721</v>
      </c>
      <c r="S3" s="8">
        <f t="shared" ref="S3:S34" ca="1" si="2">IF(P3="","",COUNTIFS(OFFSET($C$3,,,COUNTA($A:$A)-1,),S$2,OFFSET($D$3,,,COUNTA($A:$A)-1,),$P3))</f>
        <v>2</v>
      </c>
      <c r="T3" s="8">
        <f t="shared" ref="T3:T34" ca="1" si="3">IF(Q3="","",COUNTIFS(OFFSET($C$3,,,COUNTA($A:$A)-1,),T$2,OFFSET($D$3,,,COUNTA($A:$A)-1,),$P3))</f>
        <v>0</v>
      </c>
      <c r="U3" s="8">
        <f t="shared" ref="U3:U34" ca="1" si="4">IF(R3="","",COUNTIFS(OFFSET($C$3,,,COUNTA($A:$A)-1,),U$2,OFFSET($D$3,,,COUNTA($A:$A)-1,),$P3))</f>
        <v>1</v>
      </c>
      <c r="V3" s="8">
        <f t="shared" ref="V3:V34" ca="1" si="5">IF(S3="","",COUNTIFS(OFFSET($C$3,,,COUNTA($A:$A)-1,),V$2,OFFSET($D$3,,,COUNTA($A:$A)-1,),$P3))</f>
        <v>1</v>
      </c>
      <c r="W3" s="8">
        <f t="shared" ref="W3:W34" ca="1" si="6">IF(T3="","",COUNTIFS(OFFSET($C$3,,,COUNTA($A:$A)-1,),W$2,OFFSET($D$3,,,COUNTA($A:$A)-1,),$P3))</f>
        <v>0</v>
      </c>
      <c r="X3" s="8">
        <f t="shared" ref="X3:X34" ca="1" si="7">IF(U3="","",COUNTIFS(OFFSET($C$3,,,COUNTA($A:$A)-1,),X$2,OFFSET($D$3,,,COUNTA($A:$A)-1,),$P3))</f>
        <v>0</v>
      </c>
      <c r="Y3" s="8">
        <f t="shared" ref="Y3:Y34" ca="1" si="8">IF(V3="","",COUNTIFS(OFFSET($C$3,,,COUNTA($A:$A)-1,),Y$2,OFFSET($D$3,,,COUNTA($A:$A)-1,),$P3))</f>
        <v>0</v>
      </c>
      <c r="Z3" s="8">
        <f t="shared" ref="Z3:Z34" ca="1" si="9">IF(W3="","",COUNTIFS(OFFSET($C$3,,,COUNTA($A:$A)-1,),Z$2,OFFSET($D$3,,,COUNTA($A:$A)-1,),$P3))</f>
        <v>0</v>
      </c>
      <c r="AA3" s="8">
        <f t="shared" ref="AA3:AA34" ca="1" si="10">IF(X3="","",COUNTIFS(OFFSET($C$3,,,COUNTA($A:$A)-1,),AA$2,OFFSET($D$3,,,COUNTA($A:$A)-1,),$P3))</f>
        <v>0</v>
      </c>
      <c r="AB3" s="8">
        <f t="shared" ref="AB3:AB34" ca="1" si="11">IF(Y3="","",COUNTIFS(OFFSET($C$3,,,COUNTA($A:$A)-1,),AB$2,OFFSET($D$3,,,COUNTA($A:$A)-1,),$P3))</f>
        <v>0</v>
      </c>
      <c r="AC3" s="8">
        <f t="shared" ref="AC3:AC34" ca="1" si="12">IF(P3="","",COUNTIFS(OFFSET($C$3,,,COUNTA($A:$A)-1,),"&gt;2.50",OFFSET($D$3,,,COUNTA($A:$A)-1,),$P3))</f>
        <v>1</v>
      </c>
      <c r="AH3" s="89">
        <v>1</v>
      </c>
      <c r="AI3" s="88">
        <v>4.25</v>
      </c>
      <c r="AJ3" s="88">
        <v>1</v>
      </c>
      <c r="AK3" s="88"/>
      <c r="AL3" s="88"/>
      <c r="AM3" s="88">
        <v>0.25</v>
      </c>
      <c r="AN3" s="88">
        <v>0.25</v>
      </c>
      <c r="AO3" s="88">
        <v>5.75</v>
      </c>
      <c r="AP3"/>
      <c r="AQ3" s="53"/>
      <c r="AR3" s="53"/>
      <c r="AS3" s="53"/>
      <c r="AT3" s="53"/>
      <c r="AU3" s="53"/>
      <c r="AV3" s="53"/>
      <c r="AW3" s="53"/>
      <c r="AX3" s="53"/>
      <c r="AY3" s="53"/>
      <c r="AZ3" s="53"/>
      <c r="BA3" s="53"/>
      <c r="BB3" s="53"/>
      <c r="BC3" s="53"/>
      <c r="BD3" s="53"/>
      <c r="BE3" s="53"/>
      <c r="BF3" s="53"/>
      <c r="BG3" s="53"/>
      <c r="BH3" s="53"/>
      <c r="BI3" s="53"/>
    </row>
    <row r="4" spans="1:61" x14ac:dyDescent="0.25">
      <c r="A4" s="91">
        <v>2</v>
      </c>
      <c r="B4" s="92" t="s">
        <v>5</v>
      </c>
      <c r="C4" s="93">
        <v>3.5</v>
      </c>
      <c r="D4" s="91">
        <v>1</v>
      </c>
      <c r="E4" s="47">
        <v>0.2</v>
      </c>
      <c r="F4" s="1"/>
      <c r="G4" s="16" t="s">
        <v>16</v>
      </c>
      <c r="H4" s="17"/>
      <c r="I4" s="18"/>
      <c r="J4" s="40"/>
      <c r="K4" s="40"/>
      <c r="L4" s="1"/>
      <c r="M4" s="1"/>
      <c r="N4" s="64">
        <f t="shared" si="0"/>
        <v>5</v>
      </c>
      <c r="O4" s="56">
        <v>1</v>
      </c>
      <c r="P4" s="9">
        <f t="shared" ref="P4:P67" si="13">IF(AND(ISNUMBER(AH4),AH4&lt;&gt;""),AH4,"")</f>
        <v>2</v>
      </c>
      <c r="Q4" s="61">
        <f t="shared" ref="Q4:Q67" si="14">IF(ISNUMBER(P4),INDEX($1:$202,ROW(),MATCH("Total général",$2:$2,0)),"")</f>
        <v>5.35</v>
      </c>
      <c r="R4" s="34">
        <f t="shared" si="1"/>
        <v>-0.20333333333333314</v>
      </c>
      <c r="S4" s="8">
        <f t="shared" ca="1" si="2"/>
        <v>1</v>
      </c>
      <c r="T4" s="8">
        <f t="shared" ca="1" si="3"/>
        <v>1</v>
      </c>
      <c r="U4" s="8">
        <f t="shared" ca="1" si="4"/>
        <v>0</v>
      </c>
      <c r="V4" s="8">
        <f t="shared" ca="1" si="5"/>
        <v>0</v>
      </c>
      <c r="W4" s="8">
        <f t="shared" ca="1" si="6"/>
        <v>1</v>
      </c>
      <c r="X4" s="8">
        <f t="shared" ca="1" si="7"/>
        <v>0</v>
      </c>
      <c r="Y4" s="8">
        <f t="shared" ca="1" si="8"/>
        <v>0</v>
      </c>
      <c r="Z4" s="8">
        <f t="shared" ca="1" si="9"/>
        <v>0</v>
      </c>
      <c r="AA4" s="8">
        <f t="shared" ca="1" si="10"/>
        <v>0</v>
      </c>
      <c r="AB4" s="8">
        <f t="shared" ca="1" si="11"/>
        <v>0</v>
      </c>
      <c r="AC4" s="8">
        <f t="shared" ca="1" si="12"/>
        <v>1</v>
      </c>
      <c r="AH4" s="89">
        <v>2</v>
      </c>
      <c r="AI4" s="88"/>
      <c r="AJ4" s="88">
        <v>0.6</v>
      </c>
      <c r="AK4" s="88"/>
      <c r="AL4" s="88"/>
      <c r="AM4" s="88">
        <v>4.75</v>
      </c>
      <c r="AN4" s="88"/>
      <c r="AO4" s="88">
        <v>5.35</v>
      </c>
      <c r="AP4"/>
      <c r="AQ4" s="53"/>
      <c r="AR4" s="53"/>
      <c r="AS4" s="53"/>
      <c r="AT4" s="53"/>
      <c r="AU4" s="53"/>
      <c r="AV4" s="53"/>
      <c r="AW4" s="53"/>
      <c r="AX4" s="53"/>
      <c r="AY4" s="53"/>
      <c r="AZ4" s="53"/>
      <c r="BA4" s="53"/>
      <c r="BB4" s="53"/>
      <c r="BC4" s="53"/>
      <c r="BD4" s="53"/>
      <c r="BE4" s="53"/>
      <c r="BF4" s="53"/>
      <c r="BG4" s="53"/>
      <c r="BH4" s="53"/>
      <c r="BI4" s="53"/>
    </row>
    <row r="5" spans="1:61" x14ac:dyDescent="0.25">
      <c r="A5" s="91">
        <v>3</v>
      </c>
      <c r="B5" s="92" t="s">
        <v>6</v>
      </c>
      <c r="C5" s="93">
        <v>1</v>
      </c>
      <c r="D5" s="91">
        <v>1</v>
      </c>
      <c r="E5" s="47">
        <v>0.2</v>
      </c>
      <c r="F5" s="1"/>
      <c r="G5" s="19" t="s">
        <v>17</v>
      </c>
      <c r="H5" s="20" t="s">
        <v>18</v>
      </c>
      <c r="I5" s="21" t="s">
        <v>19</v>
      </c>
      <c r="J5" s="41"/>
      <c r="K5" s="41"/>
      <c r="L5" s="1"/>
      <c r="M5" s="1"/>
      <c r="N5" s="64">
        <f t="shared" si="0"/>
        <v>2</v>
      </c>
      <c r="O5" s="56">
        <v>1</v>
      </c>
      <c r="P5" s="9">
        <f t="shared" si="13"/>
        <v>3</v>
      </c>
      <c r="Q5" s="61">
        <f t="shared" si="14"/>
        <v>5.75</v>
      </c>
      <c r="R5" s="34">
        <f t="shared" si="1"/>
        <v>0.19666666666666721</v>
      </c>
      <c r="S5" s="8">
        <f t="shared" ca="1" si="2"/>
        <v>0</v>
      </c>
      <c r="T5" s="8">
        <f t="shared" ca="1" si="3"/>
        <v>0</v>
      </c>
      <c r="U5" s="8">
        <f t="shared" ca="1" si="4"/>
        <v>1</v>
      </c>
      <c r="V5" s="8">
        <f t="shared" ca="1" si="5"/>
        <v>0</v>
      </c>
      <c r="W5" s="8">
        <f t="shared" ca="1" si="6"/>
        <v>0</v>
      </c>
      <c r="X5" s="8">
        <f t="shared" ca="1" si="7"/>
        <v>0</v>
      </c>
      <c r="Y5" s="8">
        <f t="shared" ca="1" si="8"/>
        <v>0</v>
      </c>
      <c r="Z5" s="8">
        <f t="shared" ca="1" si="9"/>
        <v>0</v>
      </c>
      <c r="AA5" s="8">
        <f t="shared" ca="1" si="10"/>
        <v>0</v>
      </c>
      <c r="AB5" s="8">
        <f t="shared" ca="1" si="11"/>
        <v>0</v>
      </c>
      <c r="AC5" s="8">
        <f t="shared" ca="1" si="12"/>
        <v>1</v>
      </c>
      <c r="AH5" s="89">
        <v>3</v>
      </c>
      <c r="AI5" s="88"/>
      <c r="AJ5" s="88">
        <v>0.75</v>
      </c>
      <c r="AK5" s="88"/>
      <c r="AL5" s="88"/>
      <c r="AM5" s="88">
        <v>5</v>
      </c>
      <c r="AN5" s="88"/>
      <c r="AO5" s="88">
        <v>5.75</v>
      </c>
      <c r="AP5"/>
      <c r="AQ5" s="53"/>
      <c r="AR5" s="53"/>
      <c r="AS5" s="53"/>
      <c r="AT5" s="53"/>
      <c r="AU5" s="53"/>
      <c r="AV5" s="53"/>
      <c r="AW5" s="53"/>
      <c r="AX5" s="53"/>
      <c r="AY5" s="53"/>
      <c r="AZ5" s="53"/>
      <c r="BA5" s="53"/>
      <c r="BB5" s="53"/>
      <c r="BC5" s="53"/>
      <c r="BD5" s="53"/>
      <c r="BE5" s="53"/>
      <c r="BF5" s="53"/>
      <c r="BG5" s="53"/>
      <c r="BH5" s="53"/>
      <c r="BI5" s="53"/>
    </row>
    <row r="6" spans="1:61" x14ac:dyDescent="0.25">
      <c r="A6" s="91">
        <v>4</v>
      </c>
      <c r="B6" s="92" t="s">
        <v>5</v>
      </c>
      <c r="C6" s="93">
        <v>0.75</v>
      </c>
      <c r="D6" s="91">
        <v>1</v>
      </c>
      <c r="E6" s="47">
        <v>0.2</v>
      </c>
      <c r="F6" s="1"/>
      <c r="G6" s="22">
        <f ca="1">I2+G7</f>
        <v>4.75</v>
      </c>
      <c r="H6" s="23">
        <f ca="1">MODE(TotalG)</f>
        <v>5.5</v>
      </c>
      <c r="I6" s="24">
        <f ca="1">I2+I7</f>
        <v>7.75</v>
      </c>
      <c r="J6" s="42"/>
      <c r="K6" s="42"/>
      <c r="L6" s="1"/>
      <c r="M6" s="1"/>
      <c r="N6" s="64">
        <f t="shared" si="0"/>
        <v>3</v>
      </c>
      <c r="O6" s="56">
        <v>1</v>
      </c>
      <c r="P6" s="9">
        <f t="shared" si="13"/>
        <v>4</v>
      </c>
      <c r="Q6" s="61">
        <f t="shared" si="14"/>
        <v>5.75</v>
      </c>
      <c r="R6" s="34">
        <f t="shared" si="1"/>
        <v>0.19666666666666721</v>
      </c>
      <c r="S6" s="8">
        <f t="shared" ca="1" si="2"/>
        <v>0</v>
      </c>
      <c r="T6" s="8">
        <f t="shared" ca="1" si="3"/>
        <v>0</v>
      </c>
      <c r="U6" s="8">
        <f t="shared" ca="1" si="4"/>
        <v>1</v>
      </c>
      <c r="V6" s="8">
        <f t="shared" ca="1" si="5"/>
        <v>0</v>
      </c>
      <c r="W6" s="8">
        <f t="shared" ca="1" si="6"/>
        <v>0</v>
      </c>
      <c r="X6" s="8">
        <f t="shared" ca="1" si="7"/>
        <v>0</v>
      </c>
      <c r="Y6" s="8">
        <f t="shared" ca="1" si="8"/>
        <v>0</v>
      </c>
      <c r="Z6" s="8">
        <f t="shared" ca="1" si="9"/>
        <v>1</v>
      </c>
      <c r="AA6" s="8">
        <f t="shared" ca="1" si="10"/>
        <v>0</v>
      </c>
      <c r="AB6" s="8">
        <f t="shared" ca="1" si="11"/>
        <v>0</v>
      </c>
      <c r="AC6" s="8">
        <f t="shared" ca="1" si="12"/>
        <v>1</v>
      </c>
      <c r="AH6" s="89">
        <v>4</v>
      </c>
      <c r="AI6" s="88"/>
      <c r="AJ6" s="88"/>
      <c r="AK6" s="88"/>
      <c r="AL6" s="88"/>
      <c r="AM6" s="88">
        <v>5.75</v>
      </c>
      <c r="AN6" s="88"/>
      <c r="AO6" s="88">
        <v>5.75</v>
      </c>
      <c r="AP6"/>
      <c r="AQ6" s="53"/>
      <c r="AR6" s="53"/>
      <c r="AS6" s="53"/>
      <c r="AT6" s="53"/>
      <c r="AU6" s="53"/>
      <c r="AV6" s="53"/>
      <c r="AW6" s="53"/>
      <c r="AX6" s="53"/>
      <c r="AY6" s="53"/>
      <c r="AZ6" s="53"/>
      <c r="BA6" s="53"/>
      <c r="BB6" s="53"/>
      <c r="BC6" s="53"/>
      <c r="BD6" s="53"/>
      <c r="BE6" s="53"/>
      <c r="BF6" s="53"/>
      <c r="BG6" s="53"/>
      <c r="BH6" s="53"/>
      <c r="BI6" s="53"/>
    </row>
    <row r="7" spans="1:61" ht="15.75" thickBot="1" x14ac:dyDescent="0.3">
      <c r="A7" s="91">
        <v>5</v>
      </c>
      <c r="B7" s="92" t="s">
        <v>7</v>
      </c>
      <c r="C7" s="93">
        <v>0.25</v>
      </c>
      <c r="D7" s="91">
        <v>1</v>
      </c>
      <c r="E7" s="47">
        <v>0.2</v>
      </c>
      <c r="F7" s="1"/>
      <c r="G7" s="25">
        <f ca="1">MIN(ecarts)</f>
        <v>-0.80333333333333279</v>
      </c>
      <c r="H7" s="26" t="str">
        <f ca="1">"("&amp;COUNTIF(TotalG,H6)+COUNTIF(TotalG,H6*2)*2+COUNTIF(TotalG,H6*3)*3+COUNTIF(TotalG,H6*4)*4+COUNTIF(TotalG,H6*5)*5&amp;"/"&amp;nbLots&amp;")"</f>
        <v>(14/30)</v>
      </c>
      <c r="I7" s="27">
        <f ca="1">MAX(ecarts)</f>
        <v>2.1966666666666672</v>
      </c>
      <c r="J7" s="43"/>
      <c r="K7" s="43"/>
      <c r="L7" s="1"/>
      <c r="M7" s="1"/>
      <c r="N7" s="64">
        <f t="shared" si="0"/>
        <v>5</v>
      </c>
      <c r="O7" s="56">
        <v>1</v>
      </c>
      <c r="P7" s="9">
        <f t="shared" si="13"/>
        <v>5</v>
      </c>
      <c r="Q7" s="61">
        <f t="shared" si="14"/>
        <v>5.5</v>
      </c>
      <c r="R7" s="34">
        <f t="shared" si="1"/>
        <v>-5.3333333333332789E-2</v>
      </c>
      <c r="S7" s="8">
        <f t="shared" ca="1" si="2"/>
        <v>0</v>
      </c>
      <c r="T7" s="8">
        <f t="shared" ca="1" si="3"/>
        <v>0</v>
      </c>
      <c r="U7" s="8">
        <f t="shared" ca="1" si="4"/>
        <v>4</v>
      </c>
      <c r="V7" s="8">
        <f t="shared" ca="1" si="5"/>
        <v>0</v>
      </c>
      <c r="W7" s="8">
        <f t="shared" ca="1" si="6"/>
        <v>0</v>
      </c>
      <c r="X7" s="8">
        <f t="shared" ca="1" si="7"/>
        <v>0</v>
      </c>
      <c r="Y7" s="8">
        <f t="shared" ca="1" si="8"/>
        <v>0</v>
      </c>
      <c r="Z7" s="8">
        <f t="shared" ca="1" si="9"/>
        <v>0</v>
      </c>
      <c r="AA7" s="8">
        <f t="shared" ca="1" si="10"/>
        <v>0</v>
      </c>
      <c r="AB7" s="8">
        <f t="shared" ca="1" si="11"/>
        <v>1</v>
      </c>
      <c r="AC7" s="8">
        <f t="shared" ca="1" si="12"/>
        <v>0</v>
      </c>
      <c r="AH7" s="89">
        <v>5</v>
      </c>
      <c r="AI7" s="88">
        <v>0.75</v>
      </c>
      <c r="AJ7" s="88">
        <v>0.75</v>
      </c>
      <c r="AK7" s="88"/>
      <c r="AL7" s="88">
        <v>0.75</v>
      </c>
      <c r="AM7" s="88">
        <v>3.25</v>
      </c>
      <c r="AN7" s="88"/>
      <c r="AO7" s="88">
        <v>5.5</v>
      </c>
      <c r="AP7"/>
      <c r="AQ7" s="53"/>
      <c r="AR7" s="53"/>
      <c r="AS7" s="53"/>
      <c r="AT7" s="53"/>
      <c r="AU7" s="53"/>
      <c r="AV7" s="53"/>
      <c r="AW7" s="53"/>
      <c r="AX7" s="53"/>
      <c r="AY7" s="53"/>
      <c r="AZ7" s="53"/>
      <c r="BA7" s="53"/>
      <c r="BB7" s="53"/>
      <c r="BC7" s="53"/>
      <c r="BD7" s="53"/>
      <c r="BE7" s="53"/>
      <c r="BF7" s="53"/>
      <c r="BG7" s="53"/>
      <c r="BH7" s="53"/>
      <c r="BI7" s="53"/>
    </row>
    <row r="8" spans="1:61" x14ac:dyDescent="0.25">
      <c r="A8" s="91">
        <v>6</v>
      </c>
      <c r="B8" s="92" t="s">
        <v>7</v>
      </c>
      <c r="C8" s="93">
        <v>0.5</v>
      </c>
      <c r="D8" s="91">
        <v>2</v>
      </c>
      <c r="E8" s="47">
        <v>-0.2</v>
      </c>
      <c r="F8" s="1"/>
      <c r="G8" s="15"/>
      <c r="H8" s="15"/>
      <c r="I8" s="15"/>
      <c r="J8" s="39"/>
      <c r="K8" s="39"/>
      <c r="L8" s="1"/>
      <c r="M8" s="1"/>
      <c r="N8" s="64">
        <f t="shared" si="0"/>
        <v>4</v>
      </c>
      <c r="O8" s="56">
        <v>1</v>
      </c>
      <c r="P8" s="9">
        <f t="shared" si="13"/>
        <v>6</v>
      </c>
      <c r="Q8" s="61">
        <f t="shared" si="14"/>
        <v>5.75</v>
      </c>
      <c r="R8" s="34">
        <f t="shared" si="1"/>
        <v>0.19666666666666721</v>
      </c>
      <c r="S8" s="8">
        <f t="shared" ca="1" si="2"/>
        <v>1</v>
      </c>
      <c r="T8" s="8">
        <f t="shared" ca="1" si="3"/>
        <v>1</v>
      </c>
      <c r="U8" s="8">
        <f t="shared" ca="1" si="4"/>
        <v>0</v>
      </c>
      <c r="V8" s="8">
        <f t="shared" ca="1" si="5"/>
        <v>0</v>
      </c>
      <c r="W8" s="8">
        <f t="shared" ca="1" si="6"/>
        <v>0</v>
      </c>
      <c r="X8" s="8">
        <f t="shared" ca="1" si="7"/>
        <v>1</v>
      </c>
      <c r="Y8" s="8">
        <f t="shared" ca="1" si="8"/>
        <v>0</v>
      </c>
      <c r="Z8" s="8">
        <f t="shared" ca="1" si="9"/>
        <v>0</v>
      </c>
      <c r="AA8" s="8">
        <f t="shared" ca="1" si="10"/>
        <v>0</v>
      </c>
      <c r="AB8" s="8">
        <f t="shared" ca="1" si="11"/>
        <v>0</v>
      </c>
      <c r="AC8" s="8">
        <f t="shared" ca="1" si="12"/>
        <v>1</v>
      </c>
      <c r="AH8" s="89">
        <v>6</v>
      </c>
      <c r="AI8" s="88">
        <v>0.25</v>
      </c>
      <c r="AJ8" s="88">
        <v>2</v>
      </c>
      <c r="AK8" s="88"/>
      <c r="AL8" s="88"/>
      <c r="AM8" s="88">
        <v>3.5</v>
      </c>
      <c r="AN8" s="88"/>
      <c r="AO8" s="88">
        <v>5.75</v>
      </c>
      <c r="AP8"/>
      <c r="AQ8" s="53"/>
      <c r="AR8" s="53"/>
      <c r="AS8" s="53"/>
      <c r="AT8" s="53"/>
      <c r="AU8" s="53"/>
      <c r="AV8" s="53"/>
      <c r="AW8" s="53"/>
      <c r="AX8" s="53"/>
      <c r="AY8" s="53"/>
      <c r="AZ8" s="53"/>
      <c r="BA8" s="53"/>
      <c r="BB8" s="53"/>
      <c r="BC8" s="53"/>
      <c r="BD8" s="53"/>
      <c r="BE8" s="53"/>
      <c r="BF8" s="53"/>
      <c r="BG8" s="53"/>
      <c r="BH8" s="53"/>
      <c r="BI8" s="53"/>
    </row>
    <row r="9" spans="1:61" x14ac:dyDescent="0.25">
      <c r="A9" s="91">
        <v>7</v>
      </c>
      <c r="B9" s="92" t="s">
        <v>6</v>
      </c>
      <c r="C9" s="93">
        <v>0.35</v>
      </c>
      <c r="D9" s="91">
        <v>2</v>
      </c>
      <c r="E9" s="47">
        <v>-0.2</v>
      </c>
      <c r="F9" s="1"/>
      <c r="G9" s="108" t="s">
        <v>20</v>
      </c>
      <c r="H9" s="108"/>
      <c r="I9" s="28">
        <v>0.15000000000000002</v>
      </c>
      <c r="J9" s="44"/>
      <c r="K9" s="44"/>
      <c r="L9" s="1"/>
      <c r="M9" s="1"/>
      <c r="N9" s="64">
        <f t="shared" si="0"/>
        <v>5</v>
      </c>
      <c r="O9" s="56">
        <v>1</v>
      </c>
      <c r="P9" s="9">
        <f t="shared" si="13"/>
        <v>7</v>
      </c>
      <c r="Q9" s="61">
        <f t="shared" si="14"/>
        <v>5</v>
      </c>
      <c r="R9" s="34">
        <f t="shared" si="1"/>
        <v>-0.55333333333333279</v>
      </c>
      <c r="S9" s="8">
        <f t="shared" ca="1" si="2"/>
        <v>2</v>
      </c>
      <c r="T9" s="8">
        <f t="shared" ca="1" si="3"/>
        <v>1</v>
      </c>
      <c r="U9" s="8">
        <f t="shared" ca="1" si="4"/>
        <v>0</v>
      </c>
      <c r="V9" s="8">
        <f t="shared" ca="1" si="5"/>
        <v>1</v>
      </c>
      <c r="W9" s="8">
        <f t="shared" ca="1" si="6"/>
        <v>0</v>
      </c>
      <c r="X9" s="8">
        <f t="shared" ca="1" si="7"/>
        <v>0</v>
      </c>
      <c r="Y9" s="8">
        <f t="shared" ca="1" si="8"/>
        <v>0</v>
      </c>
      <c r="Z9" s="8">
        <f t="shared" ca="1" si="9"/>
        <v>0</v>
      </c>
      <c r="AA9" s="8">
        <f t="shared" ca="1" si="10"/>
        <v>0</v>
      </c>
      <c r="AB9" s="8">
        <f t="shared" ca="1" si="11"/>
        <v>0</v>
      </c>
      <c r="AC9" s="8">
        <f t="shared" ca="1" si="12"/>
        <v>1</v>
      </c>
      <c r="AH9" s="89">
        <v>7</v>
      </c>
      <c r="AI9" s="88">
        <v>0.5</v>
      </c>
      <c r="AJ9" s="88">
        <v>3.5</v>
      </c>
      <c r="AK9" s="88"/>
      <c r="AL9" s="88"/>
      <c r="AM9" s="88">
        <v>1</v>
      </c>
      <c r="AN9" s="88"/>
      <c r="AO9" s="88">
        <v>5</v>
      </c>
      <c r="AP9"/>
      <c r="AQ9" s="53"/>
      <c r="AR9" s="53"/>
      <c r="AS9" s="53"/>
      <c r="AT9" s="53"/>
      <c r="AU9" s="53"/>
      <c r="AV9" s="53"/>
      <c r="AW9" s="53"/>
      <c r="AX9" s="53"/>
      <c r="AY9" s="53"/>
      <c r="AZ9" s="53"/>
      <c r="BA9" s="53"/>
      <c r="BB9" s="53"/>
      <c r="BC9" s="53"/>
      <c r="BD9" s="53"/>
      <c r="BE9" s="53"/>
      <c r="BF9" s="53"/>
      <c r="BG9" s="53"/>
      <c r="BH9" s="53"/>
      <c r="BI9" s="53"/>
    </row>
    <row r="10" spans="1:61" x14ac:dyDescent="0.25">
      <c r="A10" s="91">
        <v>8</v>
      </c>
      <c r="B10" s="92" t="s">
        <v>7</v>
      </c>
      <c r="C10" s="93">
        <v>3</v>
      </c>
      <c r="D10" s="91">
        <v>2</v>
      </c>
      <c r="E10" s="47">
        <v>-0.2</v>
      </c>
      <c r="F10" s="1"/>
      <c r="G10" s="15"/>
      <c r="H10" s="15"/>
      <c r="I10" s="15"/>
      <c r="J10" s="39"/>
      <c r="K10" s="39"/>
      <c r="L10" s="1"/>
      <c r="M10" s="1"/>
      <c r="N10" s="64">
        <f t="shared" si="0"/>
        <v>3</v>
      </c>
      <c r="O10" s="56">
        <v>2</v>
      </c>
      <c r="P10" s="9">
        <f t="shared" si="13"/>
        <v>8</v>
      </c>
      <c r="Q10" s="61">
        <f t="shared" si="14"/>
        <v>10.75</v>
      </c>
      <c r="R10" s="34">
        <f t="shared" si="1"/>
        <v>-0.17833333333333279</v>
      </c>
      <c r="S10" s="8">
        <f t="shared" ca="1" si="2"/>
        <v>0</v>
      </c>
      <c r="T10" s="8">
        <f t="shared" ca="1" si="3"/>
        <v>0</v>
      </c>
      <c r="U10" s="8">
        <f t="shared" ca="1" si="4"/>
        <v>1</v>
      </c>
      <c r="V10" s="8">
        <f t="shared" ca="1" si="5"/>
        <v>1</v>
      </c>
      <c r="W10" s="8">
        <f t="shared" ca="1" si="6"/>
        <v>0</v>
      </c>
      <c r="X10" s="8">
        <f t="shared" ca="1" si="7"/>
        <v>0</v>
      </c>
      <c r="Y10" s="8">
        <f t="shared" ca="1" si="8"/>
        <v>0</v>
      </c>
      <c r="Z10" s="8">
        <f t="shared" ca="1" si="9"/>
        <v>0</v>
      </c>
      <c r="AA10" s="8">
        <f t="shared" ca="1" si="10"/>
        <v>0</v>
      </c>
      <c r="AB10" s="8">
        <f t="shared" ca="1" si="11"/>
        <v>0</v>
      </c>
      <c r="AC10" s="8">
        <f t="shared" ca="1" si="12"/>
        <v>1</v>
      </c>
      <c r="AH10" s="89">
        <v>8</v>
      </c>
      <c r="AI10" s="88"/>
      <c r="AJ10" s="88">
        <v>1.75</v>
      </c>
      <c r="AK10" s="88"/>
      <c r="AL10" s="88"/>
      <c r="AM10" s="88">
        <v>9</v>
      </c>
      <c r="AN10" s="88"/>
      <c r="AO10" s="88">
        <v>10.75</v>
      </c>
      <c r="AP10"/>
      <c r="AQ10" s="53"/>
      <c r="AR10" s="53"/>
      <c r="AS10" s="53"/>
      <c r="AT10" s="53"/>
      <c r="AU10" s="53"/>
      <c r="AV10" s="53"/>
      <c r="AW10" s="53"/>
      <c r="AX10" s="53"/>
      <c r="AY10" s="53"/>
      <c r="AZ10" s="53"/>
      <c r="BA10" s="53"/>
      <c r="BB10" s="53"/>
      <c r="BC10" s="53"/>
      <c r="BD10" s="53"/>
      <c r="BE10" s="53"/>
      <c r="BF10" s="53"/>
      <c r="BG10" s="53"/>
      <c r="BH10" s="53"/>
      <c r="BI10" s="53"/>
    </row>
    <row r="11" spans="1:61" x14ac:dyDescent="0.25">
      <c r="A11" s="91">
        <v>9</v>
      </c>
      <c r="B11" s="92" t="s">
        <v>7</v>
      </c>
      <c r="C11" s="93">
        <v>5</v>
      </c>
      <c r="D11" s="91">
        <v>3</v>
      </c>
      <c r="E11" s="47">
        <v>0.2</v>
      </c>
      <c r="F11" s="1"/>
      <c r="G11" s="29" t="s">
        <v>21</v>
      </c>
      <c r="H11" s="15"/>
      <c r="I11" s="15"/>
      <c r="J11" s="39"/>
      <c r="K11" s="39"/>
      <c r="L11" s="1"/>
      <c r="M11" s="1"/>
      <c r="N11" s="64">
        <f t="shared" si="0"/>
        <v>2</v>
      </c>
      <c r="O11" s="56">
        <v>1</v>
      </c>
      <c r="P11" s="9">
        <f t="shared" si="13"/>
        <v>9</v>
      </c>
      <c r="Q11" s="61">
        <f t="shared" si="14"/>
        <v>5</v>
      </c>
      <c r="R11" s="34">
        <f t="shared" si="1"/>
        <v>-0.55333333333333279</v>
      </c>
      <c r="S11" s="8">
        <f t="shared" ca="1" si="2"/>
        <v>0</v>
      </c>
      <c r="T11" s="8">
        <f t="shared" ca="1" si="3"/>
        <v>0</v>
      </c>
      <c r="U11" s="8">
        <f t="shared" ca="1" si="4"/>
        <v>0</v>
      </c>
      <c r="V11" s="8">
        <f t="shared" ca="1" si="5"/>
        <v>0</v>
      </c>
      <c r="W11" s="8">
        <f t="shared" ca="1" si="6"/>
        <v>0</v>
      </c>
      <c r="X11" s="87">
        <f t="shared" ca="1" si="7"/>
        <v>1</v>
      </c>
      <c r="Y11" s="8">
        <f t="shared" ca="1" si="8"/>
        <v>0</v>
      </c>
      <c r="Z11" s="8">
        <f t="shared" ca="1" si="9"/>
        <v>0</v>
      </c>
      <c r="AA11" s="8">
        <f t="shared" ca="1" si="10"/>
        <v>0</v>
      </c>
      <c r="AB11" s="8">
        <f t="shared" ca="1" si="11"/>
        <v>0</v>
      </c>
      <c r="AC11" s="8">
        <f t="shared" ca="1" si="12"/>
        <v>1</v>
      </c>
      <c r="AH11" s="89">
        <v>9</v>
      </c>
      <c r="AI11" s="88">
        <v>3.5</v>
      </c>
      <c r="AJ11" s="88">
        <v>1.5</v>
      </c>
      <c r="AK11" s="88"/>
      <c r="AL11" s="88"/>
      <c r="AM11" s="88"/>
      <c r="AN11" s="88"/>
      <c r="AO11" s="88">
        <v>5</v>
      </c>
      <c r="AP11"/>
      <c r="AQ11" s="53"/>
      <c r="AR11" s="53"/>
      <c r="AS11" s="53"/>
      <c r="AT11" s="53"/>
      <c r="AU11" s="53"/>
      <c r="AV11" s="53"/>
      <c r="AW11" s="53"/>
      <c r="AX11" s="53"/>
      <c r="AY11" s="53"/>
      <c r="AZ11" s="53"/>
      <c r="BA11" s="53"/>
      <c r="BB11" s="53"/>
      <c r="BC11" s="53"/>
      <c r="BD11" s="53"/>
      <c r="BE11" s="53"/>
      <c r="BF11" s="53"/>
      <c r="BG11" s="53"/>
      <c r="BH11" s="53"/>
      <c r="BI11" s="53"/>
    </row>
    <row r="12" spans="1:61" x14ac:dyDescent="0.25">
      <c r="A12" s="91">
        <v>10</v>
      </c>
      <c r="B12" s="92" t="s">
        <v>6</v>
      </c>
      <c r="C12" s="93">
        <v>0.25</v>
      </c>
      <c r="D12" s="91">
        <v>2</v>
      </c>
      <c r="E12" s="47">
        <v>-0.2</v>
      </c>
      <c r="F12" s="1"/>
      <c r="G12" s="109" t="s">
        <v>22</v>
      </c>
      <c r="H12" s="109"/>
      <c r="I12" s="96">
        <v>0.2</v>
      </c>
      <c r="J12" s="45"/>
      <c r="K12" s="45"/>
      <c r="L12" s="1"/>
      <c r="M12" s="1"/>
      <c r="N12" s="64">
        <f t="shared" si="0"/>
        <v>7</v>
      </c>
      <c r="O12" s="56">
        <v>1</v>
      </c>
      <c r="P12" s="9">
        <f t="shared" si="13"/>
        <v>10</v>
      </c>
      <c r="Q12" s="61">
        <f t="shared" si="14"/>
        <v>5.25</v>
      </c>
      <c r="R12" s="34">
        <f t="shared" si="1"/>
        <v>-0.30333333333333279</v>
      </c>
      <c r="S12" s="87">
        <f t="shared" ca="1" si="2"/>
        <v>4</v>
      </c>
      <c r="T12" s="87">
        <f t="shared" ca="1" si="3"/>
        <v>1</v>
      </c>
      <c r="U12" s="87">
        <f t="shared" ca="1" si="4"/>
        <v>1</v>
      </c>
      <c r="V12" s="8">
        <f t="shared" ca="1" si="5"/>
        <v>0</v>
      </c>
      <c r="W12" s="8">
        <f t="shared" ca="1" si="6"/>
        <v>0</v>
      </c>
      <c r="X12" s="8">
        <f t="shared" ca="1" si="7"/>
        <v>0</v>
      </c>
      <c r="Y12" s="8">
        <f t="shared" ca="1" si="8"/>
        <v>0</v>
      </c>
      <c r="Z12" s="8">
        <f t="shared" ca="1" si="9"/>
        <v>0</v>
      </c>
      <c r="AA12" s="8">
        <f t="shared" ca="1" si="10"/>
        <v>0</v>
      </c>
      <c r="AB12" s="8">
        <f t="shared" ca="1" si="11"/>
        <v>0</v>
      </c>
      <c r="AC12" s="8">
        <f t="shared" ca="1" si="12"/>
        <v>1</v>
      </c>
      <c r="AH12" s="89">
        <v>10</v>
      </c>
      <c r="AI12" s="88">
        <v>0.5</v>
      </c>
      <c r="AJ12" s="88">
        <v>1.25</v>
      </c>
      <c r="AK12" s="88"/>
      <c r="AL12" s="88">
        <v>3</v>
      </c>
      <c r="AM12" s="88">
        <v>0.5</v>
      </c>
      <c r="AN12" s="88"/>
      <c r="AO12" s="88">
        <v>5.25</v>
      </c>
      <c r="AP12"/>
      <c r="AQ12" s="53"/>
      <c r="AR12" s="53"/>
      <c r="AS12" s="53"/>
      <c r="AT12" s="53"/>
      <c r="AU12" s="53"/>
      <c r="AV12" s="53"/>
      <c r="AW12" s="53"/>
      <c r="AX12" s="53"/>
      <c r="AY12" s="53"/>
      <c r="AZ12" s="53"/>
      <c r="BA12" s="53"/>
      <c r="BB12" s="53"/>
      <c r="BC12" s="53"/>
      <c r="BD12" s="53"/>
      <c r="BE12" s="53"/>
      <c r="BF12" s="53"/>
      <c r="BG12" s="53"/>
      <c r="BH12" s="53"/>
      <c r="BI12" s="53"/>
    </row>
    <row r="13" spans="1:61" x14ac:dyDescent="0.25">
      <c r="A13" s="91">
        <v>11</v>
      </c>
      <c r="B13" s="92" t="s">
        <v>7</v>
      </c>
      <c r="C13" s="93">
        <v>2</v>
      </c>
      <c r="D13" s="91">
        <v>4</v>
      </c>
      <c r="E13" s="47">
        <v>0.2</v>
      </c>
      <c r="F13" s="1"/>
      <c r="G13" s="110" t="s">
        <v>23</v>
      </c>
      <c r="H13" s="110"/>
      <c r="I13" s="97">
        <v>3</v>
      </c>
      <c r="J13" s="40"/>
      <c r="K13" s="40"/>
      <c r="L13" s="1"/>
      <c r="M13" s="1"/>
      <c r="N13" s="64">
        <f t="shared" si="0"/>
        <v>2</v>
      </c>
      <c r="O13" s="56">
        <v>1</v>
      </c>
      <c r="P13" s="9">
        <f t="shared" si="13"/>
        <v>11</v>
      </c>
      <c r="Q13" s="61">
        <f t="shared" si="14"/>
        <v>5</v>
      </c>
      <c r="R13" s="34">
        <f t="shared" si="1"/>
        <v>-0.55333333333333279</v>
      </c>
      <c r="S13" s="8">
        <f t="shared" ca="1" si="2"/>
        <v>0</v>
      </c>
      <c r="T13" s="8">
        <f t="shared" ca="1" si="3"/>
        <v>0</v>
      </c>
      <c r="U13" s="8">
        <f t="shared" ca="1" si="4"/>
        <v>0</v>
      </c>
      <c r="V13" s="8">
        <f t="shared" ca="1" si="5"/>
        <v>0</v>
      </c>
      <c r="W13" s="8">
        <f t="shared" ca="1" si="6"/>
        <v>0</v>
      </c>
      <c r="X13" s="8">
        <f t="shared" ca="1" si="7"/>
        <v>0</v>
      </c>
      <c r="Y13" s="8">
        <f t="shared" ca="1" si="8"/>
        <v>0</v>
      </c>
      <c r="Z13" s="8">
        <f t="shared" ca="1" si="9"/>
        <v>1</v>
      </c>
      <c r="AA13" s="8">
        <f t="shared" ca="1" si="10"/>
        <v>0</v>
      </c>
      <c r="AB13" s="8">
        <f t="shared" ca="1" si="11"/>
        <v>0</v>
      </c>
      <c r="AC13" s="8">
        <f t="shared" ca="1" si="12"/>
        <v>1</v>
      </c>
      <c r="AH13" s="89">
        <v>11</v>
      </c>
      <c r="AI13" s="88">
        <v>2</v>
      </c>
      <c r="AJ13" s="88">
        <v>3</v>
      </c>
      <c r="AK13" s="88"/>
      <c r="AL13" s="88"/>
      <c r="AM13" s="88"/>
      <c r="AN13" s="88"/>
      <c r="AO13" s="88">
        <v>5</v>
      </c>
      <c r="AP13"/>
      <c r="AQ13" s="53"/>
      <c r="AR13" s="53"/>
      <c r="AS13" s="53"/>
      <c r="AT13" s="53"/>
      <c r="AU13" s="53"/>
      <c r="AV13" s="53"/>
      <c r="AW13" s="53"/>
      <c r="AX13" s="53"/>
      <c r="AY13" s="53"/>
      <c r="AZ13" s="53"/>
      <c r="BA13" s="53"/>
      <c r="BB13" s="53"/>
      <c r="BC13" s="53"/>
      <c r="BD13" s="53"/>
      <c r="BE13" s="53"/>
      <c r="BF13" s="53"/>
      <c r="BG13" s="53"/>
      <c r="BH13" s="53"/>
      <c r="BI13" s="53"/>
    </row>
    <row r="14" spans="1:61" x14ac:dyDescent="0.25">
      <c r="A14" s="91">
        <v>12</v>
      </c>
      <c r="B14" s="92" t="s">
        <v>7</v>
      </c>
      <c r="C14" s="93">
        <v>1.25</v>
      </c>
      <c r="D14" s="91">
        <v>2</v>
      </c>
      <c r="E14" s="47">
        <v>-0.2</v>
      </c>
      <c r="F14" s="1"/>
      <c r="G14" s="15"/>
      <c r="H14" s="15"/>
      <c r="I14" s="15"/>
      <c r="J14" s="39"/>
      <c r="K14" s="39"/>
      <c r="L14" s="1"/>
      <c r="M14" s="1"/>
      <c r="N14" s="64">
        <f t="shared" si="0"/>
        <v>2</v>
      </c>
      <c r="O14" s="56">
        <v>1</v>
      </c>
      <c r="P14" s="9">
        <f t="shared" si="13"/>
        <v>12</v>
      </c>
      <c r="Q14" s="61">
        <f t="shared" si="14"/>
        <v>4.75</v>
      </c>
      <c r="R14" s="34">
        <f t="shared" si="1"/>
        <v>-0.80333333333333279</v>
      </c>
      <c r="S14" s="8">
        <f t="shared" ca="1" si="2"/>
        <v>0</v>
      </c>
      <c r="T14" s="8">
        <f t="shared" ca="1" si="3"/>
        <v>0</v>
      </c>
      <c r="U14" s="8">
        <f t="shared" ca="1" si="4"/>
        <v>0</v>
      </c>
      <c r="V14" s="87">
        <f t="shared" ca="1" si="5"/>
        <v>1</v>
      </c>
      <c r="W14" s="8">
        <f t="shared" ca="1" si="6"/>
        <v>0</v>
      </c>
      <c r="X14" s="8">
        <f t="shared" ca="1" si="7"/>
        <v>0</v>
      </c>
      <c r="Y14" s="8">
        <f t="shared" ca="1" si="8"/>
        <v>0</v>
      </c>
      <c r="Z14" s="8">
        <f t="shared" ca="1" si="9"/>
        <v>0</v>
      </c>
      <c r="AA14" s="8">
        <f t="shared" ca="1" si="10"/>
        <v>0</v>
      </c>
      <c r="AB14" s="8">
        <f t="shared" ca="1" si="11"/>
        <v>0</v>
      </c>
      <c r="AC14" s="87">
        <f t="shared" ca="1" si="12"/>
        <v>1</v>
      </c>
      <c r="AH14" s="89">
        <v>12</v>
      </c>
      <c r="AI14" s="88">
        <v>3.75</v>
      </c>
      <c r="AJ14" s="88"/>
      <c r="AK14" s="88"/>
      <c r="AL14" s="88"/>
      <c r="AM14" s="88"/>
      <c r="AN14" s="88">
        <v>1</v>
      </c>
      <c r="AO14" s="88">
        <v>4.75</v>
      </c>
      <c r="AP14"/>
      <c r="AQ14" s="53"/>
      <c r="AR14" s="53"/>
      <c r="AS14" s="53"/>
      <c r="AT14" s="53"/>
      <c r="AU14" s="53"/>
      <c r="AV14" s="53"/>
      <c r="AW14" s="53"/>
      <c r="AX14" s="53"/>
      <c r="AY14" s="53"/>
      <c r="AZ14" s="53"/>
      <c r="BA14" s="53"/>
      <c r="BB14" s="53"/>
      <c r="BC14" s="53"/>
      <c r="BD14" s="53"/>
      <c r="BE14" s="53"/>
      <c r="BF14" s="53"/>
      <c r="BG14" s="53"/>
      <c r="BH14" s="53"/>
      <c r="BI14" s="53"/>
    </row>
    <row r="15" spans="1:61" x14ac:dyDescent="0.25">
      <c r="A15" s="91">
        <v>13</v>
      </c>
      <c r="B15" s="92" t="s">
        <v>6</v>
      </c>
      <c r="C15" s="93">
        <v>0.75</v>
      </c>
      <c r="D15" s="91">
        <v>3</v>
      </c>
      <c r="E15" s="47">
        <v>0.2</v>
      </c>
      <c r="F15" s="1"/>
      <c r="G15" s="15"/>
      <c r="H15" s="15"/>
      <c r="I15" s="15"/>
      <c r="J15" s="39"/>
      <c r="K15" s="39"/>
      <c r="L15" s="1"/>
      <c r="M15" s="1"/>
      <c r="N15" s="64">
        <f t="shared" si="0"/>
        <v>2</v>
      </c>
      <c r="O15" s="56">
        <v>1</v>
      </c>
      <c r="P15" s="9">
        <f t="shared" si="13"/>
        <v>13</v>
      </c>
      <c r="Q15" s="61">
        <f t="shared" si="14"/>
        <v>6.5</v>
      </c>
      <c r="R15" s="34">
        <f t="shared" si="1"/>
        <v>0.94666666666666721</v>
      </c>
      <c r="S15" s="8">
        <f t="shared" ca="1" si="2"/>
        <v>0</v>
      </c>
      <c r="T15" s="8">
        <f t="shared" ca="1" si="3"/>
        <v>0</v>
      </c>
      <c r="U15" s="8">
        <f t="shared" ca="1" si="4"/>
        <v>0</v>
      </c>
      <c r="V15" s="8">
        <f t="shared" ca="1" si="5"/>
        <v>0</v>
      </c>
      <c r="W15" s="8">
        <f t="shared" ca="1" si="6"/>
        <v>0</v>
      </c>
      <c r="X15" s="8">
        <f t="shared" ca="1" si="7"/>
        <v>0</v>
      </c>
      <c r="Y15" s="8">
        <f t="shared" ca="1" si="8"/>
        <v>0</v>
      </c>
      <c r="Z15" s="8">
        <f t="shared" ca="1" si="9"/>
        <v>0</v>
      </c>
      <c r="AA15" s="8">
        <f t="shared" ca="1" si="10"/>
        <v>0</v>
      </c>
      <c r="AB15" s="87">
        <f t="shared" ca="1" si="11"/>
        <v>1</v>
      </c>
      <c r="AC15" s="87">
        <f t="shared" ca="1" si="12"/>
        <v>1</v>
      </c>
      <c r="AH15" s="89">
        <v>13</v>
      </c>
      <c r="AI15" s="88"/>
      <c r="AJ15" s="88"/>
      <c r="AK15" s="88">
        <v>2.5</v>
      </c>
      <c r="AL15" s="88"/>
      <c r="AM15" s="88">
        <v>4</v>
      </c>
      <c r="AN15" s="88"/>
      <c r="AO15" s="88">
        <v>6.5</v>
      </c>
      <c r="AP15"/>
      <c r="AQ15" s="53"/>
      <c r="AR15" s="53"/>
      <c r="AS15" s="53"/>
      <c r="AT15" s="53"/>
      <c r="AU15" s="53"/>
      <c r="AV15" s="53"/>
      <c r="AW15" s="53"/>
      <c r="AX15" s="53"/>
      <c r="AY15" s="53"/>
      <c r="AZ15" s="53"/>
      <c r="BA15" s="53"/>
      <c r="BB15" s="53"/>
      <c r="BC15" s="53"/>
      <c r="BD15" s="53"/>
      <c r="BE15" s="53"/>
      <c r="BF15" s="53"/>
      <c r="BG15" s="53"/>
      <c r="BH15" s="53"/>
      <c r="BI15" s="53"/>
    </row>
    <row r="16" spans="1:61" x14ac:dyDescent="0.25">
      <c r="A16" s="91">
        <v>14</v>
      </c>
      <c r="B16" s="92" t="s">
        <v>7</v>
      </c>
      <c r="C16" s="93">
        <v>3</v>
      </c>
      <c r="D16" s="91">
        <v>4</v>
      </c>
      <c r="E16" s="47">
        <v>0.2</v>
      </c>
      <c r="F16" s="1"/>
      <c r="G16" s="15"/>
      <c r="H16" s="15"/>
      <c r="I16" s="15"/>
      <c r="J16" s="39"/>
      <c r="K16" s="39"/>
      <c r="L16" s="1"/>
      <c r="M16" s="1"/>
      <c r="N16" s="64">
        <f t="shared" si="0"/>
        <v>3</v>
      </c>
      <c r="O16" s="56">
        <v>1</v>
      </c>
      <c r="P16" s="9">
        <f t="shared" si="13"/>
        <v>14</v>
      </c>
      <c r="Q16" s="61">
        <f t="shared" si="14"/>
        <v>7.75</v>
      </c>
      <c r="R16" s="34">
        <f t="shared" si="1"/>
        <v>2.1966666666666672</v>
      </c>
      <c r="S16" s="8">
        <f t="shared" ca="1" si="2"/>
        <v>0</v>
      </c>
      <c r="T16" s="8">
        <f t="shared" ca="1" si="3"/>
        <v>0</v>
      </c>
      <c r="U16" s="8">
        <f t="shared" ca="1" si="4"/>
        <v>0</v>
      </c>
      <c r="V16" s="87">
        <f t="shared" ca="1" si="5"/>
        <v>1</v>
      </c>
      <c r="W16" s="8">
        <f t="shared" ca="1" si="6"/>
        <v>0</v>
      </c>
      <c r="X16" s="8">
        <f t="shared" ca="1" si="7"/>
        <v>0</v>
      </c>
      <c r="Y16" s="8">
        <f t="shared" ca="1" si="8"/>
        <v>0</v>
      </c>
      <c r="Z16" s="8">
        <f t="shared" ca="1" si="9"/>
        <v>0</v>
      </c>
      <c r="AA16" s="8">
        <f t="shared" ca="1" si="10"/>
        <v>0</v>
      </c>
      <c r="AB16" s="8">
        <f t="shared" ca="1" si="11"/>
        <v>0</v>
      </c>
      <c r="AC16" s="87">
        <f t="shared" ca="1" si="12"/>
        <v>2</v>
      </c>
      <c r="AH16" s="89">
        <v>14</v>
      </c>
      <c r="AI16" s="88"/>
      <c r="AJ16" s="88">
        <v>1</v>
      </c>
      <c r="AK16" s="88"/>
      <c r="AL16" s="88"/>
      <c r="AM16" s="88">
        <v>6.75</v>
      </c>
      <c r="AN16" s="88"/>
      <c r="AO16" s="88">
        <v>7.75</v>
      </c>
      <c r="AP16"/>
      <c r="AQ16" s="53"/>
      <c r="AR16" s="53"/>
      <c r="AS16" s="53"/>
      <c r="AT16" s="53"/>
      <c r="AU16" s="53"/>
      <c r="AV16" s="53"/>
      <c r="AW16" s="53"/>
      <c r="AX16" s="53"/>
      <c r="AY16" s="53"/>
      <c r="AZ16" s="53"/>
      <c r="BA16" s="53"/>
      <c r="BB16" s="53"/>
      <c r="BC16" s="53"/>
      <c r="BD16" s="53"/>
      <c r="BE16" s="53"/>
      <c r="BF16" s="53"/>
      <c r="BG16" s="53"/>
      <c r="BH16" s="53"/>
      <c r="BI16" s="53"/>
    </row>
    <row r="17" spans="1:61" x14ac:dyDescent="0.25">
      <c r="A17" s="91">
        <v>15</v>
      </c>
      <c r="B17" s="92" t="s">
        <v>7</v>
      </c>
      <c r="C17" s="93">
        <v>2.5</v>
      </c>
      <c r="D17" s="91">
        <v>5</v>
      </c>
      <c r="E17" s="47">
        <v>-0.05</v>
      </c>
      <c r="F17" s="1"/>
      <c r="G17" s="30" t="s">
        <v>24</v>
      </c>
      <c r="H17" s="58"/>
      <c r="I17" s="15"/>
      <c r="J17" s="39"/>
      <c r="K17" s="39"/>
      <c r="L17" s="1"/>
      <c r="M17" s="1"/>
      <c r="N17" s="64">
        <f t="shared" si="0"/>
        <v>2</v>
      </c>
      <c r="O17" s="56">
        <v>1</v>
      </c>
      <c r="P17" s="9">
        <f t="shared" si="13"/>
        <v>15</v>
      </c>
      <c r="Q17" s="61">
        <f t="shared" si="14"/>
        <v>5.5</v>
      </c>
      <c r="R17" s="34">
        <f t="shared" si="1"/>
        <v>-5.3333333333332789E-2</v>
      </c>
      <c r="S17" s="8">
        <f t="shared" ca="1" si="2"/>
        <v>0</v>
      </c>
      <c r="T17" s="57">
        <f t="shared" ca="1" si="3"/>
        <v>0</v>
      </c>
      <c r="U17" s="8">
        <f t="shared" ca="1" si="4"/>
        <v>0</v>
      </c>
      <c r="V17" s="87">
        <f t="shared" ca="1" si="5"/>
        <v>0</v>
      </c>
      <c r="W17" s="8">
        <f t="shared" ca="1" si="6"/>
        <v>0</v>
      </c>
      <c r="X17" s="8">
        <f t="shared" ca="1" si="7"/>
        <v>0</v>
      </c>
      <c r="Y17" s="8">
        <f t="shared" ca="1" si="8"/>
        <v>1</v>
      </c>
      <c r="Z17" s="8">
        <f t="shared" ca="1" si="9"/>
        <v>0</v>
      </c>
      <c r="AA17" s="8">
        <f t="shared" ca="1" si="10"/>
        <v>0</v>
      </c>
      <c r="AB17" s="8">
        <f t="shared" ca="1" si="11"/>
        <v>0</v>
      </c>
      <c r="AC17" s="8">
        <f t="shared" ca="1" si="12"/>
        <v>1</v>
      </c>
      <c r="AH17" s="89">
        <v>15</v>
      </c>
      <c r="AI17" s="88"/>
      <c r="AJ17" s="88">
        <v>1.75</v>
      </c>
      <c r="AK17" s="88"/>
      <c r="AL17" s="88"/>
      <c r="AM17" s="88">
        <v>3.75</v>
      </c>
      <c r="AN17" s="88"/>
      <c r="AO17" s="88">
        <v>5.5</v>
      </c>
      <c r="AP17"/>
      <c r="AQ17" s="53"/>
      <c r="AR17" s="53"/>
      <c r="AS17" s="53"/>
      <c r="AT17" s="53"/>
      <c r="AU17" s="53"/>
      <c r="AV17" s="53"/>
      <c r="AW17" s="53"/>
      <c r="AX17" s="53"/>
      <c r="AY17" s="53"/>
      <c r="AZ17" s="53"/>
      <c r="BA17" s="53"/>
      <c r="BB17" s="53"/>
      <c r="BC17" s="53"/>
      <c r="BD17" s="53"/>
      <c r="BE17" s="53"/>
      <c r="BF17" s="53"/>
      <c r="BG17" s="53"/>
      <c r="BH17" s="53"/>
      <c r="BI17" s="53"/>
    </row>
    <row r="18" spans="1:61" x14ac:dyDescent="0.25">
      <c r="A18" s="91">
        <v>16</v>
      </c>
      <c r="B18" s="92" t="s">
        <v>7</v>
      </c>
      <c r="C18" s="93">
        <v>0.75</v>
      </c>
      <c r="D18" s="91">
        <v>4</v>
      </c>
      <c r="E18" s="47">
        <v>0.2</v>
      </c>
      <c r="F18" s="1"/>
      <c r="G18" s="31" t="s">
        <v>25</v>
      </c>
      <c r="H18" s="15"/>
      <c r="I18" s="15"/>
      <c r="J18" s="39"/>
      <c r="K18" s="39"/>
      <c r="L18" s="1"/>
      <c r="M18" s="1"/>
      <c r="N18" s="64">
        <f t="shared" si="0"/>
        <v>4</v>
      </c>
      <c r="O18" s="56">
        <v>1</v>
      </c>
      <c r="P18" s="9">
        <f t="shared" si="13"/>
        <v>16</v>
      </c>
      <c r="Q18" s="61">
        <f t="shared" si="14"/>
        <v>5.25</v>
      </c>
      <c r="R18" s="34">
        <f t="shared" si="1"/>
        <v>-0.30333333333333279</v>
      </c>
      <c r="S18" s="8">
        <f t="shared" ca="1" si="2"/>
        <v>0</v>
      </c>
      <c r="T18" s="10">
        <f t="shared" ca="1" si="3"/>
        <v>2</v>
      </c>
      <c r="U18" s="8">
        <f t="shared" ca="1" si="4"/>
        <v>0</v>
      </c>
      <c r="V18" s="8">
        <f t="shared" ca="1" si="5"/>
        <v>0</v>
      </c>
      <c r="W18" s="8">
        <f t="shared" ca="1" si="6"/>
        <v>0</v>
      </c>
      <c r="X18" s="8">
        <f t="shared" ca="1" si="7"/>
        <v>0</v>
      </c>
      <c r="Y18" s="8">
        <f t="shared" ca="1" si="8"/>
        <v>1</v>
      </c>
      <c r="Z18" s="8">
        <f t="shared" ca="1" si="9"/>
        <v>0</v>
      </c>
      <c r="AA18" s="8">
        <f t="shared" ca="1" si="10"/>
        <v>0</v>
      </c>
      <c r="AB18" s="8">
        <f t="shared" ca="1" si="11"/>
        <v>1</v>
      </c>
      <c r="AC18" s="8">
        <f t="shared" ca="1" si="12"/>
        <v>0</v>
      </c>
      <c r="AH18" s="89">
        <v>16</v>
      </c>
      <c r="AI18" s="88"/>
      <c r="AJ18" s="88">
        <v>4.75</v>
      </c>
      <c r="AK18" s="88"/>
      <c r="AL18" s="88"/>
      <c r="AM18" s="88">
        <v>0.5</v>
      </c>
      <c r="AN18" s="88"/>
      <c r="AO18" s="88">
        <v>5.25</v>
      </c>
      <c r="AP18"/>
      <c r="AQ18" s="53"/>
      <c r="AR18" s="53"/>
      <c r="AS18" s="53"/>
      <c r="AT18" s="53"/>
      <c r="AU18" s="53"/>
      <c r="AV18" s="53"/>
      <c r="AW18" s="53"/>
      <c r="AX18" s="53"/>
      <c r="AY18" s="53"/>
      <c r="AZ18" s="53"/>
      <c r="BA18" s="53"/>
      <c r="BB18" s="53"/>
      <c r="BC18" s="53"/>
      <c r="BD18" s="53"/>
      <c r="BE18" s="53"/>
      <c r="BF18" s="53"/>
      <c r="BG18" s="53"/>
      <c r="BH18" s="53"/>
      <c r="BI18" s="53"/>
    </row>
    <row r="19" spans="1:61" x14ac:dyDescent="0.25">
      <c r="A19" s="91">
        <v>17</v>
      </c>
      <c r="B19" s="92" t="s">
        <v>7</v>
      </c>
      <c r="C19" s="93">
        <v>0.75</v>
      </c>
      <c r="D19" s="91">
        <v>5</v>
      </c>
      <c r="E19" s="47">
        <v>-0.05</v>
      </c>
      <c r="F19" s="1"/>
      <c r="G19" s="31" t="s">
        <v>26</v>
      </c>
      <c r="H19" s="15"/>
      <c r="I19" s="15"/>
      <c r="J19" s="39"/>
      <c r="K19" s="39"/>
      <c r="L19" s="1"/>
      <c r="M19" s="1"/>
      <c r="N19" s="64">
        <f t="shared" si="0"/>
        <v>4</v>
      </c>
      <c r="O19" s="56">
        <v>1</v>
      </c>
      <c r="P19" s="9">
        <f t="shared" si="13"/>
        <v>17</v>
      </c>
      <c r="Q19" s="61">
        <f t="shared" si="14"/>
        <v>5.5</v>
      </c>
      <c r="R19" s="34">
        <f t="shared" si="1"/>
        <v>-5.3333333333332789E-2</v>
      </c>
      <c r="S19" s="8">
        <f t="shared" ca="1" si="2"/>
        <v>1</v>
      </c>
      <c r="T19" s="8">
        <f t="shared" ca="1" si="3"/>
        <v>0</v>
      </c>
      <c r="U19" s="8">
        <f t="shared" ca="1" si="4"/>
        <v>1</v>
      </c>
      <c r="V19" s="8">
        <f t="shared" ca="1" si="5"/>
        <v>1</v>
      </c>
      <c r="W19" s="8">
        <f t="shared" ca="1" si="6"/>
        <v>0</v>
      </c>
      <c r="X19" s="8">
        <f t="shared" ca="1" si="7"/>
        <v>0</v>
      </c>
      <c r="Y19" s="8">
        <f t="shared" ca="1" si="8"/>
        <v>0</v>
      </c>
      <c r="Z19" s="8">
        <f t="shared" ca="1" si="9"/>
        <v>0</v>
      </c>
      <c r="AA19" s="8">
        <f t="shared" ca="1" si="10"/>
        <v>0</v>
      </c>
      <c r="AB19" s="8">
        <f t="shared" ca="1" si="11"/>
        <v>0</v>
      </c>
      <c r="AC19" s="8">
        <f t="shared" ca="1" si="12"/>
        <v>1</v>
      </c>
      <c r="AH19" s="89">
        <v>17</v>
      </c>
      <c r="AI19" s="88">
        <v>1</v>
      </c>
      <c r="AJ19" s="88">
        <v>3.75</v>
      </c>
      <c r="AK19" s="88"/>
      <c r="AL19" s="88"/>
      <c r="AM19" s="88"/>
      <c r="AN19" s="88">
        <v>0.75</v>
      </c>
      <c r="AO19" s="88">
        <v>5.5</v>
      </c>
      <c r="AP19"/>
      <c r="AQ19" s="53"/>
      <c r="AR19" s="53"/>
      <c r="AS19" s="53"/>
      <c r="AT19" s="53"/>
      <c r="AU19" s="53"/>
      <c r="AV19" s="53"/>
      <c r="AW19" s="53"/>
      <c r="AX19" s="53"/>
      <c r="AY19" s="53"/>
      <c r="AZ19" s="53"/>
      <c r="BA19" s="53"/>
      <c r="BB19" s="53"/>
      <c r="BC19" s="53"/>
      <c r="BD19" s="53"/>
      <c r="BE19" s="53"/>
      <c r="BF19" s="53"/>
      <c r="BG19" s="53"/>
      <c r="BH19" s="53"/>
      <c r="BI19" s="53"/>
    </row>
    <row r="20" spans="1:61" x14ac:dyDescent="0.25">
      <c r="A20" s="91">
        <v>18</v>
      </c>
      <c r="B20" s="92" t="s">
        <v>7</v>
      </c>
      <c r="C20" s="93">
        <v>3.5</v>
      </c>
      <c r="D20" s="91">
        <v>6</v>
      </c>
      <c r="E20" s="47">
        <v>0.2</v>
      </c>
      <c r="F20" s="1"/>
      <c r="G20" s="31" t="s">
        <v>27</v>
      </c>
      <c r="H20" s="15"/>
      <c r="I20" s="15"/>
      <c r="J20" s="39"/>
      <c r="K20" s="39"/>
      <c r="L20" s="1"/>
      <c r="M20" s="1"/>
      <c r="N20" s="64">
        <f t="shared" si="0"/>
        <v>2</v>
      </c>
      <c r="O20" s="56">
        <v>1</v>
      </c>
      <c r="P20" s="9">
        <f t="shared" si="13"/>
        <v>18</v>
      </c>
      <c r="Q20" s="61">
        <f t="shared" si="14"/>
        <v>5.5</v>
      </c>
      <c r="R20" s="34">
        <f t="shared" si="1"/>
        <v>-5.3333333333332789E-2</v>
      </c>
      <c r="S20" s="8">
        <f t="shared" ca="1" si="2"/>
        <v>0</v>
      </c>
      <c r="T20" s="8">
        <f t="shared" ca="1" si="3"/>
        <v>1</v>
      </c>
      <c r="U20" s="8">
        <f t="shared" ca="1" si="4"/>
        <v>0</v>
      </c>
      <c r="V20" s="8">
        <f t="shared" ca="1" si="5"/>
        <v>0</v>
      </c>
      <c r="W20" s="8">
        <f t="shared" ca="1" si="6"/>
        <v>0</v>
      </c>
      <c r="X20" s="8">
        <f t="shared" ca="1" si="7"/>
        <v>0</v>
      </c>
      <c r="Y20" s="8">
        <f t="shared" ca="1" si="8"/>
        <v>0</v>
      </c>
      <c r="Z20" s="8">
        <f t="shared" ca="1" si="9"/>
        <v>0</v>
      </c>
      <c r="AA20" s="8">
        <f t="shared" ca="1" si="10"/>
        <v>0</v>
      </c>
      <c r="AB20" s="8">
        <f t="shared" ca="1" si="11"/>
        <v>0</v>
      </c>
      <c r="AC20" s="8">
        <f t="shared" ca="1" si="12"/>
        <v>1</v>
      </c>
      <c r="AH20" s="89">
        <v>18</v>
      </c>
      <c r="AI20" s="88"/>
      <c r="AJ20" s="88"/>
      <c r="AK20" s="88"/>
      <c r="AL20" s="88"/>
      <c r="AM20" s="88">
        <v>5.5</v>
      </c>
      <c r="AN20" s="88"/>
      <c r="AO20" s="88">
        <v>5.5</v>
      </c>
      <c r="AP20"/>
      <c r="AQ20" s="53"/>
      <c r="AR20" s="53"/>
      <c r="AS20" s="53"/>
      <c r="AT20" s="53"/>
      <c r="AU20" s="53"/>
      <c r="AV20" s="53"/>
      <c r="AW20" s="53"/>
      <c r="AX20" s="53"/>
      <c r="AY20" s="53"/>
      <c r="AZ20" s="53"/>
      <c r="BA20" s="53"/>
      <c r="BB20" s="53"/>
      <c r="BC20" s="53"/>
      <c r="BD20" s="53"/>
      <c r="BE20" s="53"/>
      <c r="BF20" s="53"/>
      <c r="BG20" s="53"/>
      <c r="BH20" s="53"/>
      <c r="BI20" s="53"/>
    </row>
    <row r="21" spans="1:61" x14ac:dyDescent="0.25">
      <c r="A21" s="91">
        <v>19</v>
      </c>
      <c r="B21" s="92" t="s">
        <v>6</v>
      </c>
      <c r="C21" s="93">
        <v>3</v>
      </c>
      <c r="D21" s="91">
        <v>7</v>
      </c>
      <c r="E21" s="47">
        <v>-0.55000000000000004</v>
      </c>
      <c r="F21" s="1"/>
      <c r="G21" s="31" t="s">
        <v>28</v>
      </c>
      <c r="H21" s="15"/>
      <c r="I21" s="15"/>
      <c r="J21" s="39"/>
      <c r="K21" s="39"/>
      <c r="L21" s="1"/>
      <c r="M21" s="1"/>
      <c r="N21" s="64">
        <f t="shared" si="0"/>
        <v>4</v>
      </c>
      <c r="O21" s="56">
        <v>2</v>
      </c>
      <c r="P21" s="9">
        <f t="shared" si="13"/>
        <v>19</v>
      </c>
      <c r="Q21" s="61">
        <f t="shared" si="14"/>
        <v>11</v>
      </c>
      <c r="R21" s="34">
        <f t="shared" si="1"/>
        <v>-5.3333333333332789E-2</v>
      </c>
      <c r="S21" s="33">
        <f t="shared" ca="1" si="2"/>
        <v>1</v>
      </c>
      <c r="T21" s="8">
        <f t="shared" ca="1" si="3"/>
        <v>0</v>
      </c>
      <c r="U21" s="10">
        <f t="shared" ca="1" si="4"/>
        <v>1</v>
      </c>
      <c r="V21" s="8">
        <f t="shared" ca="1" si="5"/>
        <v>1</v>
      </c>
      <c r="W21" s="8">
        <f t="shared" ca="1" si="6"/>
        <v>0</v>
      </c>
      <c r="X21" s="8">
        <f t="shared" ca="1" si="7"/>
        <v>0</v>
      </c>
      <c r="Y21" s="8">
        <f t="shared" ca="1" si="8"/>
        <v>0</v>
      </c>
      <c r="Z21" s="8">
        <f t="shared" ca="1" si="9"/>
        <v>0</v>
      </c>
      <c r="AA21" s="8">
        <f t="shared" ca="1" si="10"/>
        <v>0</v>
      </c>
      <c r="AB21" s="8">
        <f t="shared" ca="1" si="11"/>
        <v>0</v>
      </c>
      <c r="AC21" s="8">
        <f t="shared" ca="1" si="12"/>
        <v>1</v>
      </c>
      <c r="AH21" s="89">
        <v>19</v>
      </c>
      <c r="AI21" s="88">
        <v>1</v>
      </c>
      <c r="AJ21" s="88">
        <v>0.25</v>
      </c>
      <c r="AK21" s="88"/>
      <c r="AL21" s="88"/>
      <c r="AM21" s="88">
        <v>9.75</v>
      </c>
      <c r="AN21" s="88"/>
      <c r="AO21" s="88">
        <v>11</v>
      </c>
      <c r="AP21"/>
      <c r="AQ21" s="53"/>
      <c r="AR21" s="53"/>
      <c r="AS21" s="53"/>
      <c r="AT21" s="53"/>
      <c r="AU21" s="53"/>
      <c r="AV21" s="53"/>
      <c r="AW21" s="53"/>
      <c r="AX21" s="53"/>
      <c r="AY21" s="53"/>
      <c r="AZ21" s="53"/>
      <c r="BA21" s="53"/>
      <c r="BB21" s="53"/>
      <c r="BC21" s="53"/>
      <c r="BD21" s="53"/>
      <c r="BE21" s="53"/>
      <c r="BF21" s="53"/>
      <c r="BG21" s="53"/>
      <c r="BH21" s="53"/>
      <c r="BI21" s="53"/>
    </row>
    <row r="22" spans="1:61" x14ac:dyDescent="0.25">
      <c r="A22" s="91">
        <v>20</v>
      </c>
      <c r="B22" s="92" t="s">
        <v>5</v>
      </c>
      <c r="C22" s="93">
        <v>0.25</v>
      </c>
      <c r="D22" s="91">
        <v>6</v>
      </c>
      <c r="E22" s="47">
        <v>0.2</v>
      </c>
      <c r="F22" s="1"/>
      <c r="G22" s="31" t="s">
        <v>29</v>
      </c>
      <c r="H22" s="15"/>
      <c r="I22" s="15"/>
      <c r="J22" s="39"/>
      <c r="K22" s="39"/>
      <c r="L22" s="1"/>
      <c r="M22" s="1"/>
      <c r="N22" s="64">
        <f t="shared" si="0"/>
        <v>1</v>
      </c>
      <c r="O22" s="56">
        <v>1</v>
      </c>
      <c r="P22" s="9">
        <f t="shared" si="13"/>
        <v>20</v>
      </c>
      <c r="Q22" s="61">
        <f t="shared" si="14"/>
        <v>6</v>
      </c>
      <c r="R22" s="34">
        <f t="shared" si="1"/>
        <v>0.44666666666666721</v>
      </c>
      <c r="S22" s="8">
        <f t="shared" ca="1" si="2"/>
        <v>0</v>
      </c>
      <c r="T22" s="8">
        <f t="shared" ca="1" si="3"/>
        <v>0</v>
      </c>
      <c r="U22" s="8">
        <f t="shared" ca="1" si="4"/>
        <v>0</v>
      </c>
      <c r="V22" s="8">
        <f t="shared" ca="1" si="5"/>
        <v>0</v>
      </c>
      <c r="W22" s="8">
        <f t="shared" ca="1" si="6"/>
        <v>0</v>
      </c>
      <c r="X22" s="8">
        <f t="shared" ca="1" si="7"/>
        <v>0</v>
      </c>
      <c r="Y22" s="8">
        <f t="shared" ca="1" si="8"/>
        <v>0</v>
      </c>
      <c r="Z22" s="8">
        <f t="shared" ca="1" si="9"/>
        <v>0</v>
      </c>
      <c r="AA22" s="8">
        <f t="shared" ca="1" si="10"/>
        <v>0</v>
      </c>
      <c r="AB22" s="8">
        <f t="shared" ca="1" si="11"/>
        <v>0</v>
      </c>
      <c r="AC22" s="8">
        <f t="shared" ca="1" si="12"/>
        <v>1</v>
      </c>
      <c r="AH22" s="89">
        <v>20</v>
      </c>
      <c r="AI22" s="88"/>
      <c r="AJ22" s="88"/>
      <c r="AK22" s="88"/>
      <c r="AL22" s="88"/>
      <c r="AM22" s="88">
        <v>6</v>
      </c>
      <c r="AN22" s="88"/>
      <c r="AO22" s="88">
        <v>6</v>
      </c>
      <c r="AP22"/>
      <c r="AQ22" s="53"/>
      <c r="AR22" s="53"/>
      <c r="AS22" s="53"/>
      <c r="AT22" s="53"/>
      <c r="AU22" s="53"/>
      <c r="AV22" s="53"/>
      <c r="AW22" s="53"/>
      <c r="AX22" s="53"/>
      <c r="AY22" s="53"/>
      <c r="AZ22" s="53"/>
      <c r="BA22" s="53"/>
      <c r="BB22" s="53"/>
      <c r="BC22" s="53"/>
      <c r="BD22" s="53"/>
      <c r="BE22" s="53"/>
      <c r="BF22" s="53"/>
      <c r="BG22" s="53"/>
      <c r="BH22" s="53"/>
      <c r="BI22" s="53"/>
    </row>
    <row r="23" spans="1:61" x14ac:dyDescent="0.25">
      <c r="A23" s="91">
        <v>21</v>
      </c>
      <c r="B23" s="92" t="s">
        <v>6</v>
      </c>
      <c r="C23" s="93">
        <v>1.5</v>
      </c>
      <c r="D23" s="91">
        <v>6</v>
      </c>
      <c r="E23" s="47">
        <v>0.2</v>
      </c>
      <c r="F23" s="1"/>
      <c r="G23" s="31" t="s">
        <v>30</v>
      </c>
      <c r="H23" s="15"/>
      <c r="I23" s="15"/>
      <c r="J23" s="39"/>
      <c r="K23" s="39"/>
      <c r="L23" s="1"/>
      <c r="M23" s="1"/>
      <c r="N23" s="64">
        <f t="shared" si="0"/>
        <v>3</v>
      </c>
      <c r="O23" s="56">
        <v>1</v>
      </c>
      <c r="P23" s="9">
        <f t="shared" si="13"/>
        <v>21</v>
      </c>
      <c r="Q23" s="61">
        <f t="shared" si="14"/>
        <v>5.5</v>
      </c>
      <c r="R23" s="34">
        <f t="shared" si="1"/>
        <v>-5.3333333333332789E-2</v>
      </c>
      <c r="S23" s="8">
        <f t="shared" ca="1" si="2"/>
        <v>0</v>
      </c>
      <c r="T23" s="8">
        <f t="shared" ca="1" si="3"/>
        <v>1</v>
      </c>
      <c r="U23" s="8">
        <f t="shared" ca="1" si="4"/>
        <v>0</v>
      </c>
      <c r="V23" s="8">
        <f t="shared" ca="1" si="5"/>
        <v>0</v>
      </c>
      <c r="W23" s="8">
        <f t="shared" ca="1" si="6"/>
        <v>0</v>
      </c>
      <c r="X23" s="8">
        <f t="shared" ca="1" si="7"/>
        <v>0</v>
      </c>
      <c r="Y23" s="8">
        <f t="shared" ca="1" si="8"/>
        <v>0</v>
      </c>
      <c r="Z23" s="8">
        <f t="shared" ca="1" si="9"/>
        <v>0</v>
      </c>
      <c r="AA23" s="8">
        <f t="shared" ca="1" si="10"/>
        <v>0</v>
      </c>
      <c r="AB23" s="8">
        <f t="shared" ca="1" si="11"/>
        <v>2</v>
      </c>
      <c r="AC23" s="8">
        <f t="shared" ca="1" si="12"/>
        <v>0</v>
      </c>
      <c r="AH23" s="89">
        <v>21</v>
      </c>
      <c r="AI23" s="88">
        <v>2.5</v>
      </c>
      <c r="AJ23" s="88">
        <v>2.5</v>
      </c>
      <c r="AK23" s="88"/>
      <c r="AL23" s="88"/>
      <c r="AM23" s="88">
        <v>0.5</v>
      </c>
      <c r="AN23" s="88"/>
      <c r="AO23" s="88">
        <v>5.5</v>
      </c>
      <c r="AP23"/>
      <c r="AQ23" s="53"/>
      <c r="AR23" s="53"/>
      <c r="AS23" s="53"/>
      <c r="AT23" s="53"/>
      <c r="AU23" s="53"/>
      <c r="AV23" s="53"/>
      <c r="AW23" s="53"/>
      <c r="AX23" s="53"/>
      <c r="AY23" s="53"/>
      <c r="AZ23" s="53"/>
      <c r="BA23" s="53"/>
      <c r="BB23" s="53"/>
      <c r="BC23" s="53"/>
      <c r="BD23" s="53"/>
      <c r="BE23" s="53"/>
      <c r="BF23" s="53"/>
      <c r="BG23" s="53"/>
      <c r="BH23" s="53"/>
      <c r="BI23" s="53"/>
    </row>
    <row r="24" spans="1:61" x14ac:dyDescent="0.25">
      <c r="A24" s="91">
        <v>22</v>
      </c>
      <c r="B24" s="92" t="s">
        <v>6</v>
      </c>
      <c r="C24" s="93">
        <v>0.75</v>
      </c>
      <c r="D24" s="91">
        <v>5</v>
      </c>
      <c r="E24" s="47">
        <v>-0.05</v>
      </c>
      <c r="F24" s="1"/>
      <c r="G24" s="31" t="s">
        <v>31</v>
      </c>
      <c r="H24" s="15"/>
      <c r="I24" s="15"/>
      <c r="J24" s="39"/>
      <c r="K24" s="39"/>
      <c r="L24" s="1"/>
      <c r="M24" s="1"/>
      <c r="N24" s="64">
        <f t="shared" si="0"/>
        <v>4</v>
      </c>
      <c r="O24" s="56">
        <v>1</v>
      </c>
      <c r="P24" s="9">
        <f t="shared" si="13"/>
        <v>22</v>
      </c>
      <c r="Q24" s="61">
        <f t="shared" si="14"/>
        <v>5.5</v>
      </c>
      <c r="R24" s="34">
        <f t="shared" si="1"/>
        <v>-5.3333333333332789E-2</v>
      </c>
      <c r="S24" s="8">
        <f t="shared" ca="1" si="2"/>
        <v>2</v>
      </c>
      <c r="T24" s="8">
        <f t="shared" ca="1" si="3"/>
        <v>0</v>
      </c>
      <c r="U24" s="8">
        <f t="shared" ca="1" si="4"/>
        <v>0</v>
      </c>
      <c r="V24" s="8">
        <f t="shared" ca="1" si="5"/>
        <v>0</v>
      </c>
      <c r="W24" s="8">
        <f t="shared" ca="1" si="6"/>
        <v>0</v>
      </c>
      <c r="X24" s="8">
        <f t="shared" ca="1" si="7"/>
        <v>0</v>
      </c>
      <c r="Y24" s="8">
        <f t="shared" ca="1" si="8"/>
        <v>0</v>
      </c>
      <c r="Z24" s="8">
        <f t="shared" ca="1" si="9"/>
        <v>0</v>
      </c>
      <c r="AA24" s="8">
        <f t="shared" ca="1" si="10"/>
        <v>0</v>
      </c>
      <c r="AB24" s="8">
        <f t="shared" ca="1" si="11"/>
        <v>2</v>
      </c>
      <c r="AC24" s="8">
        <f t="shared" ca="1" si="12"/>
        <v>0</v>
      </c>
      <c r="AH24" s="89">
        <v>22</v>
      </c>
      <c r="AI24" s="88">
        <v>2.5</v>
      </c>
      <c r="AJ24" s="88">
        <v>0.25</v>
      </c>
      <c r="AK24" s="88"/>
      <c r="AL24" s="88"/>
      <c r="AM24" s="88">
        <v>2.75</v>
      </c>
      <c r="AN24" s="88"/>
      <c r="AO24" s="88">
        <v>5.5</v>
      </c>
      <c r="AP24"/>
      <c r="AQ24" s="53"/>
      <c r="AR24" s="53"/>
      <c r="AS24" s="53"/>
      <c r="AT24" s="53"/>
      <c r="AU24" s="53"/>
      <c r="AV24" s="53"/>
      <c r="AW24" s="53"/>
      <c r="AX24" s="53"/>
      <c r="AY24" s="53"/>
      <c r="AZ24" s="53"/>
      <c r="BA24" s="53"/>
      <c r="BB24" s="53"/>
      <c r="BC24" s="53"/>
      <c r="BD24" s="53"/>
      <c r="BE24" s="53"/>
      <c r="BF24" s="53"/>
      <c r="BG24" s="53"/>
      <c r="BH24" s="53"/>
      <c r="BI24" s="53"/>
    </row>
    <row r="25" spans="1:61" x14ac:dyDescent="0.25">
      <c r="A25" s="91">
        <v>23</v>
      </c>
      <c r="B25" s="92" t="s">
        <v>6</v>
      </c>
      <c r="C25" s="93">
        <v>0.5</v>
      </c>
      <c r="D25" s="91">
        <v>6</v>
      </c>
      <c r="E25" s="47">
        <v>0.2</v>
      </c>
      <c r="F25" s="1"/>
      <c r="G25" s="31" t="s">
        <v>32</v>
      </c>
      <c r="H25" s="15"/>
      <c r="I25" s="15"/>
      <c r="J25" s="39"/>
      <c r="K25" s="39"/>
      <c r="L25" s="1"/>
      <c r="M25" s="1"/>
      <c r="N25" s="64">
        <f t="shared" si="0"/>
        <v>4</v>
      </c>
      <c r="O25" s="56">
        <v>2</v>
      </c>
      <c r="P25" s="9">
        <f t="shared" si="13"/>
        <v>23</v>
      </c>
      <c r="Q25" s="61">
        <f t="shared" si="14"/>
        <v>11</v>
      </c>
      <c r="R25" s="34">
        <f t="shared" si="1"/>
        <v>-5.3333333333332789E-2</v>
      </c>
      <c r="S25" s="8">
        <f t="shared" ca="1" si="2"/>
        <v>0</v>
      </c>
      <c r="T25" s="8">
        <f t="shared" ca="1" si="3"/>
        <v>2</v>
      </c>
      <c r="U25" s="8">
        <f t="shared" ca="1" si="4"/>
        <v>0</v>
      </c>
      <c r="V25" s="8">
        <f t="shared" ca="1" si="5"/>
        <v>0</v>
      </c>
      <c r="W25" s="8">
        <f t="shared" ca="1" si="6"/>
        <v>0</v>
      </c>
      <c r="X25" s="8">
        <f t="shared" ca="1" si="7"/>
        <v>0</v>
      </c>
      <c r="Y25" s="8">
        <f t="shared" ca="1" si="8"/>
        <v>0</v>
      </c>
      <c r="Z25" s="8">
        <f t="shared" ca="1" si="9"/>
        <v>0</v>
      </c>
      <c r="AA25" s="8">
        <f t="shared" ca="1" si="10"/>
        <v>0</v>
      </c>
      <c r="AB25" s="8">
        <f t="shared" ca="1" si="11"/>
        <v>1</v>
      </c>
      <c r="AC25" s="8">
        <f t="shared" ca="1" si="12"/>
        <v>1</v>
      </c>
      <c r="AH25" s="89">
        <v>23</v>
      </c>
      <c r="AI25" s="88">
        <v>7.5</v>
      </c>
      <c r="AJ25" s="88">
        <v>3.5</v>
      </c>
      <c r="AK25" s="88"/>
      <c r="AL25" s="88"/>
      <c r="AM25" s="88"/>
      <c r="AN25" s="88"/>
      <c r="AO25" s="88">
        <v>11</v>
      </c>
      <c r="AP25"/>
      <c r="AQ25" s="53"/>
      <c r="AR25" s="53"/>
      <c r="AS25" s="53"/>
      <c r="AT25" s="53"/>
      <c r="AU25" s="53"/>
      <c r="AV25" s="53"/>
      <c r="AW25" s="53"/>
      <c r="AX25" s="53"/>
      <c r="AY25" s="53"/>
      <c r="AZ25" s="53"/>
      <c r="BA25" s="53"/>
      <c r="BB25" s="53"/>
      <c r="BC25" s="53"/>
      <c r="BD25" s="53"/>
      <c r="BE25" s="53"/>
      <c r="BF25" s="53"/>
      <c r="BG25" s="53"/>
      <c r="BH25" s="53"/>
      <c r="BI25" s="53"/>
    </row>
    <row r="26" spans="1:61" x14ac:dyDescent="0.25">
      <c r="A26" s="91">
        <v>24</v>
      </c>
      <c r="B26" s="92" t="s">
        <v>8</v>
      </c>
      <c r="C26" s="93">
        <v>0.75</v>
      </c>
      <c r="D26" s="91">
        <v>5</v>
      </c>
      <c r="E26" s="47">
        <v>-0.05</v>
      </c>
      <c r="F26" s="1"/>
      <c r="G26" s="31" t="s">
        <v>4</v>
      </c>
      <c r="H26" s="15"/>
      <c r="I26" s="15"/>
      <c r="J26" s="39"/>
      <c r="K26" s="39"/>
      <c r="L26" s="1"/>
      <c r="M26" s="1"/>
      <c r="N26" s="64">
        <f t="shared" si="0"/>
        <v>3</v>
      </c>
      <c r="O26" s="56">
        <v>1</v>
      </c>
      <c r="P26" s="9">
        <f t="shared" si="13"/>
        <v>24</v>
      </c>
      <c r="Q26" s="61">
        <f t="shared" si="14"/>
        <v>5.5</v>
      </c>
      <c r="R26" s="34">
        <f t="shared" si="1"/>
        <v>-5.3333333333332789E-2</v>
      </c>
      <c r="S26" s="33">
        <f t="shared" ca="1" si="2"/>
        <v>0</v>
      </c>
      <c r="T26" s="8">
        <f t="shared" ca="1" si="3"/>
        <v>0</v>
      </c>
      <c r="U26" s="8">
        <f t="shared" ca="1" si="4"/>
        <v>2</v>
      </c>
      <c r="V26" s="8">
        <f t="shared" ca="1" si="5"/>
        <v>0</v>
      </c>
      <c r="W26" s="8">
        <f t="shared" ca="1" si="6"/>
        <v>0</v>
      </c>
      <c r="X26" s="8">
        <f t="shared" ca="1" si="7"/>
        <v>0</v>
      </c>
      <c r="Y26" s="8">
        <f t="shared" ca="1" si="8"/>
        <v>0</v>
      </c>
      <c r="Z26" s="8">
        <f t="shared" ca="1" si="9"/>
        <v>0</v>
      </c>
      <c r="AA26" s="8">
        <f t="shared" ca="1" si="10"/>
        <v>0</v>
      </c>
      <c r="AB26" s="8">
        <f t="shared" ca="1" si="11"/>
        <v>0</v>
      </c>
      <c r="AC26" s="8">
        <f t="shared" ca="1" si="12"/>
        <v>1</v>
      </c>
      <c r="AH26" s="89">
        <v>24</v>
      </c>
      <c r="AI26" s="88"/>
      <c r="AJ26" s="88">
        <v>0.75</v>
      </c>
      <c r="AK26" s="88"/>
      <c r="AL26" s="88"/>
      <c r="AM26" s="88">
        <v>4.75</v>
      </c>
      <c r="AN26" s="88"/>
      <c r="AO26" s="88">
        <v>5.5</v>
      </c>
      <c r="AP26"/>
      <c r="AQ26" s="53"/>
      <c r="AR26" s="53"/>
      <c r="AS26" s="53"/>
      <c r="AT26" s="53"/>
      <c r="AU26" s="53"/>
      <c r="AV26" s="53"/>
      <c r="AW26" s="53"/>
      <c r="AX26" s="53"/>
      <c r="AY26" s="53"/>
      <c r="AZ26" s="53"/>
      <c r="BA26" s="53"/>
      <c r="BB26" s="53"/>
      <c r="BC26" s="53"/>
      <c r="BD26" s="53"/>
      <c r="BE26" s="53"/>
      <c r="BF26" s="53"/>
      <c r="BG26" s="53"/>
      <c r="BH26" s="53"/>
      <c r="BI26" s="53"/>
    </row>
    <row r="27" spans="1:61" x14ac:dyDescent="0.25">
      <c r="A27" s="91">
        <v>25</v>
      </c>
      <c r="B27" s="92" t="s">
        <v>7</v>
      </c>
      <c r="C27" s="93">
        <v>9</v>
      </c>
      <c r="D27" s="91">
        <v>8</v>
      </c>
      <c r="E27" s="47">
        <v>-0.18</v>
      </c>
      <c r="F27" s="1"/>
      <c r="G27" s="15"/>
      <c r="H27" s="15"/>
      <c r="I27" s="15"/>
      <c r="J27" s="39"/>
      <c r="K27" s="39"/>
      <c r="L27" s="1"/>
      <c r="M27" s="1"/>
      <c r="N27" s="64">
        <f t="shared" si="0"/>
        <v>4</v>
      </c>
      <c r="O27" s="56">
        <v>2</v>
      </c>
      <c r="P27" s="9">
        <f t="shared" si="13"/>
        <v>25</v>
      </c>
      <c r="Q27" s="61">
        <f t="shared" si="14"/>
        <v>11</v>
      </c>
      <c r="R27" s="34">
        <f t="shared" si="1"/>
        <v>-5.3333333333332789E-2</v>
      </c>
      <c r="S27" s="8">
        <f t="shared" ca="1" si="2"/>
        <v>1</v>
      </c>
      <c r="T27" s="8">
        <f t="shared" ca="1" si="3"/>
        <v>0</v>
      </c>
      <c r="U27" s="8">
        <f t="shared" ca="1" si="4"/>
        <v>0</v>
      </c>
      <c r="V27" s="8">
        <f t="shared" ca="1" si="5"/>
        <v>0</v>
      </c>
      <c r="W27" s="10">
        <f t="shared" ca="1" si="6"/>
        <v>1</v>
      </c>
      <c r="X27" s="8">
        <f t="shared" ca="1" si="7"/>
        <v>0</v>
      </c>
      <c r="Y27" s="8">
        <f t="shared" ca="1" si="8"/>
        <v>0</v>
      </c>
      <c r="Z27" s="8">
        <f t="shared" ca="1" si="9"/>
        <v>0</v>
      </c>
      <c r="AA27" s="8">
        <f t="shared" ca="1" si="10"/>
        <v>0</v>
      </c>
      <c r="AB27" s="8">
        <f t="shared" ca="1" si="11"/>
        <v>1</v>
      </c>
      <c r="AC27" s="8">
        <f t="shared" ca="1" si="12"/>
        <v>1</v>
      </c>
      <c r="AH27" s="89">
        <v>25</v>
      </c>
      <c r="AI27" s="88">
        <v>7</v>
      </c>
      <c r="AJ27" s="88">
        <v>1.25</v>
      </c>
      <c r="AK27" s="88"/>
      <c r="AL27" s="88"/>
      <c r="AM27" s="88">
        <v>2.75</v>
      </c>
      <c r="AN27" s="88"/>
      <c r="AO27" s="88">
        <v>11</v>
      </c>
      <c r="AP27"/>
      <c r="AQ27" s="53"/>
      <c r="AR27" s="53"/>
      <c r="AS27" s="53"/>
      <c r="AT27" s="53"/>
      <c r="AU27" s="53"/>
      <c r="AV27" s="53"/>
      <c r="AW27" s="53"/>
      <c r="AX27" s="53"/>
      <c r="AY27" s="53"/>
      <c r="AZ27" s="53"/>
      <c r="BA27" s="53"/>
      <c r="BB27" s="53"/>
      <c r="BC27" s="53"/>
      <c r="BD27" s="53"/>
      <c r="BE27" s="53"/>
      <c r="BF27" s="53"/>
      <c r="BG27" s="53"/>
      <c r="BH27" s="53"/>
      <c r="BI27" s="53"/>
    </row>
    <row r="28" spans="1:61" x14ac:dyDescent="0.25">
      <c r="A28" s="91">
        <v>26</v>
      </c>
      <c r="B28" s="92" t="s">
        <v>5</v>
      </c>
      <c r="C28" s="93">
        <v>0.25</v>
      </c>
      <c r="D28" s="91">
        <v>7</v>
      </c>
      <c r="E28" s="47">
        <v>-0.55000000000000004</v>
      </c>
      <c r="F28" s="1"/>
      <c r="G28" s="15"/>
      <c r="H28" s="15"/>
      <c r="I28" s="15"/>
      <c r="J28" s="39"/>
      <c r="K28" s="39"/>
      <c r="L28" s="1"/>
      <c r="M28" s="1"/>
      <c r="N28" s="64">
        <f t="shared" si="0"/>
        <v>2</v>
      </c>
      <c r="O28" s="56">
        <v>1</v>
      </c>
      <c r="P28" s="9">
        <f t="shared" si="13"/>
        <v>26</v>
      </c>
      <c r="Q28" s="61">
        <f t="shared" si="14"/>
        <v>5.5</v>
      </c>
      <c r="R28" s="34">
        <f t="shared" si="1"/>
        <v>-5.3333333333332789E-2</v>
      </c>
      <c r="S28" s="8">
        <f t="shared" ca="1" si="2"/>
        <v>0</v>
      </c>
      <c r="T28" s="8">
        <f t="shared" ca="1" si="3"/>
        <v>0</v>
      </c>
      <c r="U28" s="8">
        <f t="shared" ca="1" si="4"/>
        <v>0</v>
      </c>
      <c r="V28" s="8">
        <f t="shared" ca="1" si="5"/>
        <v>1</v>
      </c>
      <c r="W28" s="8">
        <f t="shared" ca="1" si="6"/>
        <v>0</v>
      </c>
      <c r="X28" s="8">
        <f t="shared" ca="1" si="7"/>
        <v>0</v>
      </c>
      <c r="Y28" s="8">
        <f t="shared" ca="1" si="8"/>
        <v>0</v>
      </c>
      <c r="Z28" s="8">
        <f t="shared" ca="1" si="9"/>
        <v>0</v>
      </c>
      <c r="AA28" s="8">
        <f t="shared" ca="1" si="10"/>
        <v>0</v>
      </c>
      <c r="AB28" s="8">
        <f t="shared" ca="1" si="11"/>
        <v>0</v>
      </c>
      <c r="AC28" s="8">
        <f t="shared" ca="1" si="12"/>
        <v>1</v>
      </c>
      <c r="AH28" s="89">
        <v>26</v>
      </c>
      <c r="AI28" s="88"/>
      <c r="AJ28" s="88"/>
      <c r="AK28" s="88"/>
      <c r="AL28" s="88"/>
      <c r="AM28" s="88">
        <v>5.5</v>
      </c>
      <c r="AN28" s="88"/>
      <c r="AO28" s="88">
        <v>5.5</v>
      </c>
      <c r="AP28"/>
      <c r="AQ28" s="53"/>
      <c r="AR28" s="53"/>
      <c r="AS28" s="53"/>
      <c r="AT28" s="53"/>
      <c r="AU28" s="53"/>
      <c r="AV28" s="53"/>
      <c r="AW28" s="53"/>
      <c r="AX28" s="53"/>
      <c r="AY28" s="53"/>
      <c r="AZ28" s="53"/>
      <c r="BA28" s="53"/>
      <c r="BB28" s="53"/>
      <c r="BC28" s="53"/>
      <c r="BD28" s="53"/>
      <c r="BE28" s="53"/>
      <c r="BF28" s="53"/>
      <c r="BG28" s="53"/>
      <c r="BH28" s="53"/>
      <c r="BI28" s="53"/>
    </row>
    <row r="29" spans="1:61" x14ac:dyDescent="0.25">
      <c r="A29" s="91">
        <v>27</v>
      </c>
      <c r="B29" s="92" t="s">
        <v>7</v>
      </c>
      <c r="C29" s="93">
        <v>1</v>
      </c>
      <c r="D29" s="91">
        <v>7</v>
      </c>
      <c r="E29" s="47">
        <v>-0.55000000000000004</v>
      </c>
      <c r="F29" s="1"/>
      <c r="G29" s="15"/>
      <c r="H29" s="15"/>
      <c r="I29" s="15"/>
      <c r="J29" s="39"/>
      <c r="K29" s="39"/>
      <c r="L29" s="1"/>
      <c r="M29" s="1"/>
      <c r="N29" s="64" t="str">
        <f t="shared" si="0"/>
        <v/>
      </c>
      <c r="O29" s="56"/>
      <c r="P29" s="9" t="str">
        <f t="shared" si="13"/>
        <v/>
      </c>
      <c r="Q29" s="61" t="str">
        <f t="shared" si="14"/>
        <v/>
      </c>
      <c r="R29" s="34" t="str">
        <f t="shared" si="1"/>
        <v/>
      </c>
      <c r="S29" s="8" t="str">
        <f t="shared" ca="1" si="2"/>
        <v/>
      </c>
      <c r="T29" s="8" t="str">
        <f t="shared" ca="1" si="3"/>
        <v/>
      </c>
      <c r="U29" s="8" t="str">
        <f t="shared" ca="1" si="4"/>
        <v/>
      </c>
      <c r="V29" s="8" t="str">
        <f t="shared" ca="1" si="5"/>
        <v/>
      </c>
      <c r="W29" s="87" t="str">
        <f t="shared" ca="1" si="6"/>
        <v/>
      </c>
      <c r="X29" s="8" t="str">
        <f t="shared" ca="1" si="7"/>
        <v/>
      </c>
      <c r="Y29" s="8" t="str">
        <f t="shared" ca="1" si="8"/>
        <v/>
      </c>
      <c r="Z29" s="8" t="str">
        <f t="shared" ca="1" si="9"/>
        <v/>
      </c>
      <c r="AA29" s="8" t="str">
        <f t="shared" ca="1" si="10"/>
        <v/>
      </c>
      <c r="AB29" s="8" t="str">
        <f t="shared" ca="1" si="11"/>
        <v/>
      </c>
      <c r="AC29" s="8" t="str">
        <f t="shared" ca="1" si="12"/>
        <v/>
      </c>
      <c r="AH29" s="89" t="s">
        <v>36</v>
      </c>
      <c r="AI29" s="88">
        <v>37</v>
      </c>
      <c r="AJ29" s="88">
        <v>35.85</v>
      </c>
      <c r="AK29" s="88">
        <v>2.5</v>
      </c>
      <c r="AL29" s="88">
        <v>3.75</v>
      </c>
      <c r="AM29" s="88">
        <v>85.5</v>
      </c>
      <c r="AN29" s="88">
        <v>2</v>
      </c>
      <c r="AO29" s="88">
        <v>166.6</v>
      </c>
      <c r="AP29"/>
      <c r="AQ29" s="53"/>
      <c r="AR29" s="53"/>
      <c r="AS29" s="53"/>
      <c r="AT29" s="53"/>
      <c r="AU29" s="53"/>
      <c r="AV29" s="53"/>
      <c r="AW29" s="53"/>
      <c r="AX29" s="53"/>
      <c r="AY29" s="53"/>
      <c r="AZ29" s="53"/>
      <c r="BA29" s="53"/>
      <c r="BB29" s="53"/>
      <c r="BC29" s="53"/>
      <c r="BD29" s="53"/>
      <c r="BE29" s="53"/>
      <c r="BF29" s="53"/>
      <c r="BG29" s="53"/>
      <c r="BH29" s="53"/>
      <c r="BI29" s="53"/>
    </row>
    <row r="30" spans="1:61" x14ac:dyDescent="0.25">
      <c r="A30" s="91">
        <v>28</v>
      </c>
      <c r="B30" s="92" t="s">
        <v>5</v>
      </c>
      <c r="C30" s="93">
        <v>0.25</v>
      </c>
      <c r="D30" s="91">
        <v>7</v>
      </c>
      <c r="E30" s="47">
        <v>-0.55000000000000004</v>
      </c>
      <c r="F30" s="1"/>
      <c r="G30" s="15"/>
      <c r="H30" s="15"/>
      <c r="I30" s="15"/>
      <c r="J30" s="39"/>
      <c r="K30" s="39"/>
      <c r="L30" s="1"/>
      <c r="M30" s="1"/>
      <c r="N30" s="64" t="str">
        <f t="shared" si="0"/>
        <v/>
      </c>
      <c r="O30" s="56"/>
      <c r="P30" s="9" t="str">
        <f t="shared" si="13"/>
        <v/>
      </c>
      <c r="Q30" s="61" t="str">
        <f t="shared" si="14"/>
        <v/>
      </c>
      <c r="R30" s="34" t="str">
        <f t="shared" si="1"/>
        <v/>
      </c>
      <c r="S30" s="8" t="str">
        <f t="shared" ca="1" si="2"/>
        <v/>
      </c>
      <c r="T30" s="8" t="str">
        <f t="shared" ca="1" si="3"/>
        <v/>
      </c>
      <c r="U30" s="8" t="str">
        <f t="shared" ca="1" si="4"/>
        <v/>
      </c>
      <c r="V30" s="8" t="str">
        <f t="shared" ca="1" si="5"/>
        <v/>
      </c>
      <c r="W30" s="8" t="str">
        <f t="shared" ca="1" si="6"/>
        <v/>
      </c>
      <c r="X30" s="8" t="str">
        <f t="shared" ca="1" si="7"/>
        <v/>
      </c>
      <c r="Y30" s="8" t="str">
        <f t="shared" ca="1" si="8"/>
        <v/>
      </c>
      <c r="Z30" s="8" t="str">
        <f t="shared" ca="1" si="9"/>
        <v/>
      </c>
      <c r="AA30" s="8" t="str">
        <f t="shared" ca="1" si="10"/>
        <v/>
      </c>
      <c r="AB30" s="8" t="str">
        <f t="shared" ca="1" si="11"/>
        <v/>
      </c>
      <c r="AC30" s="8" t="str">
        <f t="shared" ca="1" si="12"/>
        <v/>
      </c>
      <c r="AH30"/>
      <c r="AI30"/>
      <c r="AJ30"/>
      <c r="AK30"/>
      <c r="AL30"/>
      <c r="AM30"/>
      <c r="AN30"/>
      <c r="AO30"/>
      <c r="AP30"/>
      <c r="AQ30" s="53"/>
      <c r="AR30" s="53"/>
      <c r="AS30" s="53"/>
      <c r="AT30" s="53"/>
      <c r="AU30" s="53"/>
      <c r="AV30" s="53"/>
      <c r="AW30" s="53"/>
      <c r="AX30" s="53"/>
      <c r="AY30" s="53"/>
      <c r="AZ30" s="53"/>
      <c r="BA30" s="53"/>
      <c r="BB30" s="53"/>
      <c r="BC30" s="53"/>
      <c r="BD30" s="53"/>
      <c r="BE30" s="53"/>
      <c r="BF30" s="53"/>
      <c r="BG30" s="53"/>
      <c r="BH30" s="53"/>
      <c r="BI30" s="53"/>
    </row>
    <row r="31" spans="1:61" x14ac:dyDescent="0.25">
      <c r="A31" s="91">
        <v>29</v>
      </c>
      <c r="B31" s="92" t="s">
        <v>6</v>
      </c>
      <c r="C31" s="93">
        <v>0.5</v>
      </c>
      <c r="D31" s="91">
        <v>7</v>
      </c>
      <c r="E31" s="47">
        <v>-0.55000000000000004</v>
      </c>
      <c r="F31" s="1"/>
      <c r="G31" s="15"/>
      <c r="H31" s="15"/>
      <c r="I31" s="15"/>
      <c r="J31" s="39"/>
      <c r="K31" s="39"/>
      <c r="L31" s="1"/>
      <c r="M31" s="1"/>
      <c r="N31" s="64" t="str">
        <f t="shared" si="0"/>
        <v/>
      </c>
      <c r="O31" s="56"/>
      <c r="P31" s="9" t="str">
        <f t="shared" si="13"/>
        <v/>
      </c>
      <c r="Q31" s="61" t="str">
        <f t="shared" si="14"/>
        <v/>
      </c>
      <c r="R31" s="34" t="str">
        <f t="shared" si="1"/>
        <v/>
      </c>
      <c r="S31" s="8" t="str">
        <f t="shared" ca="1" si="2"/>
        <v/>
      </c>
      <c r="T31" s="8" t="str">
        <f t="shared" ca="1" si="3"/>
        <v/>
      </c>
      <c r="U31" s="8" t="str">
        <f t="shared" ca="1" si="4"/>
        <v/>
      </c>
      <c r="V31" s="8" t="str">
        <f t="shared" ca="1" si="5"/>
        <v/>
      </c>
      <c r="W31" s="8" t="str">
        <f t="shared" ca="1" si="6"/>
        <v/>
      </c>
      <c r="X31" s="8" t="str">
        <f t="shared" ca="1" si="7"/>
        <v/>
      </c>
      <c r="Y31" s="8" t="str">
        <f t="shared" ca="1" si="8"/>
        <v/>
      </c>
      <c r="Z31" s="8" t="str">
        <f t="shared" ca="1" si="9"/>
        <v/>
      </c>
      <c r="AA31" s="8" t="str">
        <f t="shared" ca="1" si="10"/>
        <v/>
      </c>
      <c r="AB31" s="8" t="str">
        <f t="shared" ca="1" si="11"/>
        <v/>
      </c>
      <c r="AC31" s="8" t="str">
        <f t="shared" ca="1" si="12"/>
        <v/>
      </c>
      <c r="AH31" s="50"/>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row>
    <row r="32" spans="1:61" x14ac:dyDescent="0.25">
      <c r="A32" s="91">
        <v>30</v>
      </c>
      <c r="B32" s="92" t="s">
        <v>5</v>
      </c>
      <c r="C32" s="93">
        <v>3.5</v>
      </c>
      <c r="D32" s="91">
        <v>9</v>
      </c>
      <c r="E32" s="47">
        <v>-0.55000000000000004</v>
      </c>
      <c r="F32" s="1"/>
      <c r="G32" s="15"/>
      <c r="H32" s="15"/>
      <c r="I32" s="15"/>
      <c r="J32" s="39"/>
      <c r="K32" s="39"/>
      <c r="L32" s="1"/>
      <c r="M32" s="1"/>
      <c r="N32" s="64" t="str">
        <f t="shared" si="0"/>
        <v/>
      </c>
      <c r="O32" s="56"/>
      <c r="P32" s="9" t="str">
        <f t="shared" si="13"/>
        <v/>
      </c>
      <c r="Q32" s="61" t="str">
        <f t="shared" si="14"/>
        <v/>
      </c>
      <c r="R32" s="34" t="str">
        <f t="shared" si="1"/>
        <v/>
      </c>
      <c r="S32" s="8" t="str">
        <f t="shared" ca="1" si="2"/>
        <v/>
      </c>
      <c r="T32" s="8" t="str">
        <f t="shared" ca="1" si="3"/>
        <v/>
      </c>
      <c r="U32" s="8" t="str">
        <f t="shared" ca="1" si="4"/>
        <v/>
      </c>
      <c r="V32" s="8" t="str">
        <f t="shared" ca="1" si="5"/>
        <v/>
      </c>
      <c r="W32" s="8" t="str">
        <f t="shared" ca="1" si="6"/>
        <v/>
      </c>
      <c r="X32" s="8" t="str">
        <f t="shared" ca="1" si="7"/>
        <v/>
      </c>
      <c r="Y32" s="8" t="str">
        <f t="shared" ca="1" si="8"/>
        <v/>
      </c>
      <c r="Z32" s="8" t="str">
        <f t="shared" ca="1" si="9"/>
        <v/>
      </c>
      <c r="AA32" s="8" t="str">
        <f t="shared" ca="1" si="10"/>
        <v/>
      </c>
      <c r="AB32" s="8" t="str">
        <f t="shared" ca="1" si="11"/>
        <v/>
      </c>
      <c r="AC32" s="8" t="str">
        <f t="shared" ca="1" si="12"/>
        <v/>
      </c>
      <c r="AH32" s="50"/>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row>
    <row r="33" spans="1:61" x14ac:dyDescent="0.25">
      <c r="A33" s="91">
        <v>31</v>
      </c>
      <c r="B33" s="92" t="s">
        <v>8</v>
      </c>
      <c r="C33" s="93">
        <v>3</v>
      </c>
      <c r="D33" s="91">
        <v>10</v>
      </c>
      <c r="E33" s="47">
        <v>-0.3</v>
      </c>
      <c r="F33" s="1"/>
      <c r="G33" s="15"/>
      <c r="H33" s="15"/>
      <c r="I33" s="15"/>
      <c r="J33" s="39"/>
      <c r="K33" s="39"/>
      <c r="L33" s="1"/>
      <c r="M33" s="1"/>
      <c r="N33" s="64" t="str">
        <f t="shared" si="0"/>
        <v/>
      </c>
      <c r="O33" s="56"/>
      <c r="P33" s="9" t="str">
        <f t="shared" si="13"/>
        <v/>
      </c>
      <c r="Q33" s="61" t="str">
        <f t="shared" si="14"/>
        <v/>
      </c>
      <c r="R33" s="34" t="str">
        <f t="shared" si="1"/>
        <v/>
      </c>
      <c r="S33" s="8" t="str">
        <f t="shared" ca="1" si="2"/>
        <v/>
      </c>
      <c r="T33" s="8" t="str">
        <f t="shared" ca="1" si="3"/>
        <v/>
      </c>
      <c r="U33" s="8" t="str">
        <f t="shared" ca="1" si="4"/>
        <v/>
      </c>
      <c r="V33" s="8" t="str">
        <f t="shared" ca="1" si="5"/>
        <v/>
      </c>
      <c r="W33" s="8" t="str">
        <f t="shared" ca="1" si="6"/>
        <v/>
      </c>
      <c r="X33" s="8" t="str">
        <f t="shared" ca="1" si="7"/>
        <v/>
      </c>
      <c r="Y33" s="8" t="str">
        <f t="shared" ca="1" si="8"/>
        <v/>
      </c>
      <c r="Z33" s="8" t="str">
        <f t="shared" ca="1" si="9"/>
        <v/>
      </c>
      <c r="AA33" s="8" t="str">
        <f t="shared" ca="1" si="10"/>
        <v/>
      </c>
      <c r="AB33" s="8" t="str">
        <f t="shared" ca="1" si="11"/>
        <v/>
      </c>
      <c r="AC33" s="8" t="str">
        <f t="shared" ca="1" si="12"/>
        <v/>
      </c>
      <c r="AH33" s="50"/>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row>
    <row r="34" spans="1:61" x14ac:dyDescent="0.25">
      <c r="A34" s="91">
        <v>32</v>
      </c>
      <c r="B34" s="92" t="s">
        <v>6</v>
      </c>
      <c r="C34" s="93">
        <v>3</v>
      </c>
      <c r="D34" s="91">
        <v>11</v>
      </c>
      <c r="E34" s="47">
        <v>-0.55000000000000004</v>
      </c>
      <c r="F34" s="1"/>
      <c r="G34" s="15"/>
      <c r="H34" s="15"/>
      <c r="I34" s="3"/>
      <c r="J34" s="46"/>
      <c r="K34" s="46"/>
      <c r="L34" s="1"/>
      <c r="M34" s="1"/>
      <c r="N34" s="64" t="str">
        <f t="shared" si="0"/>
        <v/>
      </c>
      <c r="O34" s="56"/>
      <c r="P34" s="9" t="str">
        <f t="shared" si="13"/>
        <v/>
      </c>
      <c r="Q34" s="61" t="str">
        <f t="shared" si="14"/>
        <v/>
      </c>
      <c r="R34" s="34" t="str">
        <f t="shared" si="1"/>
        <v/>
      </c>
      <c r="S34" s="8" t="str">
        <f t="shared" ca="1" si="2"/>
        <v/>
      </c>
      <c r="T34" s="8" t="str">
        <f t="shared" ca="1" si="3"/>
        <v/>
      </c>
      <c r="U34" s="8" t="str">
        <f t="shared" ca="1" si="4"/>
        <v/>
      </c>
      <c r="V34" s="8" t="str">
        <f t="shared" ca="1" si="5"/>
        <v/>
      </c>
      <c r="W34" s="8" t="str">
        <f t="shared" ca="1" si="6"/>
        <v/>
      </c>
      <c r="X34" s="8" t="str">
        <f t="shared" ca="1" si="7"/>
        <v/>
      </c>
      <c r="Y34" s="8" t="str">
        <f t="shared" ca="1" si="8"/>
        <v/>
      </c>
      <c r="Z34" s="8" t="str">
        <f t="shared" ca="1" si="9"/>
        <v/>
      </c>
      <c r="AA34" s="8" t="str">
        <f t="shared" ca="1" si="10"/>
        <v/>
      </c>
      <c r="AB34" s="8" t="str">
        <f t="shared" ca="1" si="11"/>
        <v/>
      </c>
      <c r="AC34" s="8" t="str">
        <f t="shared" ca="1" si="12"/>
        <v/>
      </c>
      <c r="AH34" s="50"/>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row>
    <row r="35" spans="1:61" x14ac:dyDescent="0.25">
      <c r="A35" s="91">
        <v>33</v>
      </c>
      <c r="B35" s="92" t="s">
        <v>6</v>
      </c>
      <c r="C35" s="93">
        <v>0.75</v>
      </c>
      <c r="D35" s="91">
        <v>10</v>
      </c>
      <c r="E35" s="47">
        <v>-0.3</v>
      </c>
      <c r="F35" s="1"/>
      <c r="G35" s="15"/>
      <c r="H35" s="15"/>
      <c r="I35" s="15"/>
      <c r="J35" s="39"/>
      <c r="K35" s="39"/>
      <c r="L35" s="1"/>
      <c r="M35" s="1"/>
      <c r="N35" s="64" t="str">
        <f t="shared" ref="N35:N66" si="15">IF(P35="","",COUNTIF(D:D,P35))</f>
        <v/>
      </c>
      <c r="O35" s="56"/>
      <c r="P35" s="9" t="str">
        <f t="shared" si="13"/>
        <v/>
      </c>
      <c r="Q35" s="61" t="str">
        <f t="shared" si="14"/>
        <v/>
      </c>
      <c r="R35" s="34" t="str">
        <f t="shared" ref="R35:R66" si="16">IF(ISNUMBER(AH35),(Q35-moyenne*O35)/O35,"")</f>
        <v/>
      </c>
      <c r="S35" s="8" t="str">
        <f t="shared" ref="S35:S66" ca="1" si="17">IF(P35="","",COUNTIFS(OFFSET($C$3,,,COUNTA($A:$A)-1,),S$2,OFFSET($D$3,,,COUNTA($A:$A)-1,),$P35))</f>
        <v/>
      </c>
      <c r="T35" s="8" t="str">
        <f t="shared" ref="T35:T66" ca="1" si="18">IF(Q35="","",COUNTIFS(OFFSET($C$3,,,COUNTA($A:$A)-1,),T$2,OFFSET($D$3,,,COUNTA($A:$A)-1,),$P35))</f>
        <v/>
      </c>
      <c r="U35" s="8" t="str">
        <f t="shared" ref="U35:U66" ca="1" si="19">IF(R35="","",COUNTIFS(OFFSET($C$3,,,COUNTA($A:$A)-1,),U$2,OFFSET($D$3,,,COUNTA($A:$A)-1,),$P35))</f>
        <v/>
      </c>
      <c r="V35" s="8" t="str">
        <f t="shared" ref="V35:V66" ca="1" si="20">IF(S35="","",COUNTIFS(OFFSET($C$3,,,COUNTA($A:$A)-1,),V$2,OFFSET($D$3,,,COUNTA($A:$A)-1,),$P35))</f>
        <v/>
      </c>
      <c r="W35" s="8" t="str">
        <f t="shared" ref="W35:W66" ca="1" si="21">IF(T35="","",COUNTIFS(OFFSET($C$3,,,COUNTA($A:$A)-1,),W$2,OFFSET($D$3,,,COUNTA($A:$A)-1,),$P35))</f>
        <v/>
      </c>
      <c r="X35" s="8" t="str">
        <f t="shared" ref="X35:X66" ca="1" si="22">IF(U35="","",COUNTIFS(OFFSET($C$3,,,COUNTA($A:$A)-1,),X$2,OFFSET($D$3,,,COUNTA($A:$A)-1,),$P35))</f>
        <v/>
      </c>
      <c r="Y35" s="8" t="str">
        <f t="shared" ref="Y35:Y66" ca="1" si="23">IF(V35="","",COUNTIFS(OFFSET($C$3,,,COUNTA($A:$A)-1,),Y$2,OFFSET($D$3,,,COUNTA($A:$A)-1,),$P35))</f>
        <v/>
      </c>
      <c r="Z35" s="8" t="str">
        <f t="shared" ref="Z35:Z66" ca="1" si="24">IF(W35="","",COUNTIFS(OFFSET($C$3,,,COUNTA($A:$A)-1,),Z$2,OFFSET($D$3,,,COUNTA($A:$A)-1,),$P35))</f>
        <v/>
      </c>
      <c r="AA35" s="8" t="str">
        <f t="shared" ref="AA35:AA66" ca="1" si="25">IF(X35="","",COUNTIFS(OFFSET($C$3,,,COUNTA($A:$A)-1,),AA$2,OFFSET($D$3,,,COUNTA($A:$A)-1,),$P35))</f>
        <v/>
      </c>
      <c r="AB35" s="8" t="str">
        <f t="shared" ref="AB35:AB66" ca="1" si="26">IF(Y35="","",COUNTIFS(OFFSET($C$3,,,COUNTA($A:$A)-1,),AB$2,OFFSET($D$3,,,COUNTA($A:$A)-1,),$P35))</f>
        <v/>
      </c>
      <c r="AC35" s="8" t="str">
        <f t="shared" ref="AC35:AC66" ca="1" si="27">IF(P35="","",COUNTIFS(OFFSET($C$3,,,COUNTA($A:$A)-1,),"&gt;2.50",OFFSET($D$3,,,COUNTA($A:$A)-1,),$P35))</f>
        <v/>
      </c>
      <c r="AH35" s="50"/>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row>
    <row r="36" spans="1:61" x14ac:dyDescent="0.25">
      <c r="A36" s="91">
        <v>34</v>
      </c>
      <c r="B36" s="92" t="s">
        <v>6</v>
      </c>
      <c r="C36" s="93">
        <v>0.25</v>
      </c>
      <c r="D36" s="91">
        <v>10</v>
      </c>
      <c r="E36" s="47">
        <v>-0.3</v>
      </c>
      <c r="F36" s="1"/>
      <c r="G36" s="1"/>
      <c r="H36" s="1"/>
      <c r="I36" s="1"/>
      <c r="J36" s="47"/>
      <c r="K36" s="47"/>
      <c r="L36" s="1"/>
      <c r="M36" s="1"/>
      <c r="N36" s="64" t="str">
        <f t="shared" si="15"/>
        <v/>
      </c>
      <c r="O36" s="56"/>
      <c r="P36" s="9" t="str">
        <f t="shared" si="13"/>
        <v/>
      </c>
      <c r="Q36" s="61" t="str">
        <f t="shared" si="14"/>
        <v/>
      </c>
      <c r="R36" s="34" t="str">
        <f t="shared" si="16"/>
        <v/>
      </c>
      <c r="S36" s="8" t="str">
        <f t="shared" ca="1" si="17"/>
        <v/>
      </c>
      <c r="T36" s="8" t="str">
        <f t="shared" ca="1" si="18"/>
        <v/>
      </c>
      <c r="U36" s="8" t="str">
        <f t="shared" ca="1" si="19"/>
        <v/>
      </c>
      <c r="V36" s="8" t="str">
        <f t="shared" ca="1" si="20"/>
        <v/>
      </c>
      <c r="W36" s="8" t="str">
        <f t="shared" ca="1" si="21"/>
        <v/>
      </c>
      <c r="X36" s="8" t="str">
        <f t="shared" ca="1" si="22"/>
        <v/>
      </c>
      <c r="Y36" s="8" t="str">
        <f t="shared" ca="1" si="23"/>
        <v/>
      </c>
      <c r="Z36" s="8" t="str">
        <f t="shared" ca="1" si="24"/>
        <v/>
      </c>
      <c r="AA36" s="8" t="str">
        <f t="shared" ca="1" si="25"/>
        <v/>
      </c>
      <c r="AB36" s="8" t="str">
        <f t="shared" ca="1" si="26"/>
        <v/>
      </c>
      <c r="AC36" s="8" t="str">
        <f t="shared" ca="1" si="27"/>
        <v/>
      </c>
      <c r="AH36" s="50"/>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row>
    <row r="37" spans="1:61" x14ac:dyDescent="0.25">
      <c r="A37" s="91">
        <v>35</v>
      </c>
      <c r="B37" s="92" t="s">
        <v>6</v>
      </c>
      <c r="C37" s="93">
        <v>0.25</v>
      </c>
      <c r="D37" s="91">
        <v>10</v>
      </c>
      <c r="E37" s="47">
        <v>-0.3</v>
      </c>
      <c r="F37" s="1"/>
      <c r="G37" s="1"/>
      <c r="H37" s="1"/>
      <c r="I37" s="1"/>
      <c r="J37" s="47"/>
      <c r="K37" s="47"/>
      <c r="L37" s="1"/>
      <c r="M37" s="1"/>
      <c r="N37" s="64" t="str">
        <f t="shared" si="15"/>
        <v/>
      </c>
      <c r="O37" s="56"/>
      <c r="P37" s="9" t="str">
        <f t="shared" si="13"/>
        <v/>
      </c>
      <c r="Q37" s="61" t="str">
        <f t="shared" si="14"/>
        <v/>
      </c>
      <c r="R37" s="34" t="str">
        <f t="shared" si="16"/>
        <v/>
      </c>
      <c r="S37" s="8" t="str">
        <f t="shared" ca="1" si="17"/>
        <v/>
      </c>
      <c r="T37" s="8" t="str">
        <f t="shared" ca="1" si="18"/>
        <v/>
      </c>
      <c r="U37" s="8" t="str">
        <f t="shared" ca="1" si="19"/>
        <v/>
      </c>
      <c r="V37" s="8" t="str">
        <f t="shared" ca="1" si="20"/>
        <v/>
      </c>
      <c r="W37" s="8" t="str">
        <f t="shared" ca="1" si="21"/>
        <v/>
      </c>
      <c r="X37" s="8" t="str">
        <f t="shared" ca="1" si="22"/>
        <v/>
      </c>
      <c r="Y37" s="8" t="str">
        <f t="shared" ca="1" si="23"/>
        <v/>
      </c>
      <c r="Z37" s="8" t="str">
        <f t="shared" ca="1" si="24"/>
        <v/>
      </c>
      <c r="AA37" s="8" t="str">
        <f t="shared" ca="1" si="25"/>
        <v/>
      </c>
      <c r="AB37" s="8" t="str">
        <f t="shared" ca="1" si="26"/>
        <v/>
      </c>
      <c r="AC37" s="8" t="str">
        <f t="shared" ca="1" si="27"/>
        <v/>
      </c>
      <c r="AH37" s="50"/>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row>
    <row r="38" spans="1:61" x14ac:dyDescent="0.25">
      <c r="A38" s="91">
        <v>36</v>
      </c>
      <c r="B38" s="92" t="s">
        <v>5</v>
      </c>
      <c r="C38" s="93">
        <v>0.25</v>
      </c>
      <c r="D38" s="91">
        <v>10</v>
      </c>
      <c r="E38" s="47">
        <v>-0.3</v>
      </c>
      <c r="F38" s="1"/>
      <c r="G38" s="1"/>
      <c r="H38" s="1"/>
      <c r="I38" s="1"/>
      <c r="J38" s="47"/>
      <c r="K38" s="47"/>
      <c r="L38" s="1"/>
      <c r="M38" s="1"/>
      <c r="N38" s="64" t="str">
        <f t="shared" si="15"/>
        <v/>
      </c>
      <c r="O38" s="56"/>
      <c r="P38" s="9" t="str">
        <f t="shared" si="13"/>
        <v/>
      </c>
      <c r="Q38" s="61" t="str">
        <f t="shared" si="14"/>
        <v/>
      </c>
      <c r="R38" s="34" t="str">
        <f t="shared" si="16"/>
        <v/>
      </c>
      <c r="S38" s="8" t="str">
        <f t="shared" ca="1" si="17"/>
        <v/>
      </c>
      <c r="T38" s="8" t="str">
        <f t="shared" ca="1" si="18"/>
        <v/>
      </c>
      <c r="U38" s="8" t="str">
        <f t="shared" ca="1" si="19"/>
        <v/>
      </c>
      <c r="V38" s="8" t="str">
        <f t="shared" ca="1" si="20"/>
        <v/>
      </c>
      <c r="W38" s="8" t="str">
        <f t="shared" ca="1" si="21"/>
        <v/>
      </c>
      <c r="X38" s="8" t="str">
        <f t="shared" ca="1" si="22"/>
        <v/>
      </c>
      <c r="Y38" s="8" t="str">
        <f t="shared" ca="1" si="23"/>
        <v/>
      </c>
      <c r="Z38" s="8" t="str">
        <f t="shared" ca="1" si="24"/>
        <v/>
      </c>
      <c r="AA38" s="8" t="str">
        <f t="shared" ca="1" si="25"/>
        <v/>
      </c>
      <c r="AB38" s="8" t="str">
        <f t="shared" ca="1" si="26"/>
        <v/>
      </c>
      <c r="AC38" s="8" t="str">
        <f t="shared" ca="1" si="27"/>
        <v/>
      </c>
      <c r="AH38" s="50"/>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row>
    <row r="39" spans="1:61" x14ac:dyDescent="0.25">
      <c r="A39" s="91">
        <v>37</v>
      </c>
      <c r="B39" s="92" t="s">
        <v>7</v>
      </c>
      <c r="C39" s="93">
        <v>0.5</v>
      </c>
      <c r="D39" s="91">
        <v>10</v>
      </c>
      <c r="E39" s="47">
        <v>-0.3</v>
      </c>
      <c r="F39" s="1"/>
      <c r="G39" s="1"/>
      <c r="H39" s="1"/>
      <c r="I39" s="1"/>
      <c r="J39" s="47"/>
      <c r="K39" s="47"/>
      <c r="L39" s="1"/>
      <c r="M39" s="1"/>
      <c r="N39" s="64" t="str">
        <f t="shared" si="15"/>
        <v/>
      </c>
      <c r="O39" s="56"/>
      <c r="P39" s="9" t="str">
        <f t="shared" si="13"/>
        <v/>
      </c>
      <c r="Q39" s="61" t="str">
        <f t="shared" si="14"/>
        <v/>
      </c>
      <c r="R39" s="34" t="str">
        <f t="shared" si="16"/>
        <v/>
      </c>
      <c r="S39" s="8" t="str">
        <f t="shared" ca="1" si="17"/>
        <v/>
      </c>
      <c r="T39" s="8" t="str">
        <f t="shared" ca="1" si="18"/>
        <v/>
      </c>
      <c r="U39" s="8" t="str">
        <f t="shared" ca="1" si="19"/>
        <v/>
      </c>
      <c r="V39" s="8" t="str">
        <f t="shared" ca="1" si="20"/>
        <v/>
      </c>
      <c r="W39" s="8" t="str">
        <f t="shared" ca="1" si="21"/>
        <v/>
      </c>
      <c r="X39" s="8" t="str">
        <f t="shared" ca="1" si="22"/>
        <v/>
      </c>
      <c r="Y39" s="8" t="str">
        <f t="shared" ca="1" si="23"/>
        <v/>
      </c>
      <c r="Z39" s="8" t="str">
        <f t="shared" ca="1" si="24"/>
        <v/>
      </c>
      <c r="AA39" s="8" t="str">
        <f t="shared" ca="1" si="25"/>
        <v/>
      </c>
      <c r="AB39" s="8" t="str">
        <f t="shared" ca="1" si="26"/>
        <v/>
      </c>
      <c r="AC39" s="8" t="str">
        <f t="shared" ca="1" si="27"/>
        <v/>
      </c>
      <c r="AH39" s="50"/>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row>
    <row r="40" spans="1:61" x14ac:dyDescent="0.25">
      <c r="A40" s="91">
        <v>38</v>
      </c>
      <c r="B40" s="92" t="s">
        <v>6</v>
      </c>
      <c r="C40" s="93">
        <v>1.5</v>
      </c>
      <c r="D40" s="91">
        <v>9</v>
      </c>
      <c r="E40" s="47">
        <v>-0.55000000000000004</v>
      </c>
      <c r="F40" s="1"/>
      <c r="G40" s="1"/>
      <c r="H40" s="1"/>
      <c r="I40" s="1"/>
      <c r="J40" s="47"/>
      <c r="K40" s="47"/>
      <c r="L40" s="1"/>
      <c r="M40" s="1"/>
      <c r="N40" s="64" t="str">
        <f t="shared" si="15"/>
        <v/>
      </c>
      <c r="O40" s="56"/>
      <c r="P40" s="9" t="str">
        <f t="shared" si="13"/>
        <v/>
      </c>
      <c r="Q40" s="61" t="str">
        <f t="shared" si="14"/>
        <v/>
      </c>
      <c r="R40" s="34" t="str">
        <f t="shared" si="16"/>
        <v/>
      </c>
      <c r="S40" s="8" t="str">
        <f t="shared" ca="1" si="17"/>
        <v/>
      </c>
      <c r="T40" s="8" t="str">
        <f t="shared" ca="1" si="18"/>
        <v/>
      </c>
      <c r="U40" s="8" t="str">
        <f t="shared" ca="1" si="19"/>
        <v/>
      </c>
      <c r="V40" s="8" t="str">
        <f t="shared" ca="1" si="20"/>
        <v/>
      </c>
      <c r="W40" s="8" t="str">
        <f t="shared" ca="1" si="21"/>
        <v/>
      </c>
      <c r="X40" s="8" t="str">
        <f t="shared" ca="1" si="22"/>
        <v/>
      </c>
      <c r="Y40" s="8" t="str">
        <f t="shared" ca="1" si="23"/>
        <v/>
      </c>
      <c r="Z40" s="8" t="str">
        <f t="shared" ca="1" si="24"/>
        <v/>
      </c>
      <c r="AA40" s="8" t="str">
        <f t="shared" ca="1" si="25"/>
        <v/>
      </c>
      <c r="AB40" s="8" t="str">
        <f t="shared" ca="1" si="26"/>
        <v/>
      </c>
      <c r="AC40" s="8" t="str">
        <f t="shared" ca="1" si="27"/>
        <v/>
      </c>
      <c r="AH40" s="50"/>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row>
    <row r="41" spans="1:61" x14ac:dyDescent="0.25">
      <c r="A41" s="91">
        <v>39</v>
      </c>
      <c r="B41" s="92" t="s">
        <v>5</v>
      </c>
      <c r="C41" s="93">
        <v>0.25</v>
      </c>
      <c r="D41" s="91">
        <v>10</v>
      </c>
      <c r="E41" s="47">
        <v>-0.3</v>
      </c>
      <c r="F41" s="1"/>
      <c r="G41" s="1"/>
      <c r="H41" s="1"/>
      <c r="I41" s="1"/>
      <c r="J41" s="47"/>
      <c r="K41" s="47"/>
      <c r="L41" s="1"/>
      <c r="M41" s="1"/>
      <c r="N41" s="64" t="str">
        <f t="shared" si="15"/>
        <v/>
      </c>
      <c r="O41" s="56"/>
      <c r="P41" s="9" t="str">
        <f t="shared" si="13"/>
        <v/>
      </c>
      <c r="Q41" s="61" t="str">
        <f t="shared" si="14"/>
        <v/>
      </c>
      <c r="R41" s="34" t="str">
        <f t="shared" si="16"/>
        <v/>
      </c>
      <c r="S41" s="8" t="str">
        <f t="shared" ca="1" si="17"/>
        <v/>
      </c>
      <c r="T41" s="8" t="str">
        <f t="shared" ca="1" si="18"/>
        <v/>
      </c>
      <c r="U41" s="8" t="str">
        <f t="shared" ca="1" si="19"/>
        <v/>
      </c>
      <c r="V41" s="8" t="str">
        <f t="shared" ca="1" si="20"/>
        <v/>
      </c>
      <c r="W41" s="8" t="str">
        <f t="shared" ca="1" si="21"/>
        <v/>
      </c>
      <c r="X41" s="8" t="str">
        <f t="shared" ca="1" si="22"/>
        <v/>
      </c>
      <c r="Y41" s="8" t="str">
        <f t="shared" ca="1" si="23"/>
        <v/>
      </c>
      <c r="Z41" s="8" t="str">
        <f t="shared" ca="1" si="24"/>
        <v/>
      </c>
      <c r="AA41" s="8" t="str">
        <f t="shared" ca="1" si="25"/>
        <v/>
      </c>
      <c r="AB41" s="8" t="str">
        <f t="shared" ca="1" si="26"/>
        <v/>
      </c>
      <c r="AC41" s="8" t="str">
        <f t="shared" ca="1" si="27"/>
        <v/>
      </c>
      <c r="AH41" s="50"/>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row>
    <row r="42" spans="1:61" x14ac:dyDescent="0.25">
      <c r="A42" s="91">
        <v>40</v>
      </c>
      <c r="B42" s="92" t="s">
        <v>6</v>
      </c>
      <c r="C42" s="93">
        <v>0.75</v>
      </c>
      <c r="D42" s="91">
        <v>8</v>
      </c>
      <c r="E42" s="47">
        <v>-0.18</v>
      </c>
      <c r="F42" s="1"/>
      <c r="G42" s="1"/>
      <c r="H42" s="1"/>
      <c r="I42" s="1"/>
      <c r="J42" s="47"/>
      <c r="K42" s="47"/>
      <c r="L42" s="1"/>
      <c r="M42" s="1"/>
      <c r="N42" s="64" t="str">
        <f t="shared" si="15"/>
        <v/>
      </c>
      <c r="O42" s="56"/>
      <c r="P42" s="9" t="str">
        <f t="shared" si="13"/>
        <v/>
      </c>
      <c r="Q42" s="61" t="str">
        <f t="shared" si="14"/>
        <v/>
      </c>
      <c r="R42" s="34" t="str">
        <f t="shared" si="16"/>
        <v/>
      </c>
      <c r="S42" s="8" t="str">
        <f t="shared" ca="1" si="17"/>
        <v/>
      </c>
      <c r="T42" s="8" t="str">
        <f t="shared" ca="1" si="18"/>
        <v/>
      </c>
      <c r="U42" s="8" t="str">
        <f t="shared" ca="1" si="19"/>
        <v/>
      </c>
      <c r="V42" s="8" t="str">
        <f t="shared" ca="1" si="20"/>
        <v/>
      </c>
      <c r="W42" s="8" t="str">
        <f t="shared" ca="1" si="21"/>
        <v/>
      </c>
      <c r="X42" s="8" t="str">
        <f t="shared" ca="1" si="22"/>
        <v/>
      </c>
      <c r="Y42" s="8" t="str">
        <f t="shared" ca="1" si="23"/>
        <v/>
      </c>
      <c r="Z42" s="8" t="str">
        <f t="shared" ca="1" si="24"/>
        <v/>
      </c>
      <c r="AA42" s="8" t="str">
        <f t="shared" ca="1" si="25"/>
        <v/>
      </c>
      <c r="AB42" s="8" t="str">
        <f t="shared" ca="1" si="26"/>
        <v/>
      </c>
      <c r="AC42" s="8" t="str">
        <f t="shared" ca="1" si="27"/>
        <v/>
      </c>
      <c r="AH42" s="50"/>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row>
    <row r="43" spans="1:61" x14ac:dyDescent="0.25">
      <c r="A43" s="91">
        <v>41</v>
      </c>
      <c r="B43" s="92" t="s">
        <v>6</v>
      </c>
      <c r="C43" s="93">
        <v>1</v>
      </c>
      <c r="D43" s="91">
        <v>8</v>
      </c>
      <c r="E43" s="47">
        <v>-0.18</v>
      </c>
      <c r="F43" s="1"/>
      <c r="G43" s="1"/>
      <c r="H43" s="1"/>
      <c r="I43" s="1"/>
      <c r="J43" s="47"/>
      <c r="K43" s="47"/>
      <c r="L43" s="1"/>
      <c r="M43" s="1"/>
      <c r="N43" s="64" t="str">
        <f t="shared" si="15"/>
        <v/>
      </c>
      <c r="O43" s="56"/>
      <c r="P43" s="9" t="str">
        <f t="shared" si="13"/>
        <v/>
      </c>
      <c r="Q43" s="61" t="str">
        <f t="shared" si="14"/>
        <v/>
      </c>
      <c r="R43" s="34" t="str">
        <f t="shared" si="16"/>
        <v/>
      </c>
      <c r="S43" s="8" t="str">
        <f t="shared" ca="1" si="17"/>
        <v/>
      </c>
      <c r="T43" s="8" t="str">
        <f t="shared" ca="1" si="18"/>
        <v/>
      </c>
      <c r="U43" s="8" t="str">
        <f t="shared" ca="1" si="19"/>
        <v/>
      </c>
      <c r="V43" s="8" t="str">
        <f t="shared" ca="1" si="20"/>
        <v/>
      </c>
      <c r="W43" s="8" t="str">
        <f t="shared" ca="1" si="21"/>
        <v/>
      </c>
      <c r="X43" s="8" t="str">
        <f t="shared" ca="1" si="22"/>
        <v/>
      </c>
      <c r="Y43" s="8" t="str">
        <f t="shared" ca="1" si="23"/>
        <v/>
      </c>
      <c r="Z43" s="8" t="str">
        <f t="shared" ca="1" si="24"/>
        <v/>
      </c>
      <c r="AA43" s="8" t="str">
        <f t="shared" ca="1" si="25"/>
        <v/>
      </c>
      <c r="AB43" s="8" t="str">
        <f t="shared" ca="1" si="26"/>
        <v/>
      </c>
      <c r="AC43" s="8" t="str">
        <f t="shared" ca="1" si="27"/>
        <v/>
      </c>
      <c r="AH43" s="50"/>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row>
    <row r="44" spans="1:61" x14ac:dyDescent="0.25">
      <c r="A44" s="91">
        <v>42</v>
      </c>
      <c r="B44" s="92" t="s">
        <v>5</v>
      </c>
      <c r="C44" s="93">
        <v>3.75</v>
      </c>
      <c r="D44" s="91">
        <v>12</v>
      </c>
      <c r="E44" s="47">
        <v>-0.8</v>
      </c>
      <c r="F44" s="1"/>
      <c r="G44" s="1"/>
      <c r="H44" s="1"/>
      <c r="I44" s="1"/>
      <c r="J44" s="47"/>
      <c r="K44" s="47"/>
      <c r="L44" s="1"/>
      <c r="M44" s="1"/>
      <c r="N44" s="64" t="str">
        <f t="shared" si="15"/>
        <v/>
      </c>
      <c r="O44" s="56"/>
      <c r="P44" s="9" t="str">
        <f t="shared" si="13"/>
        <v/>
      </c>
      <c r="Q44" s="61" t="str">
        <f t="shared" si="14"/>
        <v/>
      </c>
      <c r="R44" s="34" t="str">
        <f t="shared" si="16"/>
        <v/>
      </c>
      <c r="S44" s="8" t="str">
        <f t="shared" ca="1" si="17"/>
        <v/>
      </c>
      <c r="T44" s="8" t="str">
        <f t="shared" ca="1" si="18"/>
        <v/>
      </c>
      <c r="U44" s="8" t="str">
        <f t="shared" ca="1" si="19"/>
        <v/>
      </c>
      <c r="V44" s="8" t="str">
        <f t="shared" ca="1" si="20"/>
        <v/>
      </c>
      <c r="W44" s="8" t="str">
        <f t="shared" ca="1" si="21"/>
        <v/>
      </c>
      <c r="X44" s="8" t="str">
        <f t="shared" ca="1" si="22"/>
        <v/>
      </c>
      <c r="Y44" s="8" t="str">
        <f t="shared" ca="1" si="23"/>
        <v/>
      </c>
      <c r="Z44" s="8" t="str">
        <f t="shared" ca="1" si="24"/>
        <v/>
      </c>
      <c r="AA44" s="8" t="str">
        <f t="shared" ca="1" si="25"/>
        <v/>
      </c>
      <c r="AB44" s="8" t="str">
        <f t="shared" ca="1" si="26"/>
        <v/>
      </c>
      <c r="AC44" s="8" t="str">
        <f t="shared" ca="1" si="27"/>
        <v/>
      </c>
      <c r="AH44" s="50"/>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row>
    <row r="45" spans="1:61" x14ac:dyDescent="0.25">
      <c r="A45" s="91">
        <v>43</v>
      </c>
      <c r="B45" s="92" t="s">
        <v>5</v>
      </c>
      <c r="C45" s="93">
        <v>2</v>
      </c>
      <c r="D45" s="91">
        <v>11</v>
      </c>
      <c r="E45" s="47">
        <v>-0.55000000000000004</v>
      </c>
      <c r="F45" s="1"/>
      <c r="G45" s="1"/>
      <c r="H45" s="1"/>
      <c r="I45" s="1"/>
      <c r="J45" s="47"/>
      <c r="K45" s="47"/>
      <c r="L45" s="1"/>
      <c r="M45" s="1"/>
      <c r="N45" s="64" t="str">
        <f t="shared" si="15"/>
        <v/>
      </c>
      <c r="O45" s="56"/>
      <c r="P45" s="9" t="str">
        <f t="shared" si="13"/>
        <v/>
      </c>
      <c r="Q45" s="61" t="str">
        <f t="shared" si="14"/>
        <v/>
      </c>
      <c r="R45" s="34" t="str">
        <f t="shared" si="16"/>
        <v/>
      </c>
      <c r="S45" s="8" t="str">
        <f t="shared" ca="1" si="17"/>
        <v/>
      </c>
      <c r="T45" s="8" t="str">
        <f t="shared" ca="1" si="18"/>
        <v/>
      </c>
      <c r="U45" s="8" t="str">
        <f t="shared" ca="1" si="19"/>
        <v/>
      </c>
      <c r="V45" s="8" t="str">
        <f t="shared" ca="1" si="20"/>
        <v/>
      </c>
      <c r="W45" s="8" t="str">
        <f t="shared" ca="1" si="21"/>
        <v/>
      </c>
      <c r="X45" s="8" t="str">
        <f t="shared" ca="1" si="22"/>
        <v/>
      </c>
      <c r="Y45" s="8" t="str">
        <f t="shared" ca="1" si="23"/>
        <v/>
      </c>
      <c r="Z45" s="8" t="str">
        <f t="shared" ca="1" si="24"/>
        <v/>
      </c>
      <c r="AA45" s="8" t="str">
        <f t="shared" ca="1" si="25"/>
        <v/>
      </c>
      <c r="AB45" s="8" t="str">
        <f t="shared" ca="1" si="26"/>
        <v/>
      </c>
      <c r="AC45" s="8" t="str">
        <f t="shared" ca="1" si="27"/>
        <v/>
      </c>
      <c r="AH45" s="50"/>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row>
    <row r="46" spans="1:61" x14ac:dyDescent="0.25">
      <c r="A46" s="91">
        <v>44</v>
      </c>
      <c r="B46" s="92" t="s">
        <v>5</v>
      </c>
      <c r="C46" s="93">
        <v>0.75</v>
      </c>
      <c r="D46" s="91">
        <v>5</v>
      </c>
      <c r="E46" s="47">
        <v>-0.05</v>
      </c>
      <c r="F46" s="1"/>
      <c r="G46" s="1"/>
      <c r="H46" s="1"/>
      <c r="I46" s="1"/>
      <c r="J46" s="47"/>
      <c r="K46" s="47"/>
      <c r="L46" s="1"/>
      <c r="M46" s="1"/>
      <c r="N46" s="64" t="str">
        <f t="shared" si="15"/>
        <v/>
      </c>
      <c r="O46" s="56"/>
      <c r="P46" s="9" t="str">
        <f t="shared" si="13"/>
        <v/>
      </c>
      <c r="Q46" s="61" t="str">
        <f t="shared" si="14"/>
        <v/>
      </c>
      <c r="R46" s="34" t="str">
        <f t="shared" si="16"/>
        <v/>
      </c>
      <c r="S46" s="8" t="str">
        <f t="shared" ca="1" si="17"/>
        <v/>
      </c>
      <c r="T46" s="8" t="str">
        <f t="shared" ca="1" si="18"/>
        <v/>
      </c>
      <c r="U46" s="8" t="str">
        <f t="shared" ca="1" si="19"/>
        <v/>
      </c>
      <c r="V46" s="8" t="str">
        <f t="shared" ca="1" si="20"/>
        <v/>
      </c>
      <c r="W46" s="8" t="str">
        <f t="shared" ca="1" si="21"/>
        <v/>
      </c>
      <c r="X46" s="8" t="str">
        <f t="shared" ca="1" si="22"/>
        <v/>
      </c>
      <c r="Y46" s="8" t="str">
        <f t="shared" ca="1" si="23"/>
        <v/>
      </c>
      <c r="Z46" s="8" t="str">
        <f t="shared" ca="1" si="24"/>
        <v/>
      </c>
      <c r="AA46" s="8" t="str">
        <f t="shared" ca="1" si="25"/>
        <v/>
      </c>
      <c r="AB46" s="8" t="str">
        <f t="shared" ca="1" si="26"/>
        <v/>
      </c>
      <c r="AC46" s="8" t="str">
        <f t="shared" ca="1" si="27"/>
        <v/>
      </c>
      <c r="AH46" s="50"/>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row>
    <row r="47" spans="1:61" x14ac:dyDescent="0.25">
      <c r="A47" s="91">
        <v>45</v>
      </c>
      <c r="B47" s="92" t="s">
        <v>4</v>
      </c>
      <c r="C47" s="93">
        <v>1</v>
      </c>
      <c r="D47" s="91">
        <v>12</v>
      </c>
      <c r="E47" s="47">
        <v>-0.8</v>
      </c>
      <c r="F47" s="1"/>
      <c r="G47" s="1"/>
      <c r="H47" s="1"/>
      <c r="I47" s="1"/>
      <c r="J47" s="47"/>
      <c r="K47" s="47"/>
      <c r="L47" s="1"/>
      <c r="M47" s="1"/>
      <c r="N47" s="64" t="str">
        <f t="shared" si="15"/>
        <v/>
      </c>
      <c r="O47" s="56"/>
      <c r="P47" s="9" t="str">
        <f t="shared" si="13"/>
        <v/>
      </c>
      <c r="Q47" s="61" t="str">
        <f t="shared" si="14"/>
        <v/>
      </c>
      <c r="R47" s="34" t="str">
        <f t="shared" si="16"/>
        <v/>
      </c>
      <c r="S47" s="8" t="str">
        <f t="shared" ca="1" si="17"/>
        <v/>
      </c>
      <c r="T47" s="8" t="str">
        <f t="shared" ca="1" si="18"/>
        <v/>
      </c>
      <c r="U47" s="8" t="str">
        <f t="shared" ca="1" si="19"/>
        <v/>
      </c>
      <c r="V47" s="8" t="str">
        <f t="shared" ca="1" si="20"/>
        <v/>
      </c>
      <c r="W47" s="8" t="str">
        <f t="shared" ca="1" si="21"/>
        <v/>
      </c>
      <c r="X47" s="8" t="str">
        <f t="shared" ca="1" si="22"/>
        <v/>
      </c>
      <c r="Y47" s="8" t="str">
        <f t="shared" ca="1" si="23"/>
        <v/>
      </c>
      <c r="Z47" s="8" t="str">
        <f t="shared" ca="1" si="24"/>
        <v/>
      </c>
      <c r="AA47" s="8" t="str">
        <f t="shared" ca="1" si="25"/>
        <v/>
      </c>
      <c r="AB47" s="8" t="str">
        <f t="shared" ca="1" si="26"/>
        <v/>
      </c>
      <c r="AC47" s="8" t="str">
        <f t="shared" ca="1" si="27"/>
        <v/>
      </c>
      <c r="AH47" s="50"/>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row>
    <row r="48" spans="1:61" x14ac:dyDescent="0.25">
      <c r="A48" s="91">
        <v>46</v>
      </c>
      <c r="B48" s="92" t="s">
        <v>7</v>
      </c>
      <c r="C48" s="93">
        <v>4</v>
      </c>
      <c r="D48" s="91">
        <v>13</v>
      </c>
      <c r="E48" s="47">
        <v>0.95</v>
      </c>
      <c r="F48" s="1"/>
      <c r="G48" s="1"/>
      <c r="H48" s="1"/>
      <c r="I48" s="1"/>
      <c r="J48" s="47"/>
      <c r="K48" s="47"/>
      <c r="L48" s="1"/>
      <c r="M48" s="1"/>
      <c r="N48" s="64" t="str">
        <f t="shared" si="15"/>
        <v/>
      </c>
      <c r="O48" s="56"/>
      <c r="P48" s="9" t="str">
        <f t="shared" si="13"/>
        <v/>
      </c>
      <c r="Q48" s="61" t="str">
        <f t="shared" si="14"/>
        <v/>
      </c>
      <c r="R48" s="34" t="str">
        <f t="shared" si="16"/>
        <v/>
      </c>
      <c r="S48" s="8" t="str">
        <f t="shared" ca="1" si="17"/>
        <v/>
      </c>
      <c r="T48" s="8" t="str">
        <f t="shared" ca="1" si="18"/>
        <v/>
      </c>
      <c r="U48" s="8" t="str">
        <f t="shared" ca="1" si="19"/>
        <v/>
      </c>
      <c r="V48" s="8" t="str">
        <f t="shared" ca="1" si="20"/>
        <v/>
      </c>
      <c r="W48" s="8" t="str">
        <f t="shared" ca="1" si="21"/>
        <v/>
      </c>
      <c r="X48" s="8" t="str">
        <f t="shared" ca="1" si="22"/>
        <v/>
      </c>
      <c r="Y48" s="8" t="str">
        <f t="shared" ca="1" si="23"/>
        <v/>
      </c>
      <c r="Z48" s="8" t="str">
        <f t="shared" ca="1" si="24"/>
        <v/>
      </c>
      <c r="AA48" s="8" t="str">
        <f t="shared" ca="1" si="25"/>
        <v/>
      </c>
      <c r="AB48" s="8" t="str">
        <f t="shared" ca="1" si="26"/>
        <v/>
      </c>
      <c r="AC48" s="8" t="str">
        <f t="shared" ca="1" si="27"/>
        <v/>
      </c>
      <c r="AH48" s="50"/>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row>
    <row r="49" spans="1:61" x14ac:dyDescent="0.25">
      <c r="A49" s="91">
        <v>47</v>
      </c>
      <c r="B49" s="92" t="s">
        <v>7</v>
      </c>
      <c r="C49" s="93">
        <v>2.75</v>
      </c>
      <c r="D49" s="91">
        <v>14</v>
      </c>
      <c r="E49" s="47">
        <v>2.2000000000000002</v>
      </c>
      <c r="F49" s="1"/>
      <c r="G49" s="1"/>
      <c r="H49" s="1"/>
      <c r="I49" s="1"/>
      <c r="J49" s="47"/>
      <c r="K49" s="47"/>
      <c r="L49" s="1"/>
      <c r="M49" s="1"/>
      <c r="N49" s="64" t="str">
        <f t="shared" si="15"/>
        <v/>
      </c>
      <c r="O49" s="56"/>
      <c r="P49" s="9" t="str">
        <f t="shared" si="13"/>
        <v/>
      </c>
      <c r="Q49" s="61" t="str">
        <f t="shared" si="14"/>
        <v/>
      </c>
      <c r="R49" s="34" t="str">
        <f t="shared" si="16"/>
        <v/>
      </c>
      <c r="S49" s="8" t="str">
        <f t="shared" ca="1" si="17"/>
        <v/>
      </c>
      <c r="T49" s="8" t="str">
        <f t="shared" ca="1" si="18"/>
        <v/>
      </c>
      <c r="U49" s="8" t="str">
        <f t="shared" ca="1" si="19"/>
        <v/>
      </c>
      <c r="V49" s="8" t="str">
        <f t="shared" ca="1" si="20"/>
        <v/>
      </c>
      <c r="W49" s="8" t="str">
        <f t="shared" ca="1" si="21"/>
        <v/>
      </c>
      <c r="X49" s="8" t="str">
        <f t="shared" ca="1" si="22"/>
        <v/>
      </c>
      <c r="Y49" s="8" t="str">
        <f t="shared" ca="1" si="23"/>
        <v/>
      </c>
      <c r="Z49" s="8" t="str">
        <f t="shared" ca="1" si="24"/>
        <v/>
      </c>
      <c r="AA49" s="8" t="str">
        <f t="shared" ca="1" si="25"/>
        <v/>
      </c>
      <c r="AB49" s="8" t="str">
        <f t="shared" ca="1" si="26"/>
        <v/>
      </c>
      <c r="AC49" s="8" t="str">
        <f t="shared" ca="1" si="27"/>
        <v/>
      </c>
      <c r="AH49" s="50"/>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row>
    <row r="50" spans="1:61" x14ac:dyDescent="0.25">
      <c r="A50" s="91">
        <v>48</v>
      </c>
      <c r="B50" s="92" t="s">
        <v>7</v>
      </c>
      <c r="C50" s="93">
        <v>3.75</v>
      </c>
      <c r="D50" s="91">
        <v>15</v>
      </c>
      <c r="E50" s="47">
        <v>-0.05</v>
      </c>
      <c r="F50" s="1"/>
      <c r="G50" s="1"/>
      <c r="H50" s="1"/>
      <c r="I50" s="1"/>
      <c r="J50" s="47"/>
      <c r="K50" s="47"/>
      <c r="L50" s="1"/>
      <c r="M50" s="1"/>
      <c r="N50" s="64" t="str">
        <f t="shared" si="15"/>
        <v/>
      </c>
      <c r="O50" s="56"/>
      <c r="P50" s="9" t="str">
        <f t="shared" si="13"/>
        <v/>
      </c>
      <c r="Q50" s="61" t="str">
        <f t="shared" si="14"/>
        <v/>
      </c>
      <c r="R50" s="34" t="str">
        <f t="shared" si="16"/>
        <v/>
      </c>
      <c r="S50" s="8" t="str">
        <f t="shared" ca="1" si="17"/>
        <v/>
      </c>
      <c r="T50" s="8" t="str">
        <f t="shared" ca="1" si="18"/>
        <v/>
      </c>
      <c r="U50" s="8" t="str">
        <f t="shared" ca="1" si="19"/>
        <v/>
      </c>
      <c r="V50" s="8" t="str">
        <f t="shared" ca="1" si="20"/>
        <v/>
      </c>
      <c r="W50" s="8" t="str">
        <f t="shared" ca="1" si="21"/>
        <v/>
      </c>
      <c r="X50" s="8" t="str">
        <f t="shared" ca="1" si="22"/>
        <v/>
      </c>
      <c r="Y50" s="8" t="str">
        <f t="shared" ca="1" si="23"/>
        <v/>
      </c>
      <c r="Z50" s="8" t="str">
        <f t="shared" ca="1" si="24"/>
        <v/>
      </c>
      <c r="AA50" s="8" t="str">
        <f t="shared" ca="1" si="25"/>
        <v/>
      </c>
      <c r="AB50" s="8" t="str">
        <f t="shared" ca="1" si="26"/>
        <v/>
      </c>
      <c r="AC50" s="8" t="str">
        <f t="shared" ca="1" si="27"/>
        <v/>
      </c>
      <c r="AH50" s="50"/>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row>
    <row r="51" spans="1:61" x14ac:dyDescent="0.25">
      <c r="A51" s="91">
        <v>49</v>
      </c>
      <c r="B51" s="92" t="s">
        <v>6</v>
      </c>
      <c r="C51" s="93">
        <v>1</v>
      </c>
      <c r="D51" s="91">
        <v>14</v>
      </c>
      <c r="E51" s="47">
        <v>2.2000000000000002</v>
      </c>
      <c r="F51" s="1"/>
      <c r="G51" s="1"/>
      <c r="H51" s="1"/>
      <c r="I51" s="1"/>
      <c r="J51" s="47"/>
      <c r="K51" s="47"/>
      <c r="L51" s="1"/>
      <c r="M51" s="1"/>
      <c r="N51" s="64" t="str">
        <f t="shared" si="15"/>
        <v/>
      </c>
      <c r="O51" s="56"/>
      <c r="P51" s="9" t="str">
        <f t="shared" si="13"/>
        <v/>
      </c>
      <c r="Q51" s="61" t="str">
        <f t="shared" si="14"/>
        <v/>
      </c>
      <c r="R51" s="34" t="str">
        <f t="shared" si="16"/>
        <v/>
      </c>
      <c r="S51" s="8" t="str">
        <f t="shared" ca="1" si="17"/>
        <v/>
      </c>
      <c r="T51" s="8" t="str">
        <f t="shared" ca="1" si="18"/>
        <v/>
      </c>
      <c r="U51" s="8" t="str">
        <f t="shared" ca="1" si="19"/>
        <v/>
      </c>
      <c r="V51" s="8" t="str">
        <f t="shared" ca="1" si="20"/>
        <v/>
      </c>
      <c r="W51" s="8" t="str">
        <f t="shared" ca="1" si="21"/>
        <v/>
      </c>
      <c r="X51" s="8" t="str">
        <f t="shared" ca="1" si="22"/>
        <v/>
      </c>
      <c r="Y51" s="8" t="str">
        <f t="shared" ca="1" si="23"/>
        <v/>
      </c>
      <c r="Z51" s="8" t="str">
        <f t="shared" ca="1" si="24"/>
        <v/>
      </c>
      <c r="AA51" s="8" t="str">
        <f t="shared" ca="1" si="25"/>
        <v/>
      </c>
      <c r="AB51" s="8" t="str">
        <f t="shared" ca="1" si="26"/>
        <v/>
      </c>
      <c r="AC51" s="8" t="str">
        <f t="shared" ca="1" si="27"/>
        <v/>
      </c>
      <c r="AH51" s="50"/>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row>
    <row r="52" spans="1:61" x14ac:dyDescent="0.25">
      <c r="A52" s="91">
        <v>50</v>
      </c>
      <c r="B52" s="92" t="s">
        <v>6</v>
      </c>
      <c r="C52" s="93">
        <v>2.5</v>
      </c>
      <c r="D52" s="91">
        <v>16</v>
      </c>
      <c r="E52" s="47">
        <v>-0.3</v>
      </c>
      <c r="F52" s="1"/>
      <c r="G52" s="1"/>
      <c r="H52" s="1"/>
      <c r="I52" s="1"/>
      <c r="J52" s="47"/>
      <c r="K52" s="47"/>
      <c r="L52" s="1"/>
      <c r="M52" s="1"/>
      <c r="N52" s="64" t="str">
        <f t="shared" si="15"/>
        <v/>
      </c>
      <c r="O52" s="56"/>
      <c r="P52" s="9" t="str">
        <f t="shared" si="13"/>
        <v/>
      </c>
      <c r="Q52" s="61" t="str">
        <f t="shared" si="14"/>
        <v/>
      </c>
      <c r="R52" s="34" t="str">
        <f t="shared" si="16"/>
        <v/>
      </c>
      <c r="S52" s="8" t="str">
        <f t="shared" ca="1" si="17"/>
        <v/>
      </c>
      <c r="T52" s="8" t="str">
        <f t="shared" ca="1" si="18"/>
        <v/>
      </c>
      <c r="U52" s="8" t="str">
        <f t="shared" ca="1" si="19"/>
        <v/>
      </c>
      <c r="V52" s="8" t="str">
        <f t="shared" ca="1" si="20"/>
        <v/>
      </c>
      <c r="W52" s="8" t="str">
        <f t="shared" ca="1" si="21"/>
        <v/>
      </c>
      <c r="X52" s="8" t="str">
        <f t="shared" ca="1" si="22"/>
        <v/>
      </c>
      <c r="Y52" s="8" t="str">
        <f t="shared" ca="1" si="23"/>
        <v/>
      </c>
      <c r="Z52" s="8" t="str">
        <f t="shared" ca="1" si="24"/>
        <v/>
      </c>
      <c r="AA52" s="8" t="str">
        <f t="shared" ca="1" si="25"/>
        <v/>
      </c>
      <c r="AB52" s="8" t="str">
        <f t="shared" ca="1" si="26"/>
        <v/>
      </c>
      <c r="AC52" s="8" t="str">
        <f t="shared" ca="1" si="27"/>
        <v/>
      </c>
      <c r="AH52" s="50"/>
      <c r="AI52" s="53"/>
      <c r="AJ52" s="53"/>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row>
    <row r="53" spans="1:61" x14ac:dyDescent="0.25">
      <c r="A53" s="91">
        <v>51</v>
      </c>
      <c r="B53" s="92" t="s">
        <v>6</v>
      </c>
      <c r="C53" s="93">
        <v>3.5</v>
      </c>
      <c r="D53" s="91">
        <v>17</v>
      </c>
      <c r="E53" s="47">
        <v>-0.05</v>
      </c>
      <c r="F53" s="1"/>
      <c r="G53" s="1"/>
      <c r="H53" s="1"/>
      <c r="I53" s="1"/>
      <c r="J53" s="47"/>
      <c r="K53" s="47"/>
      <c r="L53" s="1"/>
      <c r="M53" s="1"/>
      <c r="N53" s="64" t="str">
        <f t="shared" si="15"/>
        <v/>
      </c>
      <c r="O53" s="56"/>
      <c r="P53" s="9" t="str">
        <f t="shared" si="13"/>
        <v/>
      </c>
      <c r="Q53" s="61" t="str">
        <f t="shared" si="14"/>
        <v/>
      </c>
      <c r="R53" s="34" t="str">
        <f t="shared" si="16"/>
        <v/>
      </c>
      <c r="S53" s="8" t="str">
        <f t="shared" ca="1" si="17"/>
        <v/>
      </c>
      <c r="T53" s="8" t="str">
        <f t="shared" ca="1" si="18"/>
        <v/>
      </c>
      <c r="U53" s="8" t="str">
        <f t="shared" ca="1" si="19"/>
        <v/>
      </c>
      <c r="V53" s="8" t="str">
        <f t="shared" ca="1" si="20"/>
        <v/>
      </c>
      <c r="W53" s="8" t="str">
        <f t="shared" ca="1" si="21"/>
        <v/>
      </c>
      <c r="X53" s="8" t="str">
        <f t="shared" ca="1" si="22"/>
        <v/>
      </c>
      <c r="Y53" s="8" t="str">
        <f t="shared" ca="1" si="23"/>
        <v/>
      </c>
      <c r="Z53" s="8" t="str">
        <f t="shared" ca="1" si="24"/>
        <v/>
      </c>
      <c r="AA53" s="8" t="str">
        <f t="shared" ca="1" si="25"/>
        <v/>
      </c>
      <c r="AB53" s="8" t="str">
        <f t="shared" ca="1" si="26"/>
        <v/>
      </c>
      <c r="AC53" s="8" t="str">
        <f t="shared" ca="1" si="27"/>
        <v/>
      </c>
      <c r="AH53" s="50"/>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row>
    <row r="54" spans="1:61" x14ac:dyDescent="0.25">
      <c r="A54" s="91">
        <v>52</v>
      </c>
      <c r="B54" s="92" t="s">
        <v>7</v>
      </c>
      <c r="C54" s="93">
        <v>5</v>
      </c>
      <c r="D54" s="91">
        <v>18</v>
      </c>
      <c r="E54" s="47">
        <v>-0.05</v>
      </c>
      <c r="F54" s="1"/>
      <c r="G54" s="1"/>
      <c r="H54" s="1"/>
      <c r="I54" s="1"/>
      <c r="J54" s="47"/>
      <c r="K54" s="47"/>
      <c r="L54" s="1"/>
      <c r="M54" s="1"/>
      <c r="N54" s="64" t="str">
        <f t="shared" si="15"/>
        <v/>
      </c>
      <c r="O54" s="56"/>
      <c r="P54" s="9" t="str">
        <f t="shared" si="13"/>
        <v/>
      </c>
      <c r="Q54" s="61" t="str">
        <f t="shared" si="14"/>
        <v/>
      </c>
      <c r="R54" s="34" t="str">
        <f t="shared" si="16"/>
        <v/>
      </c>
      <c r="S54" s="8" t="str">
        <f t="shared" ca="1" si="17"/>
        <v/>
      </c>
      <c r="T54" s="8" t="str">
        <f t="shared" ca="1" si="18"/>
        <v/>
      </c>
      <c r="U54" s="8" t="str">
        <f t="shared" ca="1" si="19"/>
        <v/>
      </c>
      <c r="V54" s="8" t="str">
        <f t="shared" ca="1" si="20"/>
        <v/>
      </c>
      <c r="W54" s="8" t="str">
        <f t="shared" ca="1" si="21"/>
        <v/>
      </c>
      <c r="X54" s="8" t="str">
        <f t="shared" ca="1" si="22"/>
        <v/>
      </c>
      <c r="Y54" s="8" t="str">
        <f t="shared" ca="1" si="23"/>
        <v/>
      </c>
      <c r="Z54" s="8" t="str">
        <f t="shared" ca="1" si="24"/>
        <v/>
      </c>
      <c r="AA54" s="8" t="str">
        <f t="shared" ca="1" si="25"/>
        <v/>
      </c>
      <c r="AB54" s="8" t="str">
        <f t="shared" ca="1" si="26"/>
        <v/>
      </c>
      <c r="AC54" s="8" t="str">
        <f t="shared" ca="1" si="27"/>
        <v/>
      </c>
      <c r="AH54" s="50"/>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c r="BG54" s="53"/>
      <c r="BH54" s="53"/>
      <c r="BI54" s="53"/>
    </row>
    <row r="55" spans="1:61" x14ac:dyDescent="0.25">
      <c r="A55" s="91">
        <v>53</v>
      </c>
      <c r="B55" s="92" t="s">
        <v>4</v>
      </c>
      <c r="C55" s="93">
        <v>0.75</v>
      </c>
      <c r="D55" s="91">
        <v>17</v>
      </c>
      <c r="E55" s="47">
        <v>-0.05</v>
      </c>
      <c r="F55" s="1"/>
      <c r="G55" s="1"/>
      <c r="H55" s="1"/>
      <c r="I55" s="1"/>
      <c r="J55" s="47"/>
      <c r="K55" s="47"/>
      <c r="L55" s="1"/>
      <c r="M55" s="1"/>
      <c r="N55" s="64" t="str">
        <f t="shared" si="15"/>
        <v/>
      </c>
      <c r="O55" s="56"/>
      <c r="P55" s="9" t="str">
        <f t="shared" si="13"/>
        <v/>
      </c>
      <c r="Q55" s="61" t="str">
        <f t="shared" si="14"/>
        <v/>
      </c>
      <c r="R55" s="34" t="str">
        <f t="shared" si="16"/>
        <v/>
      </c>
      <c r="S55" s="8" t="str">
        <f t="shared" ca="1" si="17"/>
        <v/>
      </c>
      <c r="T55" s="8" t="str">
        <f t="shared" ca="1" si="18"/>
        <v/>
      </c>
      <c r="U55" s="8" t="str">
        <f t="shared" ca="1" si="19"/>
        <v/>
      </c>
      <c r="V55" s="8" t="str">
        <f t="shared" ca="1" si="20"/>
        <v/>
      </c>
      <c r="W55" s="8" t="str">
        <f t="shared" ca="1" si="21"/>
        <v/>
      </c>
      <c r="X55" s="8" t="str">
        <f t="shared" ca="1" si="22"/>
        <v/>
      </c>
      <c r="Y55" s="8" t="str">
        <f t="shared" ca="1" si="23"/>
        <v/>
      </c>
      <c r="Z55" s="8" t="str">
        <f t="shared" ca="1" si="24"/>
        <v/>
      </c>
      <c r="AA55" s="8" t="str">
        <f t="shared" ca="1" si="25"/>
        <v/>
      </c>
      <c r="AB55" s="8" t="str">
        <f t="shared" ca="1" si="26"/>
        <v/>
      </c>
      <c r="AC55" s="8" t="str">
        <f t="shared" ca="1" si="27"/>
        <v/>
      </c>
      <c r="AH55" s="50"/>
      <c r="AI55" s="53"/>
      <c r="AJ55" s="53"/>
      <c r="AK55" s="53"/>
      <c r="AL55" s="53"/>
      <c r="AM55" s="53"/>
      <c r="AN55" s="53"/>
      <c r="AO55" s="53"/>
      <c r="AP55" s="53"/>
      <c r="AQ55" s="53"/>
      <c r="AR55" s="53"/>
      <c r="AS55" s="53"/>
      <c r="AT55" s="53"/>
      <c r="AU55" s="53"/>
      <c r="AV55" s="53"/>
      <c r="AW55" s="53"/>
      <c r="AX55" s="53"/>
      <c r="AY55" s="53"/>
      <c r="AZ55" s="53"/>
      <c r="BA55" s="53"/>
      <c r="BB55" s="53"/>
      <c r="BC55" s="53"/>
      <c r="BD55" s="53"/>
      <c r="BE55" s="53"/>
      <c r="BF55" s="53"/>
      <c r="BG55" s="53"/>
      <c r="BH55" s="53"/>
      <c r="BI55" s="53"/>
    </row>
    <row r="56" spans="1:61" x14ac:dyDescent="0.25">
      <c r="A56" s="91">
        <v>54</v>
      </c>
      <c r="B56" s="92" t="s">
        <v>5</v>
      </c>
      <c r="C56" s="93">
        <v>1</v>
      </c>
      <c r="D56" s="91">
        <v>17</v>
      </c>
      <c r="E56" s="47">
        <v>-0.05</v>
      </c>
      <c r="F56" s="1"/>
      <c r="G56" s="1"/>
      <c r="H56" s="1"/>
      <c r="I56" s="1"/>
      <c r="J56" s="47"/>
      <c r="K56" s="47"/>
      <c r="L56" s="1"/>
      <c r="M56" s="1"/>
      <c r="N56" s="64" t="str">
        <f t="shared" si="15"/>
        <v/>
      </c>
      <c r="O56" s="56"/>
      <c r="P56" s="9" t="str">
        <f t="shared" si="13"/>
        <v/>
      </c>
      <c r="Q56" s="61" t="str">
        <f t="shared" si="14"/>
        <v/>
      </c>
      <c r="R56" s="34" t="str">
        <f t="shared" si="16"/>
        <v/>
      </c>
      <c r="S56" s="8" t="str">
        <f t="shared" ca="1" si="17"/>
        <v/>
      </c>
      <c r="T56" s="8" t="str">
        <f t="shared" ca="1" si="18"/>
        <v/>
      </c>
      <c r="U56" s="8" t="str">
        <f t="shared" ca="1" si="19"/>
        <v/>
      </c>
      <c r="V56" s="8" t="str">
        <f t="shared" ca="1" si="20"/>
        <v/>
      </c>
      <c r="W56" s="8" t="str">
        <f t="shared" ca="1" si="21"/>
        <v/>
      </c>
      <c r="X56" s="8" t="str">
        <f t="shared" ca="1" si="22"/>
        <v/>
      </c>
      <c r="Y56" s="8" t="str">
        <f t="shared" ca="1" si="23"/>
        <v/>
      </c>
      <c r="Z56" s="8" t="str">
        <f t="shared" ca="1" si="24"/>
        <v/>
      </c>
      <c r="AA56" s="8" t="str">
        <f t="shared" ca="1" si="25"/>
        <v/>
      </c>
      <c r="AB56" s="8" t="str">
        <f t="shared" ca="1" si="26"/>
        <v/>
      </c>
      <c r="AC56" s="8" t="str">
        <f t="shared" ca="1" si="27"/>
        <v/>
      </c>
      <c r="AH56" s="50"/>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row>
    <row r="57" spans="1:61" x14ac:dyDescent="0.25">
      <c r="A57" s="91">
        <v>55</v>
      </c>
      <c r="B57" s="92" t="s">
        <v>7</v>
      </c>
      <c r="C57" s="93">
        <v>0.5</v>
      </c>
      <c r="D57" s="91">
        <v>16</v>
      </c>
      <c r="E57" s="47">
        <v>-0.3</v>
      </c>
      <c r="F57" s="1"/>
      <c r="G57" s="1"/>
      <c r="H57" s="1"/>
      <c r="I57" s="1"/>
      <c r="J57" s="47"/>
      <c r="K57" s="47"/>
      <c r="L57" s="1"/>
      <c r="M57" s="1"/>
      <c r="N57" s="64" t="str">
        <f t="shared" si="15"/>
        <v/>
      </c>
      <c r="O57" s="56"/>
      <c r="P57" s="9" t="str">
        <f t="shared" si="13"/>
        <v/>
      </c>
      <c r="Q57" s="61" t="str">
        <f t="shared" si="14"/>
        <v/>
      </c>
      <c r="R57" s="34" t="str">
        <f t="shared" si="16"/>
        <v/>
      </c>
      <c r="S57" s="8" t="str">
        <f t="shared" ca="1" si="17"/>
        <v/>
      </c>
      <c r="T57" s="8" t="str">
        <f t="shared" ca="1" si="18"/>
        <v/>
      </c>
      <c r="U57" s="8" t="str">
        <f t="shared" ca="1" si="19"/>
        <v/>
      </c>
      <c r="V57" s="8" t="str">
        <f t="shared" ca="1" si="20"/>
        <v/>
      </c>
      <c r="W57" s="8" t="str">
        <f t="shared" ca="1" si="21"/>
        <v/>
      </c>
      <c r="X57" s="8" t="str">
        <f t="shared" ca="1" si="22"/>
        <v/>
      </c>
      <c r="Y57" s="8" t="str">
        <f t="shared" ca="1" si="23"/>
        <v/>
      </c>
      <c r="Z57" s="8" t="str">
        <f t="shared" ca="1" si="24"/>
        <v/>
      </c>
      <c r="AA57" s="8" t="str">
        <f t="shared" ca="1" si="25"/>
        <v/>
      </c>
      <c r="AB57" s="8" t="str">
        <f t="shared" ca="1" si="26"/>
        <v/>
      </c>
      <c r="AC57" s="8" t="str">
        <f t="shared" ca="1" si="27"/>
        <v/>
      </c>
      <c r="AH57" s="50"/>
      <c r="AI57" s="53"/>
      <c r="AJ57" s="53"/>
      <c r="AK57" s="53"/>
      <c r="AL57" s="53"/>
      <c r="AM57" s="53"/>
      <c r="AN57" s="53"/>
      <c r="AO57" s="53"/>
      <c r="AP57" s="53"/>
      <c r="AQ57" s="53"/>
      <c r="AR57" s="53"/>
      <c r="AS57" s="53"/>
      <c r="AT57" s="53"/>
      <c r="AU57" s="53"/>
      <c r="AV57" s="53"/>
      <c r="AW57" s="53"/>
      <c r="AX57" s="53"/>
      <c r="AY57" s="53"/>
      <c r="AZ57" s="53"/>
      <c r="BA57" s="53"/>
      <c r="BB57" s="53"/>
      <c r="BC57" s="53"/>
      <c r="BD57" s="53"/>
      <c r="BE57" s="53"/>
      <c r="BF57" s="53"/>
      <c r="BG57" s="53"/>
      <c r="BH57" s="53"/>
      <c r="BI57" s="53"/>
    </row>
    <row r="58" spans="1:61" x14ac:dyDescent="0.25">
      <c r="A58" s="91">
        <v>56</v>
      </c>
      <c r="B58" s="92" t="s">
        <v>6</v>
      </c>
      <c r="C58" s="93">
        <v>1.75</v>
      </c>
      <c r="D58" s="91">
        <v>16</v>
      </c>
      <c r="E58" s="47">
        <v>-0.3</v>
      </c>
      <c r="F58" s="1"/>
      <c r="G58" s="1"/>
      <c r="H58" s="1"/>
      <c r="I58" s="1"/>
      <c r="J58" s="47"/>
      <c r="K58" s="47"/>
      <c r="L58" s="1"/>
      <c r="M58" s="1"/>
      <c r="N58" s="64" t="str">
        <f t="shared" si="15"/>
        <v/>
      </c>
      <c r="O58" s="56"/>
      <c r="P58" s="9" t="str">
        <f t="shared" si="13"/>
        <v/>
      </c>
      <c r="Q58" s="61" t="str">
        <f t="shared" si="14"/>
        <v/>
      </c>
      <c r="R58" s="34" t="str">
        <f t="shared" si="16"/>
        <v/>
      </c>
      <c r="S58" s="8" t="str">
        <f t="shared" ca="1" si="17"/>
        <v/>
      </c>
      <c r="T58" s="8" t="str">
        <f t="shared" ca="1" si="18"/>
        <v/>
      </c>
      <c r="U58" s="8" t="str">
        <f t="shared" ca="1" si="19"/>
        <v/>
      </c>
      <c r="V58" s="8" t="str">
        <f t="shared" ca="1" si="20"/>
        <v/>
      </c>
      <c r="W58" s="8" t="str">
        <f t="shared" ca="1" si="21"/>
        <v/>
      </c>
      <c r="X58" s="8" t="str">
        <f t="shared" ca="1" si="22"/>
        <v/>
      </c>
      <c r="Y58" s="8" t="str">
        <f t="shared" ca="1" si="23"/>
        <v/>
      </c>
      <c r="Z58" s="8" t="str">
        <f t="shared" ca="1" si="24"/>
        <v/>
      </c>
      <c r="AA58" s="8" t="str">
        <f t="shared" ca="1" si="25"/>
        <v/>
      </c>
      <c r="AB58" s="8" t="str">
        <f t="shared" ca="1" si="26"/>
        <v/>
      </c>
      <c r="AC58" s="8" t="str">
        <f t="shared" ca="1" si="27"/>
        <v/>
      </c>
      <c r="AH58" s="50"/>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row>
    <row r="59" spans="1:61" x14ac:dyDescent="0.25">
      <c r="A59" s="91">
        <v>57</v>
      </c>
      <c r="B59" s="92" t="s">
        <v>7</v>
      </c>
      <c r="C59" s="93">
        <v>9</v>
      </c>
      <c r="D59" s="91">
        <v>19</v>
      </c>
      <c r="E59" s="47">
        <v>-0.05</v>
      </c>
      <c r="F59" s="1"/>
      <c r="G59" s="1"/>
      <c r="H59" s="1"/>
      <c r="I59" s="1"/>
      <c r="J59" s="47"/>
      <c r="K59" s="47"/>
      <c r="L59" s="1"/>
      <c r="M59" s="1"/>
      <c r="N59" s="64" t="str">
        <f t="shared" si="15"/>
        <v/>
      </c>
      <c r="O59" s="56"/>
      <c r="P59" s="9" t="str">
        <f t="shared" si="13"/>
        <v/>
      </c>
      <c r="Q59" s="61" t="str">
        <f t="shared" si="14"/>
        <v/>
      </c>
      <c r="R59" s="34" t="str">
        <f t="shared" si="16"/>
        <v/>
      </c>
      <c r="S59" s="8" t="str">
        <f t="shared" ca="1" si="17"/>
        <v/>
      </c>
      <c r="T59" s="8" t="str">
        <f t="shared" ca="1" si="18"/>
        <v/>
      </c>
      <c r="U59" s="8" t="str">
        <f t="shared" ca="1" si="19"/>
        <v/>
      </c>
      <c r="V59" s="8" t="str">
        <f t="shared" ca="1" si="20"/>
        <v/>
      </c>
      <c r="W59" s="8" t="str">
        <f t="shared" ca="1" si="21"/>
        <v/>
      </c>
      <c r="X59" s="8" t="str">
        <f t="shared" ca="1" si="22"/>
        <v/>
      </c>
      <c r="Y59" s="8" t="str">
        <f t="shared" ca="1" si="23"/>
        <v/>
      </c>
      <c r="Z59" s="8" t="str">
        <f t="shared" ca="1" si="24"/>
        <v/>
      </c>
      <c r="AA59" s="8" t="str">
        <f t="shared" ca="1" si="25"/>
        <v/>
      </c>
      <c r="AB59" s="8" t="str">
        <f t="shared" ca="1" si="26"/>
        <v/>
      </c>
      <c r="AC59" s="8" t="str">
        <f t="shared" ca="1" si="27"/>
        <v/>
      </c>
      <c r="AH59" s="50"/>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row>
    <row r="60" spans="1:61" x14ac:dyDescent="0.25">
      <c r="A60" s="91">
        <v>58</v>
      </c>
      <c r="B60" s="92" t="s">
        <v>7</v>
      </c>
      <c r="C60" s="93">
        <v>6</v>
      </c>
      <c r="D60" s="91">
        <v>20</v>
      </c>
      <c r="E60" s="47">
        <v>0.45</v>
      </c>
      <c r="F60" s="1"/>
      <c r="G60" s="1"/>
      <c r="H60" s="1"/>
      <c r="I60" s="1"/>
      <c r="J60" s="47"/>
      <c r="K60" s="47"/>
      <c r="L60" s="1"/>
      <c r="M60" s="1"/>
      <c r="N60" s="64" t="str">
        <f t="shared" si="15"/>
        <v/>
      </c>
      <c r="O60" s="56"/>
      <c r="P60" s="9" t="str">
        <f t="shared" si="13"/>
        <v/>
      </c>
      <c r="Q60" s="61" t="str">
        <f t="shared" si="14"/>
        <v/>
      </c>
      <c r="R60" s="34" t="str">
        <f t="shared" si="16"/>
        <v/>
      </c>
      <c r="S60" s="8" t="str">
        <f t="shared" ca="1" si="17"/>
        <v/>
      </c>
      <c r="T60" s="8" t="str">
        <f t="shared" ca="1" si="18"/>
        <v/>
      </c>
      <c r="U60" s="8" t="str">
        <f t="shared" ca="1" si="19"/>
        <v/>
      </c>
      <c r="V60" s="8" t="str">
        <f t="shared" ca="1" si="20"/>
        <v/>
      </c>
      <c r="W60" s="8" t="str">
        <f t="shared" ca="1" si="21"/>
        <v/>
      </c>
      <c r="X60" s="8" t="str">
        <f t="shared" ca="1" si="22"/>
        <v/>
      </c>
      <c r="Y60" s="8" t="str">
        <f t="shared" ca="1" si="23"/>
        <v/>
      </c>
      <c r="Z60" s="8" t="str">
        <f t="shared" ca="1" si="24"/>
        <v/>
      </c>
      <c r="AA60" s="8" t="str">
        <f t="shared" ca="1" si="25"/>
        <v/>
      </c>
      <c r="AB60" s="8" t="str">
        <f t="shared" ca="1" si="26"/>
        <v/>
      </c>
      <c r="AC60" s="8" t="str">
        <f t="shared" ca="1" si="27"/>
        <v/>
      </c>
      <c r="AH60" s="50"/>
      <c r="AI60" s="53"/>
      <c r="AJ60" s="53"/>
      <c r="AK60" s="53"/>
      <c r="AL60" s="53"/>
      <c r="AM60" s="53"/>
      <c r="AN60" s="53"/>
      <c r="AO60" s="53"/>
      <c r="AP60" s="53"/>
      <c r="AQ60" s="53"/>
      <c r="AR60" s="53"/>
      <c r="AS60" s="53"/>
      <c r="AT60" s="53"/>
      <c r="AU60" s="53"/>
      <c r="AV60" s="53"/>
      <c r="AW60" s="53"/>
      <c r="AX60" s="53"/>
      <c r="AY60" s="53"/>
      <c r="AZ60" s="53"/>
      <c r="BA60" s="53"/>
      <c r="BB60" s="53"/>
      <c r="BC60" s="53"/>
      <c r="BD60" s="53"/>
      <c r="BE60" s="53"/>
      <c r="BF60" s="53"/>
      <c r="BG60" s="53"/>
      <c r="BH60" s="53"/>
      <c r="BI60" s="53"/>
    </row>
    <row r="61" spans="1:61" x14ac:dyDescent="0.25">
      <c r="A61" s="91">
        <v>59</v>
      </c>
      <c r="B61" s="92" t="s">
        <v>5</v>
      </c>
      <c r="C61" s="93">
        <v>2.5</v>
      </c>
      <c r="D61" s="91">
        <v>21</v>
      </c>
      <c r="E61" s="47">
        <v>-0.05</v>
      </c>
      <c r="F61" s="1"/>
      <c r="G61" s="1"/>
      <c r="H61" s="1"/>
      <c r="I61" s="1"/>
      <c r="J61" s="47"/>
      <c r="K61" s="47"/>
      <c r="L61" s="1"/>
      <c r="M61" s="1"/>
      <c r="N61" s="64" t="str">
        <f t="shared" si="15"/>
        <v/>
      </c>
      <c r="O61" s="56"/>
      <c r="P61" s="9" t="str">
        <f t="shared" si="13"/>
        <v/>
      </c>
      <c r="Q61" s="61" t="str">
        <f t="shared" si="14"/>
        <v/>
      </c>
      <c r="R61" s="34" t="str">
        <f t="shared" si="16"/>
        <v/>
      </c>
      <c r="S61" s="8" t="str">
        <f t="shared" ca="1" si="17"/>
        <v/>
      </c>
      <c r="T61" s="8" t="str">
        <f t="shared" ca="1" si="18"/>
        <v/>
      </c>
      <c r="U61" s="8" t="str">
        <f t="shared" ca="1" si="19"/>
        <v/>
      </c>
      <c r="V61" s="8" t="str">
        <f t="shared" ca="1" si="20"/>
        <v/>
      </c>
      <c r="W61" s="8" t="str">
        <f t="shared" ca="1" si="21"/>
        <v/>
      </c>
      <c r="X61" s="8" t="str">
        <f t="shared" ca="1" si="22"/>
        <v/>
      </c>
      <c r="Y61" s="8" t="str">
        <f t="shared" ca="1" si="23"/>
        <v/>
      </c>
      <c r="Z61" s="8" t="str">
        <f t="shared" ca="1" si="24"/>
        <v/>
      </c>
      <c r="AA61" s="8" t="str">
        <f t="shared" ca="1" si="25"/>
        <v/>
      </c>
      <c r="AB61" s="8" t="str">
        <f t="shared" ca="1" si="26"/>
        <v/>
      </c>
      <c r="AC61" s="8" t="str">
        <f t="shared" ca="1" si="27"/>
        <v/>
      </c>
      <c r="AH61" s="50"/>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3"/>
      <c r="BG61" s="53"/>
      <c r="BH61" s="53"/>
      <c r="BI61" s="53"/>
    </row>
    <row r="62" spans="1:61" x14ac:dyDescent="0.25">
      <c r="A62" s="91">
        <v>60</v>
      </c>
      <c r="B62" s="92" t="s">
        <v>6</v>
      </c>
      <c r="C62" s="93">
        <v>2.5</v>
      </c>
      <c r="D62" s="91">
        <v>21</v>
      </c>
      <c r="E62" s="47">
        <v>-0.05</v>
      </c>
      <c r="F62" s="1"/>
      <c r="G62" s="1"/>
      <c r="H62" s="1"/>
      <c r="I62" s="1"/>
      <c r="J62" s="47"/>
      <c r="K62" s="47"/>
      <c r="L62" s="1"/>
      <c r="M62" s="1"/>
      <c r="N62" s="64" t="str">
        <f t="shared" si="15"/>
        <v/>
      </c>
      <c r="O62" s="56"/>
      <c r="P62" s="9" t="str">
        <f t="shared" si="13"/>
        <v/>
      </c>
      <c r="Q62" s="61" t="str">
        <f t="shared" si="14"/>
        <v/>
      </c>
      <c r="R62" s="34" t="str">
        <f t="shared" si="16"/>
        <v/>
      </c>
      <c r="S62" s="8" t="str">
        <f t="shared" ca="1" si="17"/>
        <v/>
      </c>
      <c r="T62" s="8" t="str">
        <f t="shared" ca="1" si="18"/>
        <v/>
      </c>
      <c r="U62" s="8" t="str">
        <f t="shared" ca="1" si="19"/>
        <v/>
      </c>
      <c r="V62" s="8" t="str">
        <f t="shared" ca="1" si="20"/>
        <v/>
      </c>
      <c r="W62" s="8" t="str">
        <f t="shared" ca="1" si="21"/>
        <v/>
      </c>
      <c r="X62" s="8" t="str">
        <f t="shared" ca="1" si="22"/>
        <v/>
      </c>
      <c r="Y62" s="8" t="str">
        <f t="shared" ca="1" si="23"/>
        <v/>
      </c>
      <c r="Z62" s="8" t="str">
        <f t="shared" ca="1" si="24"/>
        <v/>
      </c>
      <c r="AA62" s="8" t="str">
        <f t="shared" ca="1" si="25"/>
        <v/>
      </c>
      <c r="AB62" s="8" t="str">
        <f t="shared" ca="1" si="26"/>
        <v/>
      </c>
      <c r="AC62" s="8" t="str">
        <f t="shared" ca="1" si="27"/>
        <v/>
      </c>
      <c r="AH62" s="50"/>
      <c r="AI62" s="53"/>
      <c r="AJ62" s="53"/>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row>
    <row r="63" spans="1:61" x14ac:dyDescent="0.25">
      <c r="A63" s="91">
        <v>61</v>
      </c>
      <c r="B63" s="92" t="s">
        <v>5</v>
      </c>
      <c r="C63" s="93">
        <v>2.5</v>
      </c>
      <c r="D63" s="91">
        <v>22</v>
      </c>
      <c r="E63" s="47">
        <v>-0.05</v>
      </c>
      <c r="F63" s="1"/>
      <c r="G63" s="1"/>
      <c r="H63" s="1"/>
      <c r="I63" s="1"/>
      <c r="J63" s="47"/>
      <c r="K63" s="47"/>
      <c r="L63" s="1"/>
      <c r="M63" s="1"/>
      <c r="N63" s="64" t="str">
        <f t="shared" si="15"/>
        <v/>
      </c>
      <c r="O63" s="56"/>
      <c r="P63" s="9" t="str">
        <f t="shared" si="13"/>
        <v/>
      </c>
      <c r="Q63" s="61" t="str">
        <f t="shared" si="14"/>
        <v/>
      </c>
      <c r="R63" s="34" t="str">
        <f t="shared" si="16"/>
        <v/>
      </c>
      <c r="S63" s="8" t="str">
        <f t="shared" ca="1" si="17"/>
        <v/>
      </c>
      <c r="T63" s="8" t="str">
        <f t="shared" ca="1" si="18"/>
        <v/>
      </c>
      <c r="U63" s="8" t="str">
        <f t="shared" ca="1" si="19"/>
        <v/>
      </c>
      <c r="V63" s="8" t="str">
        <f t="shared" ca="1" si="20"/>
        <v/>
      </c>
      <c r="W63" s="8" t="str">
        <f t="shared" ca="1" si="21"/>
        <v/>
      </c>
      <c r="X63" s="8" t="str">
        <f t="shared" ca="1" si="22"/>
        <v/>
      </c>
      <c r="Y63" s="8" t="str">
        <f t="shared" ca="1" si="23"/>
        <v/>
      </c>
      <c r="Z63" s="8" t="str">
        <f t="shared" ca="1" si="24"/>
        <v/>
      </c>
      <c r="AA63" s="8" t="str">
        <f t="shared" ca="1" si="25"/>
        <v/>
      </c>
      <c r="AB63" s="8" t="str">
        <f t="shared" ca="1" si="26"/>
        <v/>
      </c>
      <c r="AC63" s="8" t="str">
        <f t="shared" ca="1" si="27"/>
        <v/>
      </c>
      <c r="AH63" s="50"/>
      <c r="AI63" s="53"/>
      <c r="AJ63" s="53"/>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row>
    <row r="64" spans="1:61" x14ac:dyDescent="0.25">
      <c r="A64" s="91">
        <v>62</v>
      </c>
      <c r="B64" s="92" t="s">
        <v>5</v>
      </c>
      <c r="C64" s="93">
        <v>1</v>
      </c>
      <c r="D64" s="91">
        <v>19</v>
      </c>
      <c r="E64" s="47">
        <v>-0.05</v>
      </c>
      <c r="F64" s="1"/>
      <c r="G64" s="1"/>
      <c r="H64" s="1"/>
      <c r="I64" s="1"/>
      <c r="J64" s="47"/>
      <c r="K64" s="47"/>
      <c r="L64" s="1"/>
      <c r="M64" s="1"/>
      <c r="N64" s="64" t="str">
        <f t="shared" si="15"/>
        <v/>
      </c>
      <c r="O64" s="56"/>
      <c r="P64" s="9" t="str">
        <f t="shared" si="13"/>
        <v/>
      </c>
      <c r="Q64" s="61" t="str">
        <f t="shared" si="14"/>
        <v/>
      </c>
      <c r="R64" s="34" t="str">
        <f t="shared" si="16"/>
        <v/>
      </c>
      <c r="S64" s="8" t="str">
        <f t="shared" ca="1" si="17"/>
        <v/>
      </c>
      <c r="T64" s="8" t="str">
        <f t="shared" ca="1" si="18"/>
        <v/>
      </c>
      <c r="U64" s="8" t="str">
        <f t="shared" ca="1" si="19"/>
        <v/>
      </c>
      <c r="V64" s="8" t="str">
        <f t="shared" ca="1" si="20"/>
        <v/>
      </c>
      <c r="W64" s="8" t="str">
        <f t="shared" ca="1" si="21"/>
        <v/>
      </c>
      <c r="X64" s="8" t="str">
        <f t="shared" ca="1" si="22"/>
        <v/>
      </c>
      <c r="Y64" s="8" t="str">
        <f t="shared" ca="1" si="23"/>
        <v/>
      </c>
      <c r="Z64" s="8" t="str">
        <f t="shared" ca="1" si="24"/>
        <v/>
      </c>
      <c r="AA64" s="8" t="str">
        <f t="shared" ca="1" si="25"/>
        <v/>
      </c>
      <c r="AB64" s="8" t="str">
        <f t="shared" ca="1" si="26"/>
        <v/>
      </c>
      <c r="AC64" s="8" t="str">
        <f t="shared" ca="1" si="27"/>
        <v/>
      </c>
      <c r="AH64" s="50"/>
      <c r="AI64" s="53"/>
      <c r="AJ64" s="53"/>
      <c r="AK64" s="53"/>
      <c r="AL64" s="53"/>
      <c r="AM64" s="53"/>
      <c r="AN64" s="53"/>
      <c r="AO64" s="53"/>
      <c r="AP64" s="53"/>
      <c r="AQ64" s="53"/>
      <c r="AR64" s="53"/>
      <c r="AS64" s="53"/>
      <c r="AT64" s="53"/>
      <c r="AU64" s="53"/>
      <c r="AV64" s="53"/>
      <c r="AW64" s="53"/>
      <c r="AX64" s="53"/>
      <c r="AY64" s="53"/>
      <c r="AZ64" s="53"/>
      <c r="BA64" s="53"/>
      <c r="BB64" s="53"/>
      <c r="BC64" s="53"/>
      <c r="BD64" s="53"/>
      <c r="BE64" s="53"/>
      <c r="BF64" s="53"/>
      <c r="BG64" s="53"/>
      <c r="BH64" s="53"/>
      <c r="BI64" s="53"/>
    </row>
    <row r="65" spans="1:61" x14ac:dyDescent="0.25">
      <c r="A65" s="91">
        <v>63</v>
      </c>
      <c r="B65" s="92" t="s">
        <v>7</v>
      </c>
      <c r="C65" s="93">
        <v>2.5</v>
      </c>
      <c r="D65" s="91">
        <v>22</v>
      </c>
      <c r="E65" s="47">
        <v>-0.05</v>
      </c>
      <c r="F65" s="1"/>
      <c r="G65" s="1"/>
      <c r="H65" s="1"/>
      <c r="I65" s="1"/>
      <c r="J65" s="47"/>
      <c r="K65" s="47"/>
      <c r="L65" s="1"/>
      <c r="M65" s="1"/>
      <c r="N65" s="64" t="str">
        <f t="shared" si="15"/>
        <v/>
      </c>
      <c r="O65" s="56"/>
      <c r="P65" s="9" t="str">
        <f t="shared" si="13"/>
        <v/>
      </c>
      <c r="Q65" s="61" t="str">
        <f t="shared" si="14"/>
        <v/>
      </c>
      <c r="R65" s="34" t="str">
        <f t="shared" si="16"/>
        <v/>
      </c>
      <c r="S65" s="8" t="str">
        <f t="shared" ca="1" si="17"/>
        <v/>
      </c>
      <c r="T65" s="8" t="str">
        <f t="shared" ca="1" si="18"/>
        <v/>
      </c>
      <c r="U65" s="8" t="str">
        <f t="shared" ca="1" si="19"/>
        <v/>
      </c>
      <c r="V65" s="8" t="str">
        <f t="shared" ca="1" si="20"/>
        <v/>
      </c>
      <c r="W65" s="8" t="str">
        <f t="shared" ca="1" si="21"/>
        <v/>
      </c>
      <c r="X65" s="8" t="str">
        <f t="shared" ca="1" si="22"/>
        <v/>
      </c>
      <c r="Y65" s="8" t="str">
        <f t="shared" ca="1" si="23"/>
        <v/>
      </c>
      <c r="Z65" s="8" t="str">
        <f t="shared" ca="1" si="24"/>
        <v/>
      </c>
      <c r="AA65" s="8" t="str">
        <f t="shared" ca="1" si="25"/>
        <v/>
      </c>
      <c r="AB65" s="8" t="str">
        <f t="shared" ca="1" si="26"/>
        <v/>
      </c>
      <c r="AC65" s="8" t="str">
        <f t="shared" ca="1" si="27"/>
        <v/>
      </c>
      <c r="AH65" s="50"/>
      <c r="AI65" s="53"/>
      <c r="AJ65" s="53"/>
      <c r="AK65" s="53"/>
      <c r="AL65" s="53"/>
      <c r="AM65" s="53"/>
      <c r="AN65" s="53"/>
      <c r="AO65" s="53"/>
      <c r="AP65" s="53"/>
      <c r="AQ65" s="53"/>
      <c r="AR65" s="53"/>
      <c r="AS65" s="53"/>
      <c r="AT65" s="53"/>
      <c r="AU65" s="53"/>
      <c r="AV65" s="53"/>
      <c r="AW65" s="53"/>
      <c r="AX65" s="53"/>
      <c r="AY65" s="53"/>
      <c r="AZ65" s="53"/>
      <c r="BA65" s="53"/>
      <c r="BB65" s="53"/>
      <c r="BC65" s="53"/>
      <c r="BD65" s="53"/>
      <c r="BE65" s="53"/>
      <c r="BF65" s="53"/>
      <c r="BG65" s="53"/>
      <c r="BH65" s="53"/>
      <c r="BI65" s="53"/>
    </row>
    <row r="66" spans="1:61" x14ac:dyDescent="0.25">
      <c r="A66" s="91">
        <v>64</v>
      </c>
      <c r="B66" s="92" t="s">
        <v>5</v>
      </c>
      <c r="C66" s="93">
        <v>7.5</v>
      </c>
      <c r="D66" s="91">
        <v>23</v>
      </c>
      <c r="E66" s="47">
        <v>-0.05</v>
      </c>
      <c r="F66" s="1"/>
      <c r="G66" s="1"/>
      <c r="H66" s="1"/>
      <c r="I66" s="1"/>
      <c r="J66" s="47"/>
      <c r="K66" s="47"/>
      <c r="L66" s="1"/>
      <c r="M66" s="1"/>
      <c r="N66" s="64" t="str">
        <f t="shared" si="15"/>
        <v/>
      </c>
      <c r="O66" s="56"/>
      <c r="P66" s="9" t="str">
        <f t="shared" si="13"/>
        <v/>
      </c>
      <c r="Q66" s="61" t="str">
        <f t="shared" si="14"/>
        <v/>
      </c>
      <c r="R66" s="34" t="str">
        <f t="shared" si="16"/>
        <v/>
      </c>
      <c r="S66" s="8" t="str">
        <f t="shared" ca="1" si="17"/>
        <v/>
      </c>
      <c r="T66" s="8" t="str">
        <f t="shared" ca="1" si="18"/>
        <v/>
      </c>
      <c r="U66" s="8" t="str">
        <f t="shared" ca="1" si="19"/>
        <v/>
      </c>
      <c r="V66" s="8" t="str">
        <f t="shared" ca="1" si="20"/>
        <v/>
      </c>
      <c r="W66" s="8" t="str">
        <f t="shared" ca="1" si="21"/>
        <v/>
      </c>
      <c r="X66" s="8" t="str">
        <f t="shared" ca="1" si="22"/>
        <v/>
      </c>
      <c r="Y66" s="8" t="str">
        <f t="shared" ca="1" si="23"/>
        <v/>
      </c>
      <c r="Z66" s="8" t="str">
        <f t="shared" ca="1" si="24"/>
        <v/>
      </c>
      <c r="AA66" s="8" t="str">
        <f t="shared" ca="1" si="25"/>
        <v/>
      </c>
      <c r="AB66" s="8" t="str">
        <f t="shared" ca="1" si="26"/>
        <v/>
      </c>
      <c r="AC66" s="8" t="str">
        <f t="shared" ca="1" si="27"/>
        <v/>
      </c>
      <c r="AH66" s="50"/>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row>
    <row r="67" spans="1:61" x14ac:dyDescent="0.25">
      <c r="A67" s="91">
        <v>65</v>
      </c>
      <c r="B67" s="92" t="s">
        <v>6</v>
      </c>
      <c r="C67" s="93">
        <v>0.25</v>
      </c>
      <c r="D67" s="91">
        <v>22</v>
      </c>
      <c r="E67" s="47">
        <v>-0.05</v>
      </c>
      <c r="F67" s="1"/>
      <c r="G67" s="1"/>
      <c r="H67" s="1"/>
      <c r="I67" s="1"/>
      <c r="J67" s="47"/>
      <c r="K67" s="47"/>
      <c r="L67" s="1"/>
      <c r="M67" s="1"/>
      <c r="N67" s="64" t="str">
        <f t="shared" ref="N67:N98" si="28">IF(P67="","",COUNTIF(D:D,P67))</f>
        <v/>
      </c>
      <c r="O67" s="56"/>
      <c r="P67" s="9" t="str">
        <f t="shared" si="13"/>
        <v/>
      </c>
      <c r="Q67" s="61" t="str">
        <f t="shared" si="14"/>
        <v/>
      </c>
      <c r="R67" s="34" t="str">
        <f t="shared" ref="R67:R98" si="29">IF(ISNUMBER(AH67),(Q67-moyenne*O67)/O67,"")</f>
        <v/>
      </c>
      <c r="S67" s="8" t="str">
        <f t="shared" ref="S67:S98" ca="1" si="30">IF(P67="","",COUNTIFS(OFFSET($C$3,,,COUNTA($A:$A)-1,),S$2,OFFSET($D$3,,,COUNTA($A:$A)-1,),$P67))</f>
        <v/>
      </c>
      <c r="T67" s="8" t="str">
        <f t="shared" ref="T67:T98" ca="1" si="31">IF(Q67="","",COUNTIFS(OFFSET($C$3,,,COUNTA($A:$A)-1,),T$2,OFFSET($D$3,,,COUNTA($A:$A)-1,),$P67))</f>
        <v/>
      </c>
      <c r="U67" s="8" t="str">
        <f t="shared" ref="U67:U98" ca="1" si="32">IF(R67="","",COUNTIFS(OFFSET($C$3,,,COUNTA($A:$A)-1,),U$2,OFFSET($D$3,,,COUNTA($A:$A)-1,),$P67))</f>
        <v/>
      </c>
      <c r="V67" s="8" t="str">
        <f t="shared" ref="V67:V98" ca="1" si="33">IF(S67="","",COUNTIFS(OFFSET($C$3,,,COUNTA($A:$A)-1,),V$2,OFFSET($D$3,,,COUNTA($A:$A)-1,),$P67))</f>
        <v/>
      </c>
      <c r="W67" s="8" t="str">
        <f t="shared" ref="W67:W98" ca="1" si="34">IF(T67="","",COUNTIFS(OFFSET($C$3,,,COUNTA($A:$A)-1,),W$2,OFFSET($D$3,,,COUNTA($A:$A)-1,),$P67))</f>
        <v/>
      </c>
      <c r="X67" s="8" t="str">
        <f t="shared" ref="X67:X98" ca="1" si="35">IF(U67="","",COUNTIFS(OFFSET($C$3,,,COUNTA($A:$A)-1,),X$2,OFFSET($D$3,,,COUNTA($A:$A)-1,),$P67))</f>
        <v/>
      </c>
      <c r="Y67" s="8" t="str">
        <f t="shared" ref="Y67:Y98" ca="1" si="36">IF(V67="","",COUNTIFS(OFFSET($C$3,,,COUNTA($A:$A)-1,),Y$2,OFFSET($D$3,,,COUNTA($A:$A)-1,),$P67))</f>
        <v/>
      </c>
      <c r="Z67" s="8" t="str">
        <f t="shared" ref="Z67:Z98" ca="1" si="37">IF(W67="","",COUNTIFS(OFFSET($C$3,,,COUNTA($A:$A)-1,),Z$2,OFFSET($D$3,,,COUNTA($A:$A)-1,),$P67))</f>
        <v/>
      </c>
      <c r="AA67" s="8" t="str">
        <f t="shared" ref="AA67:AA98" ca="1" si="38">IF(X67="","",COUNTIFS(OFFSET($C$3,,,COUNTA($A:$A)-1,),AA$2,OFFSET($D$3,,,COUNTA($A:$A)-1,),$P67))</f>
        <v/>
      </c>
      <c r="AB67" s="8" t="str">
        <f t="shared" ref="AB67:AB98" ca="1" si="39">IF(Y67="","",COUNTIFS(OFFSET($C$3,,,COUNTA($A:$A)-1,),AB$2,OFFSET($D$3,,,COUNTA($A:$A)-1,),$P67))</f>
        <v/>
      </c>
      <c r="AC67" s="8" t="str">
        <f t="shared" ref="AC67:AC98" ca="1" si="40">IF(P67="","",COUNTIFS(OFFSET($C$3,,,COUNTA($A:$A)-1,),"&gt;2.50",OFFSET($D$3,,,COUNTA($A:$A)-1,),$P67))</f>
        <v/>
      </c>
      <c r="AH67" s="50"/>
      <c r="AI67" s="53"/>
      <c r="AJ67" s="53"/>
      <c r="AK67" s="53"/>
      <c r="AL67" s="53"/>
      <c r="AM67" s="53"/>
      <c r="AN67" s="53"/>
      <c r="AO67" s="53"/>
      <c r="AP67" s="53"/>
      <c r="AQ67" s="53"/>
      <c r="AR67" s="53"/>
      <c r="AS67" s="53"/>
      <c r="AT67" s="53"/>
      <c r="AU67" s="53"/>
      <c r="AV67" s="53"/>
      <c r="AW67" s="53"/>
      <c r="AX67" s="53"/>
      <c r="AY67" s="53"/>
      <c r="AZ67" s="53"/>
      <c r="BA67" s="53"/>
      <c r="BB67" s="53"/>
      <c r="BC67" s="53"/>
      <c r="BD67" s="53"/>
      <c r="BE67" s="53"/>
      <c r="BF67" s="53"/>
      <c r="BG67" s="53"/>
      <c r="BH67" s="53"/>
      <c r="BI67" s="53"/>
    </row>
    <row r="68" spans="1:61" x14ac:dyDescent="0.25">
      <c r="A68" s="91">
        <v>66</v>
      </c>
      <c r="B68" s="92" t="s">
        <v>7</v>
      </c>
      <c r="C68" s="93">
        <v>0.75</v>
      </c>
      <c r="D68" s="91">
        <v>19</v>
      </c>
      <c r="E68" s="47">
        <v>-0.05</v>
      </c>
      <c r="F68" s="1"/>
      <c r="G68" s="1"/>
      <c r="H68" s="1"/>
      <c r="I68" s="1"/>
      <c r="J68" s="47"/>
      <c r="K68" s="47"/>
      <c r="L68" s="1"/>
      <c r="M68" s="1"/>
      <c r="N68" s="64" t="str">
        <f t="shared" si="28"/>
        <v/>
      </c>
      <c r="O68" s="56"/>
      <c r="P68" s="9" t="str">
        <f t="shared" ref="P68:P131" si="41">IF(AND(ISNUMBER(AH68),AH68&lt;&gt;""),AH68,"")</f>
        <v/>
      </c>
      <c r="Q68" s="61" t="str">
        <f t="shared" ref="Q68:Q131" si="42">IF(ISNUMBER(P68),INDEX($1:$202,ROW(),MATCH("Total général",$2:$2,0)),"")</f>
        <v/>
      </c>
      <c r="R68" s="34" t="str">
        <f t="shared" si="29"/>
        <v/>
      </c>
      <c r="S68" s="8" t="str">
        <f t="shared" ca="1" si="30"/>
        <v/>
      </c>
      <c r="T68" s="8" t="str">
        <f t="shared" ca="1" si="31"/>
        <v/>
      </c>
      <c r="U68" s="8" t="str">
        <f t="shared" ca="1" si="32"/>
        <v/>
      </c>
      <c r="V68" s="8" t="str">
        <f t="shared" ca="1" si="33"/>
        <v/>
      </c>
      <c r="W68" s="8" t="str">
        <f t="shared" ca="1" si="34"/>
        <v/>
      </c>
      <c r="X68" s="8" t="str">
        <f t="shared" ca="1" si="35"/>
        <v/>
      </c>
      <c r="Y68" s="8" t="str">
        <f t="shared" ca="1" si="36"/>
        <v/>
      </c>
      <c r="Z68" s="8" t="str">
        <f t="shared" ca="1" si="37"/>
        <v/>
      </c>
      <c r="AA68" s="8" t="str">
        <f t="shared" ca="1" si="38"/>
        <v/>
      </c>
      <c r="AB68" s="8" t="str">
        <f t="shared" ca="1" si="39"/>
        <v/>
      </c>
      <c r="AC68" s="8" t="str">
        <f t="shared" ca="1" si="40"/>
        <v/>
      </c>
      <c r="AH68" s="50"/>
      <c r="AI68" s="53"/>
      <c r="AJ68" s="53"/>
      <c r="AK68" s="53"/>
      <c r="AL68" s="53"/>
      <c r="AM68" s="53"/>
      <c r="AN68" s="53"/>
      <c r="AO68" s="53"/>
      <c r="AP68" s="53"/>
      <c r="AQ68" s="53"/>
      <c r="AR68" s="53"/>
      <c r="AS68" s="53"/>
      <c r="AT68" s="53"/>
      <c r="AU68" s="53"/>
      <c r="AV68" s="53"/>
      <c r="AW68" s="53"/>
      <c r="AX68" s="53"/>
      <c r="AY68" s="53"/>
      <c r="AZ68" s="53"/>
      <c r="BA68" s="53"/>
      <c r="BB68" s="53"/>
      <c r="BC68" s="53"/>
      <c r="BD68" s="53"/>
      <c r="BE68" s="53"/>
      <c r="BF68" s="53"/>
      <c r="BG68" s="53"/>
      <c r="BH68" s="53"/>
      <c r="BI68" s="53"/>
    </row>
    <row r="69" spans="1:61" x14ac:dyDescent="0.25">
      <c r="A69" s="91">
        <v>67</v>
      </c>
      <c r="B69" s="92" t="s">
        <v>7</v>
      </c>
      <c r="C69" s="93">
        <v>0.25</v>
      </c>
      <c r="D69" s="91">
        <v>22</v>
      </c>
      <c r="E69" s="47">
        <v>-0.05</v>
      </c>
      <c r="F69" s="1"/>
      <c r="G69" s="1"/>
      <c r="H69" s="1"/>
      <c r="I69" s="1"/>
      <c r="J69" s="47"/>
      <c r="K69" s="47"/>
      <c r="L69" s="1"/>
      <c r="M69" s="1"/>
      <c r="N69" s="64" t="str">
        <f t="shared" si="28"/>
        <v/>
      </c>
      <c r="O69" s="56"/>
      <c r="P69" s="9" t="str">
        <f t="shared" si="41"/>
        <v/>
      </c>
      <c r="Q69" s="61" t="str">
        <f t="shared" si="42"/>
        <v/>
      </c>
      <c r="R69" s="34" t="str">
        <f t="shared" si="29"/>
        <v/>
      </c>
      <c r="S69" s="8" t="str">
        <f t="shared" ca="1" si="30"/>
        <v/>
      </c>
      <c r="T69" s="8" t="str">
        <f t="shared" ca="1" si="31"/>
        <v/>
      </c>
      <c r="U69" s="8" t="str">
        <f t="shared" ca="1" si="32"/>
        <v/>
      </c>
      <c r="V69" s="8" t="str">
        <f t="shared" ca="1" si="33"/>
        <v/>
      </c>
      <c r="W69" s="8" t="str">
        <f t="shared" ca="1" si="34"/>
        <v/>
      </c>
      <c r="X69" s="8" t="str">
        <f t="shared" ca="1" si="35"/>
        <v/>
      </c>
      <c r="Y69" s="8" t="str">
        <f t="shared" ca="1" si="36"/>
        <v/>
      </c>
      <c r="Z69" s="8" t="str">
        <f t="shared" ca="1" si="37"/>
        <v/>
      </c>
      <c r="AA69" s="8" t="str">
        <f t="shared" ca="1" si="38"/>
        <v/>
      </c>
      <c r="AB69" s="8" t="str">
        <f t="shared" ca="1" si="39"/>
        <v/>
      </c>
      <c r="AC69" s="8" t="str">
        <f t="shared" ca="1" si="40"/>
        <v/>
      </c>
      <c r="AH69" s="50"/>
      <c r="AI69" s="53"/>
      <c r="AJ69" s="53"/>
      <c r="AK69" s="53"/>
      <c r="AL69" s="53"/>
      <c r="AM69" s="53"/>
      <c r="AN69" s="53"/>
      <c r="AO69" s="53"/>
      <c r="AP69" s="53"/>
      <c r="AQ69" s="53"/>
      <c r="AR69" s="53"/>
      <c r="AS69" s="53"/>
      <c r="AT69" s="53"/>
      <c r="AU69" s="53"/>
      <c r="AV69" s="53"/>
      <c r="AW69" s="53"/>
      <c r="AX69" s="53"/>
      <c r="AY69" s="53"/>
      <c r="AZ69" s="53"/>
      <c r="BA69" s="53"/>
      <c r="BB69" s="53"/>
      <c r="BC69" s="53"/>
      <c r="BD69" s="53"/>
      <c r="BE69" s="53"/>
      <c r="BF69" s="53"/>
      <c r="BG69" s="53"/>
      <c r="BH69" s="53"/>
      <c r="BI69" s="53"/>
    </row>
    <row r="70" spans="1:61" x14ac:dyDescent="0.25">
      <c r="A70" s="91">
        <v>68</v>
      </c>
      <c r="B70" s="92" t="s">
        <v>7</v>
      </c>
      <c r="C70" s="93">
        <v>0.5</v>
      </c>
      <c r="D70" s="91">
        <v>21</v>
      </c>
      <c r="E70" s="47">
        <v>-0.05</v>
      </c>
      <c r="F70" s="1"/>
      <c r="G70" s="1"/>
      <c r="H70" s="1"/>
      <c r="I70" s="1"/>
      <c r="J70" s="47"/>
      <c r="K70" s="47"/>
      <c r="L70" s="1"/>
      <c r="M70" s="1"/>
      <c r="N70" s="64" t="str">
        <f t="shared" si="28"/>
        <v/>
      </c>
      <c r="O70" s="56"/>
      <c r="P70" s="9" t="str">
        <f t="shared" si="41"/>
        <v/>
      </c>
      <c r="Q70" s="61" t="str">
        <f t="shared" si="42"/>
        <v/>
      </c>
      <c r="R70" s="34" t="str">
        <f t="shared" si="29"/>
        <v/>
      </c>
      <c r="S70" s="8" t="str">
        <f t="shared" ca="1" si="30"/>
        <v/>
      </c>
      <c r="T70" s="8" t="str">
        <f t="shared" ca="1" si="31"/>
        <v/>
      </c>
      <c r="U70" s="8" t="str">
        <f t="shared" ca="1" si="32"/>
        <v/>
      </c>
      <c r="V70" s="8" t="str">
        <f t="shared" ca="1" si="33"/>
        <v/>
      </c>
      <c r="W70" s="8" t="str">
        <f t="shared" ca="1" si="34"/>
        <v/>
      </c>
      <c r="X70" s="8" t="str">
        <f t="shared" ca="1" si="35"/>
        <v/>
      </c>
      <c r="Y70" s="8" t="str">
        <f t="shared" ca="1" si="36"/>
        <v/>
      </c>
      <c r="Z70" s="8" t="str">
        <f t="shared" ca="1" si="37"/>
        <v/>
      </c>
      <c r="AA70" s="8" t="str">
        <f t="shared" ca="1" si="38"/>
        <v/>
      </c>
      <c r="AB70" s="8" t="str">
        <f t="shared" ca="1" si="39"/>
        <v/>
      </c>
      <c r="AC70" s="8" t="str">
        <f t="shared" ca="1" si="40"/>
        <v/>
      </c>
      <c r="AH70" s="50"/>
      <c r="AI70" s="53"/>
      <c r="AJ70" s="53"/>
      <c r="AK70" s="53"/>
      <c r="AL70" s="53"/>
      <c r="AM70" s="53"/>
      <c r="AN70" s="53"/>
      <c r="AO70" s="53"/>
      <c r="AP70" s="53"/>
      <c r="AQ70" s="53"/>
      <c r="AR70" s="53"/>
      <c r="AS70" s="53"/>
      <c r="AT70" s="53"/>
      <c r="AU70" s="53"/>
      <c r="AV70" s="53"/>
      <c r="AW70" s="53"/>
      <c r="AX70" s="53"/>
      <c r="AY70" s="53"/>
      <c r="AZ70" s="53"/>
      <c r="BA70" s="53"/>
      <c r="BB70" s="53"/>
      <c r="BC70" s="53"/>
      <c r="BD70" s="53"/>
      <c r="BE70" s="53"/>
      <c r="BF70" s="53"/>
      <c r="BG70" s="53"/>
      <c r="BH70" s="53"/>
      <c r="BI70" s="53"/>
    </row>
    <row r="71" spans="1:61" x14ac:dyDescent="0.25">
      <c r="A71" s="91">
        <v>69</v>
      </c>
      <c r="B71" s="92" t="s">
        <v>6</v>
      </c>
      <c r="C71" s="93">
        <v>1.75</v>
      </c>
      <c r="D71" s="91">
        <v>15</v>
      </c>
      <c r="E71" s="47">
        <v>-0.05</v>
      </c>
      <c r="F71" s="1"/>
      <c r="G71" s="1"/>
      <c r="H71" s="1"/>
      <c r="I71" s="1"/>
      <c r="J71" s="47"/>
      <c r="K71" s="47"/>
      <c r="L71" s="1"/>
      <c r="M71" s="1"/>
      <c r="N71" s="64" t="str">
        <f t="shared" si="28"/>
        <v/>
      </c>
      <c r="O71" s="56"/>
      <c r="P71" s="9" t="str">
        <f t="shared" si="41"/>
        <v/>
      </c>
      <c r="Q71" s="61" t="str">
        <f t="shared" si="42"/>
        <v/>
      </c>
      <c r="R71" s="34" t="str">
        <f t="shared" si="29"/>
        <v/>
      </c>
      <c r="S71" s="8" t="str">
        <f t="shared" ca="1" si="30"/>
        <v/>
      </c>
      <c r="T71" s="8" t="str">
        <f t="shared" ca="1" si="31"/>
        <v/>
      </c>
      <c r="U71" s="8" t="str">
        <f t="shared" ca="1" si="32"/>
        <v/>
      </c>
      <c r="V71" s="8" t="str">
        <f t="shared" ca="1" si="33"/>
        <v/>
      </c>
      <c r="W71" s="8" t="str">
        <f t="shared" ca="1" si="34"/>
        <v/>
      </c>
      <c r="X71" s="8" t="str">
        <f t="shared" ca="1" si="35"/>
        <v/>
      </c>
      <c r="Y71" s="8" t="str">
        <f t="shared" ca="1" si="36"/>
        <v/>
      </c>
      <c r="Z71" s="8" t="str">
        <f t="shared" ca="1" si="37"/>
        <v/>
      </c>
      <c r="AA71" s="8" t="str">
        <f t="shared" ca="1" si="38"/>
        <v/>
      </c>
      <c r="AB71" s="8" t="str">
        <f t="shared" ca="1" si="39"/>
        <v/>
      </c>
      <c r="AC71" s="8" t="str">
        <f t="shared" ca="1" si="40"/>
        <v/>
      </c>
      <c r="AH71" s="50"/>
      <c r="AI71" s="53"/>
      <c r="AJ71" s="53"/>
      <c r="AK71" s="53"/>
      <c r="AL71" s="53"/>
      <c r="AM71" s="53"/>
      <c r="AN71" s="53"/>
      <c r="AO71" s="53"/>
      <c r="AP71" s="53"/>
      <c r="AQ71" s="53"/>
      <c r="AR71" s="53"/>
      <c r="AS71" s="53"/>
      <c r="AT71" s="53"/>
      <c r="AU71" s="53"/>
      <c r="AV71" s="53"/>
      <c r="AW71" s="53"/>
      <c r="AX71" s="53"/>
      <c r="AY71" s="53"/>
      <c r="AZ71" s="53"/>
      <c r="BA71" s="53"/>
      <c r="BB71" s="53"/>
      <c r="BC71" s="53"/>
      <c r="BD71" s="53"/>
      <c r="BE71" s="53"/>
      <c r="BF71" s="53"/>
      <c r="BG71" s="53"/>
      <c r="BH71" s="53"/>
      <c r="BI71" s="53"/>
    </row>
    <row r="72" spans="1:61" x14ac:dyDescent="0.25">
      <c r="A72" s="91">
        <v>70</v>
      </c>
      <c r="B72" s="92" t="s">
        <v>7</v>
      </c>
      <c r="C72" s="93">
        <v>0.5</v>
      </c>
      <c r="D72" s="91">
        <v>18</v>
      </c>
      <c r="E72" s="47">
        <v>-0.05</v>
      </c>
      <c r="F72" s="1"/>
      <c r="G72" s="1"/>
      <c r="H72" s="1"/>
      <c r="I72" s="1"/>
      <c r="J72" s="47"/>
      <c r="K72" s="47"/>
      <c r="L72" s="1"/>
      <c r="M72" s="1"/>
      <c r="N72" s="64" t="str">
        <f t="shared" si="28"/>
        <v/>
      </c>
      <c r="O72" s="56"/>
      <c r="P72" s="9" t="str">
        <f t="shared" si="41"/>
        <v/>
      </c>
      <c r="Q72" s="61" t="str">
        <f t="shared" si="42"/>
        <v/>
      </c>
      <c r="R72" s="34" t="str">
        <f t="shared" si="29"/>
        <v/>
      </c>
      <c r="S72" s="8" t="str">
        <f t="shared" ca="1" si="30"/>
        <v/>
      </c>
      <c r="T72" s="8" t="str">
        <f t="shared" ca="1" si="31"/>
        <v/>
      </c>
      <c r="U72" s="8" t="str">
        <f t="shared" ca="1" si="32"/>
        <v/>
      </c>
      <c r="V72" s="8" t="str">
        <f t="shared" ca="1" si="33"/>
        <v/>
      </c>
      <c r="W72" s="8" t="str">
        <f t="shared" ca="1" si="34"/>
        <v/>
      </c>
      <c r="X72" s="8" t="str">
        <f t="shared" ca="1" si="35"/>
        <v/>
      </c>
      <c r="Y72" s="8" t="str">
        <f t="shared" ca="1" si="36"/>
        <v/>
      </c>
      <c r="Z72" s="8" t="str">
        <f t="shared" ca="1" si="37"/>
        <v/>
      </c>
      <c r="AA72" s="8" t="str">
        <f t="shared" ca="1" si="38"/>
        <v/>
      </c>
      <c r="AB72" s="8" t="str">
        <f t="shared" ca="1" si="39"/>
        <v/>
      </c>
      <c r="AC72" s="8" t="str">
        <f t="shared" ca="1" si="40"/>
        <v/>
      </c>
      <c r="AH72" s="50"/>
      <c r="AI72" s="53"/>
      <c r="AJ72" s="53"/>
      <c r="AK72" s="53"/>
      <c r="AL72" s="53"/>
      <c r="AM72" s="53"/>
      <c r="AN72" s="53"/>
      <c r="AO72" s="53"/>
      <c r="AP72" s="53"/>
      <c r="AQ72" s="53"/>
      <c r="AR72" s="53"/>
      <c r="AS72" s="53"/>
      <c r="AT72" s="53"/>
      <c r="AU72" s="53"/>
      <c r="AV72" s="53"/>
      <c r="AW72" s="53"/>
      <c r="AX72" s="53"/>
      <c r="AY72" s="53"/>
      <c r="AZ72" s="53"/>
      <c r="BA72" s="53"/>
      <c r="BB72" s="53"/>
      <c r="BC72" s="53"/>
      <c r="BD72" s="53"/>
      <c r="BE72" s="53"/>
      <c r="BF72" s="53"/>
      <c r="BG72" s="53"/>
      <c r="BH72" s="53"/>
      <c r="BI72" s="53"/>
    </row>
    <row r="73" spans="1:61" x14ac:dyDescent="0.25">
      <c r="A73" s="91">
        <v>71</v>
      </c>
      <c r="B73" s="92" t="s">
        <v>7</v>
      </c>
      <c r="C73" s="93">
        <v>4</v>
      </c>
      <c r="D73" s="91">
        <v>24</v>
      </c>
      <c r="E73" s="47">
        <v>-0.05</v>
      </c>
      <c r="F73" s="1"/>
      <c r="G73" s="1"/>
      <c r="H73" s="1"/>
      <c r="I73" s="1"/>
      <c r="J73" s="47"/>
      <c r="K73" s="47"/>
      <c r="L73" s="1"/>
      <c r="M73" s="1"/>
      <c r="N73" s="64" t="str">
        <f t="shared" si="28"/>
        <v/>
      </c>
      <c r="O73" s="56"/>
      <c r="P73" s="9" t="str">
        <f t="shared" si="41"/>
        <v/>
      </c>
      <c r="Q73" s="61" t="str">
        <f t="shared" si="42"/>
        <v/>
      </c>
      <c r="R73" s="34" t="str">
        <f t="shared" si="29"/>
        <v/>
      </c>
      <c r="S73" s="8" t="str">
        <f t="shared" ca="1" si="30"/>
        <v/>
      </c>
      <c r="T73" s="8" t="str">
        <f t="shared" ca="1" si="31"/>
        <v/>
      </c>
      <c r="U73" s="8" t="str">
        <f t="shared" ca="1" si="32"/>
        <v/>
      </c>
      <c r="V73" s="8" t="str">
        <f t="shared" ca="1" si="33"/>
        <v/>
      </c>
      <c r="W73" s="8" t="str">
        <f t="shared" ca="1" si="34"/>
        <v/>
      </c>
      <c r="X73" s="8" t="str">
        <f t="shared" ca="1" si="35"/>
        <v/>
      </c>
      <c r="Y73" s="8" t="str">
        <f t="shared" ca="1" si="36"/>
        <v/>
      </c>
      <c r="Z73" s="8" t="str">
        <f t="shared" ca="1" si="37"/>
        <v/>
      </c>
      <c r="AA73" s="8" t="str">
        <f t="shared" ca="1" si="38"/>
        <v/>
      </c>
      <c r="AB73" s="8" t="str">
        <f t="shared" ca="1" si="39"/>
        <v/>
      </c>
      <c r="AC73" s="8" t="str">
        <f t="shared" ca="1" si="40"/>
        <v/>
      </c>
      <c r="AH73" s="50"/>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row>
    <row r="74" spans="1:61" x14ac:dyDescent="0.25">
      <c r="A74" s="91">
        <v>72</v>
      </c>
      <c r="B74" s="92" t="s">
        <v>6</v>
      </c>
      <c r="C74" s="93">
        <v>2.5</v>
      </c>
      <c r="D74" s="91">
        <v>23</v>
      </c>
      <c r="E74" s="47">
        <v>-0.05</v>
      </c>
      <c r="F74" s="1"/>
      <c r="G74" s="1"/>
      <c r="H74" s="1"/>
      <c r="I74" s="1"/>
      <c r="J74" s="47"/>
      <c r="K74" s="47"/>
      <c r="L74" s="1"/>
      <c r="M74" s="1"/>
      <c r="N74" s="64" t="str">
        <f t="shared" si="28"/>
        <v/>
      </c>
      <c r="O74" s="56"/>
      <c r="P74" s="9" t="str">
        <f t="shared" si="41"/>
        <v/>
      </c>
      <c r="Q74" s="61" t="str">
        <f t="shared" si="42"/>
        <v/>
      </c>
      <c r="R74" s="34" t="str">
        <f t="shared" si="29"/>
        <v/>
      </c>
      <c r="S74" s="8" t="str">
        <f t="shared" ca="1" si="30"/>
        <v/>
      </c>
      <c r="T74" s="8" t="str">
        <f t="shared" ca="1" si="31"/>
        <v/>
      </c>
      <c r="U74" s="8" t="str">
        <f t="shared" ca="1" si="32"/>
        <v/>
      </c>
      <c r="V74" s="8" t="str">
        <f t="shared" ca="1" si="33"/>
        <v/>
      </c>
      <c r="W74" s="8" t="str">
        <f t="shared" ca="1" si="34"/>
        <v/>
      </c>
      <c r="X74" s="8" t="str">
        <f t="shared" ca="1" si="35"/>
        <v/>
      </c>
      <c r="Y74" s="8" t="str">
        <f t="shared" ca="1" si="36"/>
        <v/>
      </c>
      <c r="Z74" s="8" t="str">
        <f t="shared" ca="1" si="37"/>
        <v/>
      </c>
      <c r="AA74" s="8" t="str">
        <f t="shared" ca="1" si="38"/>
        <v/>
      </c>
      <c r="AB74" s="8" t="str">
        <f t="shared" ca="1" si="39"/>
        <v/>
      </c>
      <c r="AC74" s="8" t="str">
        <f t="shared" ca="1" si="40"/>
        <v/>
      </c>
      <c r="AH74" s="50"/>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row>
    <row r="75" spans="1:61" x14ac:dyDescent="0.25">
      <c r="A75" s="91">
        <v>73</v>
      </c>
      <c r="B75" s="92" t="s">
        <v>6</v>
      </c>
      <c r="C75" s="93">
        <v>0.5</v>
      </c>
      <c r="D75" s="91">
        <v>23</v>
      </c>
      <c r="E75" s="47">
        <v>-0.05</v>
      </c>
      <c r="F75" s="1"/>
      <c r="G75" s="1"/>
      <c r="H75" s="1"/>
      <c r="I75" s="1"/>
      <c r="J75" s="47"/>
      <c r="K75" s="47"/>
      <c r="L75" s="1"/>
      <c r="M75" s="1"/>
      <c r="N75" s="64" t="str">
        <f t="shared" si="28"/>
        <v/>
      </c>
      <c r="O75" s="56"/>
      <c r="P75" s="9" t="str">
        <f t="shared" si="41"/>
        <v/>
      </c>
      <c r="Q75" s="61" t="str">
        <f t="shared" si="42"/>
        <v/>
      </c>
      <c r="R75" s="34" t="str">
        <f t="shared" si="29"/>
        <v/>
      </c>
      <c r="S75" s="8" t="str">
        <f t="shared" ca="1" si="30"/>
        <v/>
      </c>
      <c r="T75" s="8" t="str">
        <f t="shared" ca="1" si="31"/>
        <v/>
      </c>
      <c r="U75" s="8" t="str">
        <f t="shared" ca="1" si="32"/>
        <v/>
      </c>
      <c r="V75" s="8" t="str">
        <f t="shared" ca="1" si="33"/>
        <v/>
      </c>
      <c r="W75" s="8" t="str">
        <f t="shared" ca="1" si="34"/>
        <v/>
      </c>
      <c r="X75" s="8" t="str">
        <f t="shared" ca="1" si="35"/>
        <v/>
      </c>
      <c r="Y75" s="8" t="str">
        <f t="shared" ca="1" si="36"/>
        <v/>
      </c>
      <c r="Z75" s="8" t="str">
        <f t="shared" ca="1" si="37"/>
        <v/>
      </c>
      <c r="AA75" s="8" t="str">
        <f t="shared" ca="1" si="38"/>
        <v/>
      </c>
      <c r="AB75" s="8" t="str">
        <f t="shared" ca="1" si="39"/>
        <v/>
      </c>
      <c r="AC75" s="8" t="str">
        <f t="shared" ca="1" si="40"/>
        <v/>
      </c>
      <c r="AH75" s="50"/>
      <c r="AI75" s="53"/>
      <c r="AJ75" s="53"/>
      <c r="AK75" s="53"/>
      <c r="AL75" s="53"/>
      <c r="AM75" s="53"/>
      <c r="AN75" s="53"/>
      <c r="AO75" s="53"/>
      <c r="AP75" s="53"/>
      <c r="AQ75" s="53"/>
      <c r="AR75" s="53"/>
      <c r="AS75" s="53"/>
      <c r="AT75" s="53"/>
      <c r="AU75" s="53"/>
      <c r="AV75" s="53"/>
      <c r="AW75" s="53"/>
      <c r="AX75" s="53"/>
      <c r="AY75" s="53"/>
      <c r="AZ75" s="53"/>
      <c r="BA75" s="53"/>
      <c r="BB75" s="53"/>
      <c r="BC75" s="53"/>
      <c r="BD75" s="53"/>
      <c r="BE75" s="53"/>
      <c r="BF75" s="53"/>
      <c r="BG75" s="53"/>
      <c r="BH75" s="53"/>
      <c r="BI75" s="53"/>
    </row>
    <row r="76" spans="1:61" x14ac:dyDescent="0.25">
      <c r="A76" s="91">
        <v>80</v>
      </c>
      <c r="B76" s="92" t="s">
        <v>5</v>
      </c>
      <c r="C76" s="93">
        <v>7</v>
      </c>
      <c r="D76" s="91">
        <v>25</v>
      </c>
      <c r="E76" s="47">
        <v>-0.05</v>
      </c>
      <c r="F76" s="1"/>
      <c r="G76" s="1"/>
      <c r="H76" s="1"/>
      <c r="I76" s="1"/>
      <c r="J76" s="47"/>
      <c r="K76" s="47"/>
      <c r="L76" s="1"/>
      <c r="M76" s="1"/>
      <c r="N76" s="64" t="str">
        <f t="shared" si="28"/>
        <v/>
      </c>
      <c r="O76" s="56"/>
      <c r="P76" s="9" t="str">
        <f t="shared" si="41"/>
        <v/>
      </c>
      <c r="Q76" s="61" t="str">
        <f t="shared" si="42"/>
        <v/>
      </c>
      <c r="R76" s="34" t="str">
        <f t="shared" si="29"/>
        <v/>
      </c>
      <c r="S76" s="8" t="str">
        <f t="shared" ca="1" si="30"/>
        <v/>
      </c>
      <c r="T76" s="8" t="str">
        <f t="shared" ca="1" si="31"/>
        <v/>
      </c>
      <c r="U76" s="8" t="str">
        <f t="shared" ca="1" si="32"/>
        <v/>
      </c>
      <c r="V76" s="8" t="str">
        <f t="shared" ca="1" si="33"/>
        <v/>
      </c>
      <c r="W76" s="8" t="str">
        <f t="shared" ca="1" si="34"/>
        <v/>
      </c>
      <c r="X76" s="8" t="str">
        <f t="shared" ca="1" si="35"/>
        <v/>
      </c>
      <c r="Y76" s="8" t="str">
        <f t="shared" ca="1" si="36"/>
        <v/>
      </c>
      <c r="Z76" s="8" t="str">
        <f t="shared" ca="1" si="37"/>
        <v/>
      </c>
      <c r="AA76" s="8" t="str">
        <f t="shared" ca="1" si="38"/>
        <v/>
      </c>
      <c r="AB76" s="8" t="str">
        <f t="shared" ca="1" si="39"/>
        <v/>
      </c>
      <c r="AC76" s="8" t="str">
        <f t="shared" ca="1" si="40"/>
        <v/>
      </c>
      <c r="AH76" s="50"/>
      <c r="AI76" s="53"/>
      <c r="AJ76" s="53"/>
      <c r="AK76" s="53"/>
      <c r="AL76" s="53"/>
      <c r="AM76" s="53"/>
      <c r="AN76" s="53"/>
      <c r="AO76" s="53"/>
      <c r="AP76" s="53"/>
      <c r="AQ76" s="53"/>
      <c r="AR76" s="53"/>
      <c r="AS76" s="53"/>
      <c r="AT76" s="53"/>
      <c r="AU76" s="53"/>
      <c r="AV76" s="53"/>
      <c r="AW76" s="53"/>
      <c r="AX76" s="53"/>
      <c r="AY76" s="53"/>
      <c r="AZ76" s="53"/>
      <c r="BA76" s="53"/>
      <c r="BB76" s="53"/>
      <c r="BC76" s="53"/>
      <c r="BD76" s="53"/>
      <c r="BE76" s="53"/>
      <c r="BF76" s="53"/>
      <c r="BG76" s="53"/>
      <c r="BH76" s="53"/>
      <c r="BI76" s="53"/>
    </row>
    <row r="77" spans="1:61" x14ac:dyDescent="0.25">
      <c r="A77" s="91">
        <v>74</v>
      </c>
      <c r="B77" s="92" t="s">
        <v>7</v>
      </c>
      <c r="C77" s="93">
        <v>2.5</v>
      </c>
      <c r="D77" s="91">
        <v>25</v>
      </c>
      <c r="E77" s="47">
        <v>-0.05</v>
      </c>
      <c r="F77" s="1"/>
      <c r="G77" s="1"/>
      <c r="H77" s="1"/>
      <c r="I77" s="1"/>
      <c r="J77" s="47"/>
      <c r="K77" s="47"/>
      <c r="L77" s="1"/>
      <c r="M77" s="1"/>
      <c r="N77" s="64" t="str">
        <f t="shared" si="28"/>
        <v/>
      </c>
      <c r="O77" s="56"/>
      <c r="P77" s="9" t="str">
        <f t="shared" si="41"/>
        <v/>
      </c>
      <c r="Q77" s="61" t="str">
        <f t="shared" si="42"/>
        <v/>
      </c>
      <c r="R77" s="34" t="str">
        <f t="shared" si="29"/>
        <v/>
      </c>
      <c r="S77" s="8" t="str">
        <f t="shared" ca="1" si="30"/>
        <v/>
      </c>
      <c r="T77" s="8" t="str">
        <f t="shared" ca="1" si="31"/>
        <v/>
      </c>
      <c r="U77" s="8" t="str">
        <f t="shared" ca="1" si="32"/>
        <v/>
      </c>
      <c r="V77" s="8" t="str">
        <f t="shared" ca="1" si="33"/>
        <v/>
      </c>
      <c r="W77" s="8" t="str">
        <f t="shared" ca="1" si="34"/>
        <v/>
      </c>
      <c r="X77" s="8" t="str">
        <f t="shared" ca="1" si="35"/>
        <v/>
      </c>
      <c r="Y77" s="8" t="str">
        <f t="shared" ca="1" si="36"/>
        <v/>
      </c>
      <c r="Z77" s="8" t="str">
        <f t="shared" ca="1" si="37"/>
        <v/>
      </c>
      <c r="AA77" s="8" t="str">
        <f t="shared" ca="1" si="38"/>
        <v/>
      </c>
      <c r="AB77" s="8" t="str">
        <f t="shared" ca="1" si="39"/>
        <v/>
      </c>
      <c r="AC77" s="8" t="str">
        <f t="shared" ca="1" si="40"/>
        <v/>
      </c>
      <c r="AH77" s="50"/>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row>
    <row r="78" spans="1:61" x14ac:dyDescent="0.25">
      <c r="A78" s="91">
        <v>75</v>
      </c>
      <c r="B78" s="92" t="s">
        <v>6</v>
      </c>
      <c r="C78" s="93">
        <v>0.75</v>
      </c>
      <c r="D78" s="91">
        <v>24</v>
      </c>
      <c r="E78" s="47">
        <v>-0.05</v>
      </c>
      <c r="F78" s="1"/>
      <c r="G78" s="1"/>
      <c r="H78" s="1"/>
      <c r="I78" s="1"/>
      <c r="J78" s="47"/>
      <c r="K78" s="47"/>
      <c r="L78" s="1"/>
      <c r="M78" s="1"/>
      <c r="N78" s="64" t="str">
        <f t="shared" si="28"/>
        <v/>
      </c>
      <c r="O78" s="56"/>
      <c r="P78" s="9" t="str">
        <f t="shared" si="41"/>
        <v/>
      </c>
      <c r="Q78" s="61" t="str">
        <f t="shared" si="42"/>
        <v/>
      </c>
      <c r="R78" s="34" t="str">
        <f t="shared" si="29"/>
        <v/>
      </c>
      <c r="S78" s="8" t="str">
        <f t="shared" ca="1" si="30"/>
        <v/>
      </c>
      <c r="T78" s="8" t="str">
        <f t="shared" ca="1" si="31"/>
        <v/>
      </c>
      <c r="U78" s="8" t="str">
        <f t="shared" ca="1" si="32"/>
        <v/>
      </c>
      <c r="V78" s="8" t="str">
        <f t="shared" ca="1" si="33"/>
        <v/>
      </c>
      <c r="W78" s="8" t="str">
        <f t="shared" ca="1" si="34"/>
        <v/>
      </c>
      <c r="X78" s="8" t="str">
        <f t="shared" ca="1" si="35"/>
        <v/>
      </c>
      <c r="Y78" s="8" t="str">
        <f t="shared" ca="1" si="36"/>
        <v/>
      </c>
      <c r="Z78" s="8" t="str">
        <f t="shared" ca="1" si="37"/>
        <v/>
      </c>
      <c r="AA78" s="8" t="str">
        <f t="shared" ca="1" si="38"/>
        <v/>
      </c>
      <c r="AB78" s="8" t="str">
        <f t="shared" ca="1" si="39"/>
        <v/>
      </c>
      <c r="AC78" s="8" t="str">
        <f t="shared" ca="1" si="40"/>
        <v/>
      </c>
      <c r="AH78" s="50"/>
      <c r="AI78" s="53"/>
      <c r="AJ78" s="53"/>
      <c r="AK78" s="53"/>
      <c r="AL78" s="53"/>
      <c r="AM78" s="53"/>
      <c r="AN78" s="53"/>
      <c r="AO78" s="53"/>
      <c r="AP78" s="53"/>
      <c r="AQ78" s="53"/>
      <c r="AR78" s="53"/>
      <c r="AS78" s="53"/>
      <c r="AT78" s="53"/>
      <c r="AU78" s="53"/>
      <c r="AV78" s="53"/>
      <c r="AW78" s="53"/>
      <c r="AX78" s="53"/>
      <c r="AY78" s="53"/>
      <c r="AZ78" s="53"/>
      <c r="BA78" s="53"/>
      <c r="BB78" s="53"/>
      <c r="BC78" s="53"/>
      <c r="BD78" s="53"/>
      <c r="BE78" s="53"/>
      <c r="BF78" s="53"/>
      <c r="BG78" s="53"/>
      <c r="BH78" s="53"/>
      <c r="BI78" s="53"/>
    </row>
    <row r="79" spans="1:61" x14ac:dyDescent="0.25">
      <c r="A79" s="91">
        <v>76</v>
      </c>
      <c r="B79" s="92" t="s">
        <v>7</v>
      </c>
      <c r="C79" s="93">
        <v>0.75</v>
      </c>
      <c r="D79" s="91">
        <v>24</v>
      </c>
      <c r="E79" s="47">
        <v>-0.05</v>
      </c>
      <c r="F79" s="1"/>
      <c r="G79" s="1"/>
      <c r="H79" s="1"/>
      <c r="I79" s="1"/>
      <c r="J79" s="47"/>
      <c r="K79" s="47"/>
      <c r="L79" s="1"/>
      <c r="M79" s="1"/>
      <c r="N79" s="64" t="str">
        <f t="shared" si="28"/>
        <v/>
      </c>
      <c r="O79" s="56"/>
      <c r="P79" s="9" t="str">
        <f t="shared" si="41"/>
        <v/>
      </c>
      <c r="Q79" s="61" t="str">
        <f t="shared" si="42"/>
        <v/>
      </c>
      <c r="R79" s="34" t="str">
        <f t="shared" si="29"/>
        <v/>
      </c>
      <c r="S79" s="8" t="str">
        <f t="shared" ca="1" si="30"/>
        <v/>
      </c>
      <c r="T79" s="8" t="str">
        <f t="shared" ca="1" si="31"/>
        <v/>
      </c>
      <c r="U79" s="8" t="str">
        <f t="shared" ca="1" si="32"/>
        <v/>
      </c>
      <c r="V79" s="8" t="str">
        <f t="shared" ca="1" si="33"/>
        <v/>
      </c>
      <c r="W79" s="8" t="str">
        <f t="shared" ca="1" si="34"/>
        <v/>
      </c>
      <c r="X79" s="8" t="str">
        <f t="shared" ca="1" si="35"/>
        <v/>
      </c>
      <c r="Y79" s="8" t="str">
        <f t="shared" ca="1" si="36"/>
        <v/>
      </c>
      <c r="Z79" s="8" t="str">
        <f t="shared" ca="1" si="37"/>
        <v/>
      </c>
      <c r="AA79" s="8" t="str">
        <f t="shared" ca="1" si="38"/>
        <v/>
      </c>
      <c r="AB79" s="8" t="str">
        <f t="shared" ca="1" si="39"/>
        <v/>
      </c>
      <c r="AC79" s="8" t="str">
        <f t="shared" ca="1" si="40"/>
        <v/>
      </c>
      <c r="AH79" s="50"/>
      <c r="AI79" s="53"/>
      <c r="AJ79" s="53"/>
      <c r="AK79" s="53"/>
      <c r="AL79" s="53"/>
      <c r="AM79" s="53"/>
      <c r="AN79" s="53"/>
      <c r="AO79" s="53"/>
      <c r="AP79" s="53"/>
      <c r="AQ79" s="53"/>
      <c r="AR79" s="53"/>
      <c r="AS79" s="53"/>
      <c r="AT79" s="53"/>
      <c r="AU79" s="53"/>
      <c r="AV79" s="53"/>
      <c r="AW79" s="53"/>
      <c r="AX79" s="53"/>
      <c r="AY79" s="53"/>
      <c r="AZ79" s="53"/>
      <c r="BA79" s="53"/>
      <c r="BB79" s="53"/>
      <c r="BC79" s="53"/>
      <c r="BD79" s="53"/>
      <c r="BE79" s="53"/>
      <c r="BF79" s="53"/>
      <c r="BG79" s="53"/>
      <c r="BH79" s="53"/>
      <c r="BI79" s="53"/>
    </row>
    <row r="80" spans="1:61" x14ac:dyDescent="0.25">
      <c r="A80" s="91">
        <v>77</v>
      </c>
      <c r="B80" s="92" t="s">
        <v>6</v>
      </c>
      <c r="C80" s="93">
        <v>0.5</v>
      </c>
      <c r="D80" s="91">
        <v>23</v>
      </c>
      <c r="E80" s="47">
        <v>-0.05</v>
      </c>
      <c r="F80" s="1"/>
      <c r="G80" s="1"/>
      <c r="H80" s="1"/>
      <c r="I80" s="1"/>
      <c r="J80" s="47"/>
      <c r="K80" s="47"/>
      <c r="L80" s="1"/>
      <c r="M80" s="1"/>
      <c r="N80" s="64" t="str">
        <f t="shared" si="28"/>
        <v/>
      </c>
      <c r="O80" s="56"/>
      <c r="P80" s="9" t="str">
        <f t="shared" si="41"/>
        <v/>
      </c>
      <c r="Q80" s="61" t="str">
        <f t="shared" si="42"/>
        <v/>
      </c>
      <c r="R80" s="34" t="str">
        <f t="shared" si="29"/>
        <v/>
      </c>
      <c r="S80" s="8" t="str">
        <f t="shared" ca="1" si="30"/>
        <v/>
      </c>
      <c r="T80" s="8" t="str">
        <f t="shared" ca="1" si="31"/>
        <v/>
      </c>
      <c r="U80" s="8" t="str">
        <f t="shared" ca="1" si="32"/>
        <v/>
      </c>
      <c r="V80" s="8" t="str">
        <f t="shared" ca="1" si="33"/>
        <v/>
      </c>
      <c r="W80" s="8" t="str">
        <f t="shared" ca="1" si="34"/>
        <v/>
      </c>
      <c r="X80" s="8" t="str">
        <f t="shared" ca="1" si="35"/>
        <v/>
      </c>
      <c r="Y80" s="8" t="str">
        <f t="shared" ca="1" si="36"/>
        <v/>
      </c>
      <c r="Z80" s="8" t="str">
        <f t="shared" ca="1" si="37"/>
        <v/>
      </c>
      <c r="AA80" s="8" t="str">
        <f t="shared" ca="1" si="38"/>
        <v/>
      </c>
      <c r="AB80" s="8" t="str">
        <f t="shared" ca="1" si="39"/>
        <v/>
      </c>
      <c r="AC80" s="8" t="str">
        <f t="shared" ca="1" si="40"/>
        <v/>
      </c>
      <c r="AH80" s="50"/>
      <c r="AI80" s="53"/>
      <c r="AJ80" s="53"/>
      <c r="AK80" s="53"/>
      <c r="AL80" s="53"/>
      <c r="AM80" s="53"/>
      <c r="AN80" s="53"/>
      <c r="AO80" s="53"/>
      <c r="AP80" s="53"/>
      <c r="AQ80" s="53"/>
      <c r="AR80" s="53"/>
      <c r="AS80" s="53"/>
      <c r="AT80" s="53"/>
      <c r="AU80" s="53"/>
      <c r="AV80" s="53"/>
      <c r="AW80" s="53"/>
      <c r="AX80" s="53"/>
      <c r="AY80" s="53"/>
      <c r="AZ80" s="53"/>
      <c r="BA80" s="53"/>
      <c r="BB80" s="53"/>
      <c r="BC80" s="53"/>
      <c r="BD80" s="53"/>
      <c r="BE80" s="53"/>
      <c r="BF80" s="53"/>
      <c r="BG80" s="53"/>
      <c r="BH80" s="53"/>
      <c r="BI80" s="53"/>
    </row>
    <row r="81" spans="1:61" x14ac:dyDescent="0.25">
      <c r="A81" s="91">
        <v>85</v>
      </c>
      <c r="B81" s="92" t="s">
        <v>7</v>
      </c>
      <c r="C81" s="93">
        <v>4.5</v>
      </c>
      <c r="D81" s="91">
        <v>26</v>
      </c>
      <c r="E81" s="47">
        <v>-0.05</v>
      </c>
      <c r="F81" s="1"/>
      <c r="G81" s="1"/>
      <c r="H81" s="1"/>
      <c r="I81" s="1"/>
      <c r="J81" s="47"/>
      <c r="K81" s="47"/>
      <c r="L81" s="1"/>
      <c r="M81" s="1"/>
      <c r="N81" s="64" t="str">
        <f t="shared" si="28"/>
        <v/>
      </c>
      <c r="O81" s="56"/>
      <c r="P81" s="9" t="str">
        <f t="shared" si="41"/>
        <v/>
      </c>
      <c r="Q81" s="61" t="str">
        <f t="shared" si="42"/>
        <v/>
      </c>
      <c r="R81" s="34" t="str">
        <f t="shared" si="29"/>
        <v/>
      </c>
      <c r="S81" s="8" t="str">
        <f t="shared" ca="1" si="30"/>
        <v/>
      </c>
      <c r="T81" s="8" t="str">
        <f t="shared" ca="1" si="31"/>
        <v/>
      </c>
      <c r="U81" s="8" t="str">
        <f t="shared" ca="1" si="32"/>
        <v/>
      </c>
      <c r="V81" s="8" t="str">
        <f t="shared" ca="1" si="33"/>
        <v/>
      </c>
      <c r="W81" s="8" t="str">
        <f t="shared" ca="1" si="34"/>
        <v/>
      </c>
      <c r="X81" s="8" t="str">
        <f t="shared" ca="1" si="35"/>
        <v/>
      </c>
      <c r="Y81" s="8" t="str">
        <f t="shared" ca="1" si="36"/>
        <v/>
      </c>
      <c r="Z81" s="8" t="str">
        <f t="shared" ca="1" si="37"/>
        <v/>
      </c>
      <c r="AA81" s="8" t="str">
        <f t="shared" ca="1" si="38"/>
        <v/>
      </c>
      <c r="AB81" s="8" t="str">
        <f t="shared" ca="1" si="39"/>
        <v/>
      </c>
      <c r="AC81" s="8" t="str">
        <f t="shared" ca="1" si="40"/>
        <v/>
      </c>
      <c r="AH81" s="50"/>
      <c r="AI81" s="53"/>
      <c r="AJ81" s="53"/>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row>
    <row r="82" spans="1:61" x14ac:dyDescent="0.25">
      <c r="A82" s="91">
        <v>87</v>
      </c>
      <c r="B82" s="92" t="s">
        <v>7</v>
      </c>
      <c r="C82" s="93">
        <v>4</v>
      </c>
      <c r="D82" s="91">
        <v>14</v>
      </c>
      <c r="E82" s="47">
        <v>2.2000000000000002</v>
      </c>
      <c r="F82" s="1"/>
      <c r="G82" s="1"/>
      <c r="H82" s="1"/>
      <c r="I82" s="1"/>
      <c r="J82" s="47"/>
      <c r="K82" s="47"/>
      <c r="L82" s="1"/>
      <c r="M82" s="1"/>
      <c r="N82" s="64" t="str">
        <f t="shared" si="28"/>
        <v/>
      </c>
      <c r="O82" s="56"/>
      <c r="P82" s="9" t="str">
        <f t="shared" si="41"/>
        <v/>
      </c>
      <c r="Q82" s="61" t="str">
        <f t="shared" si="42"/>
        <v/>
      </c>
      <c r="R82" s="34" t="str">
        <f t="shared" si="29"/>
        <v/>
      </c>
      <c r="S82" s="8" t="str">
        <f t="shared" ca="1" si="30"/>
        <v/>
      </c>
      <c r="T82" s="8" t="str">
        <f t="shared" ca="1" si="31"/>
        <v/>
      </c>
      <c r="U82" s="8" t="str">
        <f t="shared" ca="1" si="32"/>
        <v/>
      </c>
      <c r="V82" s="8" t="str">
        <f t="shared" ca="1" si="33"/>
        <v/>
      </c>
      <c r="W82" s="8" t="str">
        <f t="shared" ca="1" si="34"/>
        <v/>
      </c>
      <c r="X82" s="8" t="str">
        <f t="shared" ca="1" si="35"/>
        <v/>
      </c>
      <c r="Y82" s="8" t="str">
        <f t="shared" ca="1" si="36"/>
        <v/>
      </c>
      <c r="Z82" s="8" t="str">
        <f t="shared" ca="1" si="37"/>
        <v/>
      </c>
      <c r="AA82" s="8" t="str">
        <f t="shared" ca="1" si="38"/>
        <v/>
      </c>
      <c r="AB82" s="8" t="str">
        <f t="shared" ca="1" si="39"/>
        <v/>
      </c>
      <c r="AC82" s="8" t="str">
        <f t="shared" ca="1" si="40"/>
        <v/>
      </c>
      <c r="AH82" s="50"/>
      <c r="AI82" s="53"/>
      <c r="AJ82" s="53"/>
      <c r="AK82" s="53"/>
      <c r="AL82" s="53"/>
      <c r="AM82" s="53"/>
      <c r="AN82" s="53"/>
      <c r="AO82" s="53"/>
      <c r="AP82" s="53"/>
      <c r="AQ82" s="53"/>
      <c r="AR82" s="53"/>
      <c r="AS82" s="53"/>
      <c r="AT82" s="53"/>
      <c r="AU82" s="53"/>
      <c r="AV82" s="53"/>
      <c r="AW82" s="53"/>
      <c r="AX82" s="53"/>
      <c r="AY82" s="53"/>
      <c r="AZ82" s="53"/>
      <c r="BA82" s="53"/>
      <c r="BB82" s="53"/>
      <c r="BC82" s="53"/>
      <c r="BD82" s="53"/>
      <c r="BE82" s="53"/>
      <c r="BF82" s="53"/>
      <c r="BG82" s="53"/>
      <c r="BH82" s="53"/>
      <c r="BI82" s="53"/>
    </row>
    <row r="83" spans="1:61" x14ac:dyDescent="0.25">
      <c r="A83" s="91">
        <v>78</v>
      </c>
      <c r="B83" s="92" t="s">
        <v>9</v>
      </c>
      <c r="C83" s="93">
        <v>2.5</v>
      </c>
      <c r="D83" s="91">
        <v>13</v>
      </c>
      <c r="E83" s="47">
        <v>0.95</v>
      </c>
      <c r="F83" s="1"/>
      <c r="G83" s="1"/>
      <c r="H83" s="1"/>
      <c r="I83" s="1"/>
      <c r="J83" s="47"/>
      <c r="K83" s="47"/>
      <c r="L83" s="1"/>
      <c r="M83" s="1"/>
      <c r="N83" s="64" t="str">
        <f t="shared" si="28"/>
        <v/>
      </c>
      <c r="O83" s="56"/>
      <c r="P83" s="9" t="str">
        <f t="shared" si="41"/>
        <v/>
      </c>
      <c r="Q83" s="61" t="str">
        <f t="shared" si="42"/>
        <v/>
      </c>
      <c r="R83" s="34" t="str">
        <f t="shared" si="29"/>
        <v/>
      </c>
      <c r="S83" s="8" t="str">
        <f t="shared" ca="1" si="30"/>
        <v/>
      </c>
      <c r="T83" s="8" t="str">
        <f t="shared" ca="1" si="31"/>
        <v/>
      </c>
      <c r="U83" s="8" t="str">
        <f t="shared" ca="1" si="32"/>
        <v/>
      </c>
      <c r="V83" s="8" t="str">
        <f t="shared" ca="1" si="33"/>
        <v/>
      </c>
      <c r="W83" s="8" t="str">
        <f t="shared" ca="1" si="34"/>
        <v/>
      </c>
      <c r="X83" s="8" t="str">
        <f t="shared" ca="1" si="35"/>
        <v/>
      </c>
      <c r="Y83" s="8" t="str">
        <f t="shared" ca="1" si="36"/>
        <v/>
      </c>
      <c r="Z83" s="8" t="str">
        <f t="shared" ca="1" si="37"/>
        <v/>
      </c>
      <c r="AA83" s="8" t="str">
        <f t="shared" ca="1" si="38"/>
        <v/>
      </c>
      <c r="AB83" s="8" t="str">
        <f t="shared" ca="1" si="39"/>
        <v/>
      </c>
      <c r="AC83" s="8" t="str">
        <f t="shared" ca="1" si="40"/>
        <v/>
      </c>
      <c r="AH83" s="50"/>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row>
    <row r="84" spans="1:61" x14ac:dyDescent="0.25">
      <c r="A84" s="91">
        <v>79</v>
      </c>
      <c r="B84" s="92" t="s">
        <v>6</v>
      </c>
      <c r="C84" s="93">
        <v>1.25</v>
      </c>
      <c r="D84" s="91">
        <v>25</v>
      </c>
      <c r="E84" s="47">
        <v>-0.05</v>
      </c>
      <c r="F84" s="1"/>
      <c r="G84" s="1"/>
      <c r="H84" s="1"/>
      <c r="I84" s="1"/>
      <c r="J84" s="47"/>
      <c r="K84" s="47"/>
      <c r="L84" s="1"/>
      <c r="M84" s="1"/>
      <c r="N84" s="64" t="str">
        <f t="shared" si="28"/>
        <v/>
      </c>
      <c r="O84" s="56"/>
      <c r="P84" s="9" t="str">
        <f t="shared" si="41"/>
        <v/>
      </c>
      <c r="Q84" s="61" t="str">
        <f t="shared" si="42"/>
        <v/>
      </c>
      <c r="R84" s="34" t="str">
        <f t="shared" si="29"/>
        <v/>
      </c>
      <c r="S84" s="8" t="str">
        <f t="shared" ca="1" si="30"/>
        <v/>
      </c>
      <c r="T84" s="8" t="str">
        <f t="shared" ca="1" si="31"/>
        <v/>
      </c>
      <c r="U84" s="8" t="str">
        <f t="shared" ca="1" si="32"/>
        <v/>
      </c>
      <c r="V84" s="8" t="str">
        <f t="shared" ca="1" si="33"/>
        <v/>
      </c>
      <c r="W84" s="8" t="str">
        <f t="shared" ca="1" si="34"/>
        <v/>
      </c>
      <c r="X84" s="8" t="str">
        <f t="shared" ca="1" si="35"/>
        <v/>
      </c>
      <c r="Y84" s="8" t="str">
        <f t="shared" ca="1" si="36"/>
        <v/>
      </c>
      <c r="Z84" s="8" t="str">
        <f t="shared" ca="1" si="37"/>
        <v/>
      </c>
      <c r="AA84" s="8" t="str">
        <f t="shared" ca="1" si="38"/>
        <v/>
      </c>
      <c r="AB84" s="8" t="str">
        <f t="shared" ca="1" si="39"/>
        <v/>
      </c>
      <c r="AC84" s="8" t="str">
        <f t="shared" ca="1" si="40"/>
        <v/>
      </c>
      <c r="AH84" s="50"/>
      <c r="AI84" s="53"/>
      <c r="AJ84" s="53"/>
      <c r="AK84" s="53"/>
      <c r="AL84" s="53"/>
      <c r="AM84" s="53"/>
      <c r="AN84" s="53"/>
      <c r="AO84" s="53"/>
      <c r="AP84" s="53"/>
      <c r="AQ84" s="53"/>
      <c r="AR84" s="53"/>
      <c r="AS84" s="53"/>
      <c r="AT84" s="53"/>
      <c r="AU84" s="53"/>
      <c r="AV84" s="53"/>
      <c r="AW84" s="53"/>
      <c r="AX84" s="53"/>
      <c r="AY84" s="53"/>
      <c r="AZ84" s="53"/>
      <c r="BA84" s="53"/>
      <c r="BB84" s="53"/>
      <c r="BC84" s="53"/>
      <c r="BD84" s="53"/>
      <c r="BE84" s="53"/>
      <c r="BF84" s="53"/>
      <c r="BG84" s="53"/>
      <c r="BH84" s="53"/>
      <c r="BI84" s="53"/>
    </row>
    <row r="85" spans="1:61" x14ac:dyDescent="0.25">
      <c r="A85" s="91">
        <v>86</v>
      </c>
      <c r="B85" s="92" t="s">
        <v>7</v>
      </c>
      <c r="C85" s="93">
        <v>1</v>
      </c>
      <c r="D85" s="91">
        <v>26</v>
      </c>
      <c r="E85" s="47">
        <v>-0.05</v>
      </c>
      <c r="F85" s="1"/>
      <c r="G85" s="1"/>
      <c r="H85" s="1"/>
      <c r="I85" s="1"/>
      <c r="J85" s="47"/>
      <c r="K85" s="47"/>
      <c r="L85" s="1"/>
      <c r="M85" s="1"/>
      <c r="N85" s="64" t="str">
        <f t="shared" si="28"/>
        <v/>
      </c>
      <c r="O85" s="56"/>
      <c r="P85" s="9" t="str">
        <f t="shared" si="41"/>
        <v/>
      </c>
      <c r="Q85" s="61" t="str">
        <f t="shared" si="42"/>
        <v/>
      </c>
      <c r="R85" s="34" t="str">
        <f t="shared" si="29"/>
        <v/>
      </c>
      <c r="S85" s="8" t="str">
        <f t="shared" ca="1" si="30"/>
        <v/>
      </c>
      <c r="T85" s="8" t="str">
        <f t="shared" ca="1" si="31"/>
        <v/>
      </c>
      <c r="U85" s="8" t="str">
        <f t="shared" ca="1" si="32"/>
        <v/>
      </c>
      <c r="V85" s="8" t="str">
        <f t="shared" ca="1" si="33"/>
        <v/>
      </c>
      <c r="W85" s="8" t="str">
        <f t="shared" ca="1" si="34"/>
        <v/>
      </c>
      <c r="X85" s="8" t="str">
        <f t="shared" ca="1" si="35"/>
        <v/>
      </c>
      <c r="Y85" s="8" t="str">
        <f t="shared" ca="1" si="36"/>
        <v/>
      </c>
      <c r="Z85" s="8" t="str">
        <f t="shared" ca="1" si="37"/>
        <v/>
      </c>
      <c r="AA85" s="8" t="str">
        <f t="shared" ca="1" si="38"/>
        <v/>
      </c>
      <c r="AB85" s="8" t="str">
        <f t="shared" ca="1" si="39"/>
        <v/>
      </c>
      <c r="AC85" s="8" t="str">
        <f t="shared" ca="1" si="40"/>
        <v/>
      </c>
      <c r="AH85" s="50"/>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row>
    <row r="86" spans="1:61" x14ac:dyDescent="0.25">
      <c r="A86" s="91">
        <v>83</v>
      </c>
      <c r="B86" s="92" t="s">
        <v>6</v>
      </c>
      <c r="C86" s="93">
        <v>0.5</v>
      </c>
      <c r="D86" s="91">
        <v>16</v>
      </c>
      <c r="E86" s="47">
        <v>-0.3</v>
      </c>
      <c r="F86" s="1"/>
      <c r="G86" s="1"/>
      <c r="H86" s="1"/>
      <c r="I86" s="1"/>
      <c r="J86" s="47"/>
      <c r="K86" s="47"/>
      <c r="L86" s="1"/>
      <c r="M86" s="1"/>
      <c r="N86" s="64" t="str">
        <f t="shared" si="28"/>
        <v/>
      </c>
      <c r="O86" s="56"/>
      <c r="P86" s="9" t="str">
        <f t="shared" si="41"/>
        <v/>
      </c>
      <c r="Q86" s="61" t="str">
        <f t="shared" si="42"/>
        <v/>
      </c>
      <c r="R86" s="34" t="str">
        <f t="shared" si="29"/>
        <v/>
      </c>
      <c r="S86" s="8" t="str">
        <f t="shared" ca="1" si="30"/>
        <v/>
      </c>
      <c r="T86" s="8" t="str">
        <f t="shared" ca="1" si="31"/>
        <v/>
      </c>
      <c r="U86" s="8" t="str">
        <f t="shared" ca="1" si="32"/>
        <v/>
      </c>
      <c r="V86" s="8" t="str">
        <f t="shared" ca="1" si="33"/>
        <v/>
      </c>
      <c r="W86" s="8" t="str">
        <f t="shared" ca="1" si="34"/>
        <v/>
      </c>
      <c r="X86" s="8" t="str">
        <f t="shared" ca="1" si="35"/>
        <v/>
      </c>
      <c r="Y86" s="8" t="str">
        <f t="shared" ca="1" si="36"/>
        <v/>
      </c>
      <c r="Z86" s="8" t="str">
        <f t="shared" ca="1" si="37"/>
        <v/>
      </c>
      <c r="AA86" s="8" t="str">
        <f t="shared" ca="1" si="38"/>
        <v/>
      </c>
      <c r="AB86" s="8" t="str">
        <f t="shared" ca="1" si="39"/>
        <v/>
      </c>
      <c r="AC86" s="8" t="str">
        <f t="shared" ca="1" si="40"/>
        <v/>
      </c>
      <c r="AH86" s="50"/>
      <c r="AI86" s="53"/>
      <c r="AJ86" s="53"/>
      <c r="AK86" s="53"/>
      <c r="AL86" s="53"/>
      <c r="AM86" s="53"/>
      <c r="AN86" s="53"/>
      <c r="AO86" s="53"/>
      <c r="AP86" s="53"/>
      <c r="AQ86" s="53"/>
      <c r="AR86" s="53"/>
      <c r="AS86" s="53"/>
      <c r="AT86" s="53"/>
      <c r="AU86" s="53"/>
      <c r="AV86" s="53"/>
      <c r="AW86" s="53"/>
      <c r="AX86" s="53"/>
      <c r="AY86" s="53"/>
      <c r="AZ86" s="53"/>
      <c r="BA86" s="53"/>
      <c r="BB86" s="53"/>
      <c r="BC86" s="53"/>
      <c r="BD86" s="53"/>
      <c r="BE86" s="53"/>
      <c r="BF86" s="53"/>
      <c r="BG86" s="53"/>
      <c r="BH86" s="53"/>
      <c r="BI86" s="53"/>
    </row>
    <row r="87" spans="1:61" x14ac:dyDescent="0.25">
      <c r="A87" s="91">
        <v>81</v>
      </c>
      <c r="B87" s="92" t="s">
        <v>7</v>
      </c>
      <c r="C87" s="93">
        <v>0.25</v>
      </c>
      <c r="D87" s="91">
        <v>25</v>
      </c>
      <c r="E87" s="47">
        <v>-0.05</v>
      </c>
      <c r="F87" s="1"/>
      <c r="G87" s="1"/>
      <c r="H87" s="1"/>
      <c r="I87" s="1"/>
      <c r="J87" s="47"/>
      <c r="K87" s="47"/>
      <c r="L87" s="1"/>
      <c r="M87" s="1"/>
      <c r="N87" s="64" t="str">
        <f t="shared" si="28"/>
        <v/>
      </c>
      <c r="O87" s="56"/>
      <c r="P87" s="9" t="str">
        <f t="shared" si="41"/>
        <v/>
      </c>
      <c r="Q87" s="61" t="str">
        <f t="shared" si="42"/>
        <v/>
      </c>
      <c r="R87" s="34" t="str">
        <f t="shared" si="29"/>
        <v/>
      </c>
      <c r="S87" s="8" t="str">
        <f t="shared" ca="1" si="30"/>
        <v/>
      </c>
      <c r="T87" s="8" t="str">
        <f t="shared" ca="1" si="31"/>
        <v/>
      </c>
      <c r="U87" s="8" t="str">
        <f t="shared" ca="1" si="32"/>
        <v/>
      </c>
      <c r="V87" s="8" t="str">
        <f t="shared" ca="1" si="33"/>
        <v/>
      </c>
      <c r="W87" s="8" t="str">
        <f t="shared" ca="1" si="34"/>
        <v/>
      </c>
      <c r="X87" s="8" t="str">
        <f t="shared" ca="1" si="35"/>
        <v/>
      </c>
      <c r="Y87" s="8" t="str">
        <f t="shared" ca="1" si="36"/>
        <v/>
      </c>
      <c r="Z87" s="8" t="str">
        <f t="shared" ca="1" si="37"/>
        <v/>
      </c>
      <c r="AA87" s="8" t="str">
        <f t="shared" ca="1" si="38"/>
        <v/>
      </c>
      <c r="AB87" s="8" t="str">
        <f t="shared" ca="1" si="39"/>
        <v/>
      </c>
      <c r="AC87" s="8" t="str">
        <f t="shared" ca="1" si="40"/>
        <v/>
      </c>
      <c r="AH87" s="50"/>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row>
    <row r="88" spans="1:61" x14ac:dyDescent="0.25">
      <c r="A88" s="91">
        <v>82</v>
      </c>
      <c r="B88" s="92" t="s">
        <v>6</v>
      </c>
      <c r="C88" s="93">
        <v>0.25</v>
      </c>
      <c r="D88" s="91">
        <v>19</v>
      </c>
      <c r="E88" s="47">
        <v>-0.05</v>
      </c>
      <c r="F88" s="1"/>
      <c r="G88" s="1"/>
      <c r="H88" s="1"/>
      <c r="I88" s="1"/>
      <c r="J88" s="47"/>
      <c r="K88" s="47"/>
      <c r="L88" s="1"/>
      <c r="M88" s="1"/>
      <c r="N88" s="64" t="str">
        <f t="shared" si="28"/>
        <v/>
      </c>
      <c r="O88" s="56"/>
      <c r="P88" s="9" t="str">
        <f t="shared" si="41"/>
        <v/>
      </c>
      <c r="Q88" s="61" t="str">
        <f t="shared" si="42"/>
        <v/>
      </c>
      <c r="R88" s="34" t="str">
        <f t="shared" si="29"/>
        <v/>
      </c>
      <c r="S88" s="8" t="str">
        <f t="shared" ca="1" si="30"/>
        <v/>
      </c>
      <c r="T88" s="8" t="str">
        <f t="shared" ca="1" si="31"/>
        <v/>
      </c>
      <c r="U88" s="8" t="str">
        <f t="shared" ca="1" si="32"/>
        <v/>
      </c>
      <c r="V88" s="8" t="str">
        <f t="shared" ca="1" si="33"/>
        <v/>
      </c>
      <c r="W88" s="8" t="str">
        <f t="shared" ca="1" si="34"/>
        <v/>
      </c>
      <c r="X88" s="8" t="str">
        <f t="shared" ca="1" si="35"/>
        <v/>
      </c>
      <c r="Y88" s="8" t="str">
        <f t="shared" ca="1" si="36"/>
        <v/>
      </c>
      <c r="Z88" s="8" t="str">
        <f t="shared" ca="1" si="37"/>
        <v/>
      </c>
      <c r="AA88" s="8" t="str">
        <f t="shared" ca="1" si="38"/>
        <v/>
      </c>
      <c r="AB88" s="8" t="str">
        <f t="shared" ca="1" si="39"/>
        <v/>
      </c>
      <c r="AC88" s="8" t="str">
        <f t="shared" ca="1" si="40"/>
        <v/>
      </c>
      <c r="AH88" s="50"/>
      <c r="AI88" s="53"/>
      <c r="AJ88" s="53"/>
      <c r="AK88" s="53"/>
      <c r="AL88" s="53"/>
      <c r="AM88" s="53"/>
      <c r="AN88" s="53"/>
      <c r="AO88" s="53"/>
      <c r="AP88" s="53"/>
      <c r="AQ88" s="53"/>
      <c r="AR88" s="53"/>
      <c r="AS88" s="53"/>
      <c r="AT88" s="53"/>
      <c r="AU88" s="53"/>
      <c r="AV88" s="53"/>
      <c r="AW88" s="53"/>
      <c r="AX88" s="53"/>
      <c r="AY88" s="53"/>
      <c r="AZ88" s="53"/>
      <c r="BA88" s="53"/>
      <c r="BB88" s="53"/>
      <c r="BC88" s="53"/>
      <c r="BD88" s="53"/>
      <c r="BE88" s="53"/>
      <c r="BF88" s="53"/>
      <c r="BG88" s="53"/>
      <c r="BH88" s="53"/>
      <c r="BI88" s="53"/>
    </row>
    <row r="89" spans="1:61" x14ac:dyDescent="0.25">
      <c r="A89" s="91">
        <v>84</v>
      </c>
      <c r="B89" s="92" t="s">
        <v>6</v>
      </c>
      <c r="C89" s="93">
        <v>0.25</v>
      </c>
      <c r="D89" s="91">
        <v>17</v>
      </c>
      <c r="E89" s="47">
        <v>-0.05</v>
      </c>
      <c r="F89" s="1"/>
      <c r="G89" s="1"/>
      <c r="H89" s="1"/>
      <c r="I89" s="1"/>
      <c r="J89" s="47"/>
      <c r="K89" s="47"/>
      <c r="L89" s="1"/>
      <c r="M89" s="1"/>
      <c r="N89" s="64" t="str">
        <f t="shared" si="28"/>
        <v/>
      </c>
      <c r="O89" s="56"/>
      <c r="P89" s="9" t="str">
        <f t="shared" si="41"/>
        <v/>
      </c>
      <c r="Q89" s="61" t="str">
        <f t="shared" si="42"/>
        <v/>
      </c>
      <c r="R89" s="34" t="str">
        <f t="shared" si="29"/>
        <v/>
      </c>
      <c r="S89" s="8" t="str">
        <f t="shared" ca="1" si="30"/>
        <v/>
      </c>
      <c r="T89" s="8" t="str">
        <f t="shared" ca="1" si="31"/>
        <v/>
      </c>
      <c r="U89" s="8" t="str">
        <f t="shared" ca="1" si="32"/>
        <v/>
      </c>
      <c r="V89" s="8" t="str">
        <f t="shared" ca="1" si="33"/>
        <v/>
      </c>
      <c r="W89" s="8" t="str">
        <f t="shared" ca="1" si="34"/>
        <v/>
      </c>
      <c r="X89" s="8" t="str">
        <f t="shared" ca="1" si="35"/>
        <v/>
      </c>
      <c r="Y89" s="8" t="str">
        <f t="shared" ca="1" si="36"/>
        <v/>
      </c>
      <c r="Z89" s="8" t="str">
        <f t="shared" ca="1" si="37"/>
        <v/>
      </c>
      <c r="AA89" s="8" t="str">
        <f t="shared" ca="1" si="38"/>
        <v/>
      </c>
      <c r="AB89" s="8" t="str">
        <f t="shared" ca="1" si="39"/>
        <v/>
      </c>
      <c r="AC89" s="8" t="str">
        <f t="shared" ca="1" si="40"/>
        <v/>
      </c>
      <c r="AH89" s="50"/>
      <c r="AI89" s="53"/>
      <c r="AJ89" s="53"/>
      <c r="AK89" s="53"/>
      <c r="AL89" s="53"/>
      <c r="AM89" s="53"/>
      <c r="AN89" s="53"/>
      <c r="AO89" s="53"/>
      <c r="AP89" s="53"/>
      <c r="AQ89" s="53"/>
      <c r="AR89" s="53"/>
      <c r="AS89" s="53"/>
      <c r="AT89" s="53"/>
      <c r="AU89" s="53"/>
      <c r="AV89" s="53"/>
      <c r="AW89" s="53"/>
      <c r="AX89" s="53"/>
      <c r="AY89" s="53"/>
      <c r="AZ89" s="53"/>
      <c r="BA89" s="53"/>
      <c r="BB89" s="53"/>
      <c r="BC89" s="53"/>
      <c r="BD89" s="53"/>
      <c r="BE89" s="53"/>
      <c r="BF89" s="53"/>
      <c r="BG89" s="53"/>
      <c r="BH89" s="53"/>
      <c r="BI89" s="53"/>
    </row>
    <row r="90" spans="1:61" x14ac:dyDescent="0.25">
      <c r="A90" s="91"/>
      <c r="B90" s="92"/>
      <c r="N90" s="64" t="str">
        <f t="shared" si="28"/>
        <v/>
      </c>
      <c r="O90" s="56"/>
      <c r="P90" s="9" t="str">
        <f t="shared" si="41"/>
        <v/>
      </c>
      <c r="Q90" s="61" t="str">
        <f t="shared" si="42"/>
        <v/>
      </c>
      <c r="R90" s="34" t="str">
        <f t="shared" si="29"/>
        <v/>
      </c>
      <c r="S90" s="8" t="str">
        <f t="shared" ca="1" si="30"/>
        <v/>
      </c>
      <c r="T90" s="8" t="str">
        <f t="shared" ca="1" si="31"/>
        <v/>
      </c>
      <c r="U90" s="8" t="str">
        <f t="shared" ca="1" si="32"/>
        <v/>
      </c>
      <c r="V90" s="8" t="str">
        <f t="shared" ca="1" si="33"/>
        <v/>
      </c>
      <c r="W90" s="8" t="str">
        <f t="shared" ca="1" si="34"/>
        <v/>
      </c>
      <c r="X90" s="8" t="str">
        <f t="shared" ca="1" si="35"/>
        <v/>
      </c>
      <c r="Y90" s="8" t="str">
        <f t="shared" ca="1" si="36"/>
        <v/>
      </c>
      <c r="Z90" s="8" t="str">
        <f t="shared" ca="1" si="37"/>
        <v/>
      </c>
      <c r="AA90" s="8" t="str">
        <f t="shared" ca="1" si="38"/>
        <v/>
      </c>
      <c r="AB90" s="8" t="str">
        <f t="shared" ca="1" si="39"/>
        <v/>
      </c>
      <c r="AC90" s="8" t="str">
        <f t="shared" ca="1" si="40"/>
        <v/>
      </c>
      <c r="AH90" s="50"/>
      <c r="AI90" s="53"/>
      <c r="AJ90" s="53"/>
      <c r="AK90" s="53"/>
      <c r="AL90" s="53"/>
      <c r="AM90" s="53"/>
      <c r="AN90" s="53"/>
      <c r="AO90" s="53"/>
      <c r="AP90" s="53"/>
      <c r="AQ90" s="53"/>
      <c r="AR90" s="53"/>
      <c r="AS90" s="53"/>
      <c r="AT90" s="53"/>
      <c r="AU90" s="53"/>
      <c r="AV90" s="53"/>
      <c r="AW90" s="53"/>
      <c r="AX90" s="53"/>
      <c r="AY90" s="53"/>
      <c r="AZ90" s="53"/>
      <c r="BA90" s="53"/>
      <c r="BB90" s="53"/>
      <c r="BC90" s="53"/>
      <c r="BD90" s="53"/>
      <c r="BE90" s="53"/>
      <c r="BF90" s="53"/>
      <c r="BG90" s="53"/>
      <c r="BH90" s="53"/>
      <c r="BI90" s="53"/>
    </row>
    <row r="91" spans="1:61" x14ac:dyDescent="0.25">
      <c r="A91" s="91"/>
      <c r="B91" s="92"/>
      <c r="N91" s="64" t="str">
        <f t="shared" si="28"/>
        <v/>
      </c>
      <c r="O91" s="56"/>
      <c r="P91" s="9" t="str">
        <f t="shared" si="41"/>
        <v/>
      </c>
      <c r="Q91" s="61" t="str">
        <f t="shared" si="42"/>
        <v/>
      </c>
      <c r="R91" s="34" t="str">
        <f t="shared" si="29"/>
        <v/>
      </c>
      <c r="S91" s="8" t="str">
        <f t="shared" ca="1" si="30"/>
        <v/>
      </c>
      <c r="T91" s="8" t="str">
        <f t="shared" ca="1" si="31"/>
        <v/>
      </c>
      <c r="U91" s="8" t="str">
        <f t="shared" ca="1" si="32"/>
        <v/>
      </c>
      <c r="V91" s="8" t="str">
        <f t="shared" ca="1" si="33"/>
        <v/>
      </c>
      <c r="W91" s="8" t="str">
        <f t="shared" ca="1" si="34"/>
        <v/>
      </c>
      <c r="X91" s="8" t="str">
        <f t="shared" ca="1" si="35"/>
        <v/>
      </c>
      <c r="Y91" s="8" t="str">
        <f t="shared" ca="1" si="36"/>
        <v/>
      </c>
      <c r="Z91" s="8" t="str">
        <f t="shared" ca="1" si="37"/>
        <v/>
      </c>
      <c r="AA91" s="8" t="str">
        <f t="shared" ca="1" si="38"/>
        <v/>
      </c>
      <c r="AB91" s="8" t="str">
        <f t="shared" ca="1" si="39"/>
        <v/>
      </c>
      <c r="AC91" s="8" t="str">
        <f t="shared" ca="1" si="40"/>
        <v/>
      </c>
      <c r="AH91" s="50"/>
      <c r="AI91" s="53"/>
      <c r="AJ91" s="53"/>
      <c r="AK91" s="53"/>
      <c r="AL91" s="53"/>
      <c r="AM91" s="53"/>
      <c r="AN91" s="53"/>
      <c r="AO91" s="53"/>
      <c r="AP91" s="53"/>
      <c r="AQ91" s="53"/>
      <c r="AR91" s="53"/>
      <c r="AS91" s="53"/>
      <c r="AT91" s="53"/>
      <c r="AU91" s="53"/>
      <c r="AV91" s="53"/>
      <c r="AW91" s="53"/>
      <c r="AX91" s="53"/>
      <c r="AY91" s="53"/>
      <c r="AZ91" s="53"/>
      <c r="BA91" s="53"/>
      <c r="BB91" s="53"/>
      <c r="BC91" s="53"/>
      <c r="BD91" s="53"/>
      <c r="BE91" s="53"/>
      <c r="BF91" s="53"/>
      <c r="BG91" s="53"/>
      <c r="BH91" s="53"/>
      <c r="BI91" s="53"/>
    </row>
    <row r="92" spans="1:61" x14ac:dyDescent="0.25">
      <c r="A92" s="91"/>
      <c r="B92" s="92"/>
      <c r="N92" s="64" t="str">
        <f t="shared" si="28"/>
        <v/>
      </c>
      <c r="O92" s="56"/>
      <c r="P92" s="9" t="str">
        <f t="shared" si="41"/>
        <v/>
      </c>
      <c r="Q92" s="61" t="str">
        <f t="shared" si="42"/>
        <v/>
      </c>
      <c r="R92" s="34" t="str">
        <f t="shared" si="29"/>
        <v/>
      </c>
      <c r="S92" s="8" t="str">
        <f t="shared" ca="1" si="30"/>
        <v/>
      </c>
      <c r="T92" s="8" t="str">
        <f t="shared" ca="1" si="31"/>
        <v/>
      </c>
      <c r="U92" s="8" t="str">
        <f t="shared" ca="1" si="32"/>
        <v/>
      </c>
      <c r="V92" s="8" t="str">
        <f t="shared" ca="1" si="33"/>
        <v/>
      </c>
      <c r="W92" s="8" t="str">
        <f t="shared" ca="1" si="34"/>
        <v/>
      </c>
      <c r="X92" s="8" t="str">
        <f t="shared" ca="1" si="35"/>
        <v/>
      </c>
      <c r="Y92" s="8" t="str">
        <f t="shared" ca="1" si="36"/>
        <v/>
      </c>
      <c r="Z92" s="8" t="str">
        <f t="shared" ca="1" si="37"/>
        <v/>
      </c>
      <c r="AA92" s="8" t="str">
        <f t="shared" ca="1" si="38"/>
        <v/>
      </c>
      <c r="AB92" s="8" t="str">
        <f t="shared" ca="1" si="39"/>
        <v/>
      </c>
      <c r="AC92" s="8" t="str">
        <f t="shared" ca="1" si="40"/>
        <v/>
      </c>
      <c r="AH92" s="50"/>
      <c r="AI92" s="53"/>
      <c r="AJ92" s="53"/>
      <c r="AK92" s="53"/>
      <c r="AL92" s="53"/>
      <c r="AM92" s="53"/>
      <c r="AN92" s="53"/>
      <c r="AO92" s="53"/>
      <c r="AP92" s="53"/>
      <c r="AQ92" s="53"/>
      <c r="AR92" s="53"/>
      <c r="AS92" s="53"/>
      <c r="AT92" s="53"/>
      <c r="AU92" s="53"/>
      <c r="AV92" s="53"/>
      <c r="AW92" s="53"/>
      <c r="AX92" s="53"/>
      <c r="AY92" s="53"/>
      <c r="AZ92" s="53"/>
      <c r="BA92" s="53"/>
      <c r="BB92" s="53"/>
      <c r="BC92" s="53"/>
      <c r="BD92" s="53"/>
      <c r="BE92" s="53"/>
      <c r="BF92" s="53"/>
      <c r="BG92" s="53"/>
      <c r="BH92" s="53"/>
      <c r="BI92" s="53"/>
    </row>
    <row r="93" spans="1:61" x14ac:dyDescent="0.25">
      <c r="A93" s="91"/>
      <c r="B93" s="92"/>
      <c r="N93" s="64" t="str">
        <f t="shared" si="28"/>
        <v/>
      </c>
      <c r="O93" s="56"/>
      <c r="P93" s="9" t="str">
        <f t="shared" si="41"/>
        <v/>
      </c>
      <c r="Q93" s="61" t="str">
        <f t="shared" si="42"/>
        <v/>
      </c>
      <c r="R93" s="34" t="str">
        <f t="shared" si="29"/>
        <v/>
      </c>
      <c r="S93" s="8" t="str">
        <f t="shared" ca="1" si="30"/>
        <v/>
      </c>
      <c r="T93" s="8" t="str">
        <f t="shared" ca="1" si="31"/>
        <v/>
      </c>
      <c r="U93" s="8" t="str">
        <f t="shared" ca="1" si="32"/>
        <v/>
      </c>
      <c r="V93" s="8" t="str">
        <f t="shared" ca="1" si="33"/>
        <v/>
      </c>
      <c r="W93" s="8" t="str">
        <f t="shared" ca="1" si="34"/>
        <v/>
      </c>
      <c r="X93" s="8" t="str">
        <f t="shared" ca="1" si="35"/>
        <v/>
      </c>
      <c r="Y93" s="8" t="str">
        <f t="shared" ca="1" si="36"/>
        <v/>
      </c>
      <c r="Z93" s="8" t="str">
        <f t="shared" ca="1" si="37"/>
        <v/>
      </c>
      <c r="AA93" s="8" t="str">
        <f t="shared" ca="1" si="38"/>
        <v/>
      </c>
      <c r="AB93" s="8" t="str">
        <f t="shared" ca="1" si="39"/>
        <v/>
      </c>
      <c r="AC93" s="8" t="str">
        <f t="shared" ca="1" si="40"/>
        <v/>
      </c>
      <c r="AH93" s="50"/>
      <c r="AI93" s="53"/>
      <c r="AJ93" s="53"/>
      <c r="AK93" s="53"/>
      <c r="AL93" s="53"/>
      <c r="AM93" s="53"/>
      <c r="AN93" s="53"/>
      <c r="AO93" s="53"/>
      <c r="AP93" s="53"/>
      <c r="AQ93" s="53"/>
      <c r="AR93" s="53"/>
      <c r="AS93" s="53"/>
      <c r="AT93" s="53"/>
      <c r="AU93" s="53"/>
      <c r="AV93" s="53"/>
      <c r="AW93" s="53"/>
      <c r="AX93" s="53"/>
      <c r="AY93" s="53"/>
      <c r="AZ93" s="53"/>
      <c r="BA93" s="53"/>
      <c r="BB93" s="53"/>
      <c r="BC93" s="53"/>
      <c r="BD93" s="53"/>
      <c r="BE93" s="53"/>
      <c r="BF93" s="53"/>
      <c r="BG93" s="53"/>
      <c r="BH93" s="53"/>
      <c r="BI93" s="53"/>
    </row>
    <row r="94" spans="1:61" x14ac:dyDescent="0.25">
      <c r="A94" s="91"/>
      <c r="B94" s="92"/>
      <c r="N94" s="64" t="str">
        <f t="shared" si="28"/>
        <v/>
      </c>
      <c r="O94" s="56"/>
      <c r="P94" s="9" t="str">
        <f t="shared" si="41"/>
        <v/>
      </c>
      <c r="Q94" s="61" t="str">
        <f t="shared" si="42"/>
        <v/>
      </c>
      <c r="R94" s="34" t="str">
        <f t="shared" si="29"/>
        <v/>
      </c>
      <c r="S94" s="8" t="str">
        <f t="shared" ca="1" si="30"/>
        <v/>
      </c>
      <c r="T94" s="8" t="str">
        <f t="shared" ca="1" si="31"/>
        <v/>
      </c>
      <c r="U94" s="8" t="str">
        <f t="shared" ca="1" si="32"/>
        <v/>
      </c>
      <c r="V94" s="8" t="str">
        <f t="shared" ca="1" si="33"/>
        <v/>
      </c>
      <c r="W94" s="8" t="str">
        <f t="shared" ca="1" si="34"/>
        <v/>
      </c>
      <c r="X94" s="8" t="str">
        <f t="shared" ca="1" si="35"/>
        <v/>
      </c>
      <c r="Y94" s="8" t="str">
        <f t="shared" ca="1" si="36"/>
        <v/>
      </c>
      <c r="Z94" s="8" t="str">
        <f t="shared" ca="1" si="37"/>
        <v/>
      </c>
      <c r="AA94" s="8" t="str">
        <f t="shared" ca="1" si="38"/>
        <v/>
      </c>
      <c r="AB94" s="8" t="str">
        <f t="shared" ca="1" si="39"/>
        <v/>
      </c>
      <c r="AC94" s="8" t="str">
        <f t="shared" ca="1" si="40"/>
        <v/>
      </c>
      <c r="AH94" s="50"/>
      <c r="AI94" s="53"/>
      <c r="AJ94" s="53"/>
      <c r="AK94" s="53"/>
      <c r="AL94" s="53"/>
      <c r="AM94" s="53"/>
      <c r="AN94" s="53"/>
      <c r="AO94" s="53"/>
      <c r="AP94" s="53"/>
      <c r="AQ94" s="53"/>
      <c r="AR94" s="53"/>
      <c r="AS94" s="53"/>
      <c r="AT94" s="53"/>
      <c r="AU94" s="53"/>
      <c r="AV94" s="53"/>
      <c r="AW94" s="53"/>
      <c r="AX94" s="53"/>
      <c r="AY94" s="53"/>
      <c r="AZ94" s="53"/>
      <c r="BA94" s="53"/>
      <c r="BB94" s="53"/>
      <c r="BC94" s="53"/>
      <c r="BD94" s="53"/>
      <c r="BE94" s="53"/>
      <c r="BF94" s="53"/>
      <c r="BG94" s="53"/>
      <c r="BH94" s="53"/>
      <c r="BI94" s="53"/>
    </row>
    <row r="95" spans="1:61" x14ac:dyDescent="0.25">
      <c r="A95" s="91"/>
      <c r="B95" s="92"/>
      <c r="N95" s="64" t="str">
        <f t="shared" si="28"/>
        <v/>
      </c>
      <c r="O95" s="56"/>
      <c r="P95" s="9" t="str">
        <f t="shared" si="41"/>
        <v/>
      </c>
      <c r="Q95" s="61" t="str">
        <f t="shared" si="42"/>
        <v/>
      </c>
      <c r="R95" s="34" t="str">
        <f t="shared" si="29"/>
        <v/>
      </c>
      <c r="S95" s="8" t="str">
        <f t="shared" ca="1" si="30"/>
        <v/>
      </c>
      <c r="T95" s="8" t="str">
        <f t="shared" ca="1" si="31"/>
        <v/>
      </c>
      <c r="U95" s="8" t="str">
        <f t="shared" ca="1" si="32"/>
        <v/>
      </c>
      <c r="V95" s="8" t="str">
        <f t="shared" ca="1" si="33"/>
        <v/>
      </c>
      <c r="W95" s="8" t="str">
        <f t="shared" ca="1" si="34"/>
        <v/>
      </c>
      <c r="X95" s="8" t="str">
        <f t="shared" ca="1" si="35"/>
        <v/>
      </c>
      <c r="Y95" s="8" t="str">
        <f t="shared" ca="1" si="36"/>
        <v/>
      </c>
      <c r="Z95" s="8" t="str">
        <f t="shared" ca="1" si="37"/>
        <v/>
      </c>
      <c r="AA95" s="8" t="str">
        <f t="shared" ca="1" si="38"/>
        <v/>
      </c>
      <c r="AB95" s="8" t="str">
        <f t="shared" ca="1" si="39"/>
        <v/>
      </c>
      <c r="AC95" s="8" t="str">
        <f t="shared" ca="1" si="40"/>
        <v/>
      </c>
      <c r="AH95" s="50"/>
      <c r="AI95" s="53"/>
      <c r="AJ95" s="53"/>
      <c r="AK95" s="53"/>
      <c r="AL95" s="53"/>
      <c r="AM95" s="53"/>
      <c r="AN95" s="53"/>
      <c r="AO95" s="53"/>
      <c r="AP95" s="53"/>
      <c r="AQ95" s="53"/>
      <c r="AR95" s="53"/>
      <c r="AS95" s="53"/>
      <c r="AT95" s="53"/>
      <c r="AU95" s="53"/>
      <c r="AV95" s="53"/>
      <c r="AW95" s="53"/>
      <c r="AX95" s="53"/>
      <c r="AY95" s="53"/>
      <c r="AZ95" s="53"/>
      <c r="BA95" s="53"/>
      <c r="BB95" s="53"/>
      <c r="BC95" s="53"/>
      <c r="BD95" s="53"/>
      <c r="BE95" s="53"/>
      <c r="BF95" s="53"/>
      <c r="BG95" s="53"/>
      <c r="BH95" s="53"/>
      <c r="BI95" s="53"/>
    </row>
    <row r="96" spans="1:61" x14ac:dyDescent="0.25">
      <c r="A96" s="91"/>
      <c r="B96" s="92"/>
      <c r="N96" s="64" t="str">
        <f t="shared" si="28"/>
        <v/>
      </c>
      <c r="O96" s="56"/>
      <c r="P96" s="9" t="str">
        <f t="shared" si="41"/>
        <v/>
      </c>
      <c r="Q96" s="61" t="str">
        <f t="shared" si="42"/>
        <v/>
      </c>
      <c r="R96" s="34" t="str">
        <f t="shared" si="29"/>
        <v/>
      </c>
      <c r="S96" s="8" t="str">
        <f t="shared" ca="1" si="30"/>
        <v/>
      </c>
      <c r="T96" s="8" t="str">
        <f t="shared" ca="1" si="31"/>
        <v/>
      </c>
      <c r="U96" s="8" t="str">
        <f t="shared" ca="1" si="32"/>
        <v/>
      </c>
      <c r="V96" s="8" t="str">
        <f t="shared" ca="1" si="33"/>
        <v/>
      </c>
      <c r="W96" s="8" t="str">
        <f t="shared" ca="1" si="34"/>
        <v/>
      </c>
      <c r="X96" s="8" t="str">
        <f t="shared" ca="1" si="35"/>
        <v/>
      </c>
      <c r="Y96" s="8" t="str">
        <f t="shared" ca="1" si="36"/>
        <v/>
      </c>
      <c r="Z96" s="8" t="str">
        <f t="shared" ca="1" si="37"/>
        <v/>
      </c>
      <c r="AA96" s="8" t="str">
        <f t="shared" ca="1" si="38"/>
        <v/>
      </c>
      <c r="AB96" s="8" t="str">
        <f t="shared" ca="1" si="39"/>
        <v/>
      </c>
      <c r="AC96" s="8" t="str">
        <f t="shared" ca="1" si="40"/>
        <v/>
      </c>
      <c r="AH96" s="50"/>
      <c r="AI96" s="53"/>
      <c r="AJ96" s="53"/>
      <c r="AK96" s="53"/>
      <c r="AL96" s="53"/>
      <c r="AM96" s="53"/>
      <c r="AN96" s="53"/>
      <c r="AO96" s="53"/>
      <c r="AP96" s="53"/>
      <c r="AQ96" s="53"/>
      <c r="AR96" s="53"/>
      <c r="AS96" s="53"/>
      <c r="AT96" s="53"/>
      <c r="AU96" s="53"/>
      <c r="AV96" s="53"/>
      <c r="AW96" s="53"/>
      <c r="AX96" s="53"/>
      <c r="AY96" s="53"/>
      <c r="AZ96" s="53"/>
      <c r="BA96" s="53"/>
      <c r="BB96" s="53"/>
      <c r="BC96" s="53"/>
      <c r="BD96" s="53"/>
      <c r="BE96" s="53"/>
      <c r="BF96" s="53"/>
      <c r="BG96" s="53"/>
      <c r="BH96" s="53"/>
      <c r="BI96" s="53"/>
    </row>
    <row r="97" spans="1:61" x14ac:dyDescent="0.25">
      <c r="A97" s="91"/>
      <c r="B97" s="92"/>
      <c r="N97" s="64" t="str">
        <f t="shared" si="28"/>
        <v/>
      </c>
      <c r="O97" s="56"/>
      <c r="P97" s="9" t="str">
        <f t="shared" si="41"/>
        <v/>
      </c>
      <c r="Q97" s="61" t="str">
        <f t="shared" si="42"/>
        <v/>
      </c>
      <c r="R97" s="34" t="str">
        <f t="shared" si="29"/>
        <v/>
      </c>
      <c r="S97" s="8" t="str">
        <f t="shared" ca="1" si="30"/>
        <v/>
      </c>
      <c r="T97" s="8" t="str">
        <f t="shared" ca="1" si="31"/>
        <v/>
      </c>
      <c r="U97" s="8" t="str">
        <f t="shared" ca="1" si="32"/>
        <v/>
      </c>
      <c r="V97" s="8" t="str">
        <f t="shared" ca="1" si="33"/>
        <v/>
      </c>
      <c r="W97" s="8" t="str">
        <f t="shared" ca="1" si="34"/>
        <v/>
      </c>
      <c r="X97" s="8" t="str">
        <f t="shared" ca="1" si="35"/>
        <v/>
      </c>
      <c r="Y97" s="8" t="str">
        <f t="shared" ca="1" si="36"/>
        <v/>
      </c>
      <c r="Z97" s="8" t="str">
        <f t="shared" ca="1" si="37"/>
        <v/>
      </c>
      <c r="AA97" s="8" t="str">
        <f t="shared" ca="1" si="38"/>
        <v/>
      </c>
      <c r="AB97" s="8" t="str">
        <f t="shared" ca="1" si="39"/>
        <v/>
      </c>
      <c r="AC97" s="8" t="str">
        <f t="shared" ca="1" si="40"/>
        <v/>
      </c>
      <c r="AH97" s="50"/>
      <c r="AI97" s="53"/>
      <c r="AJ97" s="53"/>
      <c r="AK97" s="53"/>
      <c r="AL97" s="53"/>
      <c r="AM97" s="53"/>
      <c r="AN97" s="53"/>
      <c r="AO97" s="53"/>
      <c r="AP97" s="53"/>
      <c r="AQ97" s="53"/>
      <c r="AR97" s="53"/>
      <c r="AS97" s="53"/>
      <c r="AT97" s="53"/>
      <c r="AU97" s="53"/>
      <c r="AV97" s="53"/>
      <c r="AW97" s="53"/>
      <c r="AX97" s="53"/>
      <c r="AY97" s="53"/>
      <c r="AZ97" s="53"/>
      <c r="BA97" s="53"/>
      <c r="BB97" s="53"/>
      <c r="BC97" s="53"/>
      <c r="BD97" s="53"/>
      <c r="BE97" s="53"/>
      <c r="BF97" s="53"/>
      <c r="BG97" s="53"/>
      <c r="BH97" s="53"/>
      <c r="BI97" s="53"/>
    </row>
    <row r="98" spans="1:61" x14ac:dyDescent="0.25">
      <c r="A98" s="91"/>
      <c r="B98" s="92"/>
      <c r="N98" s="64" t="str">
        <f t="shared" si="28"/>
        <v/>
      </c>
      <c r="O98" s="56"/>
      <c r="P98" s="9" t="str">
        <f t="shared" si="41"/>
        <v/>
      </c>
      <c r="Q98" s="61" t="str">
        <f t="shared" si="42"/>
        <v/>
      </c>
      <c r="R98" s="34" t="str">
        <f t="shared" si="29"/>
        <v/>
      </c>
      <c r="S98" s="8" t="str">
        <f t="shared" ca="1" si="30"/>
        <v/>
      </c>
      <c r="T98" s="8" t="str">
        <f t="shared" ca="1" si="31"/>
        <v/>
      </c>
      <c r="U98" s="8" t="str">
        <f t="shared" ca="1" si="32"/>
        <v/>
      </c>
      <c r="V98" s="8" t="str">
        <f t="shared" ca="1" si="33"/>
        <v/>
      </c>
      <c r="W98" s="8" t="str">
        <f t="shared" ca="1" si="34"/>
        <v/>
      </c>
      <c r="X98" s="8" t="str">
        <f t="shared" ca="1" si="35"/>
        <v/>
      </c>
      <c r="Y98" s="8" t="str">
        <f t="shared" ca="1" si="36"/>
        <v/>
      </c>
      <c r="Z98" s="8" t="str">
        <f t="shared" ca="1" si="37"/>
        <v/>
      </c>
      <c r="AA98" s="8" t="str">
        <f t="shared" ca="1" si="38"/>
        <v/>
      </c>
      <c r="AB98" s="8" t="str">
        <f t="shared" ca="1" si="39"/>
        <v/>
      </c>
      <c r="AC98" s="8" t="str">
        <f t="shared" ca="1" si="40"/>
        <v/>
      </c>
      <c r="AH98" s="50"/>
      <c r="AI98" s="53"/>
      <c r="AJ98" s="53"/>
      <c r="AK98" s="53"/>
      <c r="AL98" s="53"/>
      <c r="AM98" s="53"/>
      <c r="AN98" s="53"/>
      <c r="AO98" s="53"/>
      <c r="AP98" s="53"/>
      <c r="AQ98" s="53"/>
      <c r="AR98" s="53"/>
      <c r="AS98" s="53"/>
      <c r="AT98" s="53"/>
      <c r="AU98" s="53"/>
      <c r="AV98" s="53"/>
      <c r="AW98" s="53"/>
      <c r="AX98" s="53"/>
      <c r="AY98" s="53"/>
      <c r="AZ98" s="53"/>
      <c r="BA98" s="53"/>
      <c r="BB98" s="53"/>
      <c r="BC98" s="53"/>
      <c r="BD98" s="53"/>
      <c r="BE98" s="53"/>
      <c r="BF98" s="53"/>
      <c r="BG98" s="53"/>
      <c r="BH98" s="53"/>
      <c r="BI98" s="53"/>
    </row>
    <row r="99" spans="1:61" x14ac:dyDescent="0.25">
      <c r="A99" s="91"/>
      <c r="B99" s="92"/>
      <c r="N99" s="64" t="str">
        <f t="shared" ref="N99:N130" si="43">IF(P99="","",COUNTIF(D:D,P99))</f>
        <v/>
      </c>
      <c r="O99" s="56"/>
      <c r="P99" s="9" t="str">
        <f t="shared" si="41"/>
        <v/>
      </c>
      <c r="Q99" s="61" t="str">
        <f t="shared" si="42"/>
        <v/>
      </c>
      <c r="R99" s="34" t="str">
        <f t="shared" ref="R99:R130" si="44">IF(ISNUMBER(AH99),(Q99-moyenne*O99)/O99,"")</f>
        <v/>
      </c>
      <c r="S99" s="8" t="str">
        <f t="shared" ref="S99:S130" ca="1" si="45">IF(P99="","",COUNTIFS(OFFSET($C$3,,,COUNTA($A:$A)-1,),S$2,OFFSET($D$3,,,COUNTA($A:$A)-1,),$P99))</f>
        <v/>
      </c>
      <c r="T99" s="8" t="str">
        <f t="shared" ref="T99:T130" ca="1" si="46">IF(Q99="","",COUNTIFS(OFFSET($C$3,,,COUNTA($A:$A)-1,),T$2,OFFSET($D$3,,,COUNTA($A:$A)-1,),$P99))</f>
        <v/>
      </c>
      <c r="U99" s="8" t="str">
        <f t="shared" ref="U99:U130" ca="1" si="47">IF(R99="","",COUNTIFS(OFFSET($C$3,,,COUNTA($A:$A)-1,),U$2,OFFSET($D$3,,,COUNTA($A:$A)-1,),$P99))</f>
        <v/>
      </c>
      <c r="V99" s="8" t="str">
        <f t="shared" ref="V99:V130" ca="1" si="48">IF(S99="","",COUNTIFS(OFFSET($C$3,,,COUNTA($A:$A)-1,),V$2,OFFSET($D$3,,,COUNTA($A:$A)-1,),$P99))</f>
        <v/>
      </c>
      <c r="W99" s="8" t="str">
        <f t="shared" ref="W99:W130" ca="1" si="49">IF(T99="","",COUNTIFS(OFFSET($C$3,,,COUNTA($A:$A)-1,),W$2,OFFSET($D$3,,,COUNTA($A:$A)-1,),$P99))</f>
        <v/>
      </c>
      <c r="X99" s="8" t="str">
        <f t="shared" ref="X99:X130" ca="1" si="50">IF(U99="","",COUNTIFS(OFFSET($C$3,,,COUNTA($A:$A)-1,),X$2,OFFSET($D$3,,,COUNTA($A:$A)-1,),$P99))</f>
        <v/>
      </c>
      <c r="Y99" s="8" t="str">
        <f t="shared" ref="Y99:Y130" ca="1" si="51">IF(V99="","",COUNTIFS(OFFSET($C$3,,,COUNTA($A:$A)-1,),Y$2,OFFSET($D$3,,,COUNTA($A:$A)-1,),$P99))</f>
        <v/>
      </c>
      <c r="Z99" s="8" t="str">
        <f t="shared" ref="Z99:Z130" ca="1" si="52">IF(W99="","",COUNTIFS(OFFSET($C$3,,,COUNTA($A:$A)-1,),Z$2,OFFSET($D$3,,,COUNTA($A:$A)-1,),$P99))</f>
        <v/>
      </c>
      <c r="AA99" s="8" t="str">
        <f t="shared" ref="AA99:AA130" ca="1" si="53">IF(X99="","",COUNTIFS(OFFSET($C$3,,,COUNTA($A:$A)-1,),AA$2,OFFSET($D$3,,,COUNTA($A:$A)-1,),$P99))</f>
        <v/>
      </c>
      <c r="AB99" s="8" t="str">
        <f t="shared" ref="AB99:AB130" ca="1" si="54">IF(Y99="","",COUNTIFS(OFFSET($C$3,,,COUNTA($A:$A)-1,),AB$2,OFFSET($D$3,,,COUNTA($A:$A)-1,),$P99))</f>
        <v/>
      </c>
      <c r="AC99" s="8" t="str">
        <f t="shared" ref="AC99:AC130" ca="1" si="55">IF(P99="","",COUNTIFS(OFFSET($C$3,,,COUNTA($A:$A)-1,),"&gt;2.50",OFFSET($D$3,,,COUNTA($A:$A)-1,),$P99))</f>
        <v/>
      </c>
      <c r="AH99" s="50"/>
      <c r="AI99" s="53"/>
      <c r="AJ99" s="53"/>
      <c r="AK99" s="53"/>
      <c r="AL99" s="53"/>
      <c r="AM99" s="53"/>
      <c r="AN99" s="53"/>
      <c r="AO99" s="53"/>
      <c r="AP99" s="53"/>
      <c r="AQ99" s="53"/>
      <c r="AR99" s="53"/>
      <c r="AS99" s="53"/>
      <c r="AT99" s="53"/>
      <c r="AU99" s="53"/>
      <c r="AV99" s="53"/>
      <c r="AW99" s="53"/>
      <c r="AX99" s="53"/>
      <c r="AY99" s="53"/>
      <c r="AZ99" s="53"/>
      <c r="BA99" s="53"/>
      <c r="BB99" s="53"/>
      <c r="BC99" s="53"/>
      <c r="BD99" s="53"/>
      <c r="BE99" s="53"/>
      <c r="BF99" s="53"/>
      <c r="BG99" s="53"/>
      <c r="BH99" s="53"/>
      <c r="BI99" s="53"/>
    </row>
    <row r="100" spans="1:61" x14ac:dyDescent="0.25">
      <c r="A100" s="91"/>
      <c r="B100" s="92"/>
      <c r="N100" s="64" t="str">
        <f t="shared" si="43"/>
        <v/>
      </c>
      <c r="O100" s="56"/>
      <c r="P100" s="9" t="str">
        <f t="shared" si="41"/>
        <v/>
      </c>
      <c r="Q100" s="61" t="str">
        <f t="shared" si="42"/>
        <v/>
      </c>
      <c r="R100" s="34" t="str">
        <f t="shared" si="44"/>
        <v/>
      </c>
      <c r="S100" s="8" t="str">
        <f t="shared" ca="1" si="45"/>
        <v/>
      </c>
      <c r="T100" s="8" t="str">
        <f t="shared" ca="1" si="46"/>
        <v/>
      </c>
      <c r="U100" s="8" t="str">
        <f t="shared" ca="1" si="47"/>
        <v/>
      </c>
      <c r="V100" s="8" t="str">
        <f t="shared" ca="1" si="48"/>
        <v/>
      </c>
      <c r="W100" s="8" t="str">
        <f t="shared" ca="1" si="49"/>
        <v/>
      </c>
      <c r="X100" s="8" t="str">
        <f t="shared" ca="1" si="50"/>
        <v/>
      </c>
      <c r="Y100" s="8" t="str">
        <f t="shared" ca="1" si="51"/>
        <v/>
      </c>
      <c r="Z100" s="8" t="str">
        <f t="shared" ca="1" si="52"/>
        <v/>
      </c>
      <c r="AA100" s="8" t="str">
        <f t="shared" ca="1" si="53"/>
        <v/>
      </c>
      <c r="AB100" s="8" t="str">
        <f t="shared" ca="1" si="54"/>
        <v/>
      </c>
      <c r="AC100" s="8" t="str">
        <f t="shared" ca="1" si="55"/>
        <v/>
      </c>
      <c r="AH100" s="50"/>
      <c r="AI100" s="53"/>
      <c r="AJ100" s="53"/>
      <c r="AK100" s="53"/>
      <c r="AL100" s="53"/>
      <c r="AM100" s="53"/>
      <c r="AN100" s="53"/>
      <c r="AO100" s="53"/>
      <c r="AP100" s="53"/>
      <c r="AQ100" s="53"/>
      <c r="AR100" s="53"/>
      <c r="AS100" s="53"/>
      <c r="AT100" s="53"/>
      <c r="AU100" s="53"/>
      <c r="AV100" s="53"/>
      <c r="AW100" s="53"/>
      <c r="AX100" s="53"/>
      <c r="AY100" s="53"/>
      <c r="AZ100" s="53"/>
      <c r="BA100" s="53"/>
      <c r="BB100" s="53"/>
      <c r="BC100" s="53"/>
      <c r="BD100" s="53"/>
      <c r="BE100" s="53"/>
      <c r="BF100" s="53"/>
      <c r="BG100" s="53"/>
      <c r="BH100" s="53"/>
      <c r="BI100" s="53"/>
    </row>
    <row r="101" spans="1:61" x14ac:dyDescent="0.25">
      <c r="A101" s="91"/>
      <c r="B101" s="92"/>
      <c r="N101" s="64" t="str">
        <f t="shared" si="43"/>
        <v/>
      </c>
      <c r="O101" s="56"/>
      <c r="P101" s="9" t="str">
        <f t="shared" si="41"/>
        <v/>
      </c>
      <c r="Q101" s="61" t="str">
        <f t="shared" si="42"/>
        <v/>
      </c>
      <c r="R101" s="34" t="str">
        <f t="shared" si="44"/>
        <v/>
      </c>
      <c r="S101" s="8" t="str">
        <f t="shared" ca="1" si="45"/>
        <v/>
      </c>
      <c r="T101" s="8" t="str">
        <f t="shared" ca="1" si="46"/>
        <v/>
      </c>
      <c r="U101" s="8" t="str">
        <f t="shared" ca="1" si="47"/>
        <v/>
      </c>
      <c r="V101" s="8" t="str">
        <f t="shared" ca="1" si="48"/>
        <v/>
      </c>
      <c r="W101" s="8" t="str">
        <f t="shared" ca="1" si="49"/>
        <v/>
      </c>
      <c r="X101" s="8" t="str">
        <f t="shared" ca="1" si="50"/>
        <v/>
      </c>
      <c r="Y101" s="8" t="str">
        <f t="shared" ca="1" si="51"/>
        <v/>
      </c>
      <c r="Z101" s="8" t="str">
        <f t="shared" ca="1" si="52"/>
        <v/>
      </c>
      <c r="AA101" s="8" t="str">
        <f t="shared" ca="1" si="53"/>
        <v/>
      </c>
      <c r="AB101" s="8" t="str">
        <f t="shared" ca="1" si="54"/>
        <v/>
      </c>
      <c r="AC101" s="8" t="str">
        <f t="shared" ca="1" si="55"/>
        <v/>
      </c>
      <c r="AH101" s="50"/>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row>
    <row r="102" spans="1:61" x14ac:dyDescent="0.25">
      <c r="A102" s="91"/>
      <c r="B102" s="92"/>
      <c r="N102" s="64" t="str">
        <f t="shared" si="43"/>
        <v/>
      </c>
      <c r="O102" s="56"/>
      <c r="P102" s="9" t="str">
        <f t="shared" si="41"/>
        <v/>
      </c>
      <c r="Q102" s="61" t="str">
        <f t="shared" si="42"/>
        <v/>
      </c>
      <c r="R102" s="34" t="str">
        <f t="shared" si="44"/>
        <v/>
      </c>
      <c r="S102" s="8" t="str">
        <f t="shared" ca="1" si="45"/>
        <v/>
      </c>
      <c r="T102" s="8" t="str">
        <f t="shared" ca="1" si="46"/>
        <v/>
      </c>
      <c r="U102" s="8" t="str">
        <f t="shared" ca="1" si="47"/>
        <v/>
      </c>
      <c r="V102" s="8" t="str">
        <f t="shared" ca="1" si="48"/>
        <v/>
      </c>
      <c r="W102" s="8" t="str">
        <f t="shared" ca="1" si="49"/>
        <v/>
      </c>
      <c r="X102" s="8" t="str">
        <f t="shared" ca="1" si="50"/>
        <v/>
      </c>
      <c r="Y102" s="8" t="str">
        <f t="shared" ca="1" si="51"/>
        <v/>
      </c>
      <c r="Z102" s="8" t="str">
        <f t="shared" ca="1" si="52"/>
        <v/>
      </c>
      <c r="AA102" s="8" t="str">
        <f t="shared" ca="1" si="53"/>
        <v/>
      </c>
      <c r="AB102" s="8" t="str">
        <f t="shared" ca="1" si="54"/>
        <v/>
      </c>
      <c r="AC102" s="8" t="str">
        <f t="shared" ca="1" si="55"/>
        <v/>
      </c>
      <c r="AH102" s="50"/>
      <c r="AI102" s="53"/>
      <c r="AJ102" s="53"/>
      <c r="AK102" s="53"/>
      <c r="AL102" s="53"/>
      <c r="AM102" s="53"/>
      <c r="AN102" s="53"/>
      <c r="AO102" s="53"/>
      <c r="AP102" s="53"/>
      <c r="AQ102" s="53"/>
      <c r="AR102" s="53"/>
      <c r="AS102" s="53"/>
      <c r="AT102" s="53"/>
      <c r="AU102" s="53"/>
      <c r="AV102" s="53"/>
      <c r="AW102" s="53"/>
      <c r="AX102" s="53"/>
      <c r="AY102" s="53"/>
      <c r="AZ102" s="53"/>
      <c r="BA102" s="53"/>
      <c r="BB102" s="53"/>
      <c r="BC102" s="53"/>
      <c r="BD102" s="53"/>
      <c r="BE102" s="53"/>
      <c r="BF102" s="53"/>
      <c r="BG102" s="53"/>
      <c r="BH102" s="53"/>
      <c r="BI102" s="53"/>
    </row>
    <row r="103" spans="1:61" x14ac:dyDescent="0.25">
      <c r="A103" s="91"/>
      <c r="B103" s="92"/>
      <c r="N103" s="64" t="str">
        <f t="shared" si="43"/>
        <v/>
      </c>
      <c r="O103" s="56"/>
      <c r="P103" s="9" t="str">
        <f t="shared" si="41"/>
        <v/>
      </c>
      <c r="Q103" s="61" t="str">
        <f t="shared" si="42"/>
        <v/>
      </c>
      <c r="R103" s="34" t="str">
        <f t="shared" si="44"/>
        <v/>
      </c>
      <c r="S103" s="8" t="str">
        <f t="shared" ca="1" si="45"/>
        <v/>
      </c>
      <c r="T103" s="8" t="str">
        <f t="shared" ca="1" si="46"/>
        <v/>
      </c>
      <c r="U103" s="8" t="str">
        <f t="shared" ca="1" si="47"/>
        <v/>
      </c>
      <c r="V103" s="8" t="str">
        <f t="shared" ca="1" si="48"/>
        <v/>
      </c>
      <c r="W103" s="8" t="str">
        <f t="shared" ca="1" si="49"/>
        <v/>
      </c>
      <c r="X103" s="8" t="str">
        <f t="shared" ca="1" si="50"/>
        <v/>
      </c>
      <c r="Y103" s="8" t="str">
        <f t="shared" ca="1" si="51"/>
        <v/>
      </c>
      <c r="Z103" s="8" t="str">
        <f t="shared" ca="1" si="52"/>
        <v/>
      </c>
      <c r="AA103" s="8" t="str">
        <f t="shared" ca="1" si="53"/>
        <v/>
      </c>
      <c r="AB103" s="8" t="str">
        <f t="shared" ca="1" si="54"/>
        <v/>
      </c>
      <c r="AC103" s="8" t="str">
        <f t="shared" ca="1" si="55"/>
        <v/>
      </c>
      <c r="AH103" s="50"/>
      <c r="AI103" s="53"/>
      <c r="AJ103" s="53"/>
      <c r="AK103" s="53"/>
      <c r="AL103" s="53"/>
      <c r="AM103" s="53"/>
      <c r="AN103" s="53"/>
      <c r="AO103" s="53"/>
      <c r="AP103" s="53"/>
      <c r="AQ103" s="53"/>
      <c r="AR103" s="53"/>
      <c r="AS103" s="53"/>
      <c r="AT103" s="53"/>
      <c r="AU103" s="53"/>
      <c r="AV103" s="53"/>
      <c r="AW103" s="53"/>
      <c r="AX103" s="53"/>
      <c r="AY103" s="53"/>
      <c r="AZ103" s="53"/>
      <c r="BA103" s="53"/>
      <c r="BB103" s="53"/>
      <c r="BC103" s="53"/>
      <c r="BD103" s="53"/>
      <c r="BE103" s="53"/>
      <c r="BF103" s="53"/>
      <c r="BG103" s="53"/>
      <c r="BH103" s="53"/>
      <c r="BI103" s="53"/>
    </row>
    <row r="104" spans="1:61" x14ac:dyDescent="0.25">
      <c r="A104" s="91"/>
      <c r="B104" s="92"/>
      <c r="N104" s="64" t="str">
        <f t="shared" si="43"/>
        <v/>
      </c>
      <c r="O104" s="56"/>
      <c r="P104" s="9" t="str">
        <f t="shared" si="41"/>
        <v/>
      </c>
      <c r="Q104" s="61" t="str">
        <f t="shared" si="42"/>
        <v/>
      </c>
      <c r="R104" s="34" t="str">
        <f t="shared" si="44"/>
        <v/>
      </c>
      <c r="S104" s="8" t="str">
        <f t="shared" ca="1" si="45"/>
        <v/>
      </c>
      <c r="T104" s="8" t="str">
        <f t="shared" ca="1" si="46"/>
        <v/>
      </c>
      <c r="U104" s="8" t="str">
        <f t="shared" ca="1" si="47"/>
        <v/>
      </c>
      <c r="V104" s="8" t="str">
        <f t="shared" ca="1" si="48"/>
        <v/>
      </c>
      <c r="W104" s="8" t="str">
        <f t="shared" ca="1" si="49"/>
        <v/>
      </c>
      <c r="X104" s="8" t="str">
        <f t="shared" ca="1" si="50"/>
        <v/>
      </c>
      <c r="Y104" s="8" t="str">
        <f t="shared" ca="1" si="51"/>
        <v/>
      </c>
      <c r="Z104" s="8" t="str">
        <f t="shared" ca="1" si="52"/>
        <v/>
      </c>
      <c r="AA104" s="8" t="str">
        <f t="shared" ca="1" si="53"/>
        <v/>
      </c>
      <c r="AB104" s="8" t="str">
        <f t="shared" ca="1" si="54"/>
        <v/>
      </c>
      <c r="AC104" s="8" t="str">
        <f t="shared" ca="1" si="55"/>
        <v/>
      </c>
      <c r="AH104" s="50"/>
      <c r="AI104" s="53"/>
      <c r="AJ104" s="53"/>
      <c r="AK104" s="53"/>
      <c r="AL104" s="53"/>
      <c r="AM104" s="53"/>
      <c r="AN104" s="53"/>
      <c r="AO104" s="53"/>
      <c r="AP104" s="53"/>
      <c r="AQ104" s="53"/>
      <c r="AR104" s="53"/>
      <c r="AS104" s="53"/>
      <c r="AT104" s="53"/>
      <c r="AU104" s="53"/>
      <c r="AV104" s="53"/>
      <c r="AW104" s="53"/>
      <c r="AX104" s="53"/>
      <c r="AY104" s="53"/>
      <c r="AZ104" s="53"/>
      <c r="BA104" s="53"/>
      <c r="BB104" s="53"/>
      <c r="BC104" s="53"/>
      <c r="BD104" s="53"/>
      <c r="BE104" s="53"/>
      <c r="BF104" s="53"/>
      <c r="BG104" s="53"/>
      <c r="BH104" s="53"/>
      <c r="BI104" s="53"/>
    </row>
    <row r="105" spans="1:61" x14ac:dyDescent="0.25">
      <c r="A105" s="91"/>
      <c r="B105" s="92"/>
      <c r="N105" s="64" t="str">
        <f t="shared" si="43"/>
        <v/>
      </c>
      <c r="O105" s="56"/>
      <c r="P105" s="9" t="str">
        <f t="shared" si="41"/>
        <v/>
      </c>
      <c r="Q105" s="61" t="str">
        <f t="shared" si="42"/>
        <v/>
      </c>
      <c r="R105" s="34" t="str">
        <f t="shared" si="44"/>
        <v/>
      </c>
      <c r="S105" s="8" t="str">
        <f t="shared" ca="1" si="45"/>
        <v/>
      </c>
      <c r="T105" s="8" t="str">
        <f t="shared" ca="1" si="46"/>
        <v/>
      </c>
      <c r="U105" s="8" t="str">
        <f t="shared" ca="1" si="47"/>
        <v/>
      </c>
      <c r="V105" s="8" t="str">
        <f t="shared" ca="1" si="48"/>
        <v/>
      </c>
      <c r="W105" s="8" t="str">
        <f t="shared" ca="1" si="49"/>
        <v/>
      </c>
      <c r="X105" s="8" t="str">
        <f t="shared" ca="1" si="50"/>
        <v/>
      </c>
      <c r="Y105" s="8" t="str">
        <f t="shared" ca="1" si="51"/>
        <v/>
      </c>
      <c r="Z105" s="8" t="str">
        <f t="shared" ca="1" si="52"/>
        <v/>
      </c>
      <c r="AA105" s="8" t="str">
        <f t="shared" ca="1" si="53"/>
        <v/>
      </c>
      <c r="AB105" s="8" t="str">
        <f t="shared" ca="1" si="54"/>
        <v/>
      </c>
      <c r="AC105" s="8" t="str">
        <f t="shared" ca="1" si="55"/>
        <v/>
      </c>
      <c r="AH105" s="50"/>
      <c r="AI105" s="53"/>
      <c r="AJ105" s="53"/>
      <c r="AK105" s="53"/>
      <c r="AL105" s="53"/>
      <c r="AM105" s="53"/>
      <c r="AN105" s="53"/>
      <c r="AO105" s="53"/>
      <c r="AP105" s="53"/>
      <c r="AQ105" s="53"/>
      <c r="AR105" s="53"/>
      <c r="AS105" s="53"/>
      <c r="AT105" s="53"/>
      <c r="AU105" s="53"/>
      <c r="AV105" s="53"/>
      <c r="AW105" s="53"/>
      <c r="AX105" s="53"/>
      <c r="AY105" s="53"/>
      <c r="AZ105" s="53"/>
      <c r="BA105" s="53"/>
      <c r="BB105" s="53"/>
      <c r="BC105" s="53"/>
      <c r="BD105" s="53"/>
      <c r="BE105" s="53"/>
      <c r="BF105" s="53"/>
      <c r="BG105" s="53"/>
      <c r="BH105" s="53"/>
      <c r="BI105" s="53"/>
    </row>
    <row r="106" spans="1:61" x14ac:dyDescent="0.25">
      <c r="A106" s="91"/>
      <c r="B106" s="92"/>
      <c r="N106" s="64" t="str">
        <f t="shared" si="43"/>
        <v/>
      </c>
      <c r="O106" s="56"/>
      <c r="P106" s="9" t="str">
        <f t="shared" si="41"/>
        <v/>
      </c>
      <c r="Q106" s="61" t="str">
        <f t="shared" si="42"/>
        <v/>
      </c>
      <c r="R106" s="34" t="str">
        <f t="shared" si="44"/>
        <v/>
      </c>
      <c r="S106" s="8" t="str">
        <f t="shared" ca="1" si="45"/>
        <v/>
      </c>
      <c r="T106" s="8" t="str">
        <f t="shared" ca="1" si="46"/>
        <v/>
      </c>
      <c r="U106" s="8" t="str">
        <f t="shared" ca="1" si="47"/>
        <v/>
      </c>
      <c r="V106" s="8" t="str">
        <f t="shared" ca="1" si="48"/>
        <v/>
      </c>
      <c r="W106" s="8" t="str">
        <f t="shared" ca="1" si="49"/>
        <v/>
      </c>
      <c r="X106" s="8" t="str">
        <f t="shared" ca="1" si="50"/>
        <v/>
      </c>
      <c r="Y106" s="8" t="str">
        <f t="shared" ca="1" si="51"/>
        <v/>
      </c>
      <c r="Z106" s="8" t="str">
        <f t="shared" ca="1" si="52"/>
        <v/>
      </c>
      <c r="AA106" s="8" t="str">
        <f t="shared" ca="1" si="53"/>
        <v/>
      </c>
      <c r="AB106" s="8" t="str">
        <f t="shared" ca="1" si="54"/>
        <v/>
      </c>
      <c r="AC106" s="8" t="str">
        <f t="shared" ca="1" si="55"/>
        <v/>
      </c>
      <c r="AH106" s="50"/>
      <c r="AI106" s="53"/>
      <c r="AJ106" s="53"/>
      <c r="AK106" s="53"/>
      <c r="AL106" s="53"/>
      <c r="AM106" s="53"/>
      <c r="AN106" s="53"/>
      <c r="AO106" s="53"/>
      <c r="AP106" s="53"/>
      <c r="AQ106" s="53"/>
      <c r="AR106" s="53"/>
      <c r="AS106" s="53"/>
      <c r="AT106" s="53"/>
      <c r="AU106" s="53"/>
      <c r="AV106" s="53"/>
      <c r="AW106" s="53"/>
      <c r="AX106" s="53"/>
      <c r="AY106" s="53"/>
      <c r="AZ106" s="53"/>
      <c r="BA106" s="53"/>
      <c r="BB106" s="53"/>
      <c r="BC106" s="53"/>
      <c r="BD106" s="53"/>
      <c r="BE106" s="53"/>
      <c r="BF106" s="53"/>
      <c r="BG106" s="53"/>
      <c r="BH106" s="53"/>
      <c r="BI106" s="53"/>
    </row>
    <row r="107" spans="1:61" x14ac:dyDescent="0.25">
      <c r="A107" s="91"/>
      <c r="B107" s="92"/>
      <c r="N107" s="64" t="str">
        <f t="shared" si="43"/>
        <v/>
      </c>
      <c r="O107" s="56"/>
      <c r="P107" s="9" t="str">
        <f t="shared" si="41"/>
        <v/>
      </c>
      <c r="Q107" s="61" t="str">
        <f t="shared" si="42"/>
        <v/>
      </c>
      <c r="R107" s="34" t="str">
        <f t="shared" si="44"/>
        <v/>
      </c>
      <c r="S107" s="8" t="str">
        <f t="shared" ca="1" si="45"/>
        <v/>
      </c>
      <c r="T107" s="8" t="str">
        <f t="shared" ca="1" si="46"/>
        <v/>
      </c>
      <c r="U107" s="8" t="str">
        <f t="shared" ca="1" si="47"/>
        <v/>
      </c>
      <c r="V107" s="8" t="str">
        <f t="shared" ca="1" si="48"/>
        <v/>
      </c>
      <c r="W107" s="8" t="str">
        <f t="shared" ca="1" si="49"/>
        <v/>
      </c>
      <c r="X107" s="8" t="str">
        <f t="shared" ca="1" si="50"/>
        <v/>
      </c>
      <c r="Y107" s="8" t="str">
        <f t="shared" ca="1" si="51"/>
        <v/>
      </c>
      <c r="Z107" s="8" t="str">
        <f t="shared" ca="1" si="52"/>
        <v/>
      </c>
      <c r="AA107" s="8" t="str">
        <f t="shared" ca="1" si="53"/>
        <v/>
      </c>
      <c r="AB107" s="8" t="str">
        <f t="shared" ca="1" si="54"/>
        <v/>
      </c>
      <c r="AC107" s="8" t="str">
        <f t="shared" ca="1" si="55"/>
        <v/>
      </c>
      <c r="AH107" s="50"/>
      <c r="AI107" s="53"/>
      <c r="AJ107" s="53"/>
      <c r="AK107" s="53"/>
      <c r="AL107" s="53"/>
      <c r="AM107" s="53"/>
      <c r="AN107" s="53"/>
      <c r="AO107" s="53"/>
      <c r="AP107" s="53"/>
      <c r="AQ107" s="53"/>
      <c r="AR107" s="53"/>
      <c r="AS107" s="53"/>
      <c r="AT107" s="53"/>
      <c r="AU107" s="53"/>
      <c r="AV107" s="53"/>
      <c r="AW107" s="53"/>
      <c r="AX107" s="53"/>
      <c r="AY107" s="53"/>
      <c r="AZ107" s="53"/>
      <c r="BA107" s="53"/>
      <c r="BB107" s="53"/>
      <c r="BC107" s="53"/>
      <c r="BD107" s="53"/>
      <c r="BE107" s="53"/>
      <c r="BF107" s="53"/>
      <c r="BG107" s="53"/>
      <c r="BH107" s="53"/>
      <c r="BI107" s="53"/>
    </row>
    <row r="108" spans="1:61" x14ac:dyDescent="0.25">
      <c r="A108" s="91"/>
      <c r="B108" s="92"/>
      <c r="N108" s="64" t="str">
        <f t="shared" si="43"/>
        <v/>
      </c>
      <c r="O108" s="56"/>
      <c r="P108" s="9" t="str">
        <f t="shared" si="41"/>
        <v/>
      </c>
      <c r="Q108" s="61" t="str">
        <f t="shared" si="42"/>
        <v/>
      </c>
      <c r="R108" s="34" t="str">
        <f t="shared" si="44"/>
        <v/>
      </c>
      <c r="S108" s="8" t="str">
        <f t="shared" ca="1" si="45"/>
        <v/>
      </c>
      <c r="T108" s="8" t="str">
        <f t="shared" ca="1" si="46"/>
        <v/>
      </c>
      <c r="U108" s="8" t="str">
        <f t="shared" ca="1" si="47"/>
        <v/>
      </c>
      <c r="V108" s="8" t="str">
        <f t="shared" ca="1" si="48"/>
        <v/>
      </c>
      <c r="W108" s="8" t="str">
        <f t="shared" ca="1" si="49"/>
        <v/>
      </c>
      <c r="X108" s="8" t="str">
        <f t="shared" ca="1" si="50"/>
        <v/>
      </c>
      <c r="Y108" s="8" t="str">
        <f t="shared" ca="1" si="51"/>
        <v/>
      </c>
      <c r="Z108" s="8" t="str">
        <f t="shared" ca="1" si="52"/>
        <v/>
      </c>
      <c r="AA108" s="8" t="str">
        <f t="shared" ca="1" si="53"/>
        <v/>
      </c>
      <c r="AB108" s="8" t="str">
        <f t="shared" ca="1" si="54"/>
        <v/>
      </c>
      <c r="AC108" s="8" t="str">
        <f t="shared" ca="1" si="55"/>
        <v/>
      </c>
      <c r="AH108" s="50"/>
      <c r="AI108" s="53"/>
      <c r="AJ108" s="53"/>
      <c r="AK108" s="53"/>
      <c r="AL108" s="53"/>
      <c r="AM108" s="53"/>
      <c r="AN108" s="53"/>
      <c r="AO108" s="53"/>
      <c r="AP108" s="53"/>
      <c r="AQ108" s="53"/>
      <c r="AR108" s="53"/>
      <c r="AS108" s="53"/>
      <c r="AT108" s="53"/>
      <c r="AU108" s="53"/>
      <c r="AV108" s="53"/>
      <c r="AW108" s="53"/>
      <c r="AX108" s="53"/>
      <c r="AY108" s="53"/>
      <c r="AZ108" s="53"/>
      <c r="BA108" s="53"/>
      <c r="BB108" s="53"/>
      <c r="BC108" s="53"/>
      <c r="BD108" s="53"/>
      <c r="BE108" s="53"/>
      <c r="BF108" s="53"/>
      <c r="BG108" s="53"/>
      <c r="BH108" s="53"/>
      <c r="BI108" s="53"/>
    </row>
    <row r="109" spans="1:61" x14ac:dyDescent="0.25">
      <c r="A109" s="91"/>
      <c r="B109" s="92"/>
      <c r="N109" s="64" t="str">
        <f t="shared" si="43"/>
        <v/>
      </c>
      <c r="O109" s="56"/>
      <c r="P109" s="9" t="str">
        <f t="shared" si="41"/>
        <v/>
      </c>
      <c r="Q109" s="61" t="str">
        <f t="shared" si="42"/>
        <v/>
      </c>
      <c r="R109" s="34" t="str">
        <f t="shared" si="44"/>
        <v/>
      </c>
      <c r="S109" s="8" t="str">
        <f t="shared" ca="1" si="45"/>
        <v/>
      </c>
      <c r="T109" s="8" t="str">
        <f t="shared" ca="1" si="46"/>
        <v/>
      </c>
      <c r="U109" s="8" t="str">
        <f t="shared" ca="1" si="47"/>
        <v/>
      </c>
      <c r="V109" s="8" t="str">
        <f t="shared" ca="1" si="48"/>
        <v/>
      </c>
      <c r="W109" s="8" t="str">
        <f t="shared" ca="1" si="49"/>
        <v/>
      </c>
      <c r="X109" s="8" t="str">
        <f t="shared" ca="1" si="50"/>
        <v/>
      </c>
      <c r="Y109" s="8" t="str">
        <f t="shared" ca="1" si="51"/>
        <v/>
      </c>
      <c r="Z109" s="8" t="str">
        <f t="shared" ca="1" si="52"/>
        <v/>
      </c>
      <c r="AA109" s="8" t="str">
        <f t="shared" ca="1" si="53"/>
        <v/>
      </c>
      <c r="AB109" s="8" t="str">
        <f t="shared" ca="1" si="54"/>
        <v/>
      </c>
      <c r="AC109" s="8" t="str">
        <f t="shared" ca="1" si="55"/>
        <v/>
      </c>
      <c r="AH109" s="50"/>
      <c r="AI109" s="53"/>
      <c r="AJ109" s="53"/>
      <c r="AK109" s="53"/>
      <c r="AL109" s="53"/>
      <c r="AM109" s="53"/>
      <c r="AN109" s="53"/>
      <c r="AO109" s="53"/>
      <c r="AP109" s="53"/>
      <c r="AQ109" s="53"/>
      <c r="AR109" s="53"/>
      <c r="AS109" s="53"/>
      <c r="AT109" s="53"/>
      <c r="AU109" s="53"/>
      <c r="AV109" s="53"/>
      <c r="AW109" s="53"/>
      <c r="AX109" s="53"/>
      <c r="AY109" s="53"/>
      <c r="AZ109" s="53"/>
      <c r="BA109" s="53"/>
      <c r="BB109" s="53"/>
      <c r="BC109" s="53"/>
      <c r="BD109" s="53"/>
      <c r="BE109" s="53"/>
      <c r="BF109" s="53"/>
      <c r="BG109" s="53"/>
      <c r="BH109" s="53"/>
      <c r="BI109" s="53"/>
    </row>
    <row r="110" spans="1:61" x14ac:dyDescent="0.25">
      <c r="A110" s="91"/>
      <c r="B110" s="92"/>
      <c r="N110" s="64" t="str">
        <f t="shared" si="43"/>
        <v/>
      </c>
      <c r="O110" s="56"/>
      <c r="P110" s="9" t="str">
        <f t="shared" si="41"/>
        <v/>
      </c>
      <c r="Q110" s="61" t="str">
        <f t="shared" si="42"/>
        <v/>
      </c>
      <c r="R110" s="34" t="str">
        <f t="shared" si="44"/>
        <v/>
      </c>
      <c r="S110" s="8" t="str">
        <f t="shared" ca="1" si="45"/>
        <v/>
      </c>
      <c r="T110" s="8" t="str">
        <f t="shared" ca="1" si="46"/>
        <v/>
      </c>
      <c r="U110" s="8" t="str">
        <f t="shared" ca="1" si="47"/>
        <v/>
      </c>
      <c r="V110" s="8" t="str">
        <f t="shared" ca="1" si="48"/>
        <v/>
      </c>
      <c r="W110" s="8" t="str">
        <f t="shared" ca="1" si="49"/>
        <v/>
      </c>
      <c r="X110" s="8" t="str">
        <f t="shared" ca="1" si="50"/>
        <v/>
      </c>
      <c r="Y110" s="8" t="str">
        <f t="shared" ca="1" si="51"/>
        <v/>
      </c>
      <c r="Z110" s="8" t="str">
        <f t="shared" ca="1" si="52"/>
        <v/>
      </c>
      <c r="AA110" s="8" t="str">
        <f t="shared" ca="1" si="53"/>
        <v/>
      </c>
      <c r="AB110" s="8" t="str">
        <f t="shared" ca="1" si="54"/>
        <v/>
      </c>
      <c r="AC110" s="8" t="str">
        <f t="shared" ca="1" si="55"/>
        <v/>
      </c>
      <c r="AH110" s="50"/>
      <c r="AI110" s="53"/>
      <c r="AJ110" s="53"/>
      <c r="AK110" s="53"/>
      <c r="AL110" s="53"/>
      <c r="AM110" s="53"/>
      <c r="AN110" s="53"/>
      <c r="AO110" s="53"/>
      <c r="AP110" s="53"/>
      <c r="AQ110" s="53"/>
      <c r="AR110" s="53"/>
      <c r="AS110" s="53"/>
      <c r="AT110" s="53"/>
      <c r="AU110" s="53"/>
      <c r="AV110" s="53"/>
      <c r="AW110" s="53"/>
      <c r="AX110" s="53"/>
      <c r="AY110" s="53"/>
      <c r="AZ110" s="53"/>
      <c r="BA110" s="53"/>
      <c r="BB110" s="53"/>
      <c r="BC110" s="53"/>
      <c r="BD110" s="53"/>
      <c r="BE110" s="53"/>
      <c r="BF110" s="53"/>
      <c r="BG110" s="53"/>
      <c r="BH110" s="53"/>
      <c r="BI110" s="53"/>
    </row>
    <row r="111" spans="1:61" x14ac:dyDescent="0.25">
      <c r="A111" s="91"/>
      <c r="B111" s="92"/>
      <c r="N111" s="64" t="str">
        <f t="shared" si="43"/>
        <v/>
      </c>
      <c r="O111" s="56"/>
      <c r="P111" s="9" t="str">
        <f t="shared" si="41"/>
        <v/>
      </c>
      <c r="Q111" s="61" t="str">
        <f t="shared" si="42"/>
        <v/>
      </c>
      <c r="R111" s="34" t="str">
        <f t="shared" si="44"/>
        <v/>
      </c>
      <c r="S111" s="8" t="str">
        <f t="shared" ca="1" si="45"/>
        <v/>
      </c>
      <c r="T111" s="8" t="str">
        <f t="shared" ca="1" si="46"/>
        <v/>
      </c>
      <c r="U111" s="8" t="str">
        <f t="shared" ca="1" si="47"/>
        <v/>
      </c>
      <c r="V111" s="8" t="str">
        <f t="shared" ca="1" si="48"/>
        <v/>
      </c>
      <c r="W111" s="8" t="str">
        <f t="shared" ca="1" si="49"/>
        <v/>
      </c>
      <c r="X111" s="8" t="str">
        <f t="shared" ca="1" si="50"/>
        <v/>
      </c>
      <c r="Y111" s="8" t="str">
        <f t="shared" ca="1" si="51"/>
        <v/>
      </c>
      <c r="Z111" s="8" t="str">
        <f t="shared" ca="1" si="52"/>
        <v/>
      </c>
      <c r="AA111" s="8" t="str">
        <f t="shared" ca="1" si="53"/>
        <v/>
      </c>
      <c r="AB111" s="8" t="str">
        <f t="shared" ca="1" si="54"/>
        <v/>
      </c>
      <c r="AC111" s="8" t="str">
        <f t="shared" ca="1" si="55"/>
        <v/>
      </c>
      <c r="AH111" s="50"/>
      <c r="AI111" s="53"/>
      <c r="AJ111" s="53"/>
      <c r="AK111" s="53"/>
      <c r="AL111" s="53"/>
      <c r="AM111" s="53"/>
      <c r="AN111" s="53"/>
      <c r="AO111" s="53"/>
      <c r="AP111" s="53"/>
      <c r="AQ111" s="53"/>
      <c r="AR111" s="53"/>
      <c r="AS111" s="53"/>
      <c r="AT111" s="53"/>
      <c r="AU111" s="53"/>
      <c r="AV111" s="53"/>
      <c r="AW111" s="53"/>
      <c r="AX111" s="53"/>
      <c r="AY111" s="53"/>
      <c r="AZ111" s="53"/>
      <c r="BA111" s="53"/>
      <c r="BB111" s="53"/>
      <c r="BC111" s="53"/>
      <c r="BD111" s="53"/>
      <c r="BE111" s="53"/>
      <c r="BF111" s="53"/>
      <c r="BG111" s="53"/>
      <c r="BH111" s="53"/>
      <c r="BI111" s="53"/>
    </row>
    <row r="112" spans="1:61" x14ac:dyDescent="0.25">
      <c r="A112" s="91"/>
      <c r="B112" s="92"/>
      <c r="N112" s="64" t="str">
        <f t="shared" si="43"/>
        <v/>
      </c>
      <c r="O112" s="56"/>
      <c r="P112" s="9" t="str">
        <f t="shared" si="41"/>
        <v/>
      </c>
      <c r="Q112" s="61" t="str">
        <f t="shared" si="42"/>
        <v/>
      </c>
      <c r="R112" s="34" t="str">
        <f t="shared" si="44"/>
        <v/>
      </c>
      <c r="S112" s="8" t="str">
        <f t="shared" ca="1" si="45"/>
        <v/>
      </c>
      <c r="T112" s="8" t="str">
        <f t="shared" ca="1" si="46"/>
        <v/>
      </c>
      <c r="U112" s="8" t="str">
        <f t="shared" ca="1" si="47"/>
        <v/>
      </c>
      <c r="V112" s="8" t="str">
        <f t="shared" ca="1" si="48"/>
        <v/>
      </c>
      <c r="W112" s="8" t="str">
        <f t="shared" ca="1" si="49"/>
        <v/>
      </c>
      <c r="X112" s="8" t="str">
        <f t="shared" ca="1" si="50"/>
        <v/>
      </c>
      <c r="Y112" s="8" t="str">
        <f t="shared" ca="1" si="51"/>
        <v/>
      </c>
      <c r="Z112" s="8" t="str">
        <f t="shared" ca="1" si="52"/>
        <v/>
      </c>
      <c r="AA112" s="8" t="str">
        <f t="shared" ca="1" si="53"/>
        <v/>
      </c>
      <c r="AB112" s="8" t="str">
        <f t="shared" ca="1" si="54"/>
        <v/>
      </c>
      <c r="AC112" s="8" t="str">
        <f t="shared" ca="1" si="55"/>
        <v/>
      </c>
      <c r="AH112" s="50"/>
      <c r="AI112" s="53"/>
      <c r="AJ112" s="53"/>
      <c r="AK112" s="53"/>
      <c r="AL112" s="53"/>
      <c r="AM112" s="53"/>
      <c r="AN112" s="53"/>
      <c r="AO112" s="53"/>
      <c r="AP112" s="53"/>
      <c r="AQ112" s="53"/>
      <c r="AR112" s="53"/>
      <c r="AS112" s="53"/>
      <c r="AT112" s="53"/>
      <c r="AU112" s="53"/>
      <c r="AV112" s="53"/>
      <c r="AW112" s="53"/>
      <c r="AX112" s="53"/>
      <c r="AY112" s="53"/>
      <c r="AZ112" s="53"/>
      <c r="BA112" s="53"/>
      <c r="BB112" s="53"/>
      <c r="BC112" s="53"/>
      <c r="BD112" s="53"/>
      <c r="BE112" s="53"/>
      <c r="BF112" s="53"/>
      <c r="BG112" s="53"/>
      <c r="BH112" s="53"/>
      <c r="BI112" s="53"/>
    </row>
    <row r="113" spans="1:61" x14ac:dyDescent="0.25">
      <c r="A113" s="91"/>
      <c r="B113" s="92"/>
      <c r="N113" s="64" t="str">
        <f t="shared" si="43"/>
        <v/>
      </c>
      <c r="O113" s="56"/>
      <c r="P113" s="9" t="str">
        <f t="shared" si="41"/>
        <v/>
      </c>
      <c r="Q113" s="61" t="str">
        <f t="shared" si="42"/>
        <v/>
      </c>
      <c r="R113" s="34" t="str">
        <f t="shared" si="44"/>
        <v/>
      </c>
      <c r="S113" s="8" t="str">
        <f t="shared" ca="1" si="45"/>
        <v/>
      </c>
      <c r="T113" s="8" t="str">
        <f t="shared" ca="1" si="46"/>
        <v/>
      </c>
      <c r="U113" s="8" t="str">
        <f t="shared" ca="1" si="47"/>
        <v/>
      </c>
      <c r="V113" s="8" t="str">
        <f t="shared" ca="1" si="48"/>
        <v/>
      </c>
      <c r="W113" s="8" t="str">
        <f t="shared" ca="1" si="49"/>
        <v/>
      </c>
      <c r="X113" s="8" t="str">
        <f t="shared" ca="1" si="50"/>
        <v/>
      </c>
      <c r="Y113" s="8" t="str">
        <f t="shared" ca="1" si="51"/>
        <v/>
      </c>
      <c r="Z113" s="8" t="str">
        <f t="shared" ca="1" si="52"/>
        <v/>
      </c>
      <c r="AA113" s="8" t="str">
        <f t="shared" ca="1" si="53"/>
        <v/>
      </c>
      <c r="AB113" s="8" t="str">
        <f t="shared" ca="1" si="54"/>
        <v/>
      </c>
      <c r="AC113" s="8" t="str">
        <f t="shared" ca="1" si="55"/>
        <v/>
      </c>
      <c r="AH113" s="50"/>
      <c r="AI113" s="53"/>
      <c r="AJ113" s="53"/>
      <c r="AK113" s="53"/>
      <c r="AL113" s="53"/>
      <c r="AM113" s="53"/>
      <c r="AN113" s="53"/>
      <c r="AO113" s="53"/>
      <c r="AP113" s="53"/>
      <c r="AQ113" s="53"/>
      <c r="AR113" s="53"/>
      <c r="AS113" s="53"/>
      <c r="AT113" s="53"/>
      <c r="AU113" s="53"/>
      <c r="AV113" s="53"/>
      <c r="AW113" s="53"/>
      <c r="AX113" s="53"/>
      <c r="AY113" s="53"/>
      <c r="AZ113" s="53"/>
      <c r="BA113" s="53"/>
      <c r="BB113" s="53"/>
      <c r="BC113" s="53"/>
      <c r="BD113" s="53"/>
      <c r="BE113" s="53"/>
      <c r="BF113" s="53"/>
      <c r="BG113" s="53"/>
      <c r="BH113" s="53"/>
      <c r="BI113" s="53"/>
    </row>
    <row r="114" spans="1:61" x14ac:dyDescent="0.25">
      <c r="A114" s="91"/>
      <c r="B114" s="92"/>
      <c r="N114" s="64" t="str">
        <f t="shared" si="43"/>
        <v/>
      </c>
      <c r="O114" s="56"/>
      <c r="P114" s="9" t="str">
        <f t="shared" si="41"/>
        <v/>
      </c>
      <c r="Q114" s="61" t="str">
        <f t="shared" si="42"/>
        <v/>
      </c>
      <c r="R114" s="34" t="str">
        <f t="shared" si="44"/>
        <v/>
      </c>
      <c r="S114" s="8" t="str">
        <f t="shared" ca="1" si="45"/>
        <v/>
      </c>
      <c r="T114" s="8" t="str">
        <f t="shared" ca="1" si="46"/>
        <v/>
      </c>
      <c r="U114" s="8" t="str">
        <f t="shared" ca="1" si="47"/>
        <v/>
      </c>
      <c r="V114" s="8" t="str">
        <f t="shared" ca="1" si="48"/>
        <v/>
      </c>
      <c r="W114" s="8" t="str">
        <f t="shared" ca="1" si="49"/>
        <v/>
      </c>
      <c r="X114" s="8" t="str">
        <f t="shared" ca="1" si="50"/>
        <v/>
      </c>
      <c r="Y114" s="8" t="str">
        <f t="shared" ca="1" si="51"/>
        <v/>
      </c>
      <c r="Z114" s="8" t="str">
        <f t="shared" ca="1" si="52"/>
        <v/>
      </c>
      <c r="AA114" s="8" t="str">
        <f t="shared" ca="1" si="53"/>
        <v/>
      </c>
      <c r="AB114" s="8" t="str">
        <f t="shared" ca="1" si="54"/>
        <v/>
      </c>
      <c r="AC114" s="8" t="str">
        <f t="shared" ca="1" si="55"/>
        <v/>
      </c>
      <c r="AH114" s="50"/>
      <c r="AI114" s="53"/>
      <c r="AJ114" s="53"/>
      <c r="AK114" s="53"/>
      <c r="AL114" s="53"/>
      <c r="AM114" s="53"/>
      <c r="AN114" s="53"/>
      <c r="AO114" s="53"/>
      <c r="AP114" s="53"/>
      <c r="AQ114" s="53"/>
      <c r="AR114" s="53"/>
      <c r="AS114" s="53"/>
      <c r="AT114" s="53"/>
      <c r="AU114" s="53"/>
      <c r="AV114" s="53"/>
      <c r="AW114" s="53"/>
      <c r="AX114" s="53"/>
      <c r="AY114" s="53"/>
      <c r="AZ114" s="53"/>
      <c r="BA114" s="53"/>
      <c r="BB114" s="53"/>
      <c r="BC114" s="53"/>
      <c r="BD114" s="53"/>
      <c r="BE114" s="53"/>
      <c r="BF114" s="53"/>
      <c r="BG114" s="53"/>
      <c r="BH114" s="53"/>
      <c r="BI114" s="53"/>
    </row>
    <row r="115" spans="1:61" x14ac:dyDescent="0.25">
      <c r="A115" s="91"/>
      <c r="B115" s="92"/>
      <c r="N115" s="64" t="str">
        <f t="shared" si="43"/>
        <v/>
      </c>
      <c r="O115" s="56"/>
      <c r="P115" s="9" t="str">
        <f t="shared" si="41"/>
        <v/>
      </c>
      <c r="Q115" s="61" t="str">
        <f t="shared" si="42"/>
        <v/>
      </c>
      <c r="R115" s="34" t="str">
        <f t="shared" si="44"/>
        <v/>
      </c>
      <c r="S115" s="8" t="str">
        <f t="shared" ca="1" si="45"/>
        <v/>
      </c>
      <c r="T115" s="8" t="str">
        <f t="shared" ca="1" si="46"/>
        <v/>
      </c>
      <c r="U115" s="8" t="str">
        <f t="shared" ca="1" si="47"/>
        <v/>
      </c>
      <c r="V115" s="8" t="str">
        <f t="shared" ca="1" si="48"/>
        <v/>
      </c>
      <c r="W115" s="8" t="str">
        <f t="shared" ca="1" si="49"/>
        <v/>
      </c>
      <c r="X115" s="8" t="str">
        <f t="shared" ca="1" si="50"/>
        <v/>
      </c>
      <c r="Y115" s="8" t="str">
        <f t="shared" ca="1" si="51"/>
        <v/>
      </c>
      <c r="Z115" s="8" t="str">
        <f t="shared" ca="1" si="52"/>
        <v/>
      </c>
      <c r="AA115" s="8" t="str">
        <f t="shared" ca="1" si="53"/>
        <v/>
      </c>
      <c r="AB115" s="8" t="str">
        <f t="shared" ca="1" si="54"/>
        <v/>
      </c>
      <c r="AC115" s="8" t="str">
        <f t="shared" ca="1" si="55"/>
        <v/>
      </c>
      <c r="AH115" s="50"/>
      <c r="AI115" s="53"/>
      <c r="AJ115" s="53"/>
      <c r="AK115" s="53"/>
      <c r="AL115" s="53"/>
      <c r="AM115" s="53"/>
      <c r="AN115" s="53"/>
      <c r="AO115" s="53"/>
      <c r="AP115" s="53"/>
      <c r="AQ115" s="53"/>
      <c r="AR115" s="53"/>
      <c r="AS115" s="53"/>
      <c r="AT115" s="53"/>
      <c r="AU115" s="53"/>
      <c r="AV115" s="53"/>
      <c r="AW115" s="53"/>
      <c r="AX115" s="53"/>
      <c r="AY115" s="53"/>
      <c r="AZ115" s="53"/>
      <c r="BA115" s="53"/>
      <c r="BB115" s="53"/>
      <c r="BC115" s="53"/>
      <c r="BD115" s="53"/>
      <c r="BE115" s="53"/>
      <c r="BF115" s="53"/>
      <c r="BG115" s="53"/>
      <c r="BH115" s="53"/>
      <c r="BI115" s="53"/>
    </row>
    <row r="116" spans="1:61" x14ac:dyDescent="0.25">
      <c r="A116" s="91"/>
      <c r="B116" s="92"/>
      <c r="N116" s="64" t="str">
        <f t="shared" si="43"/>
        <v/>
      </c>
      <c r="O116" s="56"/>
      <c r="P116" s="9" t="str">
        <f t="shared" si="41"/>
        <v/>
      </c>
      <c r="Q116" s="61" t="str">
        <f t="shared" si="42"/>
        <v/>
      </c>
      <c r="R116" s="34" t="str">
        <f t="shared" si="44"/>
        <v/>
      </c>
      <c r="S116" s="8" t="str">
        <f t="shared" ca="1" si="45"/>
        <v/>
      </c>
      <c r="T116" s="8" t="str">
        <f t="shared" ca="1" si="46"/>
        <v/>
      </c>
      <c r="U116" s="8" t="str">
        <f t="shared" ca="1" si="47"/>
        <v/>
      </c>
      <c r="V116" s="8" t="str">
        <f t="shared" ca="1" si="48"/>
        <v/>
      </c>
      <c r="W116" s="8" t="str">
        <f t="shared" ca="1" si="49"/>
        <v/>
      </c>
      <c r="X116" s="8" t="str">
        <f t="shared" ca="1" si="50"/>
        <v/>
      </c>
      <c r="Y116" s="8" t="str">
        <f t="shared" ca="1" si="51"/>
        <v/>
      </c>
      <c r="Z116" s="8" t="str">
        <f t="shared" ca="1" si="52"/>
        <v/>
      </c>
      <c r="AA116" s="8" t="str">
        <f t="shared" ca="1" si="53"/>
        <v/>
      </c>
      <c r="AB116" s="8" t="str">
        <f t="shared" ca="1" si="54"/>
        <v/>
      </c>
      <c r="AC116" s="8" t="str">
        <f t="shared" ca="1" si="55"/>
        <v/>
      </c>
      <c r="AH116" s="50"/>
      <c r="AI116" s="53"/>
      <c r="AJ116" s="53"/>
      <c r="AK116" s="53"/>
      <c r="AL116" s="53"/>
      <c r="AM116" s="53"/>
      <c r="AN116" s="53"/>
      <c r="AO116" s="53"/>
      <c r="AP116" s="53"/>
      <c r="AQ116" s="53"/>
      <c r="AR116" s="53"/>
      <c r="AS116" s="53"/>
      <c r="AT116" s="53"/>
      <c r="AU116" s="53"/>
      <c r="AV116" s="53"/>
      <c r="AW116" s="53"/>
      <c r="AX116" s="53"/>
      <c r="AY116" s="53"/>
      <c r="AZ116" s="53"/>
      <c r="BA116" s="53"/>
      <c r="BB116" s="53"/>
      <c r="BC116" s="53"/>
      <c r="BD116" s="53"/>
      <c r="BE116" s="53"/>
      <c r="BF116" s="53"/>
      <c r="BG116" s="53"/>
      <c r="BH116" s="53"/>
      <c r="BI116" s="53"/>
    </row>
    <row r="117" spans="1:61" x14ac:dyDescent="0.25">
      <c r="A117" s="91"/>
      <c r="B117" s="92"/>
      <c r="N117" s="64" t="str">
        <f t="shared" si="43"/>
        <v/>
      </c>
      <c r="O117" s="56"/>
      <c r="P117" s="9" t="str">
        <f t="shared" si="41"/>
        <v/>
      </c>
      <c r="Q117" s="61" t="str">
        <f t="shared" si="42"/>
        <v/>
      </c>
      <c r="R117" s="34" t="str">
        <f t="shared" si="44"/>
        <v/>
      </c>
      <c r="S117" s="8" t="str">
        <f t="shared" ca="1" si="45"/>
        <v/>
      </c>
      <c r="T117" s="8" t="str">
        <f t="shared" ca="1" si="46"/>
        <v/>
      </c>
      <c r="U117" s="8" t="str">
        <f t="shared" ca="1" si="47"/>
        <v/>
      </c>
      <c r="V117" s="8" t="str">
        <f t="shared" ca="1" si="48"/>
        <v/>
      </c>
      <c r="W117" s="8" t="str">
        <f t="shared" ca="1" si="49"/>
        <v/>
      </c>
      <c r="X117" s="8" t="str">
        <f t="shared" ca="1" si="50"/>
        <v/>
      </c>
      <c r="Y117" s="8" t="str">
        <f t="shared" ca="1" si="51"/>
        <v/>
      </c>
      <c r="Z117" s="8" t="str">
        <f t="shared" ca="1" si="52"/>
        <v/>
      </c>
      <c r="AA117" s="8" t="str">
        <f t="shared" ca="1" si="53"/>
        <v/>
      </c>
      <c r="AB117" s="8" t="str">
        <f t="shared" ca="1" si="54"/>
        <v/>
      </c>
      <c r="AC117" s="8" t="str">
        <f t="shared" ca="1" si="55"/>
        <v/>
      </c>
      <c r="AH117" s="50"/>
      <c r="AI117" s="53"/>
      <c r="AJ117" s="53"/>
      <c r="AK117" s="53"/>
      <c r="AL117" s="53"/>
      <c r="AM117" s="53"/>
      <c r="AN117" s="53"/>
      <c r="AO117" s="53"/>
      <c r="AP117" s="53"/>
      <c r="AQ117" s="53"/>
      <c r="AR117" s="53"/>
      <c r="AS117" s="53"/>
      <c r="AT117" s="53"/>
      <c r="AU117" s="53"/>
      <c r="AV117" s="53"/>
      <c r="AW117" s="53"/>
      <c r="AX117" s="53"/>
      <c r="AY117" s="53"/>
      <c r="AZ117" s="53"/>
      <c r="BA117" s="53"/>
      <c r="BB117" s="53"/>
      <c r="BC117" s="53"/>
      <c r="BD117" s="53"/>
      <c r="BE117" s="53"/>
      <c r="BF117" s="53"/>
      <c r="BG117" s="53"/>
      <c r="BH117" s="53"/>
      <c r="BI117" s="53"/>
    </row>
    <row r="118" spans="1:61" x14ac:dyDescent="0.25">
      <c r="A118" s="91"/>
      <c r="B118" s="92"/>
      <c r="N118" s="64" t="str">
        <f t="shared" si="43"/>
        <v/>
      </c>
      <c r="O118" s="56"/>
      <c r="P118" s="9" t="str">
        <f t="shared" si="41"/>
        <v/>
      </c>
      <c r="Q118" s="61" t="str">
        <f t="shared" si="42"/>
        <v/>
      </c>
      <c r="R118" s="34" t="str">
        <f t="shared" si="44"/>
        <v/>
      </c>
      <c r="S118" s="8" t="str">
        <f t="shared" ca="1" si="45"/>
        <v/>
      </c>
      <c r="T118" s="8" t="str">
        <f t="shared" ca="1" si="46"/>
        <v/>
      </c>
      <c r="U118" s="8" t="str">
        <f t="shared" ca="1" si="47"/>
        <v/>
      </c>
      <c r="V118" s="8" t="str">
        <f t="shared" ca="1" si="48"/>
        <v/>
      </c>
      <c r="W118" s="8" t="str">
        <f t="shared" ca="1" si="49"/>
        <v/>
      </c>
      <c r="X118" s="8" t="str">
        <f t="shared" ca="1" si="50"/>
        <v/>
      </c>
      <c r="Y118" s="8" t="str">
        <f t="shared" ca="1" si="51"/>
        <v/>
      </c>
      <c r="Z118" s="8" t="str">
        <f t="shared" ca="1" si="52"/>
        <v/>
      </c>
      <c r="AA118" s="8" t="str">
        <f t="shared" ca="1" si="53"/>
        <v/>
      </c>
      <c r="AB118" s="8" t="str">
        <f t="shared" ca="1" si="54"/>
        <v/>
      </c>
      <c r="AC118" s="8" t="str">
        <f t="shared" ca="1" si="55"/>
        <v/>
      </c>
      <c r="AH118" s="50"/>
      <c r="AI118" s="53"/>
      <c r="AJ118" s="53"/>
      <c r="AK118" s="53"/>
      <c r="AL118" s="53"/>
      <c r="AM118" s="53"/>
      <c r="AN118" s="53"/>
      <c r="AO118" s="53"/>
      <c r="AP118" s="53"/>
      <c r="AQ118" s="53"/>
      <c r="AR118" s="53"/>
      <c r="AS118" s="53"/>
      <c r="AT118" s="53"/>
      <c r="AU118" s="53"/>
      <c r="AV118" s="53"/>
      <c r="AW118" s="53"/>
      <c r="AX118" s="53"/>
      <c r="AY118" s="53"/>
      <c r="AZ118" s="53"/>
      <c r="BA118" s="53"/>
      <c r="BB118" s="53"/>
      <c r="BC118" s="53"/>
      <c r="BD118" s="53"/>
      <c r="BE118" s="53"/>
      <c r="BF118" s="53"/>
      <c r="BG118" s="53"/>
      <c r="BH118" s="53"/>
      <c r="BI118" s="53"/>
    </row>
    <row r="119" spans="1:61" x14ac:dyDescent="0.25">
      <c r="A119" s="91"/>
      <c r="B119" s="92"/>
      <c r="N119" s="64" t="str">
        <f t="shared" si="43"/>
        <v/>
      </c>
      <c r="O119" s="56"/>
      <c r="P119" s="9" t="str">
        <f t="shared" si="41"/>
        <v/>
      </c>
      <c r="Q119" s="61" t="str">
        <f t="shared" si="42"/>
        <v/>
      </c>
      <c r="R119" s="34" t="str">
        <f t="shared" si="44"/>
        <v/>
      </c>
      <c r="S119" s="8" t="str">
        <f t="shared" ca="1" si="45"/>
        <v/>
      </c>
      <c r="T119" s="8" t="str">
        <f t="shared" ca="1" si="46"/>
        <v/>
      </c>
      <c r="U119" s="8" t="str">
        <f t="shared" ca="1" si="47"/>
        <v/>
      </c>
      <c r="V119" s="8" t="str">
        <f t="shared" ca="1" si="48"/>
        <v/>
      </c>
      <c r="W119" s="8" t="str">
        <f t="shared" ca="1" si="49"/>
        <v/>
      </c>
      <c r="X119" s="8" t="str">
        <f t="shared" ca="1" si="50"/>
        <v/>
      </c>
      <c r="Y119" s="8" t="str">
        <f t="shared" ca="1" si="51"/>
        <v/>
      </c>
      <c r="Z119" s="8" t="str">
        <f t="shared" ca="1" si="52"/>
        <v/>
      </c>
      <c r="AA119" s="8" t="str">
        <f t="shared" ca="1" si="53"/>
        <v/>
      </c>
      <c r="AB119" s="8" t="str">
        <f t="shared" ca="1" si="54"/>
        <v/>
      </c>
      <c r="AC119" s="8" t="str">
        <f t="shared" ca="1" si="55"/>
        <v/>
      </c>
      <c r="AH119" s="50"/>
      <c r="AI119" s="53"/>
      <c r="AJ119" s="53"/>
      <c r="AK119" s="53"/>
      <c r="AL119" s="53"/>
      <c r="AM119" s="53"/>
      <c r="AN119" s="53"/>
      <c r="AO119" s="53"/>
      <c r="AP119" s="53"/>
      <c r="AQ119" s="53"/>
      <c r="AR119" s="53"/>
      <c r="AS119" s="53"/>
      <c r="AT119" s="53"/>
      <c r="AU119" s="53"/>
      <c r="AV119" s="53"/>
      <c r="AW119" s="53"/>
      <c r="AX119" s="53"/>
      <c r="AY119" s="53"/>
      <c r="AZ119" s="53"/>
      <c r="BA119" s="53"/>
      <c r="BB119" s="53"/>
      <c r="BC119" s="53"/>
      <c r="BD119" s="53"/>
      <c r="BE119" s="53"/>
      <c r="BF119" s="53"/>
      <c r="BG119" s="53"/>
      <c r="BH119" s="53"/>
      <c r="BI119" s="53"/>
    </row>
    <row r="120" spans="1:61" x14ac:dyDescent="0.25">
      <c r="A120" s="91"/>
      <c r="B120" s="92"/>
      <c r="N120" s="64" t="str">
        <f t="shared" si="43"/>
        <v/>
      </c>
      <c r="O120" s="56"/>
      <c r="P120" s="9" t="str">
        <f t="shared" si="41"/>
        <v/>
      </c>
      <c r="Q120" s="61" t="str">
        <f t="shared" si="42"/>
        <v/>
      </c>
      <c r="R120" s="34" t="str">
        <f t="shared" si="44"/>
        <v/>
      </c>
      <c r="S120" s="8" t="str">
        <f t="shared" ca="1" si="45"/>
        <v/>
      </c>
      <c r="T120" s="8" t="str">
        <f t="shared" ca="1" si="46"/>
        <v/>
      </c>
      <c r="U120" s="8" t="str">
        <f t="shared" ca="1" si="47"/>
        <v/>
      </c>
      <c r="V120" s="8" t="str">
        <f t="shared" ca="1" si="48"/>
        <v/>
      </c>
      <c r="W120" s="8" t="str">
        <f t="shared" ca="1" si="49"/>
        <v/>
      </c>
      <c r="X120" s="8" t="str">
        <f t="shared" ca="1" si="50"/>
        <v/>
      </c>
      <c r="Y120" s="8" t="str">
        <f t="shared" ca="1" si="51"/>
        <v/>
      </c>
      <c r="Z120" s="8" t="str">
        <f t="shared" ca="1" si="52"/>
        <v/>
      </c>
      <c r="AA120" s="8" t="str">
        <f t="shared" ca="1" si="53"/>
        <v/>
      </c>
      <c r="AB120" s="8" t="str">
        <f t="shared" ca="1" si="54"/>
        <v/>
      </c>
      <c r="AC120" s="8" t="str">
        <f t="shared" ca="1" si="55"/>
        <v/>
      </c>
      <c r="AH120" s="50"/>
      <c r="AI120" s="53"/>
      <c r="AJ120" s="53"/>
      <c r="AK120" s="53"/>
      <c r="AL120" s="53"/>
      <c r="AM120" s="53"/>
      <c r="AN120" s="53"/>
      <c r="AO120" s="53"/>
      <c r="AP120" s="53"/>
      <c r="AQ120" s="53"/>
      <c r="AR120" s="53"/>
      <c r="AS120" s="53"/>
      <c r="AT120" s="53"/>
      <c r="AU120" s="53"/>
      <c r="AV120" s="53"/>
      <c r="AW120" s="53"/>
      <c r="AX120" s="53"/>
      <c r="AY120" s="53"/>
      <c r="AZ120" s="53"/>
      <c r="BA120" s="53"/>
      <c r="BB120" s="53"/>
      <c r="BC120" s="53"/>
      <c r="BD120" s="53"/>
      <c r="BE120" s="53"/>
      <c r="BF120" s="53"/>
      <c r="BG120" s="53"/>
      <c r="BH120" s="53"/>
      <c r="BI120" s="53"/>
    </row>
    <row r="121" spans="1:61" x14ac:dyDescent="0.25">
      <c r="A121" s="91"/>
      <c r="B121" s="92"/>
      <c r="N121" s="64" t="str">
        <f t="shared" si="43"/>
        <v/>
      </c>
      <c r="O121" s="56"/>
      <c r="P121" s="9" t="str">
        <f t="shared" si="41"/>
        <v/>
      </c>
      <c r="Q121" s="61" t="str">
        <f t="shared" si="42"/>
        <v/>
      </c>
      <c r="R121" s="34" t="str">
        <f t="shared" si="44"/>
        <v/>
      </c>
      <c r="S121" s="8" t="str">
        <f t="shared" ca="1" si="45"/>
        <v/>
      </c>
      <c r="T121" s="8" t="str">
        <f t="shared" ca="1" si="46"/>
        <v/>
      </c>
      <c r="U121" s="8" t="str">
        <f t="shared" ca="1" si="47"/>
        <v/>
      </c>
      <c r="V121" s="8" t="str">
        <f t="shared" ca="1" si="48"/>
        <v/>
      </c>
      <c r="W121" s="8" t="str">
        <f t="shared" ca="1" si="49"/>
        <v/>
      </c>
      <c r="X121" s="8" t="str">
        <f t="shared" ca="1" si="50"/>
        <v/>
      </c>
      <c r="Y121" s="8" t="str">
        <f t="shared" ca="1" si="51"/>
        <v/>
      </c>
      <c r="Z121" s="8" t="str">
        <f t="shared" ca="1" si="52"/>
        <v/>
      </c>
      <c r="AA121" s="8" t="str">
        <f t="shared" ca="1" si="53"/>
        <v/>
      </c>
      <c r="AB121" s="8" t="str">
        <f t="shared" ca="1" si="54"/>
        <v/>
      </c>
      <c r="AC121" s="8" t="str">
        <f t="shared" ca="1" si="55"/>
        <v/>
      </c>
      <c r="AH121" s="50"/>
      <c r="AI121" s="53"/>
      <c r="AJ121" s="53"/>
      <c r="AK121" s="53"/>
      <c r="AL121" s="53"/>
      <c r="AM121" s="53"/>
      <c r="AN121" s="53"/>
      <c r="AO121" s="53"/>
      <c r="AP121" s="53"/>
      <c r="AQ121" s="53"/>
      <c r="AR121" s="53"/>
      <c r="AS121" s="53"/>
      <c r="AT121" s="53"/>
      <c r="AU121" s="53"/>
      <c r="AV121" s="53"/>
      <c r="AW121" s="53"/>
      <c r="AX121" s="53"/>
      <c r="AY121" s="53"/>
      <c r="AZ121" s="53"/>
      <c r="BA121" s="53"/>
      <c r="BB121" s="53"/>
      <c r="BC121" s="53"/>
      <c r="BD121" s="53"/>
      <c r="BE121" s="53"/>
      <c r="BF121" s="53"/>
      <c r="BG121" s="53"/>
      <c r="BH121" s="53"/>
      <c r="BI121" s="53"/>
    </row>
    <row r="122" spans="1:61" x14ac:dyDescent="0.25">
      <c r="A122" s="91"/>
      <c r="B122" s="92"/>
      <c r="N122" s="64" t="str">
        <f t="shared" si="43"/>
        <v/>
      </c>
      <c r="O122" s="56"/>
      <c r="P122" s="9" t="str">
        <f t="shared" si="41"/>
        <v/>
      </c>
      <c r="Q122" s="61" t="str">
        <f t="shared" si="42"/>
        <v/>
      </c>
      <c r="R122" s="34" t="str">
        <f t="shared" si="44"/>
        <v/>
      </c>
      <c r="S122" s="8" t="str">
        <f t="shared" ca="1" si="45"/>
        <v/>
      </c>
      <c r="T122" s="8" t="str">
        <f t="shared" ca="1" si="46"/>
        <v/>
      </c>
      <c r="U122" s="8" t="str">
        <f t="shared" ca="1" si="47"/>
        <v/>
      </c>
      <c r="V122" s="8" t="str">
        <f t="shared" ca="1" si="48"/>
        <v/>
      </c>
      <c r="W122" s="8" t="str">
        <f t="shared" ca="1" si="49"/>
        <v/>
      </c>
      <c r="X122" s="8" t="str">
        <f t="shared" ca="1" si="50"/>
        <v/>
      </c>
      <c r="Y122" s="8" t="str">
        <f t="shared" ca="1" si="51"/>
        <v/>
      </c>
      <c r="Z122" s="8" t="str">
        <f t="shared" ca="1" si="52"/>
        <v/>
      </c>
      <c r="AA122" s="8" t="str">
        <f t="shared" ca="1" si="53"/>
        <v/>
      </c>
      <c r="AB122" s="8" t="str">
        <f t="shared" ca="1" si="54"/>
        <v/>
      </c>
      <c r="AC122" s="8" t="str">
        <f t="shared" ca="1" si="55"/>
        <v/>
      </c>
      <c r="AH122" s="50"/>
      <c r="AI122" s="53"/>
      <c r="AJ122" s="53"/>
      <c r="AK122" s="53"/>
      <c r="AL122" s="53"/>
      <c r="AM122" s="53"/>
      <c r="AN122" s="53"/>
      <c r="AO122" s="53"/>
      <c r="AP122" s="53"/>
      <c r="AQ122" s="53"/>
      <c r="AR122" s="53"/>
      <c r="AS122" s="53"/>
      <c r="AT122" s="53"/>
      <c r="AU122" s="53"/>
      <c r="AV122" s="53"/>
      <c r="AW122" s="53"/>
      <c r="AX122" s="53"/>
      <c r="AY122" s="53"/>
      <c r="AZ122" s="53"/>
      <c r="BA122" s="53"/>
      <c r="BB122" s="53"/>
      <c r="BC122" s="53"/>
      <c r="BD122" s="53"/>
      <c r="BE122" s="53"/>
      <c r="BF122" s="53"/>
      <c r="BG122" s="53"/>
      <c r="BH122" s="53"/>
      <c r="BI122" s="53"/>
    </row>
    <row r="123" spans="1:61" x14ac:dyDescent="0.25">
      <c r="A123" s="91"/>
      <c r="B123" s="92"/>
      <c r="N123" s="64" t="str">
        <f t="shared" si="43"/>
        <v/>
      </c>
      <c r="O123" s="56"/>
      <c r="P123" s="9" t="str">
        <f t="shared" si="41"/>
        <v/>
      </c>
      <c r="Q123" s="61" t="str">
        <f t="shared" si="42"/>
        <v/>
      </c>
      <c r="R123" s="34" t="str">
        <f t="shared" si="44"/>
        <v/>
      </c>
      <c r="S123" s="8" t="str">
        <f t="shared" ca="1" si="45"/>
        <v/>
      </c>
      <c r="T123" s="8" t="str">
        <f t="shared" ca="1" si="46"/>
        <v/>
      </c>
      <c r="U123" s="8" t="str">
        <f t="shared" ca="1" si="47"/>
        <v/>
      </c>
      <c r="V123" s="8" t="str">
        <f t="shared" ca="1" si="48"/>
        <v/>
      </c>
      <c r="W123" s="8" t="str">
        <f t="shared" ca="1" si="49"/>
        <v/>
      </c>
      <c r="X123" s="8" t="str">
        <f t="shared" ca="1" si="50"/>
        <v/>
      </c>
      <c r="Y123" s="8" t="str">
        <f t="shared" ca="1" si="51"/>
        <v/>
      </c>
      <c r="Z123" s="8" t="str">
        <f t="shared" ca="1" si="52"/>
        <v/>
      </c>
      <c r="AA123" s="8" t="str">
        <f t="shared" ca="1" si="53"/>
        <v/>
      </c>
      <c r="AB123" s="8" t="str">
        <f t="shared" ca="1" si="54"/>
        <v/>
      </c>
      <c r="AC123" s="8" t="str">
        <f t="shared" ca="1" si="55"/>
        <v/>
      </c>
      <c r="AH123" s="50"/>
      <c r="AI123" s="53"/>
      <c r="AJ123" s="53"/>
      <c r="AK123" s="53"/>
      <c r="AL123" s="53"/>
      <c r="AM123" s="53"/>
      <c r="AN123" s="53"/>
      <c r="AO123" s="53"/>
      <c r="AP123" s="53"/>
      <c r="AQ123" s="53"/>
      <c r="AR123" s="53"/>
      <c r="AS123" s="53"/>
      <c r="AT123" s="53"/>
      <c r="AU123" s="53"/>
      <c r="AV123" s="53"/>
      <c r="AW123" s="53"/>
      <c r="AX123" s="53"/>
      <c r="AY123" s="53"/>
      <c r="AZ123" s="53"/>
      <c r="BA123" s="53"/>
      <c r="BB123" s="53"/>
      <c r="BC123" s="53"/>
      <c r="BD123" s="53"/>
      <c r="BE123" s="53"/>
      <c r="BF123" s="53"/>
      <c r="BG123" s="53"/>
      <c r="BH123" s="53"/>
      <c r="BI123" s="53"/>
    </row>
    <row r="124" spans="1:61" x14ac:dyDescent="0.25">
      <c r="A124" s="91"/>
      <c r="B124" s="92"/>
      <c r="N124" s="64" t="str">
        <f t="shared" si="43"/>
        <v/>
      </c>
      <c r="O124" s="56"/>
      <c r="P124" s="9" t="str">
        <f t="shared" si="41"/>
        <v/>
      </c>
      <c r="Q124" s="61" t="str">
        <f t="shared" si="42"/>
        <v/>
      </c>
      <c r="R124" s="34" t="str">
        <f t="shared" si="44"/>
        <v/>
      </c>
      <c r="S124" s="8" t="str">
        <f t="shared" ca="1" si="45"/>
        <v/>
      </c>
      <c r="T124" s="8" t="str">
        <f t="shared" ca="1" si="46"/>
        <v/>
      </c>
      <c r="U124" s="8" t="str">
        <f t="shared" ca="1" si="47"/>
        <v/>
      </c>
      <c r="V124" s="8" t="str">
        <f t="shared" ca="1" si="48"/>
        <v/>
      </c>
      <c r="W124" s="8" t="str">
        <f t="shared" ca="1" si="49"/>
        <v/>
      </c>
      <c r="X124" s="8" t="str">
        <f t="shared" ca="1" si="50"/>
        <v/>
      </c>
      <c r="Y124" s="8" t="str">
        <f t="shared" ca="1" si="51"/>
        <v/>
      </c>
      <c r="Z124" s="8" t="str">
        <f t="shared" ca="1" si="52"/>
        <v/>
      </c>
      <c r="AA124" s="8" t="str">
        <f t="shared" ca="1" si="53"/>
        <v/>
      </c>
      <c r="AB124" s="8" t="str">
        <f t="shared" ca="1" si="54"/>
        <v/>
      </c>
      <c r="AC124" s="8" t="str">
        <f t="shared" ca="1" si="55"/>
        <v/>
      </c>
      <c r="AH124" s="50"/>
      <c r="AI124" s="53"/>
      <c r="AJ124" s="53"/>
      <c r="AK124" s="53"/>
      <c r="AL124" s="53"/>
      <c r="AM124" s="53"/>
      <c r="AN124" s="53"/>
      <c r="AO124" s="53"/>
      <c r="AP124" s="53"/>
      <c r="AQ124" s="53"/>
      <c r="AR124" s="53"/>
      <c r="AS124" s="53"/>
      <c r="AT124" s="53"/>
      <c r="AU124" s="53"/>
      <c r="AV124" s="53"/>
      <c r="AW124" s="53"/>
      <c r="AX124" s="53"/>
      <c r="AY124" s="53"/>
      <c r="AZ124" s="53"/>
      <c r="BA124" s="53"/>
      <c r="BB124" s="53"/>
      <c r="BC124" s="53"/>
      <c r="BD124" s="53"/>
      <c r="BE124" s="53"/>
      <c r="BF124" s="53"/>
      <c r="BG124" s="53"/>
      <c r="BH124" s="53"/>
      <c r="BI124" s="53"/>
    </row>
    <row r="125" spans="1:61" x14ac:dyDescent="0.25">
      <c r="A125" s="91"/>
      <c r="B125" s="92"/>
      <c r="N125" s="64" t="str">
        <f t="shared" si="43"/>
        <v/>
      </c>
      <c r="O125" s="56"/>
      <c r="P125" s="9" t="str">
        <f t="shared" si="41"/>
        <v/>
      </c>
      <c r="Q125" s="61" t="str">
        <f t="shared" si="42"/>
        <v/>
      </c>
      <c r="R125" s="34" t="str">
        <f t="shared" si="44"/>
        <v/>
      </c>
      <c r="S125" s="8" t="str">
        <f t="shared" ca="1" si="45"/>
        <v/>
      </c>
      <c r="T125" s="8" t="str">
        <f t="shared" ca="1" si="46"/>
        <v/>
      </c>
      <c r="U125" s="8" t="str">
        <f t="shared" ca="1" si="47"/>
        <v/>
      </c>
      <c r="V125" s="8" t="str">
        <f t="shared" ca="1" si="48"/>
        <v/>
      </c>
      <c r="W125" s="8" t="str">
        <f t="shared" ca="1" si="49"/>
        <v/>
      </c>
      <c r="X125" s="8" t="str">
        <f t="shared" ca="1" si="50"/>
        <v/>
      </c>
      <c r="Y125" s="8" t="str">
        <f t="shared" ca="1" si="51"/>
        <v/>
      </c>
      <c r="Z125" s="8" t="str">
        <f t="shared" ca="1" si="52"/>
        <v/>
      </c>
      <c r="AA125" s="8" t="str">
        <f t="shared" ca="1" si="53"/>
        <v/>
      </c>
      <c r="AB125" s="8" t="str">
        <f t="shared" ca="1" si="54"/>
        <v/>
      </c>
      <c r="AC125" s="8" t="str">
        <f t="shared" ca="1" si="55"/>
        <v/>
      </c>
      <c r="AH125" s="50"/>
      <c r="AI125" s="53"/>
      <c r="AJ125" s="53"/>
      <c r="AK125" s="53"/>
      <c r="AL125" s="53"/>
      <c r="AM125" s="53"/>
      <c r="AN125" s="53"/>
      <c r="AO125" s="53"/>
      <c r="AP125" s="53"/>
      <c r="AQ125" s="53"/>
      <c r="AR125" s="53"/>
      <c r="AS125" s="53"/>
      <c r="AT125" s="53"/>
      <c r="AU125" s="53"/>
      <c r="AV125" s="53"/>
      <c r="AW125" s="53"/>
      <c r="AX125" s="53"/>
      <c r="AY125" s="53"/>
      <c r="AZ125" s="53"/>
      <c r="BA125" s="53"/>
      <c r="BB125" s="53"/>
      <c r="BC125" s="53"/>
      <c r="BD125" s="53"/>
      <c r="BE125" s="53"/>
      <c r="BF125" s="53"/>
      <c r="BG125" s="53"/>
      <c r="BH125" s="53"/>
      <c r="BI125" s="53"/>
    </row>
    <row r="126" spans="1:61" x14ac:dyDescent="0.25">
      <c r="A126" s="91"/>
      <c r="B126" s="92"/>
      <c r="N126" s="64" t="str">
        <f t="shared" si="43"/>
        <v/>
      </c>
      <c r="O126" s="56"/>
      <c r="P126" s="9" t="str">
        <f t="shared" si="41"/>
        <v/>
      </c>
      <c r="Q126" s="61" t="str">
        <f t="shared" si="42"/>
        <v/>
      </c>
      <c r="R126" s="34" t="str">
        <f t="shared" si="44"/>
        <v/>
      </c>
      <c r="S126" s="8" t="str">
        <f t="shared" ca="1" si="45"/>
        <v/>
      </c>
      <c r="T126" s="8" t="str">
        <f t="shared" ca="1" si="46"/>
        <v/>
      </c>
      <c r="U126" s="8" t="str">
        <f t="shared" ca="1" si="47"/>
        <v/>
      </c>
      <c r="V126" s="8" t="str">
        <f t="shared" ca="1" si="48"/>
        <v/>
      </c>
      <c r="W126" s="8" t="str">
        <f t="shared" ca="1" si="49"/>
        <v/>
      </c>
      <c r="X126" s="8" t="str">
        <f t="shared" ca="1" si="50"/>
        <v/>
      </c>
      <c r="Y126" s="8" t="str">
        <f t="shared" ca="1" si="51"/>
        <v/>
      </c>
      <c r="Z126" s="8" t="str">
        <f t="shared" ca="1" si="52"/>
        <v/>
      </c>
      <c r="AA126" s="8" t="str">
        <f t="shared" ca="1" si="53"/>
        <v/>
      </c>
      <c r="AB126" s="8" t="str">
        <f t="shared" ca="1" si="54"/>
        <v/>
      </c>
      <c r="AC126" s="8" t="str">
        <f t="shared" ca="1" si="55"/>
        <v/>
      </c>
      <c r="AH126" s="50"/>
      <c r="AI126" s="53"/>
      <c r="AJ126" s="53"/>
      <c r="AK126" s="53"/>
      <c r="AL126" s="53"/>
      <c r="AM126" s="53"/>
      <c r="AN126" s="53"/>
      <c r="AO126" s="53"/>
      <c r="AP126" s="53"/>
      <c r="AQ126" s="53"/>
      <c r="AR126" s="53"/>
      <c r="AS126" s="53"/>
      <c r="AT126" s="53"/>
      <c r="AU126" s="53"/>
      <c r="AV126" s="53"/>
      <c r="AW126" s="53"/>
      <c r="AX126" s="53"/>
      <c r="AY126" s="53"/>
      <c r="AZ126" s="53"/>
      <c r="BA126" s="53"/>
      <c r="BB126" s="53"/>
      <c r="BC126" s="53"/>
      <c r="BD126" s="53"/>
      <c r="BE126" s="53"/>
      <c r="BF126" s="53"/>
      <c r="BG126" s="53"/>
      <c r="BH126" s="53"/>
      <c r="BI126" s="53"/>
    </row>
    <row r="127" spans="1:61" x14ac:dyDescent="0.25">
      <c r="A127" s="91"/>
      <c r="B127" s="92"/>
      <c r="N127" s="64" t="str">
        <f t="shared" si="43"/>
        <v/>
      </c>
      <c r="O127" s="56"/>
      <c r="P127" s="9" t="str">
        <f t="shared" si="41"/>
        <v/>
      </c>
      <c r="Q127" s="61" t="str">
        <f t="shared" si="42"/>
        <v/>
      </c>
      <c r="R127" s="34" t="str">
        <f t="shared" si="44"/>
        <v/>
      </c>
      <c r="S127" s="8" t="str">
        <f t="shared" ca="1" si="45"/>
        <v/>
      </c>
      <c r="T127" s="8" t="str">
        <f t="shared" ca="1" si="46"/>
        <v/>
      </c>
      <c r="U127" s="8" t="str">
        <f t="shared" ca="1" si="47"/>
        <v/>
      </c>
      <c r="V127" s="8" t="str">
        <f t="shared" ca="1" si="48"/>
        <v/>
      </c>
      <c r="W127" s="8" t="str">
        <f t="shared" ca="1" si="49"/>
        <v/>
      </c>
      <c r="X127" s="8" t="str">
        <f t="shared" ca="1" si="50"/>
        <v/>
      </c>
      <c r="Y127" s="8" t="str">
        <f t="shared" ca="1" si="51"/>
        <v/>
      </c>
      <c r="Z127" s="8" t="str">
        <f t="shared" ca="1" si="52"/>
        <v/>
      </c>
      <c r="AA127" s="8" t="str">
        <f t="shared" ca="1" si="53"/>
        <v/>
      </c>
      <c r="AB127" s="8" t="str">
        <f t="shared" ca="1" si="54"/>
        <v/>
      </c>
      <c r="AC127" s="8" t="str">
        <f t="shared" ca="1" si="55"/>
        <v/>
      </c>
      <c r="AH127" s="50"/>
      <c r="AI127" s="53"/>
      <c r="AJ127" s="53"/>
      <c r="AK127" s="53"/>
      <c r="AL127" s="53"/>
      <c r="AM127" s="53"/>
      <c r="AN127" s="53"/>
      <c r="AO127" s="53"/>
      <c r="AP127" s="53"/>
      <c r="AQ127" s="53"/>
      <c r="AR127" s="53"/>
      <c r="AS127" s="53"/>
      <c r="AT127" s="53"/>
      <c r="AU127" s="53"/>
      <c r="AV127" s="53"/>
      <c r="AW127" s="53"/>
      <c r="AX127" s="53"/>
      <c r="AY127" s="53"/>
      <c r="AZ127" s="53"/>
      <c r="BA127" s="53"/>
      <c r="BB127" s="53"/>
      <c r="BC127" s="53"/>
      <c r="BD127" s="53"/>
      <c r="BE127" s="53"/>
      <c r="BF127" s="53"/>
      <c r="BG127" s="53"/>
      <c r="BH127" s="53"/>
      <c r="BI127" s="53"/>
    </row>
    <row r="128" spans="1:61" x14ac:dyDescent="0.25">
      <c r="A128" s="91"/>
      <c r="B128" s="92"/>
      <c r="N128" s="64" t="str">
        <f t="shared" si="43"/>
        <v/>
      </c>
      <c r="O128" s="56"/>
      <c r="P128" s="9" t="str">
        <f t="shared" si="41"/>
        <v/>
      </c>
      <c r="Q128" s="61" t="str">
        <f t="shared" si="42"/>
        <v/>
      </c>
      <c r="R128" s="34" t="str">
        <f t="shared" si="44"/>
        <v/>
      </c>
      <c r="S128" s="8" t="str">
        <f t="shared" ca="1" si="45"/>
        <v/>
      </c>
      <c r="T128" s="8" t="str">
        <f t="shared" ca="1" si="46"/>
        <v/>
      </c>
      <c r="U128" s="8" t="str">
        <f t="shared" ca="1" si="47"/>
        <v/>
      </c>
      <c r="V128" s="8" t="str">
        <f t="shared" ca="1" si="48"/>
        <v/>
      </c>
      <c r="W128" s="8" t="str">
        <f t="shared" ca="1" si="49"/>
        <v/>
      </c>
      <c r="X128" s="8" t="str">
        <f t="shared" ca="1" si="50"/>
        <v/>
      </c>
      <c r="Y128" s="8" t="str">
        <f t="shared" ca="1" si="51"/>
        <v/>
      </c>
      <c r="Z128" s="8" t="str">
        <f t="shared" ca="1" si="52"/>
        <v/>
      </c>
      <c r="AA128" s="8" t="str">
        <f t="shared" ca="1" si="53"/>
        <v/>
      </c>
      <c r="AB128" s="8" t="str">
        <f t="shared" ca="1" si="54"/>
        <v/>
      </c>
      <c r="AC128" s="8" t="str">
        <f t="shared" ca="1" si="55"/>
        <v/>
      </c>
      <c r="AH128" s="50"/>
      <c r="AI128" s="53"/>
      <c r="AJ128" s="53"/>
      <c r="AK128" s="53"/>
      <c r="AL128" s="53"/>
      <c r="AM128" s="53"/>
      <c r="AN128" s="53"/>
      <c r="AO128" s="53"/>
      <c r="AP128" s="53"/>
      <c r="AQ128" s="53"/>
      <c r="AR128" s="53"/>
      <c r="AS128" s="53"/>
      <c r="AT128" s="53"/>
      <c r="AU128" s="53"/>
      <c r="AV128" s="53"/>
      <c r="AW128" s="53"/>
      <c r="AX128" s="53"/>
      <c r="AY128" s="53"/>
      <c r="AZ128" s="53"/>
      <c r="BA128" s="53"/>
      <c r="BB128" s="53"/>
      <c r="BC128" s="53"/>
      <c r="BD128" s="53"/>
      <c r="BE128" s="53"/>
      <c r="BF128" s="53"/>
      <c r="BG128" s="53"/>
      <c r="BH128" s="53"/>
      <c r="BI128" s="53"/>
    </row>
    <row r="129" spans="1:61" x14ac:dyDescent="0.25">
      <c r="A129" s="91"/>
      <c r="B129" s="92"/>
      <c r="N129" s="64" t="str">
        <f t="shared" si="43"/>
        <v/>
      </c>
      <c r="O129" s="56"/>
      <c r="P129" s="9" t="str">
        <f t="shared" si="41"/>
        <v/>
      </c>
      <c r="Q129" s="61" t="str">
        <f t="shared" si="42"/>
        <v/>
      </c>
      <c r="R129" s="34" t="str">
        <f t="shared" si="44"/>
        <v/>
      </c>
      <c r="S129" s="8" t="str">
        <f t="shared" ca="1" si="45"/>
        <v/>
      </c>
      <c r="T129" s="8" t="str">
        <f t="shared" ca="1" si="46"/>
        <v/>
      </c>
      <c r="U129" s="8" t="str">
        <f t="shared" ca="1" si="47"/>
        <v/>
      </c>
      <c r="V129" s="8" t="str">
        <f t="shared" ca="1" si="48"/>
        <v/>
      </c>
      <c r="W129" s="8" t="str">
        <f t="shared" ca="1" si="49"/>
        <v/>
      </c>
      <c r="X129" s="8" t="str">
        <f t="shared" ca="1" si="50"/>
        <v/>
      </c>
      <c r="Y129" s="8" t="str">
        <f t="shared" ca="1" si="51"/>
        <v/>
      </c>
      <c r="Z129" s="8" t="str">
        <f t="shared" ca="1" si="52"/>
        <v/>
      </c>
      <c r="AA129" s="8" t="str">
        <f t="shared" ca="1" si="53"/>
        <v/>
      </c>
      <c r="AB129" s="8" t="str">
        <f t="shared" ca="1" si="54"/>
        <v/>
      </c>
      <c r="AC129" s="8" t="str">
        <f t="shared" ca="1" si="55"/>
        <v/>
      </c>
      <c r="AH129" s="50"/>
      <c r="AI129" s="53"/>
      <c r="AJ129" s="53"/>
      <c r="AK129" s="53"/>
      <c r="AL129" s="53"/>
      <c r="AM129" s="53"/>
      <c r="AN129" s="53"/>
      <c r="AO129" s="53"/>
      <c r="AP129" s="53"/>
      <c r="AQ129" s="53"/>
      <c r="AR129" s="53"/>
      <c r="AS129" s="53"/>
      <c r="AT129" s="53"/>
      <c r="AU129" s="53"/>
      <c r="AV129" s="53"/>
      <c r="AW129" s="53"/>
      <c r="AX129" s="53"/>
      <c r="AY129" s="53"/>
      <c r="AZ129" s="53"/>
      <c r="BA129" s="53"/>
      <c r="BB129" s="53"/>
      <c r="BC129" s="53"/>
      <c r="BD129" s="53"/>
      <c r="BE129" s="53"/>
      <c r="BF129" s="53"/>
      <c r="BG129" s="53"/>
      <c r="BH129" s="53"/>
      <c r="BI129" s="53"/>
    </row>
    <row r="130" spans="1:61" x14ac:dyDescent="0.25">
      <c r="A130" s="91"/>
      <c r="B130" s="92"/>
      <c r="N130" s="64" t="str">
        <f t="shared" si="43"/>
        <v/>
      </c>
      <c r="O130" s="56"/>
      <c r="P130" s="9" t="str">
        <f t="shared" si="41"/>
        <v/>
      </c>
      <c r="Q130" s="61" t="str">
        <f t="shared" si="42"/>
        <v/>
      </c>
      <c r="R130" s="34" t="str">
        <f t="shared" si="44"/>
        <v/>
      </c>
      <c r="S130" s="8" t="str">
        <f t="shared" ca="1" si="45"/>
        <v/>
      </c>
      <c r="T130" s="8" t="str">
        <f t="shared" ca="1" si="46"/>
        <v/>
      </c>
      <c r="U130" s="8" t="str">
        <f t="shared" ca="1" si="47"/>
        <v/>
      </c>
      <c r="V130" s="8" t="str">
        <f t="shared" ca="1" si="48"/>
        <v/>
      </c>
      <c r="W130" s="8" t="str">
        <f t="shared" ca="1" si="49"/>
        <v/>
      </c>
      <c r="X130" s="8" t="str">
        <f t="shared" ca="1" si="50"/>
        <v/>
      </c>
      <c r="Y130" s="8" t="str">
        <f t="shared" ca="1" si="51"/>
        <v/>
      </c>
      <c r="Z130" s="8" t="str">
        <f t="shared" ca="1" si="52"/>
        <v/>
      </c>
      <c r="AA130" s="8" t="str">
        <f t="shared" ca="1" si="53"/>
        <v/>
      </c>
      <c r="AB130" s="8" t="str">
        <f t="shared" ca="1" si="54"/>
        <v/>
      </c>
      <c r="AC130" s="8" t="str">
        <f t="shared" ca="1" si="55"/>
        <v/>
      </c>
      <c r="AH130" s="50"/>
      <c r="AI130" s="53"/>
      <c r="AJ130" s="53"/>
      <c r="AK130" s="53"/>
      <c r="AL130" s="53"/>
      <c r="AM130" s="53"/>
      <c r="AN130" s="53"/>
      <c r="AO130" s="53"/>
      <c r="AP130" s="53"/>
      <c r="AQ130" s="53"/>
      <c r="AR130" s="53"/>
      <c r="AS130" s="53"/>
      <c r="AT130" s="53"/>
      <c r="AU130" s="53"/>
      <c r="AV130" s="53"/>
      <c r="AW130" s="53"/>
      <c r="AX130" s="53"/>
      <c r="AY130" s="53"/>
      <c r="AZ130" s="53"/>
      <c r="BA130" s="53"/>
      <c r="BB130" s="53"/>
      <c r="BC130" s="53"/>
      <c r="BD130" s="53"/>
      <c r="BE130" s="53"/>
      <c r="BF130" s="53"/>
      <c r="BG130" s="53"/>
      <c r="BH130" s="53"/>
      <c r="BI130" s="53"/>
    </row>
    <row r="131" spans="1:61" x14ac:dyDescent="0.25">
      <c r="A131" s="91"/>
      <c r="B131" s="92"/>
      <c r="N131" s="64" t="str">
        <f t="shared" ref="N131:N162" si="56">IF(P131="","",COUNTIF(D:D,P131))</f>
        <v/>
      </c>
      <c r="O131" s="56"/>
      <c r="P131" s="9" t="str">
        <f t="shared" si="41"/>
        <v/>
      </c>
      <c r="Q131" s="61" t="str">
        <f t="shared" si="42"/>
        <v/>
      </c>
      <c r="R131" s="34" t="str">
        <f t="shared" ref="R131:R162" si="57">IF(ISNUMBER(AH131),(Q131-moyenne*O131)/O131,"")</f>
        <v/>
      </c>
      <c r="S131" s="8" t="str">
        <f t="shared" ref="S131:S162" ca="1" si="58">IF(P131="","",COUNTIFS(OFFSET($C$3,,,COUNTA($A:$A)-1,),S$2,OFFSET($D$3,,,COUNTA($A:$A)-1,),$P131))</f>
        <v/>
      </c>
      <c r="T131" s="8" t="str">
        <f t="shared" ref="T131:T162" ca="1" si="59">IF(Q131="","",COUNTIFS(OFFSET($C$3,,,COUNTA($A:$A)-1,),T$2,OFFSET($D$3,,,COUNTA($A:$A)-1,),$P131))</f>
        <v/>
      </c>
      <c r="U131" s="8" t="str">
        <f t="shared" ref="U131:U162" ca="1" si="60">IF(R131="","",COUNTIFS(OFFSET($C$3,,,COUNTA($A:$A)-1,),U$2,OFFSET($D$3,,,COUNTA($A:$A)-1,),$P131))</f>
        <v/>
      </c>
      <c r="V131" s="8" t="str">
        <f t="shared" ref="V131:V162" ca="1" si="61">IF(S131="","",COUNTIFS(OFFSET($C$3,,,COUNTA($A:$A)-1,),V$2,OFFSET($D$3,,,COUNTA($A:$A)-1,),$P131))</f>
        <v/>
      </c>
      <c r="W131" s="8" t="str">
        <f t="shared" ref="W131:W162" ca="1" si="62">IF(T131="","",COUNTIFS(OFFSET($C$3,,,COUNTA($A:$A)-1,),W$2,OFFSET($D$3,,,COUNTA($A:$A)-1,),$P131))</f>
        <v/>
      </c>
      <c r="X131" s="8" t="str">
        <f t="shared" ref="X131:X162" ca="1" si="63">IF(U131="","",COUNTIFS(OFFSET($C$3,,,COUNTA($A:$A)-1,),X$2,OFFSET($D$3,,,COUNTA($A:$A)-1,),$P131))</f>
        <v/>
      </c>
      <c r="Y131" s="8" t="str">
        <f t="shared" ref="Y131:Y162" ca="1" si="64">IF(V131="","",COUNTIFS(OFFSET($C$3,,,COUNTA($A:$A)-1,),Y$2,OFFSET($D$3,,,COUNTA($A:$A)-1,),$P131))</f>
        <v/>
      </c>
      <c r="Z131" s="8" t="str">
        <f t="shared" ref="Z131:Z162" ca="1" si="65">IF(W131="","",COUNTIFS(OFFSET($C$3,,,COUNTA($A:$A)-1,),Z$2,OFFSET($D$3,,,COUNTA($A:$A)-1,),$P131))</f>
        <v/>
      </c>
      <c r="AA131" s="8" t="str">
        <f t="shared" ref="AA131:AA162" ca="1" si="66">IF(X131="","",COUNTIFS(OFFSET($C$3,,,COUNTA($A:$A)-1,),AA$2,OFFSET($D$3,,,COUNTA($A:$A)-1,),$P131))</f>
        <v/>
      </c>
      <c r="AB131" s="8" t="str">
        <f t="shared" ref="AB131:AB162" ca="1" si="67">IF(Y131="","",COUNTIFS(OFFSET($C$3,,,COUNTA($A:$A)-1,),AB$2,OFFSET($D$3,,,COUNTA($A:$A)-1,),$P131))</f>
        <v/>
      </c>
      <c r="AC131" s="8" t="str">
        <f t="shared" ref="AC131:AC162" ca="1" si="68">IF(P131="","",COUNTIFS(OFFSET($C$3,,,COUNTA($A:$A)-1,),"&gt;2.50",OFFSET($D$3,,,COUNTA($A:$A)-1,),$P131))</f>
        <v/>
      </c>
      <c r="AH131" s="50"/>
      <c r="AI131" s="53"/>
      <c r="AJ131" s="53"/>
      <c r="AK131" s="53"/>
      <c r="AL131" s="53"/>
      <c r="AM131" s="53"/>
      <c r="AN131" s="53"/>
      <c r="AO131" s="53"/>
      <c r="AP131" s="53"/>
      <c r="AQ131" s="53"/>
      <c r="AR131" s="53"/>
      <c r="AS131" s="53"/>
      <c r="AT131" s="53"/>
      <c r="AU131" s="53"/>
      <c r="AV131" s="53"/>
      <c r="AW131" s="53"/>
      <c r="AX131" s="53"/>
      <c r="AY131" s="53"/>
      <c r="AZ131" s="53"/>
      <c r="BA131" s="53"/>
      <c r="BB131" s="53"/>
      <c r="BC131" s="53"/>
      <c r="BD131" s="53"/>
      <c r="BE131" s="53"/>
      <c r="BF131" s="53"/>
      <c r="BG131" s="53"/>
      <c r="BH131" s="53"/>
      <c r="BI131" s="53"/>
    </row>
    <row r="132" spans="1:61" x14ac:dyDescent="0.25">
      <c r="A132" s="91"/>
      <c r="B132" s="92"/>
      <c r="N132" s="64" t="str">
        <f t="shared" si="56"/>
        <v/>
      </c>
      <c r="O132" s="56"/>
      <c r="P132" s="9" t="str">
        <f t="shared" ref="P132:P195" si="69">IF(AND(ISNUMBER(AH132),AH132&lt;&gt;""),AH132,"")</f>
        <v/>
      </c>
      <c r="Q132" s="61" t="str">
        <f t="shared" ref="Q132:Q195" si="70">IF(ISNUMBER(P132),INDEX($1:$202,ROW(),MATCH("Total général",$2:$2,0)),"")</f>
        <v/>
      </c>
      <c r="R132" s="34" t="str">
        <f t="shared" si="57"/>
        <v/>
      </c>
      <c r="S132" s="8" t="str">
        <f t="shared" ca="1" si="58"/>
        <v/>
      </c>
      <c r="T132" s="8" t="str">
        <f t="shared" ca="1" si="59"/>
        <v/>
      </c>
      <c r="U132" s="8" t="str">
        <f t="shared" ca="1" si="60"/>
        <v/>
      </c>
      <c r="V132" s="8" t="str">
        <f t="shared" ca="1" si="61"/>
        <v/>
      </c>
      <c r="W132" s="8" t="str">
        <f t="shared" ca="1" si="62"/>
        <v/>
      </c>
      <c r="X132" s="8" t="str">
        <f t="shared" ca="1" si="63"/>
        <v/>
      </c>
      <c r="Y132" s="8" t="str">
        <f t="shared" ca="1" si="64"/>
        <v/>
      </c>
      <c r="Z132" s="8" t="str">
        <f t="shared" ca="1" si="65"/>
        <v/>
      </c>
      <c r="AA132" s="8" t="str">
        <f t="shared" ca="1" si="66"/>
        <v/>
      </c>
      <c r="AB132" s="8" t="str">
        <f t="shared" ca="1" si="67"/>
        <v/>
      </c>
      <c r="AC132" s="8" t="str">
        <f t="shared" ca="1" si="68"/>
        <v/>
      </c>
      <c r="AH132" s="50"/>
      <c r="AI132" s="53"/>
      <c r="AJ132" s="53"/>
      <c r="AK132" s="53"/>
      <c r="AL132" s="53"/>
      <c r="AM132" s="53"/>
      <c r="AN132" s="53"/>
      <c r="AO132" s="53"/>
      <c r="AP132" s="53"/>
      <c r="AQ132" s="53"/>
      <c r="AR132" s="53"/>
      <c r="AS132" s="53"/>
      <c r="AT132" s="53"/>
      <c r="AU132" s="53"/>
      <c r="AV132" s="53"/>
      <c r="AW132" s="53"/>
      <c r="AX132" s="53"/>
      <c r="AY132" s="53"/>
      <c r="AZ132" s="53"/>
      <c r="BA132" s="53"/>
      <c r="BB132" s="53"/>
      <c r="BC132" s="53"/>
      <c r="BD132" s="53"/>
      <c r="BE132" s="53"/>
      <c r="BF132" s="53"/>
      <c r="BG132" s="53"/>
      <c r="BH132" s="53"/>
      <c r="BI132" s="53"/>
    </row>
    <row r="133" spans="1:61" x14ac:dyDescent="0.25">
      <c r="A133" s="91"/>
      <c r="B133" s="92"/>
      <c r="N133" s="64" t="str">
        <f t="shared" si="56"/>
        <v/>
      </c>
      <c r="O133" s="56"/>
      <c r="P133" s="9" t="str">
        <f t="shared" si="69"/>
        <v/>
      </c>
      <c r="Q133" s="61" t="str">
        <f t="shared" si="70"/>
        <v/>
      </c>
      <c r="R133" s="34" t="str">
        <f t="shared" si="57"/>
        <v/>
      </c>
      <c r="S133" s="8" t="str">
        <f t="shared" ca="1" si="58"/>
        <v/>
      </c>
      <c r="T133" s="8" t="str">
        <f t="shared" ca="1" si="59"/>
        <v/>
      </c>
      <c r="U133" s="8" t="str">
        <f t="shared" ca="1" si="60"/>
        <v/>
      </c>
      <c r="V133" s="8" t="str">
        <f t="shared" ca="1" si="61"/>
        <v/>
      </c>
      <c r="W133" s="8" t="str">
        <f t="shared" ca="1" si="62"/>
        <v/>
      </c>
      <c r="X133" s="8" t="str">
        <f t="shared" ca="1" si="63"/>
        <v/>
      </c>
      <c r="Y133" s="8" t="str">
        <f t="shared" ca="1" si="64"/>
        <v/>
      </c>
      <c r="Z133" s="8" t="str">
        <f t="shared" ca="1" si="65"/>
        <v/>
      </c>
      <c r="AA133" s="8" t="str">
        <f t="shared" ca="1" si="66"/>
        <v/>
      </c>
      <c r="AB133" s="8" t="str">
        <f t="shared" ca="1" si="67"/>
        <v/>
      </c>
      <c r="AC133" s="8" t="str">
        <f t="shared" ca="1" si="68"/>
        <v/>
      </c>
      <c r="AH133" s="50"/>
      <c r="AI133" s="53"/>
      <c r="AJ133" s="53"/>
      <c r="AK133" s="53"/>
      <c r="AL133" s="53"/>
      <c r="AM133" s="53"/>
      <c r="AN133" s="53"/>
      <c r="AO133" s="53"/>
      <c r="AP133" s="53"/>
      <c r="AQ133" s="53"/>
      <c r="AR133" s="53"/>
      <c r="AS133" s="53"/>
      <c r="AT133" s="53"/>
      <c r="AU133" s="53"/>
      <c r="AV133" s="53"/>
      <c r="AW133" s="53"/>
      <c r="AX133" s="53"/>
      <c r="AY133" s="53"/>
      <c r="AZ133" s="53"/>
      <c r="BA133" s="53"/>
      <c r="BB133" s="53"/>
      <c r="BC133" s="53"/>
      <c r="BD133" s="53"/>
      <c r="BE133" s="53"/>
      <c r="BF133" s="53"/>
      <c r="BG133" s="53"/>
      <c r="BH133" s="53"/>
      <c r="BI133" s="53"/>
    </row>
    <row r="134" spans="1:61" x14ac:dyDescent="0.25">
      <c r="A134" s="91"/>
      <c r="B134" s="92"/>
      <c r="N134" s="64" t="str">
        <f t="shared" si="56"/>
        <v/>
      </c>
      <c r="O134" s="56"/>
      <c r="P134" s="9" t="str">
        <f t="shared" si="69"/>
        <v/>
      </c>
      <c r="Q134" s="61" t="str">
        <f t="shared" si="70"/>
        <v/>
      </c>
      <c r="R134" s="34" t="str">
        <f t="shared" si="57"/>
        <v/>
      </c>
      <c r="S134" s="8" t="str">
        <f t="shared" ca="1" si="58"/>
        <v/>
      </c>
      <c r="T134" s="8" t="str">
        <f t="shared" ca="1" si="59"/>
        <v/>
      </c>
      <c r="U134" s="8" t="str">
        <f t="shared" ca="1" si="60"/>
        <v/>
      </c>
      <c r="V134" s="8" t="str">
        <f t="shared" ca="1" si="61"/>
        <v/>
      </c>
      <c r="W134" s="8" t="str">
        <f t="shared" ca="1" si="62"/>
        <v/>
      </c>
      <c r="X134" s="8" t="str">
        <f t="shared" ca="1" si="63"/>
        <v/>
      </c>
      <c r="Y134" s="8" t="str">
        <f t="shared" ca="1" si="64"/>
        <v/>
      </c>
      <c r="Z134" s="8" t="str">
        <f t="shared" ca="1" si="65"/>
        <v/>
      </c>
      <c r="AA134" s="8" t="str">
        <f t="shared" ca="1" si="66"/>
        <v/>
      </c>
      <c r="AB134" s="8" t="str">
        <f t="shared" ca="1" si="67"/>
        <v/>
      </c>
      <c r="AC134" s="8" t="str">
        <f t="shared" ca="1" si="68"/>
        <v/>
      </c>
      <c r="AH134" s="50"/>
      <c r="AI134" s="53"/>
      <c r="AJ134" s="53"/>
      <c r="AK134" s="53"/>
      <c r="AL134" s="53"/>
      <c r="AM134" s="53"/>
      <c r="AN134" s="53"/>
      <c r="AO134" s="53"/>
      <c r="AP134" s="53"/>
      <c r="AQ134" s="53"/>
      <c r="AR134" s="53"/>
      <c r="AS134" s="53"/>
      <c r="AT134" s="53"/>
      <c r="AU134" s="53"/>
      <c r="AV134" s="53"/>
      <c r="AW134" s="53"/>
      <c r="AX134" s="53"/>
      <c r="AY134" s="53"/>
      <c r="AZ134" s="53"/>
      <c r="BA134" s="53"/>
      <c r="BB134" s="53"/>
      <c r="BC134" s="53"/>
      <c r="BD134" s="53"/>
      <c r="BE134" s="53"/>
      <c r="BF134" s="53"/>
      <c r="BG134" s="53"/>
      <c r="BH134" s="53"/>
      <c r="BI134" s="53"/>
    </row>
    <row r="135" spans="1:61" x14ac:dyDescent="0.25">
      <c r="A135" s="91"/>
      <c r="B135" s="92"/>
      <c r="N135" s="64" t="str">
        <f t="shared" si="56"/>
        <v/>
      </c>
      <c r="O135" s="56"/>
      <c r="P135" s="9" t="str">
        <f t="shared" si="69"/>
        <v/>
      </c>
      <c r="Q135" s="61" t="str">
        <f t="shared" si="70"/>
        <v/>
      </c>
      <c r="R135" s="34" t="str">
        <f t="shared" si="57"/>
        <v/>
      </c>
      <c r="S135" s="8" t="str">
        <f t="shared" ca="1" si="58"/>
        <v/>
      </c>
      <c r="T135" s="8" t="str">
        <f t="shared" ca="1" si="59"/>
        <v/>
      </c>
      <c r="U135" s="8" t="str">
        <f t="shared" ca="1" si="60"/>
        <v/>
      </c>
      <c r="V135" s="8" t="str">
        <f t="shared" ca="1" si="61"/>
        <v/>
      </c>
      <c r="W135" s="8" t="str">
        <f t="shared" ca="1" si="62"/>
        <v/>
      </c>
      <c r="X135" s="8" t="str">
        <f t="shared" ca="1" si="63"/>
        <v/>
      </c>
      <c r="Y135" s="8" t="str">
        <f t="shared" ca="1" si="64"/>
        <v/>
      </c>
      <c r="Z135" s="8" t="str">
        <f t="shared" ca="1" si="65"/>
        <v/>
      </c>
      <c r="AA135" s="8" t="str">
        <f t="shared" ca="1" si="66"/>
        <v/>
      </c>
      <c r="AB135" s="8" t="str">
        <f t="shared" ca="1" si="67"/>
        <v/>
      </c>
      <c r="AC135" s="8" t="str">
        <f t="shared" ca="1" si="68"/>
        <v/>
      </c>
      <c r="AH135" s="50"/>
      <c r="AI135" s="53"/>
      <c r="AJ135" s="53"/>
      <c r="AK135" s="53"/>
      <c r="AL135" s="53"/>
      <c r="AM135" s="53"/>
      <c r="AN135" s="53"/>
      <c r="AO135" s="53"/>
      <c r="AP135" s="53"/>
      <c r="AQ135" s="53"/>
      <c r="AR135" s="53"/>
      <c r="AS135" s="53"/>
      <c r="AT135" s="53"/>
      <c r="AU135" s="53"/>
      <c r="AV135" s="53"/>
      <c r="AW135" s="53"/>
      <c r="AX135" s="53"/>
      <c r="AY135" s="53"/>
      <c r="AZ135" s="53"/>
      <c r="BA135" s="53"/>
      <c r="BB135" s="53"/>
      <c r="BC135" s="53"/>
      <c r="BD135" s="53"/>
      <c r="BE135" s="53"/>
      <c r="BF135" s="53"/>
      <c r="BG135" s="53"/>
      <c r="BH135" s="53"/>
      <c r="BI135" s="53"/>
    </row>
    <row r="136" spans="1:61" x14ac:dyDescent="0.25">
      <c r="A136" s="91"/>
      <c r="B136" s="92"/>
      <c r="N136" s="64" t="str">
        <f t="shared" si="56"/>
        <v/>
      </c>
      <c r="O136" s="56"/>
      <c r="P136" s="9" t="str">
        <f t="shared" si="69"/>
        <v/>
      </c>
      <c r="Q136" s="61" t="str">
        <f t="shared" si="70"/>
        <v/>
      </c>
      <c r="R136" s="34" t="str">
        <f t="shared" si="57"/>
        <v/>
      </c>
      <c r="S136" s="8" t="str">
        <f t="shared" ca="1" si="58"/>
        <v/>
      </c>
      <c r="T136" s="8" t="str">
        <f t="shared" ca="1" si="59"/>
        <v/>
      </c>
      <c r="U136" s="8" t="str">
        <f t="shared" ca="1" si="60"/>
        <v/>
      </c>
      <c r="V136" s="8" t="str">
        <f t="shared" ca="1" si="61"/>
        <v/>
      </c>
      <c r="W136" s="8" t="str">
        <f t="shared" ca="1" si="62"/>
        <v/>
      </c>
      <c r="X136" s="8" t="str">
        <f t="shared" ca="1" si="63"/>
        <v/>
      </c>
      <c r="Y136" s="8" t="str">
        <f t="shared" ca="1" si="64"/>
        <v/>
      </c>
      <c r="Z136" s="8" t="str">
        <f t="shared" ca="1" si="65"/>
        <v/>
      </c>
      <c r="AA136" s="8" t="str">
        <f t="shared" ca="1" si="66"/>
        <v/>
      </c>
      <c r="AB136" s="8" t="str">
        <f t="shared" ca="1" si="67"/>
        <v/>
      </c>
      <c r="AC136" s="8" t="str">
        <f t="shared" ca="1" si="68"/>
        <v/>
      </c>
      <c r="AH136" s="50"/>
      <c r="AI136" s="53"/>
      <c r="AJ136" s="53"/>
      <c r="AK136" s="53"/>
      <c r="AL136" s="53"/>
      <c r="AM136" s="53"/>
      <c r="AN136" s="53"/>
      <c r="AO136" s="53"/>
      <c r="AP136" s="53"/>
      <c r="AQ136" s="53"/>
      <c r="AR136" s="53"/>
      <c r="AS136" s="53"/>
      <c r="AT136" s="53"/>
      <c r="AU136" s="53"/>
      <c r="AV136" s="53"/>
      <c r="AW136" s="53"/>
      <c r="AX136" s="53"/>
      <c r="AY136" s="53"/>
      <c r="AZ136" s="53"/>
      <c r="BA136" s="53"/>
      <c r="BB136" s="53"/>
      <c r="BC136" s="53"/>
      <c r="BD136" s="53"/>
      <c r="BE136" s="53"/>
      <c r="BF136" s="53"/>
      <c r="BG136" s="53"/>
      <c r="BH136" s="53"/>
      <c r="BI136" s="53"/>
    </row>
    <row r="137" spans="1:61" x14ac:dyDescent="0.25">
      <c r="A137" s="91"/>
      <c r="B137" s="92"/>
      <c r="N137" s="64" t="str">
        <f t="shared" si="56"/>
        <v/>
      </c>
      <c r="O137" s="56"/>
      <c r="P137" s="9" t="str">
        <f t="shared" si="69"/>
        <v/>
      </c>
      <c r="Q137" s="61" t="str">
        <f t="shared" si="70"/>
        <v/>
      </c>
      <c r="R137" s="34" t="str">
        <f t="shared" si="57"/>
        <v/>
      </c>
      <c r="S137" s="8" t="str">
        <f t="shared" ca="1" si="58"/>
        <v/>
      </c>
      <c r="T137" s="8" t="str">
        <f t="shared" ca="1" si="59"/>
        <v/>
      </c>
      <c r="U137" s="8" t="str">
        <f t="shared" ca="1" si="60"/>
        <v/>
      </c>
      <c r="V137" s="8" t="str">
        <f t="shared" ca="1" si="61"/>
        <v/>
      </c>
      <c r="W137" s="8" t="str">
        <f t="shared" ca="1" si="62"/>
        <v/>
      </c>
      <c r="X137" s="8" t="str">
        <f t="shared" ca="1" si="63"/>
        <v/>
      </c>
      <c r="Y137" s="8" t="str">
        <f t="shared" ca="1" si="64"/>
        <v/>
      </c>
      <c r="Z137" s="8" t="str">
        <f t="shared" ca="1" si="65"/>
        <v/>
      </c>
      <c r="AA137" s="8" t="str">
        <f t="shared" ca="1" si="66"/>
        <v/>
      </c>
      <c r="AB137" s="8" t="str">
        <f t="shared" ca="1" si="67"/>
        <v/>
      </c>
      <c r="AC137" s="8" t="str">
        <f t="shared" ca="1" si="68"/>
        <v/>
      </c>
      <c r="AH137" s="50"/>
      <c r="AI137" s="53"/>
      <c r="AJ137" s="53"/>
      <c r="AK137" s="53"/>
      <c r="AL137" s="53"/>
      <c r="AM137" s="53"/>
      <c r="AN137" s="53"/>
      <c r="AO137" s="53"/>
      <c r="AP137" s="53"/>
      <c r="AQ137" s="53"/>
      <c r="AR137" s="53"/>
      <c r="AS137" s="53"/>
      <c r="AT137" s="53"/>
      <c r="AU137" s="53"/>
      <c r="AV137" s="53"/>
      <c r="AW137" s="53"/>
      <c r="AX137" s="53"/>
      <c r="AY137" s="53"/>
      <c r="AZ137" s="53"/>
      <c r="BA137" s="53"/>
      <c r="BB137" s="53"/>
      <c r="BC137" s="53"/>
      <c r="BD137" s="53"/>
      <c r="BE137" s="53"/>
      <c r="BF137" s="53"/>
      <c r="BG137" s="53"/>
      <c r="BH137" s="53"/>
      <c r="BI137" s="53"/>
    </row>
    <row r="138" spans="1:61" x14ac:dyDescent="0.25">
      <c r="A138" s="91"/>
      <c r="B138" s="92"/>
      <c r="N138" s="64" t="str">
        <f t="shared" si="56"/>
        <v/>
      </c>
      <c r="O138" s="56"/>
      <c r="P138" s="9" t="str">
        <f t="shared" si="69"/>
        <v/>
      </c>
      <c r="Q138" s="61" t="str">
        <f t="shared" si="70"/>
        <v/>
      </c>
      <c r="R138" s="34" t="str">
        <f t="shared" si="57"/>
        <v/>
      </c>
      <c r="S138" s="8" t="str">
        <f t="shared" ca="1" si="58"/>
        <v/>
      </c>
      <c r="T138" s="8" t="str">
        <f t="shared" ca="1" si="59"/>
        <v/>
      </c>
      <c r="U138" s="8" t="str">
        <f t="shared" ca="1" si="60"/>
        <v/>
      </c>
      <c r="V138" s="8" t="str">
        <f t="shared" ca="1" si="61"/>
        <v/>
      </c>
      <c r="W138" s="8" t="str">
        <f t="shared" ca="1" si="62"/>
        <v/>
      </c>
      <c r="X138" s="8" t="str">
        <f t="shared" ca="1" si="63"/>
        <v/>
      </c>
      <c r="Y138" s="8" t="str">
        <f t="shared" ca="1" si="64"/>
        <v/>
      </c>
      <c r="Z138" s="8" t="str">
        <f t="shared" ca="1" si="65"/>
        <v/>
      </c>
      <c r="AA138" s="8" t="str">
        <f t="shared" ca="1" si="66"/>
        <v/>
      </c>
      <c r="AB138" s="8" t="str">
        <f t="shared" ca="1" si="67"/>
        <v/>
      </c>
      <c r="AC138" s="8" t="str">
        <f t="shared" ca="1" si="68"/>
        <v/>
      </c>
      <c r="AH138" s="50"/>
      <c r="AI138" s="53"/>
      <c r="AJ138" s="53"/>
      <c r="AK138" s="53"/>
      <c r="AL138" s="53"/>
      <c r="AM138" s="53"/>
      <c r="AN138" s="53"/>
      <c r="AO138" s="53"/>
      <c r="AP138" s="53"/>
      <c r="AQ138" s="53"/>
      <c r="AR138" s="53"/>
      <c r="AS138" s="53"/>
      <c r="AT138" s="53"/>
      <c r="AU138" s="53"/>
      <c r="AV138" s="53"/>
      <c r="AW138" s="53"/>
      <c r="AX138" s="53"/>
      <c r="AY138" s="53"/>
      <c r="AZ138" s="53"/>
      <c r="BA138" s="53"/>
      <c r="BB138" s="53"/>
      <c r="BC138" s="53"/>
      <c r="BD138" s="53"/>
      <c r="BE138" s="53"/>
      <c r="BF138" s="53"/>
      <c r="BG138" s="53"/>
      <c r="BH138" s="53"/>
      <c r="BI138" s="53"/>
    </row>
    <row r="139" spans="1:61" x14ac:dyDescent="0.25">
      <c r="A139" s="91"/>
      <c r="B139" s="92"/>
      <c r="N139" s="64" t="str">
        <f t="shared" si="56"/>
        <v/>
      </c>
      <c r="O139" s="56"/>
      <c r="P139" s="9" t="str">
        <f t="shared" si="69"/>
        <v/>
      </c>
      <c r="Q139" s="61" t="str">
        <f t="shared" si="70"/>
        <v/>
      </c>
      <c r="R139" s="34" t="str">
        <f t="shared" si="57"/>
        <v/>
      </c>
      <c r="S139" s="8" t="str">
        <f t="shared" ca="1" si="58"/>
        <v/>
      </c>
      <c r="T139" s="8" t="str">
        <f t="shared" ca="1" si="59"/>
        <v/>
      </c>
      <c r="U139" s="8" t="str">
        <f t="shared" ca="1" si="60"/>
        <v/>
      </c>
      <c r="V139" s="8" t="str">
        <f t="shared" ca="1" si="61"/>
        <v/>
      </c>
      <c r="W139" s="8" t="str">
        <f t="shared" ca="1" si="62"/>
        <v/>
      </c>
      <c r="X139" s="8" t="str">
        <f t="shared" ca="1" si="63"/>
        <v/>
      </c>
      <c r="Y139" s="8" t="str">
        <f t="shared" ca="1" si="64"/>
        <v/>
      </c>
      <c r="Z139" s="8" t="str">
        <f t="shared" ca="1" si="65"/>
        <v/>
      </c>
      <c r="AA139" s="8" t="str">
        <f t="shared" ca="1" si="66"/>
        <v/>
      </c>
      <c r="AB139" s="8" t="str">
        <f t="shared" ca="1" si="67"/>
        <v/>
      </c>
      <c r="AC139" s="8" t="str">
        <f t="shared" ca="1" si="68"/>
        <v/>
      </c>
      <c r="AH139" s="50"/>
      <c r="AI139" s="53"/>
      <c r="AJ139" s="53"/>
      <c r="AK139" s="53"/>
      <c r="AL139" s="53"/>
      <c r="AM139" s="53"/>
      <c r="AN139" s="53"/>
      <c r="AO139" s="53"/>
      <c r="AP139" s="53"/>
      <c r="AQ139" s="53"/>
      <c r="AR139" s="53"/>
      <c r="AS139" s="53"/>
      <c r="AT139" s="53"/>
      <c r="AU139" s="53"/>
      <c r="AV139" s="53"/>
      <c r="AW139" s="53"/>
      <c r="AX139" s="53"/>
      <c r="AY139" s="53"/>
      <c r="AZ139" s="53"/>
      <c r="BA139" s="53"/>
      <c r="BB139" s="53"/>
      <c r="BC139" s="53"/>
      <c r="BD139" s="53"/>
      <c r="BE139" s="53"/>
      <c r="BF139" s="53"/>
      <c r="BG139" s="53"/>
      <c r="BH139" s="53"/>
      <c r="BI139" s="53"/>
    </row>
    <row r="140" spans="1:61" x14ac:dyDescent="0.25">
      <c r="A140" s="91"/>
      <c r="B140" s="92"/>
      <c r="N140" s="64" t="str">
        <f t="shared" si="56"/>
        <v/>
      </c>
      <c r="O140" s="56"/>
      <c r="P140" s="9" t="str">
        <f t="shared" si="69"/>
        <v/>
      </c>
      <c r="Q140" s="61" t="str">
        <f t="shared" si="70"/>
        <v/>
      </c>
      <c r="R140" s="34" t="str">
        <f t="shared" si="57"/>
        <v/>
      </c>
      <c r="S140" s="8" t="str">
        <f t="shared" ca="1" si="58"/>
        <v/>
      </c>
      <c r="T140" s="8" t="str">
        <f t="shared" ca="1" si="59"/>
        <v/>
      </c>
      <c r="U140" s="8" t="str">
        <f t="shared" ca="1" si="60"/>
        <v/>
      </c>
      <c r="V140" s="8" t="str">
        <f t="shared" ca="1" si="61"/>
        <v/>
      </c>
      <c r="W140" s="8" t="str">
        <f t="shared" ca="1" si="62"/>
        <v/>
      </c>
      <c r="X140" s="8" t="str">
        <f t="shared" ca="1" si="63"/>
        <v/>
      </c>
      <c r="Y140" s="8" t="str">
        <f t="shared" ca="1" si="64"/>
        <v/>
      </c>
      <c r="Z140" s="8" t="str">
        <f t="shared" ca="1" si="65"/>
        <v/>
      </c>
      <c r="AA140" s="8" t="str">
        <f t="shared" ca="1" si="66"/>
        <v/>
      </c>
      <c r="AB140" s="8" t="str">
        <f t="shared" ca="1" si="67"/>
        <v/>
      </c>
      <c r="AC140" s="8" t="str">
        <f t="shared" ca="1" si="68"/>
        <v/>
      </c>
      <c r="AH140" s="50"/>
      <c r="AI140" s="53"/>
      <c r="AJ140" s="53"/>
      <c r="AK140" s="53"/>
      <c r="AL140" s="53"/>
      <c r="AM140" s="53"/>
      <c r="AN140" s="53"/>
      <c r="AO140" s="53"/>
      <c r="AP140" s="53"/>
      <c r="AQ140" s="53"/>
      <c r="AR140" s="53"/>
      <c r="AS140" s="53"/>
      <c r="AT140" s="53"/>
      <c r="AU140" s="53"/>
      <c r="AV140" s="53"/>
      <c r="AW140" s="53"/>
      <c r="AX140" s="53"/>
      <c r="AY140" s="53"/>
      <c r="AZ140" s="53"/>
      <c r="BA140" s="53"/>
      <c r="BB140" s="53"/>
      <c r="BC140" s="53"/>
      <c r="BD140" s="53"/>
      <c r="BE140" s="53"/>
      <c r="BF140" s="53"/>
      <c r="BG140" s="53"/>
      <c r="BH140" s="53"/>
      <c r="BI140" s="53"/>
    </row>
    <row r="141" spans="1:61" x14ac:dyDescent="0.25">
      <c r="A141" s="91"/>
      <c r="B141" s="92"/>
      <c r="N141" s="64" t="str">
        <f t="shared" si="56"/>
        <v/>
      </c>
      <c r="O141" s="56"/>
      <c r="P141" s="9" t="str">
        <f t="shared" si="69"/>
        <v/>
      </c>
      <c r="Q141" s="61" t="str">
        <f t="shared" si="70"/>
        <v/>
      </c>
      <c r="R141" s="34" t="str">
        <f t="shared" si="57"/>
        <v/>
      </c>
      <c r="S141" s="8" t="str">
        <f t="shared" ca="1" si="58"/>
        <v/>
      </c>
      <c r="T141" s="8" t="str">
        <f t="shared" ca="1" si="59"/>
        <v/>
      </c>
      <c r="U141" s="8" t="str">
        <f t="shared" ca="1" si="60"/>
        <v/>
      </c>
      <c r="V141" s="8" t="str">
        <f t="shared" ca="1" si="61"/>
        <v/>
      </c>
      <c r="W141" s="8" t="str">
        <f t="shared" ca="1" si="62"/>
        <v/>
      </c>
      <c r="X141" s="8" t="str">
        <f t="shared" ca="1" si="63"/>
        <v/>
      </c>
      <c r="Y141" s="8" t="str">
        <f t="shared" ca="1" si="64"/>
        <v/>
      </c>
      <c r="Z141" s="8" t="str">
        <f t="shared" ca="1" si="65"/>
        <v/>
      </c>
      <c r="AA141" s="8" t="str">
        <f t="shared" ca="1" si="66"/>
        <v/>
      </c>
      <c r="AB141" s="8" t="str">
        <f t="shared" ca="1" si="67"/>
        <v/>
      </c>
      <c r="AC141" s="8" t="str">
        <f t="shared" ca="1" si="68"/>
        <v/>
      </c>
      <c r="AH141" s="50"/>
      <c r="AI141" s="53"/>
      <c r="AJ141" s="53"/>
      <c r="AK141" s="53"/>
      <c r="AL141" s="53"/>
      <c r="AM141" s="53"/>
      <c r="AN141" s="53"/>
      <c r="AO141" s="53"/>
      <c r="AP141" s="53"/>
      <c r="AQ141" s="53"/>
      <c r="AR141" s="53"/>
      <c r="AS141" s="53"/>
      <c r="AT141" s="53"/>
      <c r="AU141" s="53"/>
      <c r="AV141" s="53"/>
      <c r="AW141" s="53"/>
      <c r="AX141" s="53"/>
      <c r="AY141" s="53"/>
      <c r="AZ141" s="53"/>
      <c r="BA141" s="53"/>
      <c r="BB141" s="53"/>
      <c r="BC141" s="53"/>
      <c r="BD141" s="53"/>
      <c r="BE141" s="53"/>
      <c r="BF141" s="53"/>
      <c r="BG141" s="53"/>
      <c r="BH141" s="53"/>
      <c r="BI141" s="53"/>
    </row>
    <row r="142" spans="1:61" x14ac:dyDescent="0.25">
      <c r="A142" s="91"/>
      <c r="B142" s="92"/>
      <c r="N142" s="64" t="str">
        <f t="shared" si="56"/>
        <v/>
      </c>
      <c r="O142" s="56"/>
      <c r="P142" s="9" t="str">
        <f t="shared" si="69"/>
        <v/>
      </c>
      <c r="Q142" s="61" t="str">
        <f t="shared" si="70"/>
        <v/>
      </c>
      <c r="R142" s="34" t="str">
        <f t="shared" si="57"/>
        <v/>
      </c>
      <c r="S142" s="8" t="str">
        <f t="shared" ca="1" si="58"/>
        <v/>
      </c>
      <c r="T142" s="8" t="str">
        <f t="shared" ca="1" si="59"/>
        <v/>
      </c>
      <c r="U142" s="8" t="str">
        <f t="shared" ca="1" si="60"/>
        <v/>
      </c>
      <c r="V142" s="8" t="str">
        <f t="shared" ca="1" si="61"/>
        <v/>
      </c>
      <c r="W142" s="8" t="str">
        <f t="shared" ca="1" si="62"/>
        <v/>
      </c>
      <c r="X142" s="8" t="str">
        <f t="shared" ca="1" si="63"/>
        <v/>
      </c>
      <c r="Y142" s="8" t="str">
        <f t="shared" ca="1" si="64"/>
        <v/>
      </c>
      <c r="Z142" s="8" t="str">
        <f t="shared" ca="1" si="65"/>
        <v/>
      </c>
      <c r="AA142" s="8" t="str">
        <f t="shared" ca="1" si="66"/>
        <v/>
      </c>
      <c r="AB142" s="8" t="str">
        <f t="shared" ca="1" si="67"/>
        <v/>
      </c>
      <c r="AC142" s="8" t="str">
        <f t="shared" ca="1" si="68"/>
        <v/>
      </c>
      <c r="AH142" s="50"/>
      <c r="AI142" s="53"/>
      <c r="AJ142" s="53"/>
      <c r="AK142" s="53"/>
      <c r="AL142" s="53"/>
      <c r="AM142" s="53"/>
      <c r="AN142" s="53"/>
      <c r="AO142" s="53"/>
      <c r="AP142" s="53"/>
      <c r="AQ142" s="53"/>
      <c r="AR142" s="53"/>
      <c r="AS142" s="53"/>
      <c r="AT142" s="53"/>
      <c r="AU142" s="53"/>
      <c r="AV142" s="53"/>
      <c r="AW142" s="53"/>
      <c r="AX142" s="53"/>
      <c r="AY142" s="53"/>
      <c r="AZ142" s="53"/>
      <c r="BA142" s="53"/>
      <c r="BB142" s="53"/>
      <c r="BC142" s="53"/>
      <c r="BD142" s="53"/>
      <c r="BE142" s="53"/>
      <c r="BF142" s="53"/>
      <c r="BG142" s="53"/>
      <c r="BH142" s="53"/>
      <c r="BI142" s="53"/>
    </row>
    <row r="143" spans="1:61" x14ac:dyDescent="0.25">
      <c r="A143" s="91"/>
      <c r="B143" s="92"/>
      <c r="N143" s="64" t="str">
        <f t="shared" si="56"/>
        <v/>
      </c>
      <c r="O143" s="56"/>
      <c r="P143" s="9" t="str">
        <f t="shared" si="69"/>
        <v/>
      </c>
      <c r="Q143" s="61" t="str">
        <f t="shared" si="70"/>
        <v/>
      </c>
      <c r="R143" s="34" t="str">
        <f t="shared" si="57"/>
        <v/>
      </c>
      <c r="S143" s="8" t="str">
        <f t="shared" ca="1" si="58"/>
        <v/>
      </c>
      <c r="T143" s="8" t="str">
        <f t="shared" ca="1" si="59"/>
        <v/>
      </c>
      <c r="U143" s="8" t="str">
        <f t="shared" ca="1" si="60"/>
        <v/>
      </c>
      <c r="V143" s="8" t="str">
        <f t="shared" ca="1" si="61"/>
        <v/>
      </c>
      <c r="W143" s="8" t="str">
        <f t="shared" ca="1" si="62"/>
        <v/>
      </c>
      <c r="X143" s="8" t="str">
        <f t="shared" ca="1" si="63"/>
        <v/>
      </c>
      <c r="Y143" s="8" t="str">
        <f t="shared" ca="1" si="64"/>
        <v/>
      </c>
      <c r="Z143" s="8" t="str">
        <f t="shared" ca="1" si="65"/>
        <v/>
      </c>
      <c r="AA143" s="8" t="str">
        <f t="shared" ca="1" si="66"/>
        <v/>
      </c>
      <c r="AB143" s="8" t="str">
        <f t="shared" ca="1" si="67"/>
        <v/>
      </c>
      <c r="AC143" s="8" t="str">
        <f t="shared" ca="1" si="68"/>
        <v/>
      </c>
      <c r="AH143" s="50"/>
      <c r="AI143" s="53"/>
      <c r="AJ143" s="53"/>
      <c r="AK143" s="53"/>
      <c r="AL143" s="53"/>
      <c r="AM143" s="53"/>
      <c r="AN143" s="53"/>
      <c r="AO143" s="53"/>
      <c r="AP143" s="53"/>
      <c r="AQ143" s="53"/>
      <c r="AR143" s="53"/>
      <c r="AS143" s="53"/>
      <c r="AT143" s="53"/>
      <c r="AU143" s="53"/>
      <c r="AV143" s="53"/>
      <c r="AW143" s="53"/>
      <c r="AX143" s="53"/>
      <c r="AY143" s="53"/>
      <c r="AZ143" s="53"/>
      <c r="BA143" s="53"/>
      <c r="BB143" s="53"/>
      <c r="BC143" s="53"/>
      <c r="BD143" s="53"/>
      <c r="BE143" s="53"/>
      <c r="BF143" s="53"/>
      <c r="BG143" s="53"/>
      <c r="BH143" s="53"/>
      <c r="BI143" s="53"/>
    </row>
    <row r="144" spans="1:61" x14ac:dyDescent="0.25">
      <c r="A144" s="91"/>
      <c r="B144" s="92"/>
      <c r="N144" s="64" t="str">
        <f t="shared" si="56"/>
        <v/>
      </c>
      <c r="O144" s="56"/>
      <c r="P144" s="9" t="str">
        <f t="shared" si="69"/>
        <v/>
      </c>
      <c r="Q144" s="61" t="str">
        <f t="shared" si="70"/>
        <v/>
      </c>
      <c r="R144" s="34" t="str">
        <f t="shared" si="57"/>
        <v/>
      </c>
      <c r="S144" s="8" t="str">
        <f t="shared" ca="1" si="58"/>
        <v/>
      </c>
      <c r="T144" s="8" t="str">
        <f t="shared" ca="1" si="59"/>
        <v/>
      </c>
      <c r="U144" s="8" t="str">
        <f t="shared" ca="1" si="60"/>
        <v/>
      </c>
      <c r="V144" s="8" t="str">
        <f t="shared" ca="1" si="61"/>
        <v/>
      </c>
      <c r="W144" s="8" t="str">
        <f t="shared" ca="1" si="62"/>
        <v/>
      </c>
      <c r="X144" s="8" t="str">
        <f t="shared" ca="1" si="63"/>
        <v/>
      </c>
      <c r="Y144" s="8" t="str">
        <f t="shared" ca="1" si="64"/>
        <v/>
      </c>
      <c r="Z144" s="8" t="str">
        <f t="shared" ca="1" si="65"/>
        <v/>
      </c>
      <c r="AA144" s="8" t="str">
        <f t="shared" ca="1" si="66"/>
        <v/>
      </c>
      <c r="AB144" s="8" t="str">
        <f t="shared" ca="1" si="67"/>
        <v/>
      </c>
      <c r="AC144" s="8" t="str">
        <f t="shared" ca="1" si="68"/>
        <v/>
      </c>
      <c r="AH144" s="50"/>
      <c r="AI144" s="53"/>
      <c r="AJ144" s="53"/>
      <c r="AK144" s="53"/>
      <c r="AL144" s="53"/>
      <c r="AM144" s="53"/>
      <c r="AN144" s="53"/>
      <c r="AO144" s="53"/>
      <c r="AP144" s="53"/>
      <c r="AQ144" s="53"/>
      <c r="AR144" s="53"/>
      <c r="AS144" s="53"/>
      <c r="AT144" s="53"/>
      <c r="AU144" s="53"/>
      <c r="AV144" s="53"/>
      <c r="AW144" s="53"/>
      <c r="AX144" s="53"/>
      <c r="AY144" s="53"/>
      <c r="AZ144" s="53"/>
      <c r="BA144" s="53"/>
      <c r="BB144" s="53"/>
      <c r="BC144" s="53"/>
      <c r="BD144" s="53"/>
      <c r="BE144" s="53"/>
      <c r="BF144" s="53"/>
      <c r="BG144" s="53"/>
      <c r="BH144" s="53"/>
      <c r="BI144" s="53"/>
    </row>
    <row r="145" spans="1:61" x14ac:dyDescent="0.25">
      <c r="A145" s="91"/>
      <c r="B145" s="92"/>
      <c r="N145" s="64" t="str">
        <f t="shared" si="56"/>
        <v/>
      </c>
      <c r="O145" s="56"/>
      <c r="P145" s="9" t="str">
        <f t="shared" si="69"/>
        <v/>
      </c>
      <c r="Q145" s="61" t="str">
        <f t="shared" si="70"/>
        <v/>
      </c>
      <c r="R145" s="34" t="str">
        <f t="shared" si="57"/>
        <v/>
      </c>
      <c r="S145" s="8" t="str">
        <f t="shared" ca="1" si="58"/>
        <v/>
      </c>
      <c r="T145" s="8" t="str">
        <f t="shared" ca="1" si="59"/>
        <v/>
      </c>
      <c r="U145" s="8" t="str">
        <f t="shared" ca="1" si="60"/>
        <v/>
      </c>
      <c r="V145" s="8" t="str">
        <f t="shared" ca="1" si="61"/>
        <v/>
      </c>
      <c r="W145" s="8" t="str">
        <f t="shared" ca="1" si="62"/>
        <v/>
      </c>
      <c r="X145" s="8" t="str">
        <f t="shared" ca="1" si="63"/>
        <v/>
      </c>
      <c r="Y145" s="8" t="str">
        <f t="shared" ca="1" si="64"/>
        <v/>
      </c>
      <c r="Z145" s="8" t="str">
        <f t="shared" ca="1" si="65"/>
        <v/>
      </c>
      <c r="AA145" s="8" t="str">
        <f t="shared" ca="1" si="66"/>
        <v/>
      </c>
      <c r="AB145" s="8" t="str">
        <f t="shared" ca="1" si="67"/>
        <v/>
      </c>
      <c r="AC145" s="8" t="str">
        <f t="shared" ca="1" si="68"/>
        <v/>
      </c>
      <c r="AH145" s="50"/>
      <c r="AI145" s="53"/>
      <c r="AJ145" s="53"/>
      <c r="AK145" s="53"/>
      <c r="AL145" s="53"/>
      <c r="AM145" s="53"/>
      <c r="AN145" s="53"/>
      <c r="AO145" s="53"/>
      <c r="AP145" s="53"/>
      <c r="AQ145" s="53"/>
      <c r="AR145" s="53"/>
      <c r="AS145" s="53"/>
      <c r="AT145" s="53"/>
      <c r="AU145" s="53"/>
      <c r="AV145" s="53"/>
      <c r="AW145" s="53"/>
      <c r="AX145" s="53"/>
      <c r="AY145" s="53"/>
      <c r="AZ145" s="53"/>
      <c r="BA145" s="53"/>
      <c r="BB145" s="53"/>
      <c r="BC145" s="53"/>
      <c r="BD145" s="53"/>
      <c r="BE145" s="53"/>
      <c r="BF145" s="53"/>
      <c r="BG145" s="53"/>
      <c r="BH145" s="53"/>
      <c r="BI145" s="53"/>
    </row>
    <row r="146" spans="1:61" x14ac:dyDescent="0.25">
      <c r="A146" s="91"/>
      <c r="B146" s="92"/>
      <c r="N146" s="64" t="str">
        <f t="shared" si="56"/>
        <v/>
      </c>
      <c r="O146" s="56"/>
      <c r="P146" s="9" t="str">
        <f t="shared" si="69"/>
        <v/>
      </c>
      <c r="Q146" s="61" t="str">
        <f t="shared" si="70"/>
        <v/>
      </c>
      <c r="R146" s="34" t="str">
        <f t="shared" si="57"/>
        <v/>
      </c>
      <c r="S146" s="8" t="str">
        <f t="shared" ca="1" si="58"/>
        <v/>
      </c>
      <c r="T146" s="8" t="str">
        <f t="shared" ca="1" si="59"/>
        <v/>
      </c>
      <c r="U146" s="8" t="str">
        <f t="shared" ca="1" si="60"/>
        <v/>
      </c>
      <c r="V146" s="8" t="str">
        <f t="shared" ca="1" si="61"/>
        <v/>
      </c>
      <c r="W146" s="8" t="str">
        <f t="shared" ca="1" si="62"/>
        <v/>
      </c>
      <c r="X146" s="8" t="str">
        <f t="shared" ca="1" si="63"/>
        <v/>
      </c>
      <c r="Y146" s="8" t="str">
        <f t="shared" ca="1" si="64"/>
        <v/>
      </c>
      <c r="Z146" s="8" t="str">
        <f t="shared" ca="1" si="65"/>
        <v/>
      </c>
      <c r="AA146" s="8" t="str">
        <f t="shared" ca="1" si="66"/>
        <v/>
      </c>
      <c r="AB146" s="8" t="str">
        <f t="shared" ca="1" si="67"/>
        <v/>
      </c>
      <c r="AC146" s="8" t="str">
        <f t="shared" ca="1" si="68"/>
        <v/>
      </c>
      <c r="AH146" s="50"/>
      <c r="AI146" s="53"/>
      <c r="AJ146" s="53"/>
      <c r="AK146" s="53"/>
      <c r="AL146" s="53"/>
      <c r="AM146" s="53"/>
      <c r="AN146" s="53"/>
      <c r="AO146" s="53"/>
      <c r="AP146" s="53"/>
      <c r="AQ146" s="53"/>
      <c r="AR146" s="53"/>
      <c r="AS146" s="53"/>
      <c r="AT146" s="53"/>
      <c r="AU146" s="53"/>
      <c r="AV146" s="53"/>
      <c r="AW146" s="53"/>
      <c r="AX146" s="53"/>
      <c r="AY146" s="53"/>
      <c r="AZ146" s="53"/>
      <c r="BA146" s="53"/>
      <c r="BB146" s="53"/>
      <c r="BC146" s="53"/>
      <c r="BD146" s="53"/>
      <c r="BE146" s="53"/>
      <c r="BF146" s="53"/>
      <c r="BG146" s="53"/>
      <c r="BH146" s="53"/>
      <c r="BI146" s="53"/>
    </row>
    <row r="147" spans="1:61" x14ac:dyDescent="0.25">
      <c r="A147" s="91"/>
      <c r="B147" s="92"/>
      <c r="N147" s="64" t="str">
        <f t="shared" si="56"/>
        <v/>
      </c>
      <c r="O147" s="56"/>
      <c r="P147" s="9" t="str">
        <f t="shared" si="69"/>
        <v/>
      </c>
      <c r="Q147" s="61" t="str">
        <f t="shared" si="70"/>
        <v/>
      </c>
      <c r="R147" s="34" t="str">
        <f t="shared" si="57"/>
        <v/>
      </c>
      <c r="S147" s="8" t="str">
        <f t="shared" ca="1" si="58"/>
        <v/>
      </c>
      <c r="T147" s="8" t="str">
        <f t="shared" ca="1" si="59"/>
        <v/>
      </c>
      <c r="U147" s="8" t="str">
        <f t="shared" ca="1" si="60"/>
        <v/>
      </c>
      <c r="V147" s="8" t="str">
        <f t="shared" ca="1" si="61"/>
        <v/>
      </c>
      <c r="W147" s="8" t="str">
        <f t="shared" ca="1" si="62"/>
        <v/>
      </c>
      <c r="X147" s="8" t="str">
        <f t="shared" ca="1" si="63"/>
        <v/>
      </c>
      <c r="Y147" s="8" t="str">
        <f t="shared" ca="1" si="64"/>
        <v/>
      </c>
      <c r="Z147" s="8" t="str">
        <f t="shared" ca="1" si="65"/>
        <v/>
      </c>
      <c r="AA147" s="8" t="str">
        <f t="shared" ca="1" si="66"/>
        <v/>
      </c>
      <c r="AB147" s="8" t="str">
        <f t="shared" ca="1" si="67"/>
        <v/>
      </c>
      <c r="AC147" s="8" t="str">
        <f t="shared" ca="1" si="68"/>
        <v/>
      </c>
      <c r="AH147" s="50"/>
      <c r="AI147" s="53"/>
      <c r="AJ147" s="53"/>
      <c r="AK147" s="53"/>
      <c r="AL147" s="53"/>
      <c r="AM147" s="53"/>
      <c r="AN147" s="53"/>
      <c r="AO147" s="53"/>
      <c r="AP147" s="53"/>
      <c r="AQ147" s="53"/>
      <c r="AR147" s="53"/>
      <c r="AS147" s="53"/>
      <c r="AT147" s="53"/>
      <c r="AU147" s="53"/>
      <c r="AV147" s="53"/>
      <c r="AW147" s="53"/>
      <c r="AX147" s="53"/>
      <c r="AY147" s="53"/>
      <c r="AZ147" s="53"/>
      <c r="BA147" s="53"/>
      <c r="BB147" s="53"/>
      <c r="BC147" s="53"/>
      <c r="BD147" s="53"/>
      <c r="BE147" s="53"/>
      <c r="BF147" s="53"/>
      <c r="BG147" s="53"/>
      <c r="BH147" s="53"/>
      <c r="BI147" s="53"/>
    </row>
    <row r="148" spans="1:61" x14ac:dyDescent="0.25">
      <c r="A148" s="91"/>
      <c r="B148" s="92"/>
      <c r="N148" s="64" t="str">
        <f t="shared" si="56"/>
        <v/>
      </c>
      <c r="O148" s="56"/>
      <c r="P148" s="9" t="str">
        <f t="shared" si="69"/>
        <v/>
      </c>
      <c r="Q148" s="61" t="str">
        <f t="shared" si="70"/>
        <v/>
      </c>
      <c r="R148" s="34" t="str">
        <f t="shared" si="57"/>
        <v/>
      </c>
      <c r="S148" s="8" t="str">
        <f t="shared" ca="1" si="58"/>
        <v/>
      </c>
      <c r="T148" s="8" t="str">
        <f t="shared" ca="1" si="59"/>
        <v/>
      </c>
      <c r="U148" s="8" t="str">
        <f t="shared" ca="1" si="60"/>
        <v/>
      </c>
      <c r="V148" s="8" t="str">
        <f t="shared" ca="1" si="61"/>
        <v/>
      </c>
      <c r="W148" s="8" t="str">
        <f t="shared" ca="1" si="62"/>
        <v/>
      </c>
      <c r="X148" s="8" t="str">
        <f t="shared" ca="1" si="63"/>
        <v/>
      </c>
      <c r="Y148" s="8" t="str">
        <f t="shared" ca="1" si="64"/>
        <v/>
      </c>
      <c r="Z148" s="8" t="str">
        <f t="shared" ca="1" si="65"/>
        <v/>
      </c>
      <c r="AA148" s="8" t="str">
        <f t="shared" ca="1" si="66"/>
        <v/>
      </c>
      <c r="AB148" s="8" t="str">
        <f t="shared" ca="1" si="67"/>
        <v/>
      </c>
      <c r="AC148" s="8" t="str">
        <f t="shared" ca="1" si="68"/>
        <v/>
      </c>
      <c r="AH148" s="50"/>
      <c r="AI148" s="53"/>
      <c r="AJ148" s="53"/>
      <c r="AK148" s="53"/>
      <c r="AL148" s="53"/>
      <c r="AM148" s="53"/>
      <c r="AN148" s="53"/>
      <c r="AO148" s="53"/>
      <c r="AP148" s="53"/>
      <c r="AQ148" s="53"/>
      <c r="AR148" s="53"/>
      <c r="AS148" s="53"/>
      <c r="AT148" s="53"/>
      <c r="AU148" s="53"/>
      <c r="AV148" s="53"/>
      <c r="AW148" s="53"/>
      <c r="AX148" s="53"/>
      <c r="AY148" s="53"/>
      <c r="AZ148" s="53"/>
      <c r="BA148" s="53"/>
      <c r="BB148" s="53"/>
      <c r="BC148" s="53"/>
      <c r="BD148" s="53"/>
      <c r="BE148" s="53"/>
      <c r="BF148" s="53"/>
      <c r="BG148" s="53"/>
      <c r="BH148" s="53"/>
      <c r="BI148" s="53"/>
    </row>
    <row r="149" spans="1:61" x14ac:dyDescent="0.25">
      <c r="A149" s="91"/>
      <c r="B149" s="92"/>
      <c r="N149" s="64" t="str">
        <f t="shared" si="56"/>
        <v/>
      </c>
      <c r="O149" s="56"/>
      <c r="P149" s="9" t="str">
        <f t="shared" si="69"/>
        <v/>
      </c>
      <c r="Q149" s="61" t="str">
        <f t="shared" si="70"/>
        <v/>
      </c>
      <c r="R149" s="34" t="str">
        <f t="shared" si="57"/>
        <v/>
      </c>
      <c r="S149" s="8" t="str">
        <f t="shared" ca="1" si="58"/>
        <v/>
      </c>
      <c r="T149" s="8" t="str">
        <f t="shared" ca="1" si="59"/>
        <v/>
      </c>
      <c r="U149" s="8" t="str">
        <f t="shared" ca="1" si="60"/>
        <v/>
      </c>
      <c r="V149" s="8" t="str">
        <f t="shared" ca="1" si="61"/>
        <v/>
      </c>
      <c r="W149" s="8" t="str">
        <f t="shared" ca="1" si="62"/>
        <v/>
      </c>
      <c r="X149" s="8" t="str">
        <f t="shared" ca="1" si="63"/>
        <v/>
      </c>
      <c r="Y149" s="8" t="str">
        <f t="shared" ca="1" si="64"/>
        <v/>
      </c>
      <c r="Z149" s="8" t="str">
        <f t="shared" ca="1" si="65"/>
        <v/>
      </c>
      <c r="AA149" s="8" t="str">
        <f t="shared" ca="1" si="66"/>
        <v/>
      </c>
      <c r="AB149" s="8" t="str">
        <f t="shared" ca="1" si="67"/>
        <v/>
      </c>
      <c r="AC149" s="8" t="str">
        <f t="shared" ca="1" si="68"/>
        <v/>
      </c>
      <c r="AH149" s="50"/>
      <c r="AI149" s="53"/>
      <c r="AJ149" s="53"/>
      <c r="AK149" s="53"/>
      <c r="AL149" s="53"/>
      <c r="AM149" s="53"/>
      <c r="AN149" s="53"/>
      <c r="AO149" s="53"/>
      <c r="AP149" s="53"/>
      <c r="AQ149" s="53"/>
      <c r="AR149" s="53"/>
      <c r="AS149" s="53"/>
      <c r="AT149" s="53"/>
      <c r="AU149" s="53"/>
      <c r="AV149" s="53"/>
      <c r="AW149" s="53"/>
      <c r="AX149" s="53"/>
      <c r="AY149" s="53"/>
      <c r="AZ149" s="53"/>
      <c r="BA149" s="53"/>
      <c r="BB149" s="53"/>
      <c r="BC149" s="53"/>
      <c r="BD149" s="53"/>
      <c r="BE149" s="53"/>
      <c r="BF149" s="53"/>
      <c r="BG149" s="53"/>
      <c r="BH149" s="53"/>
      <c r="BI149" s="53"/>
    </row>
    <row r="150" spans="1:61" x14ac:dyDescent="0.25">
      <c r="A150" s="91"/>
      <c r="B150" s="92"/>
      <c r="N150" s="64" t="str">
        <f t="shared" si="56"/>
        <v/>
      </c>
      <c r="O150" s="56"/>
      <c r="P150" s="9" t="str">
        <f t="shared" si="69"/>
        <v/>
      </c>
      <c r="Q150" s="61" t="str">
        <f t="shared" si="70"/>
        <v/>
      </c>
      <c r="R150" s="34" t="str">
        <f t="shared" si="57"/>
        <v/>
      </c>
      <c r="S150" s="8" t="str">
        <f t="shared" ca="1" si="58"/>
        <v/>
      </c>
      <c r="T150" s="8" t="str">
        <f t="shared" ca="1" si="59"/>
        <v/>
      </c>
      <c r="U150" s="8" t="str">
        <f t="shared" ca="1" si="60"/>
        <v/>
      </c>
      <c r="V150" s="8" t="str">
        <f t="shared" ca="1" si="61"/>
        <v/>
      </c>
      <c r="W150" s="8" t="str">
        <f t="shared" ca="1" si="62"/>
        <v/>
      </c>
      <c r="X150" s="8" t="str">
        <f t="shared" ca="1" si="63"/>
        <v/>
      </c>
      <c r="Y150" s="8" t="str">
        <f t="shared" ca="1" si="64"/>
        <v/>
      </c>
      <c r="Z150" s="8" t="str">
        <f t="shared" ca="1" si="65"/>
        <v/>
      </c>
      <c r="AA150" s="8" t="str">
        <f t="shared" ca="1" si="66"/>
        <v/>
      </c>
      <c r="AB150" s="8" t="str">
        <f t="shared" ca="1" si="67"/>
        <v/>
      </c>
      <c r="AC150" s="8" t="str">
        <f t="shared" ca="1" si="68"/>
        <v/>
      </c>
      <c r="AH150" s="50"/>
      <c r="AI150" s="53"/>
      <c r="AJ150" s="53"/>
      <c r="AK150" s="53"/>
      <c r="AL150" s="53"/>
      <c r="AM150" s="53"/>
      <c r="AN150" s="53"/>
      <c r="AO150" s="53"/>
      <c r="AP150" s="53"/>
      <c r="AQ150" s="53"/>
      <c r="AR150" s="53"/>
      <c r="AS150" s="53"/>
      <c r="AT150" s="53"/>
      <c r="AU150" s="53"/>
      <c r="AV150" s="53"/>
      <c r="AW150" s="53"/>
      <c r="AX150" s="53"/>
      <c r="AY150" s="53"/>
      <c r="AZ150" s="53"/>
      <c r="BA150" s="53"/>
      <c r="BB150" s="53"/>
      <c r="BC150" s="53"/>
      <c r="BD150" s="53"/>
      <c r="BE150" s="53"/>
      <c r="BF150" s="53"/>
      <c r="BG150" s="53"/>
      <c r="BH150" s="53"/>
      <c r="BI150" s="53"/>
    </row>
    <row r="151" spans="1:61" x14ac:dyDescent="0.25">
      <c r="A151" s="91"/>
      <c r="B151" s="92"/>
      <c r="N151" s="64" t="str">
        <f t="shared" si="56"/>
        <v/>
      </c>
      <c r="O151" s="56"/>
      <c r="P151" s="9" t="str">
        <f t="shared" si="69"/>
        <v/>
      </c>
      <c r="Q151" s="61" t="str">
        <f t="shared" si="70"/>
        <v/>
      </c>
      <c r="R151" s="34" t="str">
        <f t="shared" si="57"/>
        <v/>
      </c>
      <c r="S151" s="8" t="str">
        <f t="shared" ca="1" si="58"/>
        <v/>
      </c>
      <c r="T151" s="8" t="str">
        <f t="shared" ca="1" si="59"/>
        <v/>
      </c>
      <c r="U151" s="8" t="str">
        <f t="shared" ca="1" si="60"/>
        <v/>
      </c>
      <c r="V151" s="8" t="str">
        <f t="shared" ca="1" si="61"/>
        <v/>
      </c>
      <c r="W151" s="8" t="str">
        <f t="shared" ca="1" si="62"/>
        <v/>
      </c>
      <c r="X151" s="8" t="str">
        <f t="shared" ca="1" si="63"/>
        <v/>
      </c>
      <c r="Y151" s="8" t="str">
        <f t="shared" ca="1" si="64"/>
        <v/>
      </c>
      <c r="Z151" s="8" t="str">
        <f t="shared" ca="1" si="65"/>
        <v/>
      </c>
      <c r="AA151" s="8" t="str">
        <f t="shared" ca="1" si="66"/>
        <v/>
      </c>
      <c r="AB151" s="8" t="str">
        <f t="shared" ca="1" si="67"/>
        <v/>
      </c>
      <c r="AC151" s="8" t="str">
        <f t="shared" ca="1" si="68"/>
        <v/>
      </c>
      <c r="AH151" s="50"/>
      <c r="AI151" s="53"/>
      <c r="AJ151" s="53"/>
      <c r="AK151" s="53"/>
      <c r="AL151" s="53"/>
      <c r="AM151" s="53"/>
      <c r="AN151" s="53"/>
      <c r="AO151" s="53"/>
      <c r="AP151" s="53"/>
      <c r="AQ151" s="53"/>
      <c r="AR151" s="53"/>
      <c r="AS151" s="53"/>
      <c r="AT151" s="53"/>
      <c r="AU151" s="53"/>
      <c r="AV151" s="53"/>
      <c r="AW151" s="53"/>
      <c r="AX151" s="53"/>
      <c r="AY151" s="53"/>
      <c r="AZ151" s="53"/>
      <c r="BA151" s="53"/>
      <c r="BB151" s="53"/>
      <c r="BC151" s="53"/>
      <c r="BD151" s="53"/>
      <c r="BE151" s="53"/>
      <c r="BF151" s="53"/>
      <c r="BG151" s="53"/>
      <c r="BH151" s="53"/>
      <c r="BI151" s="53"/>
    </row>
    <row r="152" spans="1:61" x14ac:dyDescent="0.25">
      <c r="A152" s="91"/>
      <c r="B152" s="92"/>
      <c r="N152" s="64" t="str">
        <f t="shared" si="56"/>
        <v/>
      </c>
      <c r="O152" s="56"/>
      <c r="P152" s="9" t="str">
        <f t="shared" si="69"/>
        <v/>
      </c>
      <c r="Q152" s="61" t="str">
        <f t="shared" si="70"/>
        <v/>
      </c>
      <c r="R152" s="34" t="str">
        <f t="shared" si="57"/>
        <v/>
      </c>
      <c r="S152" s="8" t="str">
        <f t="shared" ca="1" si="58"/>
        <v/>
      </c>
      <c r="T152" s="8" t="str">
        <f t="shared" ca="1" si="59"/>
        <v/>
      </c>
      <c r="U152" s="8" t="str">
        <f t="shared" ca="1" si="60"/>
        <v/>
      </c>
      <c r="V152" s="8" t="str">
        <f t="shared" ca="1" si="61"/>
        <v/>
      </c>
      <c r="W152" s="8" t="str">
        <f t="shared" ca="1" si="62"/>
        <v/>
      </c>
      <c r="X152" s="8" t="str">
        <f t="shared" ca="1" si="63"/>
        <v/>
      </c>
      <c r="Y152" s="8" t="str">
        <f t="shared" ca="1" si="64"/>
        <v/>
      </c>
      <c r="Z152" s="8" t="str">
        <f t="shared" ca="1" si="65"/>
        <v/>
      </c>
      <c r="AA152" s="8" t="str">
        <f t="shared" ca="1" si="66"/>
        <v/>
      </c>
      <c r="AB152" s="8" t="str">
        <f t="shared" ca="1" si="67"/>
        <v/>
      </c>
      <c r="AC152" s="8" t="str">
        <f t="shared" ca="1" si="68"/>
        <v/>
      </c>
      <c r="AH152" s="50"/>
      <c r="AI152" s="53"/>
      <c r="AJ152" s="53"/>
      <c r="AK152" s="53"/>
      <c r="AL152" s="53"/>
      <c r="AM152" s="53"/>
      <c r="AN152" s="53"/>
      <c r="AO152" s="53"/>
      <c r="AP152" s="53"/>
      <c r="AQ152" s="53"/>
      <c r="AR152" s="53"/>
      <c r="AS152" s="53"/>
      <c r="AT152" s="53"/>
      <c r="AU152" s="53"/>
      <c r="AV152" s="53"/>
      <c r="AW152" s="53"/>
      <c r="AX152" s="53"/>
      <c r="AY152" s="53"/>
      <c r="AZ152" s="53"/>
      <c r="BA152" s="53"/>
      <c r="BB152" s="53"/>
      <c r="BC152" s="53"/>
      <c r="BD152" s="53"/>
      <c r="BE152" s="53"/>
      <c r="BF152" s="53"/>
      <c r="BG152" s="53"/>
      <c r="BH152" s="53"/>
      <c r="BI152" s="53"/>
    </row>
    <row r="153" spans="1:61" x14ac:dyDescent="0.25">
      <c r="A153" s="91"/>
      <c r="B153" s="92"/>
      <c r="N153" s="64" t="str">
        <f t="shared" si="56"/>
        <v/>
      </c>
      <c r="O153" s="56"/>
      <c r="P153" s="9" t="str">
        <f t="shared" si="69"/>
        <v/>
      </c>
      <c r="Q153" s="61" t="str">
        <f t="shared" si="70"/>
        <v/>
      </c>
      <c r="R153" s="34" t="str">
        <f t="shared" si="57"/>
        <v/>
      </c>
      <c r="S153" s="8" t="str">
        <f t="shared" ca="1" si="58"/>
        <v/>
      </c>
      <c r="T153" s="8" t="str">
        <f t="shared" ca="1" si="59"/>
        <v/>
      </c>
      <c r="U153" s="8" t="str">
        <f t="shared" ca="1" si="60"/>
        <v/>
      </c>
      <c r="V153" s="8" t="str">
        <f t="shared" ca="1" si="61"/>
        <v/>
      </c>
      <c r="W153" s="8" t="str">
        <f t="shared" ca="1" si="62"/>
        <v/>
      </c>
      <c r="X153" s="8" t="str">
        <f t="shared" ca="1" si="63"/>
        <v/>
      </c>
      <c r="Y153" s="8" t="str">
        <f t="shared" ca="1" si="64"/>
        <v/>
      </c>
      <c r="Z153" s="8" t="str">
        <f t="shared" ca="1" si="65"/>
        <v/>
      </c>
      <c r="AA153" s="8" t="str">
        <f t="shared" ca="1" si="66"/>
        <v/>
      </c>
      <c r="AB153" s="8" t="str">
        <f t="shared" ca="1" si="67"/>
        <v/>
      </c>
      <c r="AC153" s="8" t="str">
        <f t="shared" ca="1" si="68"/>
        <v/>
      </c>
      <c r="AH153" s="50"/>
      <c r="AI153" s="53"/>
      <c r="AJ153" s="53"/>
      <c r="AK153" s="53"/>
      <c r="AL153" s="53"/>
      <c r="AM153" s="53"/>
      <c r="AN153" s="53"/>
      <c r="AO153" s="53"/>
      <c r="AP153" s="53"/>
      <c r="AQ153" s="53"/>
      <c r="AR153" s="53"/>
      <c r="AS153" s="53"/>
      <c r="AT153" s="53"/>
      <c r="AU153" s="53"/>
      <c r="AV153" s="53"/>
      <c r="AW153" s="53"/>
      <c r="AX153" s="53"/>
      <c r="AY153" s="53"/>
      <c r="AZ153" s="53"/>
      <c r="BA153" s="53"/>
      <c r="BB153" s="53"/>
      <c r="BC153" s="53"/>
      <c r="BD153" s="53"/>
      <c r="BE153" s="53"/>
      <c r="BF153" s="53"/>
      <c r="BG153" s="53"/>
      <c r="BH153" s="53"/>
      <c r="BI153" s="53"/>
    </row>
    <row r="154" spans="1:61" x14ac:dyDescent="0.25">
      <c r="A154" s="91"/>
      <c r="B154" s="92"/>
      <c r="N154" s="64" t="str">
        <f t="shared" si="56"/>
        <v/>
      </c>
      <c r="O154" s="56"/>
      <c r="P154" s="9" t="str">
        <f t="shared" si="69"/>
        <v/>
      </c>
      <c r="Q154" s="61" t="str">
        <f t="shared" si="70"/>
        <v/>
      </c>
      <c r="R154" s="34" t="str">
        <f t="shared" si="57"/>
        <v/>
      </c>
      <c r="S154" s="8" t="str">
        <f t="shared" ca="1" si="58"/>
        <v/>
      </c>
      <c r="T154" s="8" t="str">
        <f t="shared" ca="1" si="59"/>
        <v/>
      </c>
      <c r="U154" s="8" t="str">
        <f t="shared" ca="1" si="60"/>
        <v/>
      </c>
      <c r="V154" s="8" t="str">
        <f t="shared" ca="1" si="61"/>
        <v/>
      </c>
      <c r="W154" s="8" t="str">
        <f t="shared" ca="1" si="62"/>
        <v/>
      </c>
      <c r="X154" s="8" t="str">
        <f t="shared" ca="1" si="63"/>
        <v/>
      </c>
      <c r="Y154" s="8" t="str">
        <f t="shared" ca="1" si="64"/>
        <v/>
      </c>
      <c r="Z154" s="8" t="str">
        <f t="shared" ca="1" si="65"/>
        <v/>
      </c>
      <c r="AA154" s="8" t="str">
        <f t="shared" ca="1" si="66"/>
        <v/>
      </c>
      <c r="AB154" s="8" t="str">
        <f t="shared" ca="1" si="67"/>
        <v/>
      </c>
      <c r="AC154" s="8" t="str">
        <f t="shared" ca="1" si="68"/>
        <v/>
      </c>
      <c r="AH154" s="50"/>
      <c r="AI154" s="53"/>
      <c r="AJ154" s="53"/>
      <c r="AK154" s="53"/>
      <c r="AL154" s="53"/>
      <c r="AM154" s="53"/>
      <c r="AN154" s="53"/>
      <c r="AO154" s="53"/>
      <c r="AP154" s="53"/>
      <c r="AQ154" s="53"/>
      <c r="AR154" s="53"/>
      <c r="AS154" s="53"/>
      <c r="AT154" s="53"/>
      <c r="AU154" s="53"/>
      <c r="AV154" s="53"/>
      <c r="AW154" s="53"/>
      <c r="AX154" s="53"/>
      <c r="AY154" s="53"/>
      <c r="AZ154" s="53"/>
      <c r="BA154" s="53"/>
      <c r="BB154" s="53"/>
      <c r="BC154" s="53"/>
      <c r="BD154" s="53"/>
      <c r="BE154" s="53"/>
      <c r="BF154" s="53"/>
      <c r="BG154" s="53"/>
      <c r="BH154" s="53"/>
      <c r="BI154" s="53"/>
    </row>
    <row r="155" spans="1:61" x14ac:dyDescent="0.25">
      <c r="A155" s="91"/>
      <c r="B155" s="92"/>
      <c r="N155" s="64" t="str">
        <f t="shared" si="56"/>
        <v/>
      </c>
      <c r="O155" s="56"/>
      <c r="P155" s="9" t="str">
        <f t="shared" si="69"/>
        <v/>
      </c>
      <c r="Q155" s="61" t="str">
        <f t="shared" si="70"/>
        <v/>
      </c>
      <c r="R155" s="34" t="str">
        <f t="shared" si="57"/>
        <v/>
      </c>
      <c r="S155" s="8" t="str">
        <f t="shared" ca="1" si="58"/>
        <v/>
      </c>
      <c r="T155" s="8" t="str">
        <f t="shared" ca="1" si="59"/>
        <v/>
      </c>
      <c r="U155" s="8" t="str">
        <f t="shared" ca="1" si="60"/>
        <v/>
      </c>
      <c r="V155" s="8" t="str">
        <f t="shared" ca="1" si="61"/>
        <v/>
      </c>
      <c r="W155" s="8" t="str">
        <f t="shared" ca="1" si="62"/>
        <v/>
      </c>
      <c r="X155" s="8" t="str">
        <f t="shared" ca="1" si="63"/>
        <v/>
      </c>
      <c r="Y155" s="8" t="str">
        <f t="shared" ca="1" si="64"/>
        <v/>
      </c>
      <c r="Z155" s="8" t="str">
        <f t="shared" ca="1" si="65"/>
        <v/>
      </c>
      <c r="AA155" s="8" t="str">
        <f t="shared" ca="1" si="66"/>
        <v/>
      </c>
      <c r="AB155" s="8" t="str">
        <f t="shared" ca="1" si="67"/>
        <v/>
      </c>
      <c r="AC155" s="8" t="str">
        <f t="shared" ca="1" si="68"/>
        <v/>
      </c>
      <c r="AH155" s="50"/>
      <c r="AI155" s="53"/>
      <c r="AJ155" s="53"/>
      <c r="AK155" s="53"/>
      <c r="AL155" s="53"/>
      <c r="AM155" s="53"/>
      <c r="AN155" s="53"/>
      <c r="AO155" s="53"/>
      <c r="AP155" s="53"/>
      <c r="AQ155" s="53"/>
      <c r="AR155" s="53"/>
      <c r="AS155" s="53"/>
      <c r="AT155" s="53"/>
      <c r="AU155" s="53"/>
      <c r="AV155" s="53"/>
      <c r="AW155" s="53"/>
      <c r="AX155" s="53"/>
      <c r="AY155" s="53"/>
      <c r="AZ155" s="53"/>
      <c r="BA155" s="53"/>
      <c r="BB155" s="53"/>
      <c r="BC155" s="53"/>
      <c r="BD155" s="53"/>
      <c r="BE155" s="53"/>
      <c r="BF155" s="53"/>
      <c r="BG155" s="53"/>
      <c r="BH155" s="53"/>
      <c r="BI155" s="53"/>
    </row>
    <row r="156" spans="1:61" x14ac:dyDescent="0.25">
      <c r="A156" s="91"/>
      <c r="B156" s="92"/>
      <c r="N156" s="64" t="str">
        <f t="shared" si="56"/>
        <v/>
      </c>
      <c r="O156" s="56"/>
      <c r="P156" s="9" t="str">
        <f t="shared" si="69"/>
        <v/>
      </c>
      <c r="Q156" s="61" t="str">
        <f t="shared" si="70"/>
        <v/>
      </c>
      <c r="R156" s="34" t="str">
        <f t="shared" si="57"/>
        <v/>
      </c>
      <c r="S156" s="8" t="str">
        <f t="shared" ca="1" si="58"/>
        <v/>
      </c>
      <c r="T156" s="8" t="str">
        <f t="shared" ca="1" si="59"/>
        <v/>
      </c>
      <c r="U156" s="8" t="str">
        <f t="shared" ca="1" si="60"/>
        <v/>
      </c>
      <c r="V156" s="8" t="str">
        <f t="shared" ca="1" si="61"/>
        <v/>
      </c>
      <c r="W156" s="8" t="str">
        <f t="shared" ca="1" si="62"/>
        <v/>
      </c>
      <c r="X156" s="8" t="str">
        <f t="shared" ca="1" si="63"/>
        <v/>
      </c>
      <c r="Y156" s="8" t="str">
        <f t="shared" ca="1" si="64"/>
        <v/>
      </c>
      <c r="Z156" s="8" t="str">
        <f t="shared" ca="1" si="65"/>
        <v/>
      </c>
      <c r="AA156" s="8" t="str">
        <f t="shared" ca="1" si="66"/>
        <v/>
      </c>
      <c r="AB156" s="8" t="str">
        <f t="shared" ca="1" si="67"/>
        <v/>
      </c>
      <c r="AC156" s="8" t="str">
        <f t="shared" ca="1" si="68"/>
        <v/>
      </c>
      <c r="AH156" s="50"/>
      <c r="AI156" s="53"/>
      <c r="AJ156" s="53"/>
      <c r="AK156" s="53"/>
      <c r="AL156" s="53"/>
      <c r="AM156" s="53"/>
      <c r="AN156" s="53"/>
      <c r="AO156" s="53"/>
      <c r="AP156" s="53"/>
      <c r="AQ156" s="53"/>
      <c r="AR156" s="53"/>
      <c r="AS156" s="53"/>
      <c r="AT156" s="53"/>
      <c r="AU156" s="53"/>
      <c r="AV156" s="53"/>
      <c r="AW156" s="53"/>
      <c r="AX156" s="53"/>
      <c r="AY156" s="53"/>
      <c r="AZ156" s="53"/>
      <c r="BA156" s="53"/>
      <c r="BB156" s="53"/>
      <c r="BC156" s="53"/>
      <c r="BD156" s="53"/>
      <c r="BE156" s="53"/>
      <c r="BF156" s="53"/>
      <c r="BG156" s="53"/>
      <c r="BH156" s="53"/>
      <c r="BI156" s="53"/>
    </row>
    <row r="157" spans="1:61" x14ac:dyDescent="0.25">
      <c r="A157" s="91"/>
      <c r="B157" s="92"/>
      <c r="N157" s="64" t="str">
        <f t="shared" si="56"/>
        <v/>
      </c>
      <c r="O157" s="56"/>
      <c r="P157" s="9" t="str">
        <f t="shared" si="69"/>
        <v/>
      </c>
      <c r="Q157" s="61" t="str">
        <f t="shared" si="70"/>
        <v/>
      </c>
      <c r="R157" s="34" t="str">
        <f t="shared" si="57"/>
        <v/>
      </c>
      <c r="S157" s="8" t="str">
        <f t="shared" ca="1" si="58"/>
        <v/>
      </c>
      <c r="T157" s="8" t="str">
        <f t="shared" ca="1" si="59"/>
        <v/>
      </c>
      <c r="U157" s="8" t="str">
        <f t="shared" ca="1" si="60"/>
        <v/>
      </c>
      <c r="V157" s="8" t="str">
        <f t="shared" ca="1" si="61"/>
        <v/>
      </c>
      <c r="W157" s="8" t="str">
        <f t="shared" ca="1" si="62"/>
        <v/>
      </c>
      <c r="X157" s="8" t="str">
        <f t="shared" ca="1" si="63"/>
        <v/>
      </c>
      <c r="Y157" s="8" t="str">
        <f t="shared" ca="1" si="64"/>
        <v/>
      </c>
      <c r="Z157" s="8" t="str">
        <f t="shared" ca="1" si="65"/>
        <v/>
      </c>
      <c r="AA157" s="8" t="str">
        <f t="shared" ca="1" si="66"/>
        <v/>
      </c>
      <c r="AB157" s="8" t="str">
        <f t="shared" ca="1" si="67"/>
        <v/>
      </c>
      <c r="AC157" s="8" t="str">
        <f t="shared" ca="1" si="68"/>
        <v/>
      </c>
      <c r="AH157" s="50"/>
      <c r="AI157" s="53"/>
      <c r="AJ157" s="53"/>
      <c r="AK157" s="53"/>
      <c r="AL157" s="53"/>
      <c r="AM157" s="53"/>
      <c r="AN157" s="53"/>
      <c r="AO157" s="53"/>
      <c r="AP157" s="53"/>
      <c r="AQ157" s="53"/>
      <c r="AR157" s="53"/>
      <c r="AS157" s="53"/>
      <c r="AT157" s="53"/>
      <c r="AU157" s="53"/>
      <c r="AV157" s="53"/>
      <c r="AW157" s="53"/>
      <c r="AX157" s="53"/>
      <c r="AY157" s="53"/>
      <c r="AZ157" s="53"/>
      <c r="BA157" s="53"/>
      <c r="BB157" s="53"/>
      <c r="BC157" s="53"/>
      <c r="BD157" s="53"/>
      <c r="BE157" s="53"/>
      <c r="BF157" s="53"/>
      <c r="BG157" s="53"/>
      <c r="BH157" s="53"/>
      <c r="BI157" s="53"/>
    </row>
    <row r="158" spans="1:61" x14ac:dyDescent="0.25">
      <c r="A158" s="91"/>
      <c r="B158" s="92"/>
      <c r="N158" s="64" t="str">
        <f t="shared" si="56"/>
        <v/>
      </c>
      <c r="O158" s="56"/>
      <c r="P158" s="9" t="str">
        <f t="shared" si="69"/>
        <v/>
      </c>
      <c r="Q158" s="61" t="str">
        <f t="shared" si="70"/>
        <v/>
      </c>
      <c r="R158" s="34" t="str">
        <f t="shared" si="57"/>
        <v/>
      </c>
      <c r="S158" s="8" t="str">
        <f t="shared" ca="1" si="58"/>
        <v/>
      </c>
      <c r="T158" s="8" t="str">
        <f t="shared" ca="1" si="59"/>
        <v/>
      </c>
      <c r="U158" s="8" t="str">
        <f t="shared" ca="1" si="60"/>
        <v/>
      </c>
      <c r="V158" s="8" t="str">
        <f t="shared" ca="1" si="61"/>
        <v/>
      </c>
      <c r="W158" s="8" t="str">
        <f t="shared" ca="1" si="62"/>
        <v/>
      </c>
      <c r="X158" s="8" t="str">
        <f t="shared" ca="1" si="63"/>
        <v/>
      </c>
      <c r="Y158" s="8" t="str">
        <f t="shared" ca="1" si="64"/>
        <v/>
      </c>
      <c r="Z158" s="8" t="str">
        <f t="shared" ca="1" si="65"/>
        <v/>
      </c>
      <c r="AA158" s="8" t="str">
        <f t="shared" ca="1" si="66"/>
        <v/>
      </c>
      <c r="AB158" s="8" t="str">
        <f t="shared" ca="1" si="67"/>
        <v/>
      </c>
      <c r="AC158" s="8" t="str">
        <f t="shared" ca="1" si="68"/>
        <v/>
      </c>
      <c r="AH158" s="50"/>
      <c r="AI158" s="53"/>
      <c r="AJ158" s="53"/>
      <c r="AK158" s="53"/>
      <c r="AL158" s="53"/>
      <c r="AM158" s="53"/>
      <c r="AN158" s="53"/>
      <c r="AO158" s="53"/>
      <c r="AP158" s="53"/>
      <c r="AQ158" s="53"/>
      <c r="AR158" s="53"/>
      <c r="AS158" s="53"/>
      <c r="AT158" s="53"/>
      <c r="AU158" s="53"/>
      <c r="AV158" s="53"/>
      <c r="AW158" s="53"/>
      <c r="AX158" s="53"/>
      <c r="AY158" s="53"/>
      <c r="AZ158" s="53"/>
      <c r="BA158" s="53"/>
      <c r="BB158" s="53"/>
      <c r="BC158" s="53"/>
      <c r="BD158" s="53"/>
      <c r="BE158" s="53"/>
      <c r="BF158" s="53"/>
      <c r="BG158" s="53"/>
      <c r="BH158" s="53"/>
      <c r="BI158" s="53"/>
    </row>
    <row r="159" spans="1:61" x14ac:dyDescent="0.25">
      <c r="A159" s="91"/>
      <c r="B159" s="92"/>
      <c r="N159" s="64" t="str">
        <f t="shared" si="56"/>
        <v/>
      </c>
      <c r="O159" s="56"/>
      <c r="P159" s="9" t="str">
        <f t="shared" si="69"/>
        <v/>
      </c>
      <c r="Q159" s="61" t="str">
        <f t="shared" si="70"/>
        <v/>
      </c>
      <c r="R159" s="34" t="str">
        <f t="shared" si="57"/>
        <v/>
      </c>
      <c r="S159" s="8" t="str">
        <f t="shared" ca="1" si="58"/>
        <v/>
      </c>
      <c r="T159" s="8" t="str">
        <f t="shared" ca="1" si="59"/>
        <v/>
      </c>
      <c r="U159" s="8" t="str">
        <f t="shared" ca="1" si="60"/>
        <v/>
      </c>
      <c r="V159" s="8" t="str">
        <f t="shared" ca="1" si="61"/>
        <v/>
      </c>
      <c r="W159" s="8" t="str">
        <f t="shared" ca="1" si="62"/>
        <v/>
      </c>
      <c r="X159" s="8" t="str">
        <f t="shared" ca="1" si="63"/>
        <v/>
      </c>
      <c r="Y159" s="8" t="str">
        <f t="shared" ca="1" si="64"/>
        <v/>
      </c>
      <c r="Z159" s="8" t="str">
        <f t="shared" ca="1" si="65"/>
        <v/>
      </c>
      <c r="AA159" s="8" t="str">
        <f t="shared" ca="1" si="66"/>
        <v/>
      </c>
      <c r="AB159" s="8" t="str">
        <f t="shared" ca="1" si="67"/>
        <v/>
      </c>
      <c r="AC159" s="8" t="str">
        <f t="shared" ca="1" si="68"/>
        <v/>
      </c>
      <c r="AH159" s="50"/>
      <c r="AI159" s="53"/>
      <c r="AJ159" s="53"/>
      <c r="AK159" s="53"/>
      <c r="AL159" s="53"/>
      <c r="AM159" s="53"/>
      <c r="AN159" s="53"/>
      <c r="AO159" s="53"/>
      <c r="AP159" s="53"/>
      <c r="AQ159" s="53"/>
      <c r="AR159" s="53"/>
      <c r="AS159" s="53"/>
      <c r="AT159" s="53"/>
      <c r="AU159" s="53"/>
      <c r="AV159" s="53"/>
      <c r="AW159" s="53"/>
      <c r="AX159" s="53"/>
      <c r="AY159" s="53"/>
      <c r="AZ159" s="53"/>
      <c r="BA159" s="53"/>
      <c r="BB159" s="53"/>
      <c r="BC159" s="53"/>
      <c r="BD159" s="53"/>
      <c r="BE159" s="53"/>
      <c r="BF159" s="53"/>
      <c r="BG159" s="53"/>
      <c r="BH159" s="53"/>
      <c r="BI159" s="53"/>
    </row>
    <row r="160" spans="1:61" x14ac:dyDescent="0.25">
      <c r="A160" s="91"/>
      <c r="B160" s="92"/>
      <c r="N160" s="64" t="str">
        <f t="shared" si="56"/>
        <v/>
      </c>
      <c r="O160" s="56"/>
      <c r="P160" s="9" t="str">
        <f t="shared" si="69"/>
        <v/>
      </c>
      <c r="Q160" s="61" t="str">
        <f t="shared" si="70"/>
        <v/>
      </c>
      <c r="R160" s="34" t="str">
        <f t="shared" si="57"/>
        <v/>
      </c>
      <c r="S160" s="8" t="str">
        <f t="shared" ca="1" si="58"/>
        <v/>
      </c>
      <c r="T160" s="8" t="str">
        <f t="shared" ca="1" si="59"/>
        <v/>
      </c>
      <c r="U160" s="8" t="str">
        <f t="shared" ca="1" si="60"/>
        <v/>
      </c>
      <c r="V160" s="8" t="str">
        <f t="shared" ca="1" si="61"/>
        <v/>
      </c>
      <c r="W160" s="8" t="str">
        <f t="shared" ca="1" si="62"/>
        <v/>
      </c>
      <c r="X160" s="8" t="str">
        <f t="shared" ca="1" si="63"/>
        <v/>
      </c>
      <c r="Y160" s="8" t="str">
        <f t="shared" ca="1" si="64"/>
        <v/>
      </c>
      <c r="Z160" s="8" t="str">
        <f t="shared" ca="1" si="65"/>
        <v/>
      </c>
      <c r="AA160" s="8" t="str">
        <f t="shared" ca="1" si="66"/>
        <v/>
      </c>
      <c r="AB160" s="8" t="str">
        <f t="shared" ca="1" si="67"/>
        <v/>
      </c>
      <c r="AC160" s="8" t="str">
        <f t="shared" ca="1" si="68"/>
        <v/>
      </c>
      <c r="AH160" s="50"/>
      <c r="AI160" s="53"/>
      <c r="AJ160" s="53"/>
      <c r="AK160" s="53"/>
      <c r="AL160" s="53"/>
      <c r="AM160" s="53"/>
      <c r="AN160" s="53"/>
      <c r="AO160" s="53"/>
      <c r="AP160" s="53"/>
      <c r="AQ160" s="53"/>
      <c r="AR160" s="53"/>
      <c r="AS160" s="53"/>
      <c r="AT160" s="53"/>
      <c r="AU160" s="53"/>
      <c r="AV160" s="53"/>
      <c r="AW160" s="53"/>
      <c r="AX160" s="53"/>
      <c r="AY160" s="53"/>
      <c r="AZ160" s="53"/>
      <c r="BA160" s="53"/>
      <c r="BB160" s="53"/>
      <c r="BC160" s="53"/>
      <c r="BD160" s="53"/>
      <c r="BE160" s="53"/>
      <c r="BF160" s="53"/>
      <c r="BG160" s="53"/>
      <c r="BH160" s="53"/>
      <c r="BI160" s="53"/>
    </row>
    <row r="161" spans="1:61" x14ac:dyDescent="0.25">
      <c r="A161" s="91"/>
      <c r="B161" s="92"/>
      <c r="N161" s="64" t="str">
        <f t="shared" si="56"/>
        <v/>
      </c>
      <c r="O161" s="56"/>
      <c r="P161" s="9" t="str">
        <f t="shared" si="69"/>
        <v/>
      </c>
      <c r="Q161" s="61" t="str">
        <f t="shared" si="70"/>
        <v/>
      </c>
      <c r="R161" s="34" t="str">
        <f t="shared" si="57"/>
        <v/>
      </c>
      <c r="S161" s="8" t="str">
        <f t="shared" ca="1" si="58"/>
        <v/>
      </c>
      <c r="T161" s="8" t="str">
        <f t="shared" ca="1" si="59"/>
        <v/>
      </c>
      <c r="U161" s="8" t="str">
        <f t="shared" ca="1" si="60"/>
        <v/>
      </c>
      <c r="V161" s="8" t="str">
        <f t="shared" ca="1" si="61"/>
        <v/>
      </c>
      <c r="W161" s="8" t="str">
        <f t="shared" ca="1" si="62"/>
        <v/>
      </c>
      <c r="X161" s="8" t="str">
        <f t="shared" ca="1" si="63"/>
        <v/>
      </c>
      <c r="Y161" s="8" t="str">
        <f t="shared" ca="1" si="64"/>
        <v/>
      </c>
      <c r="Z161" s="8" t="str">
        <f t="shared" ca="1" si="65"/>
        <v/>
      </c>
      <c r="AA161" s="8" t="str">
        <f t="shared" ca="1" si="66"/>
        <v/>
      </c>
      <c r="AB161" s="8" t="str">
        <f t="shared" ca="1" si="67"/>
        <v/>
      </c>
      <c r="AC161" s="8" t="str">
        <f t="shared" ca="1" si="68"/>
        <v/>
      </c>
      <c r="AH161" s="50"/>
      <c r="AI161" s="53"/>
      <c r="AJ161" s="53"/>
      <c r="AK161" s="53"/>
      <c r="AL161" s="53"/>
      <c r="AM161" s="53"/>
      <c r="AN161" s="53"/>
      <c r="AO161" s="53"/>
      <c r="AP161" s="53"/>
      <c r="AQ161" s="53"/>
      <c r="AR161" s="53"/>
      <c r="AS161" s="53"/>
      <c r="AT161" s="53"/>
      <c r="AU161" s="53"/>
      <c r="AV161" s="53"/>
      <c r="AW161" s="53"/>
      <c r="AX161" s="53"/>
      <c r="AY161" s="53"/>
      <c r="AZ161" s="53"/>
      <c r="BA161" s="53"/>
      <c r="BB161" s="53"/>
      <c r="BC161" s="53"/>
      <c r="BD161" s="53"/>
      <c r="BE161" s="53"/>
      <c r="BF161" s="53"/>
      <c r="BG161" s="53"/>
      <c r="BH161" s="53"/>
      <c r="BI161" s="53"/>
    </row>
    <row r="162" spans="1:61" x14ac:dyDescent="0.25">
      <c r="A162" s="91"/>
      <c r="B162" s="92"/>
      <c r="N162" s="64" t="str">
        <f t="shared" si="56"/>
        <v/>
      </c>
      <c r="O162" s="56"/>
      <c r="P162" s="9" t="str">
        <f t="shared" si="69"/>
        <v/>
      </c>
      <c r="Q162" s="61" t="str">
        <f t="shared" si="70"/>
        <v/>
      </c>
      <c r="R162" s="34" t="str">
        <f t="shared" si="57"/>
        <v/>
      </c>
      <c r="S162" s="8" t="str">
        <f t="shared" ca="1" si="58"/>
        <v/>
      </c>
      <c r="T162" s="8" t="str">
        <f t="shared" ca="1" si="59"/>
        <v/>
      </c>
      <c r="U162" s="8" t="str">
        <f t="shared" ca="1" si="60"/>
        <v/>
      </c>
      <c r="V162" s="8" t="str">
        <f t="shared" ca="1" si="61"/>
        <v/>
      </c>
      <c r="W162" s="8" t="str">
        <f t="shared" ca="1" si="62"/>
        <v/>
      </c>
      <c r="X162" s="8" t="str">
        <f t="shared" ca="1" si="63"/>
        <v/>
      </c>
      <c r="Y162" s="8" t="str">
        <f t="shared" ca="1" si="64"/>
        <v/>
      </c>
      <c r="Z162" s="8" t="str">
        <f t="shared" ca="1" si="65"/>
        <v/>
      </c>
      <c r="AA162" s="8" t="str">
        <f t="shared" ca="1" si="66"/>
        <v/>
      </c>
      <c r="AB162" s="8" t="str">
        <f t="shared" ca="1" si="67"/>
        <v/>
      </c>
      <c r="AC162" s="8" t="str">
        <f t="shared" ca="1" si="68"/>
        <v/>
      </c>
      <c r="AH162" s="50"/>
      <c r="AI162" s="53"/>
      <c r="AJ162" s="53"/>
      <c r="AK162" s="53"/>
      <c r="AL162" s="53"/>
      <c r="AM162" s="53"/>
      <c r="AN162" s="53"/>
      <c r="AO162" s="53"/>
      <c r="AP162" s="53"/>
      <c r="AQ162" s="53"/>
      <c r="AR162" s="53"/>
      <c r="AS162" s="53"/>
      <c r="AT162" s="53"/>
      <c r="AU162" s="53"/>
      <c r="AV162" s="53"/>
      <c r="AW162" s="53"/>
      <c r="AX162" s="53"/>
      <c r="AY162" s="53"/>
      <c r="AZ162" s="53"/>
      <c r="BA162" s="53"/>
      <c r="BB162" s="53"/>
      <c r="BC162" s="53"/>
      <c r="BD162" s="53"/>
      <c r="BE162" s="53"/>
      <c r="BF162" s="53"/>
      <c r="BG162" s="53"/>
      <c r="BH162" s="53"/>
      <c r="BI162" s="53"/>
    </row>
    <row r="163" spans="1:61" x14ac:dyDescent="0.25">
      <c r="A163" s="91"/>
      <c r="B163" s="92"/>
      <c r="N163" s="64" t="str">
        <f t="shared" ref="N163:N194" si="71">IF(P163="","",COUNTIF(D:D,P163))</f>
        <v/>
      </c>
      <c r="O163" s="56"/>
      <c r="P163" s="9" t="str">
        <f t="shared" si="69"/>
        <v/>
      </c>
      <c r="Q163" s="61" t="str">
        <f t="shared" si="70"/>
        <v/>
      </c>
      <c r="R163" s="34" t="str">
        <f t="shared" ref="R163:R194" si="72">IF(ISNUMBER(AH163),(Q163-moyenne*O163)/O163,"")</f>
        <v/>
      </c>
      <c r="S163" s="8" t="str">
        <f t="shared" ref="S163:S194" ca="1" si="73">IF(P163="","",COUNTIFS(OFFSET($C$3,,,COUNTA($A:$A)-1,),S$2,OFFSET($D$3,,,COUNTA($A:$A)-1,),$P163))</f>
        <v/>
      </c>
      <c r="T163" s="8" t="str">
        <f t="shared" ref="T163:T194" ca="1" si="74">IF(Q163="","",COUNTIFS(OFFSET($C$3,,,COUNTA($A:$A)-1,),T$2,OFFSET($D$3,,,COUNTA($A:$A)-1,),$P163))</f>
        <v/>
      </c>
      <c r="U163" s="8" t="str">
        <f t="shared" ref="U163:U194" ca="1" si="75">IF(R163="","",COUNTIFS(OFFSET($C$3,,,COUNTA($A:$A)-1,),U$2,OFFSET($D$3,,,COUNTA($A:$A)-1,),$P163))</f>
        <v/>
      </c>
      <c r="V163" s="8" t="str">
        <f t="shared" ref="V163:V194" ca="1" si="76">IF(S163="","",COUNTIFS(OFFSET($C$3,,,COUNTA($A:$A)-1,),V$2,OFFSET($D$3,,,COUNTA($A:$A)-1,),$P163))</f>
        <v/>
      </c>
      <c r="W163" s="8" t="str">
        <f t="shared" ref="W163:W194" ca="1" si="77">IF(T163="","",COUNTIFS(OFFSET($C$3,,,COUNTA($A:$A)-1,),W$2,OFFSET($D$3,,,COUNTA($A:$A)-1,),$P163))</f>
        <v/>
      </c>
      <c r="X163" s="8" t="str">
        <f t="shared" ref="X163:X194" ca="1" si="78">IF(U163="","",COUNTIFS(OFFSET($C$3,,,COUNTA($A:$A)-1,),X$2,OFFSET($D$3,,,COUNTA($A:$A)-1,),$P163))</f>
        <v/>
      </c>
      <c r="Y163" s="8" t="str">
        <f t="shared" ref="Y163:Y194" ca="1" si="79">IF(V163="","",COUNTIFS(OFFSET($C$3,,,COUNTA($A:$A)-1,),Y$2,OFFSET($D$3,,,COUNTA($A:$A)-1,),$P163))</f>
        <v/>
      </c>
      <c r="Z163" s="8" t="str">
        <f t="shared" ref="Z163:Z194" ca="1" si="80">IF(W163="","",COUNTIFS(OFFSET($C$3,,,COUNTA($A:$A)-1,),Z$2,OFFSET($D$3,,,COUNTA($A:$A)-1,),$P163))</f>
        <v/>
      </c>
      <c r="AA163" s="8" t="str">
        <f t="shared" ref="AA163:AA194" ca="1" si="81">IF(X163="","",COUNTIFS(OFFSET($C$3,,,COUNTA($A:$A)-1,),AA$2,OFFSET($D$3,,,COUNTA($A:$A)-1,),$P163))</f>
        <v/>
      </c>
      <c r="AB163" s="8" t="str">
        <f t="shared" ref="AB163:AB194" ca="1" si="82">IF(Y163="","",COUNTIFS(OFFSET($C$3,,,COUNTA($A:$A)-1,),AB$2,OFFSET($D$3,,,COUNTA($A:$A)-1,),$P163))</f>
        <v/>
      </c>
      <c r="AC163" s="8" t="str">
        <f t="shared" ref="AC163:AC194" ca="1" si="83">IF(P163="","",COUNTIFS(OFFSET($C$3,,,COUNTA($A:$A)-1,),"&gt;2.50",OFFSET($D$3,,,COUNTA($A:$A)-1,),$P163))</f>
        <v/>
      </c>
      <c r="AH163" s="50"/>
      <c r="AI163" s="53"/>
      <c r="AJ163" s="53"/>
      <c r="AK163" s="53"/>
      <c r="AL163" s="53"/>
      <c r="AM163" s="53"/>
      <c r="AN163" s="53"/>
      <c r="AO163" s="53"/>
      <c r="AP163" s="53"/>
      <c r="AQ163" s="53"/>
      <c r="AR163" s="53"/>
      <c r="AS163" s="53"/>
      <c r="AT163" s="53"/>
      <c r="AU163" s="53"/>
      <c r="AV163" s="53"/>
      <c r="AW163" s="53"/>
      <c r="AX163" s="53"/>
      <c r="AY163" s="53"/>
      <c r="AZ163" s="53"/>
      <c r="BA163" s="53"/>
      <c r="BB163" s="53"/>
      <c r="BC163" s="53"/>
      <c r="BD163" s="53"/>
      <c r="BE163" s="53"/>
      <c r="BF163" s="53"/>
      <c r="BG163" s="53"/>
      <c r="BH163" s="53"/>
      <c r="BI163" s="53"/>
    </row>
    <row r="164" spans="1:61" x14ac:dyDescent="0.25">
      <c r="A164" s="91"/>
      <c r="B164" s="92"/>
      <c r="N164" s="64" t="str">
        <f t="shared" si="71"/>
        <v/>
      </c>
      <c r="O164" s="56"/>
      <c r="P164" s="9" t="str">
        <f t="shared" si="69"/>
        <v/>
      </c>
      <c r="Q164" s="61" t="str">
        <f t="shared" si="70"/>
        <v/>
      </c>
      <c r="R164" s="34" t="str">
        <f t="shared" si="72"/>
        <v/>
      </c>
      <c r="S164" s="8" t="str">
        <f t="shared" ca="1" si="73"/>
        <v/>
      </c>
      <c r="T164" s="8" t="str">
        <f t="shared" ca="1" si="74"/>
        <v/>
      </c>
      <c r="U164" s="8" t="str">
        <f t="shared" ca="1" si="75"/>
        <v/>
      </c>
      <c r="V164" s="8" t="str">
        <f t="shared" ca="1" si="76"/>
        <v/>
      </c>
      <c r="W164" s="8" t="str">
        <f t="shared" ca="1" si="77"/>
        <v/>
      </c>
      <c r="X164" s="8" t="str">
        <f t="shared" ca="1" si="78"/>
        <v/>
      </c>
      <c r="Y164" s="8" t="str">
        <f t="shared" ca="1" si="79"/>
        <v/>
      </c>
      <c r="Z164" s="8" t="str">
        <f t="shared" ca="1" si="80"/>
        <v/>
      </c>
      <c r="AA164" s="8" t="str">
        <f t="shared" ca="1" si="81"/>
        <v/>
      </c>
      <c r="AB164" s="8" t="str">
        <f t="shared" ca="1" si="82"/>
        <v/>
      </c>
      <c r="AC164" s="8" t="str">
        <f t="shared" ca="1" si="83"/>
        <v/>
      </c>
      <c r="AH164" s="50"/>
      <c r="AI164" s="53"/>
      <c r="AJ164" s="53"/>
      <c r="AK164" s="53"/>
      <c r="AL164" s="53"/>
      <c r="AM164" s="53"/>
      <c r="AN164" s="53"/>
      <c r="AO164" s="53"/>
      <c r="AP164" s="53"/>
      <c r="AQ164" s="53"/>
      <c r="AR164" s="53"/>
      <c r="AS164" s="53"/>
      <c r="AT164" s="53"/>
      <c r="AU164" s="53"/>
      <c r="AV164" s="53"/>
      <c r="AW164" s="53"/>
      <c r="AX164" s="53"/>
      <c r="AY164" s="53"/>
      <c r="AZ164" s="53"/>
      <c r="BA164" s="53"/>
      <c r="BB164" s="53"/>
      <c r="BC164" s="53"/>
      <c r="BD164" s="53"/>
      <c r="BE164" s="53"/>
      <c r="BF164" s="53"/>
      <c r="BG164" s="53"/>
      <c r="BH164" s="53"/>
      <c r="BI164" s="53"/>
    </row>
    <row r="165" spans="1:61" x14ac:dyDescent="0.25">
      <c r="A165" s="91"/>
      <c r="B165" s="92"/>
      <c r="N165" s="64" t="str">
        <f t="shared" si="71"/>
        <v/>
      </c>
      <c r="O165" s="56"/>
      <c r="P165" s="9" t="str">
        <f t="shared" si="69"/>
        <v/>
      </c>
      <c r="Q165" s="61" t="str">
        <f t="shared" si="70"/>
        <v/>
      </c>
      <c r="R165" s="34" t="str">
        <f t="shared" si="72"/>
        <v/>
      </c>
      <c r="S165" s="8" t="str">
        <f t="shared" ca="1" si="73"/>
        <v/>
      </c>
      <c r="T165" s="8" t="str">
        <f t="shared" ca="1" si="74"/>
        <v/>
      </c>
      <c r="U165" s="8" t="str">
        <f t="shared" ca="1" si="75"/>
        <v/>
      </c>
      <c r="V165" s="8" t="str">
        <f t="shared" ca="1" si="76"/>
        <v/>
      </c>
      <c r="W165" s="8" t="str">
        <f t="shared" ca="1" si="77"/>
        <v/>
      </c>
      <c r="X165" s="8" t="str">
        <f t="shared" ca="1" si="78"/>
        <v/>
      </c>
      <c r="Y165" s="8" t="str">
        <f t="shared" ca="1" si="79"/>
        <v/>
      </c>
      <c r="Z165" s="8" t="str">
        <f t="shared" ca="1" si="80"/>
        <v/>
      </c>
      <c r="AA165" s="8" t="str">
        <f t="shared" ca="1" si="81"/>
        <v/>
      </c>
      <c r="AB165" s="8" t="str">
        <f t="shared" ca="1" si="82"/>
        <v/>
      </c>
      <c r="AC165" s="8" t="str">
        <f t="shared" ca="1" si="83"/>
        <v/>
      </c>
      <c r="AH165" s="50"/>
      <c r="AI165" s="53"/>
      <c r="AJ165" s="53"/>
      <c r="AK165" s="53"/>
      <c r="AL165" s="53"/>
      <c r="AM165" s="53"/>
      <c r="AN165" s="53"/>
      <c r="AO165" s="53"/>
      <c r="AP165" s="53"/>
      <c r="AQ165" s="53"/>
      <c r="AR165" s="53"/>
      <c r="AS165" s="53"/>
      <c r="AT165" s="53"/>
      <c r="AU165" s="53"/>
      <c r="AV165" s="53"/>
      <c r="AW165" s="53"/>
      <c r="AX165" s="53"/>
      <c r="AY165" s="53"/>
      <c r="AZ165" s="53"/>
      <c r="BA165" s="53"/>
      <c r="BB165" s="53"/>
      <c r="BC165" s="53"/>
      <c r="BD165" s="53"/>
      <c r="BE165" s="53"/>
      <c r="BF165" s="53"/>
      <c r="BG165" s="53"/>
      <c r="BH165" s="53"/>
      <c r="BI165" s="53"/>
    </row>
    <row r="166" spans="1:61" x14ac:dyDescent="0.25">
      <c r="A166" s="91"/>
      <c r="B166" s="92"/>
      <c r="N166" s="64" t="str">
        <f t="shared" si="71"/>
        <v/>
      </c>
      <c r="O166" s="56"/>
      <c r="P166" s="9" t="str">
        <f t="shared" si="69"/>
        <v/>
      </c>
      <c r="Q166" s="61" t="str">
        <f t="shared" si="70"/>
        <v/>
      </c>
      <c r="R166" s="34" t="str">
        <f t="shared" si="72"/>
        <v/>
      </c>
      <c r="S166" s="8" t="str">
        <f t="shared" ca="1" si="73"/>
        <v/>
      </c>
      <c r="T166" s="8" t="str">
        <f t="shared" ca="1" si="74"/>
        <v/>
      </c>
      <c r="U166" s="8" t="str">
        <f t="shared" ca="1" si="75"/>
        <v/>
      </c>
      <c r="V166" s="8" t="str">
        <f t="shared" ca="1" si="76"/>
        <v/>
      </c>
      <c r="W166" s="8" t="str">
        <f t="shared" ca="1" si="77"/>
        <v/>
      </c>
      <c r="X166" s="8" t="str">
        <f t="shared" ca="1" si="78"/>
        <v/>
      </c>
      <c r="Y166" s="8" t="str">
        <f t="shared" ca="1" si="79"/>
        <v/>
      </c>
      <c r="Z166" s="8" t="str">
        <f t="shared" ca="1" si="80"/>
        <v/>
      </c>
      <c r="AA166" s="8" t="str">
        <f t="shared" ca="1" si="81"/>
        <v/>
      </c>
      <c r="AB166" s="8" t="str">
        <f t="shared" ca="1" si="82"/>
        <v/>
      </c>
      <c r="AC166" s="8" t="str">
        <f t="shared" ca="1" si="83"/>
        <v/>
      </c>
      <c r="AH166" s="50"/>
      <c r="AI166" s="53"/>
      <c r="AJ166" s="53"/>
      <c r="AK166" s="53"/>
      <c r="AL166" s="53"/>
      <c r="AM166" s="53"/>
      <c r="AN166" s="53"/>
      <c r="AO166" s="53"/>
      <c r="AP166" s="53"/>
      <c r="AQ166" s="53"/>
      <c r="AR166" s="53"/>
      <c r="AS166" s="53"/>
      <c r="AT166" s="53"/>
      <c r="AU166" s="53"/>
      <c r="AV166" s="53"/>
      <c r="AW166" s="53"/>
      <c r="AX166" s="53"/>
      <c r="AY166" s="53"/>
      <c r="AZ166" s="53"/>
      <c r="BA166" s="53"/>
      <c r="BB166" s="53"/>
      <c r="BC166" s="53"/>
      <c r="BD166" s="53"/>
      <c r="BE166" s="53"/>
      <c r="BF166" s="53"/>
      <c r="BG166" s="53"/>
      <c r="BH166" s="53"/>
      <c r="BI166" s="53"/>
    </row>
    <row r="167" spans="1:61" x14ac:dyDescent="0.25">
      <c r="A167" s="91"/>
      <c r="B167" s="92"/>
      <c r="N167" s="64" t="str">
        <f t="shared" si="71"/>
        <v/>
      </c>
      <c r="O167" s="56"/>
      <c r="P167" s="9" t="str">
        <f t="shared" si="69"/>
        <v/>
      </c>
      <c r="Q167" s="61" t="str">
        <f t="shared" si="70"/>
        <v/>
      </c>
      <c r="R167" s="34" t="str">
        <f t="shared" si="72"/>
        <v/>
      </c>
      <c r="S167" s="8" t="str">
        <f t="shared" ca="1" si="73"/>
        <v/>
      </c>
      <c r="T167" s="8" t="str">
        <f t="shared" ca="1" si="74"/>
        <v/>
      </c>
      <c r="U167" s="8" t="str">
        <f t="shared" ca="1" si="75"/>
        <v/>
      </c>
      <c r="V167" s="8" t="str">
        <f t="shared" ca="1" si="76"/>
        <v/>
      </c>
      <c r="W167" s="8" t="str">
        <f t="shared" ca="1" si="77"/>
        <v/>
      </c>
      <c r="X167" s="8" t="str">
        <f t="shared" ca="1" si="78"/>
        <v/>
      </c>
      <c r="Y167" s="8" t="str">
        <f t="shared" ca="1" si="79"/>
        <v/>
      </c>
      <c r="Z167" s="8" t="str">
        <f t="shared" ca="1" si="80"/>
        <v/>
      </c>
      <c r="AA167" s="8" t="str">
        <f t="shared" ca="1" si="81"/>
        <v/>
      </c>
      <c r="AB167" s="8" t="str">
        <f t="shared" ca="1" si="82"/>
        <v/>
      </c>
      <c r="AC167" s="8" t="str">
        <f t="shared" ca="1" si="83"/>
        <v/>
      </c>
      <c r="AH167" s="50"/>
      <c r="AI167" s="53"/>
      <c r="AJ167" s="53"/>
      <c r="AK167" s="53"/>
      <c r="AL167" s="53"/>
      <c r="AM167" s="53"/>
      <c r="AN167" s="53"/>
      <c r="AO167" s="53"/>
      <c r="AP167" s="53"/>
      <c r="AQ167" s="53"/>
      <c r="AR167" s="53"/>
      <c r="AS167" s="53"/>
      <c r="AT167" s="53"/>
      <c r="AU167" s="53"/>
      <c r="AV167" s="53"/>
      <c r="AW167" s="53"/>
      <c r="AX167" s="53"/>
      <c r="AY167" s="53"/>
      <c r="AZ167" s="53"/>
      <c r="BA167" s="53"/>
      <c r="BB167" s="53"/>
      <c r="BC167" s="53"/>
      <c r="BD167" s="53"/>
      <c r="BE167" s="53"/>
      <c r="BF167" s="53"/>
      <c r="BG167" s="53"/>
      <c r="BH167" s="53"/>
      <c r="BI167" s="53"/>
    </row>
    <row r="168" spans="1:61" x14ac:dyDescent="0.25">
      <c r="A168" s="91"/>
      <c r="B168" s="92"/>
      <c r="N168" s="64" t="str">
        <f t="shared" si="71"/>
        <v/>
      </c>
      <c r="O168" s="56"/>
      <c r="P168" s="9" t="str">
        <f t="shared" si="69"/>
        <v/>
      </c>
      <c r="Q168" s="61" t="str">
        <f t="shared" si="70"/>
        <v/>
      </c>
      <c r="R168" s="34" t="str">
        <f t="shared" si="72"/>
        <v/>
      </c>
      <c r="S168" s="8" t="str">
        <f t="shared" ca="1" si="73"/>
        <v/>
      </c>
      <c r="T168" s="8" t="str">
        <f t="shared" ca="1" si="74"/>
        <v/>
      </c>
      <c r="U168" s="8" t="str">
        <f t="shared" ca="1" si="75"/>
        <v/>
      </c>
      <c r="V168" s="8" t="str">
        <f t="shared" ca="1" si="76"/>
        <v/>
      </c>
      <c r="W168" s="8" t="str">
        <f t="shared" ca="1" si="77"/>
        <v/>
      </c>
      <c r="X168" s="8" t="str">
        <f t="shared" ca="1" si="78"/>
        <v/>
      </c>
      <c r="Y168" s="8" t="str">
        <f t="shared" ca="1" si="79"/>
        <v/>
      </c>
      <c r="Z168" s="8" t="str">
        <f t="shared" ca="1" si="80"/>
        <v/>
      </c>
      <c r="AA168" s="8" t="str">
        <f t="shared" ca="1" si="81"/>
        <v/>
      </c>
      <c r="AB168" s="8" t="str">
        <f t="shared" ca="1" si="82"/>
        <v/>
      </c>
      <c r="AC168" s="8" t="str">
        <f t="shared" ca="1" si="83"/>
        <v/>
      </c>
      <c r="AH168" s="50"/>
      <c r="AI168" s="53"/>
      <c r="AJ168" s="53"/>
      <c r="AK168" s="53"/>
      <c r="AL168" s="53"/>
      <c r="AM168" s="53"/>
      <c r="AN168" s="53"/>
      <c r="AO168" s="53"/>
      <c r="AP168" s="53"/>
      <c r="AQ168" s="53"/>
      <c r="AR168" s="53"/>
      <c r="AS168" s="53"/>
      <c r="AT168" s="53"/>
      <c r="AU168" s="53"/>
      <c r="AV168" s="53"/>
      <c r="AW168" s="53"/>
      <c r="AX168" s="53"/>
      <c r="AY168" s="53"/>
      <c r="AZ168" s="53"/>
      <c r="BA168" s="53"/>
      <c r="BB168" s="53"/>
      <c r="BC168" s="53"/>
      <c r="BD168" s="53"/>
      <c r="BE168" s="53"/>
      <c r="BF168" s="53"/>
      <c r="BG168" s="53"/>
      <c r="BH168" s="53"/>
      <c r="BI168" s="53"/>
    </row>
    <row r="169" spans="1:61" x14ac:dyDescent="0.25">
      <c r="A169" s="91"/>
      <c r="B169" s="92"/>
      <c r="N169" s="64" t="str">
        <f t="shared" si="71"/>
        <v/>
      </c>
      <c r="O169" s="56"/>
      <c r="P169" s="9" t="str">
        <f t="shared" si="69"/>
        <v/>
      </c>
      <c r="Q169" s="61" t="str">
        <f t="shared" si="70"/>
        <v/>
      </c>
      <c r="R169" s="34" t="str">
        <f t="shared" si="72"/>
        <v/>
      </c>
      <c r="S169" s="8" t="str">
        <f t="shared" ca="1" si="73"/>
        <v/>
      </c>
      <c r="T169" s="8" t="str">
        <f t="shared" ca="1" si="74"/>
        <v/>
      </c>
      <c r="U169" s="8" t="str">
        <f t="shared" ca="1" si="75"/>
        <v/>
      </c>
      <c r="V169" s="8" t="str">
        <f t="shared" ca="1" si="76"/>
        <v/>
      </c>
      <c r="W169" s="8" t="str">
        <f t="shared" ca="1" si="77"/>
        <v/>
      </c>
      <c r="X169" s="8" t="str">
        <f t="shared" ca="1" si="78"/>
        <v/>
      </c>
      <c r="Y169" s="8" t="str">
        <f t="shared" ca="1" si="79"/>
        <v/>
      </c>
      <c r="Z169" s="8" t="str">
        <f t="shared" ca="1" si="80"/>
        <v/>
      </c>
      <c r="AA169" s="8" t="str">
        <f t="shared" ca="1" si="81"/>
        <v/>
      </c>
      <c r="AB169" s="8" t="str">
        <f t="shared" ca="1" si="82"/>
        <v/>
      </c>
      <c r="AC169" s="8" t="str">
        <f t="shared" ca="1" si="83"/>
        <v/>
      </c>
      <c r="AH169" s="50"/>
      <c r="AI169" s="53"/>
      <c r="AJ169" s="53"/>
      <c r="AK169" s="53"/>
      <c r="AL169" s="53"/>
      <c r="AM169" s="53"/>
      <c r="AN169" s="53"/>
      <c r="AO169" s="53"/>
      <c r="AP169" s="53"/>
      <c r="AQ169" s="53"/>
      <c r="AR169" s="53"/>
      <c r="AS169" s="53"/>
      <c r="AT169" s="53"/>
      <c r="AU169" s="53"/>
      <c r="AV169" s="53"/>
      <c r="AW169" s="53"/>
      <c r="AX169" s="53"/>
      <c r="AY169" s="53"/>
      <c r="AZ169" s="53"/>
      <c r="BA169" s="53"/>
      <c r="BB169" s="53"/>
      <c r="BC169" s="53"/>
      <c r="BD169" s="53"/>
      <c r="BE169" s="53"/>
      <c r="BF169" s="53"/>
      <c r="BG169" s="53"/>
      <c r="BH169" s="53"/>
      <c r="BI169" s="53"/>
    </row>
    <row r="170" spans="1:61" x14ac:dyDescent="0.25">
      <c r="A170" s="91"/>
      <c r="B170" s="92"/>
      <c r="N170" s="64" t="str">
        <f t="shared" si="71"/>
        <v/>
      </c>
      <c r="O170" s="56"/>
      <c r="P170" s="9" t="str">
        <f t="shared" si="69"/>
        <v/>
      </c>
      <c r="Q170" s="61" t="str">
        <f t="shared" si="70"/>
        <v/>
      </c>
      <c r="R170" s="34" t="str">
        <f t="shared" si="72"/>
        <v/>
      </c>
      <c r="S170" s="8" t="str">
        <f t="shared" ca="1" si="73"/>
        <v/>
      </c>
      <c r="T170" s="8" t="str">
        <f t="shared" ca="1" si="74"/>
        <v/>
      </c>
      <c r="U170" s="8" t="str">
        <f t="shared" ca="1" si="75"/>
        <v/>
      </c>
      <c r="V170" s="8" t="str">
        <f t="shared" ca="1" si="76"/>
        <v/>
      </c>
      <c r="W170" s="8" t="str">
        <f t="shared" ca="1" si="77"/>
        <v/>
      </c>
      <c r="X170" s="8" t="str">
        <f t="shared" ca="1" si="78"/>
        <v/>
      </c>
      <c r="Y170" s="8" t="str">
        <f t="shared" ca="1" si="79"/>
        <v/>
      </c>
      <c r="Z170" s="8" t="str">
        <f t="shared" ca="1" si="80"/>
        <v/>
      </c>
      <c r="AA170" s="8" t="str">
        <f t="shared" ca="1" si="81"/>
        <v/>
      </c>
      <c r="AB170" s="8" t="str">
        <f t="shared" ca="1" si="82"/>
        <v/>
      </c>
      <c r="AC170" s="8" t="str">
        <f t="shared" ca="1" si="83"/>
        <v/>
      </c>
      <c r="AH170" s="50"/>
      <c r="AI170" s="53"/>
      <c r="AJ170" s="53"/>
      <c r="AK170" s="53"/>
      <c r="AL170" s="53"/>
      <c r="AM170" s="53"/>
      <c r="AN170" s="53"/>
      <c r="AO170" s="53"/>
      <c r="AP170" s="53"/>
      <c r="AQ170" s="53"/>
      <c r="AR170" s="53"/>
      <c r="AS170" s="53"/>
      <c r="AT170" s="53"/>
      <c r="AU170" s="53"/>
      <c r="AV170" s="53"/>
      <c r="AW170" s="53"/>
      <c r="AX170" s="53"/>
      <c r="AY170" s="53"/>
      <c r="AZ170" s="53"/>
      <c r="BA170" s="53"/>
      <c r="BB170" s="53"/>
      <c r="BC170" s="53"/>
      <c r="BD170" s="53"/>
      <c r="BE170" s="53"/>
      <c r="BF170" s="53"/>
      <c r="BG170" s="53"/>
      <c r="BH170" s="53"/>
      <c r="BI170" s="53"/>
    </row>
    <row r="171" spans="1:61" x14ac:dyDescent="0.25">
      <c r="A171" s="91"/>
      <c r="B171" s="92"/>
      <c r="N171" s="64" t="str">
        <f t="shared" si="71"/>
        <v/>
      </c>
      <c r="O171" s="56"/>
      <c r="P171" s="9" t="str">
        <f t="shared" si="69"/>
        <v/>
      </c>
      <c r="Q171" s="61" t="str">
        <f t="shared" si="70"/>
        <v/>
      </c>
      <c r="R171" s="34" t="str">
        <f t="shared" si="72"/>
        <v/>
      </c>
      <c r="S171" s="8" t="str">
        <f t="shared" ca="1" si="73"/>
        <v/>
      </c>
      <c r="T171" s="8" t="str">
        <f t="shared" ca="1" si="74"/>
        <v/>
      </c>
      <c r="U171" s="8" t="str">
        <f t="shared" ca="1" si="75"/>
        <v/>
      </c>
      <c r="V171" s="8" t="str">
        <f t="shared" ca="1" si="76"/>
        <v/>
      </c>
      <c r="W171" s="8" t="str">
        <f t="shared" ca="1" si="77"/>
        <v/>
      </c>
      <c r="X171" s="8" t="str">
        <f t="shared" ca="1" si="78"/>
        <v/>
      </c>
      <c r="Y171" s="8" t="str">
        <f t="shared" ca="1" si="79"/>
        <v/>
      </c>
      <c r="Z171" s="8" t="str">
        <f t="shared" ca="1" si="80"/>
        <v/>
      </c>
      <c r="AA171" s="8" t="str">
        <f t="shared" ca="1" si="81"/>
        <v/>
      </c>
      <c r="AB171" s="8" t="str">
        <f t="shared" ca="1" si="82"/>
        <v/>
      </c>
      <c r="AC171" s="8" t="str">
        <f t="shared" ca="1" si="83"/>
        <v/>
      </c>
      <c r="AH171" s="50"/>
      <c r="AI171" s="53"/>
      <c r="AJ171" s="53"/>
      <c r="AK171" s="53"/>
      <c r="AL171" s="53"/>
      <c r="AM171" s="53"/>
      <c r="AN171" s="53"/>
      <c r="AO171" s="53"/>
      <c r="AP171" s="53"/>
      <c r="AQ171" s="53"/>
      <c r="AR171" s="53"/>
      <c r="AS171" s="53"/>
      <c r="AT171" s="53"/>
      <c r="AU171" s="53"/>
      <c r="AV171" s="53"/>
      <c r="AW171" s="53"/>
      <c r="AX171" s="53"/>
      <c r="AY171" s="53"/>
      <c r="AZ171" s="53"/>
      <c r="BA171" s="53"/>
      <c r="BB171" s="53"/>
      <c r="BC171" s="53"/>
      <c r="BD171" s="53"/>
      <c r="BE171" s="53"/>
      <c r="BF171" s="53"/>
      <c r="BG171" s="53"/>
      <c r="BH171" s="53"/>
      <c r="BI171" s="53"/>
    </row>
    <row r="172" spans="1:61" x14ac:dyDescent="0.25">
      <c r="A172" s="91"/>
      <c r="B172" s="92"/>
      <c r="N172" s="64" t="str">
        <f t="shared" si="71"/>
        <v/>
      </c>
      <c r="O172" s="56"/>
      <c r="P172" s="9" t="str">
        <f t="shared" si="69"/>
        <v/>
      </c>
      <c r="Q172" s="61" t="str">
        <f t="shared" si="70"/>
        <v/>
      </c>
      <c r="R172" s="34" t="str">
        <f t="shared" si="72"/>
        <v/>
      </c>
      <c r="S172" s="8" t="str">
        <f t="shared" ca="1" si="73"/>
        <v/>
      </c>
      <c r="T172" s="8" t="str">
        <f t="shared" ca="1" si="74"/>
        <v/>
      </c>
      <c r="U172" s="8" t="str">
        <f t="shared" ca="1" si="75"/>
        <v/>
      </c>
      <c r="V172" s="8" t="str">
        <f t="shared" ca="1" si="76"/>
        <v/>
      </c>
      <c r="W172" s="8" t="str">
        <f t="shared" ca="1" si="77"/>
        <v/>
      </c>
      <c r="X172" s="8" t="str">
        <f t="shared" ca="1" si="78"/>
        <v/>
      </c>
      <c r="Y172" s="8" t="str">
        <f t="shared" ca="1" si="79"/>
        <v/>
      </c>
      <c r="Z172" s="8" t="str">
        <f t="shared" ca="1" si="80"/>
        <v/>
      </c>
      <c r="AA172" s="8" t="str">
        <f t="shared" ca="1" si="81"/>
        <v/>
      </c>
      <c r="AB172" s="8" t="str">
        <f t="shared" ca="1" si="82"/>
        <v/>
      </c>
      <c r="AC172" s="8" t="str">
        <f t="shared" ca="1" si="83"/>
        <v/>
      </c>
      <c r="AH172" s="50"/>
      <c r="AI172" s="53"/>
      <c r="AJ172" s="53"/>
      <c r="AK172" s="53"/>
      <c r="AL172" s="53"/>
      <c r="AM172" s="53"/>
      <c r="AN172" s="53"/>
      <c r="AO172" s="53"/>
      <c r="AP172" s="53"/>
      <c r="AQ172" s="53"/>
      <c r="AR172" s="53"/>
      <c r="AS172" s="53"/>
      <c r="AT172" s="53"/>
      <c r="AU172" s="53"/>
      <c r="AV172" s="53"/>
      <c r="AW172" s="53"/>
      <c r="AX172" s="53"/>
      <c r="AY172" s="53"/>
      <c r="AZ172" s="53"/>
      <c r="BA172" s="53"/>
      <c r="BB172" s="53"/>
      <c r="BC172" s="53"/>
      <c r="BD172" s="53"/>
      <c r="BE172" s="53"/>
      <c r="BF172" s="53"/>
      <c r="BG172" s="53"/>
      <c r="BH172" s="53"/>
      <c r="BI172" s="53"/>
    </row>
    <row r="173" spans="1:61" x14ac:dyDescent="0.25">
      <c r="A173" s="91"/>
      <c r="B173" s="92"/>
      <c r="N173" s="64" t="str">
        <f t="shared" si="71"/>
        <v/>
      </c>
      <c r="O173" s="56"/>
      <c r="P173" s="9" t="str">
        <f t="shared" si="69"/>
        <v/>
      </c>
      <c r="Q173" s="61" t="str">
        <f t="shared" si="70"/>
        <v/>
      </c>
      <c r="R173" s="34" t="str">
        <f t="shared" si="72"/>
        <v/>
      </c>
      <c r="S173" s="8" t="str">
        <f t="shared" ca="1" si="73"/>
        <v/>
      </c>
      <c r="T173" s="8" t="str">
        <f t="shared" ca="1" si="74"/>
        <v/>
      </c>
      <c r="U173" s="8" t="str">
        <f t="shared" ca="1" si="75"/>
        <v/>
      </c>
      <c r="V173" s="8" t="str">
        <f t="shared" ca="1" si="76"/>
        <v/>
      </c>
      <c r="W173" s="8" t="str">
        <f t="shared" ca="1" si="77"/>
        <v/>
      </c>
      <c r="X173" s="8" t="str">
        <f t="shared" ca="1" si="78"/>
        <v/>
      </c>
      <c r="Y173" s="8" t="str">
        <f t="shared" ca="1" si="79"/>
        <v/>
      </c>
      <c r="Z173" s="8" t="str">
        <f t="shared" ca="1" si="80"/>
        <v/>
      </c>
      <c r="AA173" s="8" t="str">
        <f t="shared" ca="1" si="81"/>
        <v/>
      </c>
      <c r="AB173" s="8" t="str">
        <f t="shared" ca="1" si="82"/>
        <v/>
      </c>
      <c r="AC173" s="8" t="str">
        <f t="shared" ca="1" si="83"/>
        <v/>
      </c>
      <c r="AH173" s="50"/>
      <c r="AI173" s="53"/>
      <c r="AJ173" s="53"/>
      <c r="AK173" s="53"/>
      <c r="AL173" s="53"/>
      <c r="AM173" s="53"/>
      <c r="AN173" s="53"/>
      <c r="AO173" s="53"/>
      <c r="AP173" s="53"/>
      <c r="AQ173" s="53"/>
      <c r="AR173" s="53"/>
      <c r="AS173" s="53"/>
      <c r="AT173" s="53"/>
      <c r="AU173" s="53"/>
      <c r="AV173" s="53"/>
      <c r="AW173" s="53"/>
      <c r="AX173" s="53"/>
      <c r="AY173" s="53"/>
      <c r="AZ173" s="53"/>
      <c r="BA173" s="53"/>
      <c r="BB173" s="53"/>
      <c r="BC173" s="53"/>
      <c r="BD173" s="53"/>
      <c r="BE173" s="53"/>
      <c r="BF173" s="53"/>
      <c r="BG173" s="53"/>
      <c r="BH173" s="53"/>
      <c r="BI173" s="53"/>
    </row>
    <row r="174" spans="1:61" x14ac:dyDescent="0.25">
      <c r="A174" s="91"/>
      <c r="B174" s="92"/>
      <c r="N174" s="64" t="str">
        <f t="shared" si="71"/>
        <v/>
      </c>
      <c r="O174" s="56"/>
      <c r="P174" s="9" t="str">
        <f t="shared" si="69"/>
        <v/>
      </c>
      <c r="Q174" s="61" t="str">
        <f t="shared" si="70"/>
        <v/>
      </c>
      <c r="R174" s="34" t="str">
        <f t="shared" si="72"/>
        <v/>
      </c>
      <c r="S174" s="8" t="str">
        <f t="shared" ca="1" si="73"/>
        <v/>
      </c>
      <c r="T174" s="8" t="str">
        <f t="shared" ca="1" si="74"/>
        <v/>
      </c>
      <c r="U174" s="8" t="str">
        <f t="shared" ca="1" si="75"/>
        <v/>
      </c>
      <c r="V174" s="8" t="str">
        <f t="shared" ca="1" si="76"/>
        <v/>
      </c>
      <c r="W174" s="8" t="str">
        <f t="shared" ca="1" si="77"/>
        <v/>
      </c>
      <c r="X174" s="8" t="str">
        <f t="shared" ca="1" si="78"/>
        <v/>
      </c>
      <c r="Y174" s="8" t="str">
        <f t="shared" ca="1" si="79"/>
        <v/>
      </c>
      <c r="Z174" s="8" t="str">
        <f t="shared" ca="1" si="80"/>
        <v/>
      </c>
      <c r="AA174" s="8" t="str">
        <f t="shared" ca="1" si="81"/>
        <v/>
      </c>
      <c r="AB174" s="8" t="str">
        <f t="shared" ca="1" si="82"/>
        <v/>
      </c>
      <c r="AC174" s="8" t="str">
        <f t="shared" ca="1" si="83"/>
        <v/>
      </c>
      <c r="AH174" s="50"/>
      <c r="AI174" s="53"/>
      <c r="AJ174" s="53"/>
      <c r="AK174" s="53"/>
      <c r="AL174" s="53"/>
      <c r="AM174" s="53"/>
      <c r="AN174" s="53"/>
      <c r="AO174" s="53"/>
      <c r="AP174" s="53"/>
      <c r="AQ174" s="53"/>
      <c r="AR174" s="53"/>
      <c r="AS174" s="53"/>
      <c r="AT174" s="53"/>
      <c r="AU174" s="53"/>
      <c r="AV174" s="53"/>
      <c r="AW174" s="53"/>
      <c r="AX174" s="53"/>
      <c r="AY174" s="53"/>
      <c r="AZ174" s="53"/>
      <c r="BA174" s="53"/>
      <c r="BB174" s="53"/>
      <c r="BC174" s="53"/>
      <c r="BD174" s="53"/>
      <c r="BE174" s="53"/>
      <c r="BF174" s="53"/>
      <c r="BG174" s="53"/>
      <c r="BH174" s="53"/>
      <c r="BI174" s="53"/>
    </row>
    <row r="175" spans="1:61" x14ac:dyDescent="0.25">
      <c r="A175" s="91"/>
      <c r="B175" s="92"/>
      <c r="N175" s="64" t="str">
        <f t="shared" si="71"/>
        <v/>
      </c>
      <c r="O175" s="56"/>
      <c r="P175" s="9" t="str">
        <f t="shared" si="69"/>
        <v/>
      </c>
      <c r="Q175" s="61" t="str">
        <f t="shared" si="70"/>
        <v/>
      </c>
      <c r="R175" s="34" t="str">
        <f t="shared" si="72"/>
        <v/>
      </c>
      <c r="S175" s="8" t="str">
        <f t="shared" ca="1" si="73"/>
        <v/>
      </c>
      <c r="T175" s="8" t="str">
        <f t="shared" ca="1" si="74"/>
        <v/>
      </c>
      <c r="U175" s="8" t="str">
        <f t="shared" ca="1" si="75"/>
        <v/>
      </c>
      <c r="V175" s="8" t="str">
        <f t="shared" ca="1" si="76"/>
        <v/>
      </c>
      <c r="W175" s="8" t="str">
        <f t="shared" ca="1" si="77"/>
        <v/>
      </c>
      <c r="X175" s="8" t="str">
        <f t="shared" ca="1" si="78"/>
        <v/>
      </c>
      <c r="Y175" s="8" t="str">
        <f t="shared" ca="1" si="79"/>
        <v/>
      </c>
      <c r="Z175" s="8" t="str">
        <f t="shared" ca="1" si="80"/>
        <v/>
      </c>
      <c r="AA175" s="8" t="str">
        <f t="shared" ca="1" si="81"/>
        <v/>
      </c>
      <c r="AB175" s="8" t="str">
        <f t="shared" ca="1" si="82"/>
        <v/>
      </c>
      <c r="AC175" s="8" t="str">
        <f t="shared" ca="1" si="83"/>
        <v/>
      </c>
      <c r="AH175" s="50"/>
      <c r="AI175" s="53"/>
      <c r="AJ175" s="53"/>
      <c r="AK175" s="53"/>
      <c r="AL175" s="53"/>
      <c r="AM175" s="53"/>
      <c r="AN175" s="53"/>
      <c r="AO175" s="53"/>
      <c r="AP175" s="53"/>
      <c r="AQ175" s="53"/>
      <c r="AR175" s="53"/>
      <c r="AS175" s="53"/>
      <c r="AT175" s="53"/>
      <c r="AU175" s="53"/>
      <c r="AV175" s="53"/>
      <c r="AW175" s="53"/>
      <c r="AX175" s="53"/>
      <c r="AY175" s="53"/>
      <c r="AZ175" s="53"/>
      <c r="BA175" s="53"/>
      <c r="BB175" s="53"/>
      <c r="BC175" s="53"/>
      <c r="BD175" s="53"/>
      <c r="BE175" s="53"/>
      <c r="BF175" s="53"/>
      <c r="BG175" s="53"/>
      <c r="BH175" s="53"/>
      <c r="BI175" s="53"/>
    </row>
    <row r="176" spans="1:61" x14ac:dyDescent="0.25">
      <c r="A176" s="91"/>
      <c r="B176" s="92"/>
      <c r="N176" s="64" t="str">
        <f t="shared" si="71"/>
        <v/>
      </c>
      <c r="O176" s="56"/>
      <c r="P176" s="9" t="str">
        <f t="shared" si="69"/>
        <v/>
      </c>
      <c r="Q176" s="61" t="str">
        <f t="shared" si="70"/>
        <v/>
      </c>
      <c r="R176" s="34" t="str">
        <f t="shared" si="72"/>
        <v/>
      </c>
      <c r="S176" s="8" t="str">
        <f t="shared" ca="1" si="73"/>
        <v/>
      </c>
      <c r="T176" s="8" t="str">
        <f t="shared" ca="1" si="74"/>
        <v/>
      </c>
      <c r="U176" s="8" t="str">
        <f t="shared" ca="1" si="75"/>
        <v/>
      </c>
      <c r="V176" s="8" t="str">
        <f t="shared" ca="1" si="76"/>
        <v/>
      </c>
      <c r="W176" s="8" t="str">
        <f t="shared" ca="1" si="77"/>
        <v/>
      </c>
      <c r="X176" s="8" t="str">
        <f t="shared" ca="1" si="78"/>
        <v/>
      </c>
      <c r="Y176" s="8" t="str">
        <f t="shared" ca="1" si="79"/>
        <v/>
      </c>
      <c r="Z176" s="8" t="str">
        <f t="shared" ca="1" si="80"/>
        <v/>
      </c>
      <c r="AA176" s="8" t="str">
        <f t="shared" ca="1" si="81"/>
        <v/>
      </c>
      <c r="AB176" s="8" t="str">
        <f t="shared" ca="1" si="82"/>
        <v/>
      </c>
      <c r="AC176" s="8" t="str">
        <f t="shared" ca="1" si="83"/>
        <v/>
      </c>
      <c r="AH176" s="50"/>
      <c r="AI176" s="53"/>
      <c r="AJ176" s="53"/>
      <c r="AK176" s="53"/>
      <c r="AL176" s="53"/>
      <c r="AM176" s="53"/>
      <c r="AN176" s="53"/>
      <c r="AO176" s="53"/>
      <c r="AP176" s="53"/>
      <c r="AQ176" s="53"/>
      <c r="AR176" s="53"/>
      <c r="AS176" s="53"/>
      <c r="AT176" s="53"/>
      <c r="AU176" s="53"/>
      <c r="AV176" s="53"/>
      <c r="AW176" s="53"/>
      <c r="AX176" s="53"/>
      <c r="AY176" s="53"/>
      <c r="AZ176" s="53"/>
      <c r="BA176" s="53"/>
      <c r="BB176" s="53"/>
      <c r="BC176" s="53"/>
      <c r="BD176" s="53"/>
      <c r="BE176" s="53"/>
      <c r="BF176" s="53"/>
      <c r="BG176" s="53"/>
      <c r="BH176" s="53"/>
      <c r="BI176" s="53"/>
    </row>
    <row r="177" spans="14:61" x14ac:dyDescent="0.25">
      <c r="N177" s="64" t="str">
        <f t="shared" si="71"/>
        <v/>
      </c>
      <c r="O177" s="56"/>
      <c r="P177" s="9" t="str">
        <f t="shared" si="69"/>
        <v/>
      </c>
      <c r="Q177" s="61" t="str">
        <f t="shared" si="70"/>
        <v/>
      </c>
      <c r="R177" s="34" t="str">
        <f t="shared" si="72"/>
        <v/>
      </c>
      <c r="S177" s="8" t="str">
        <f t="shared" ca="1" si="73"/>
        <v/>
      </c>
      <c r="T177" s="8" t="str">
        <f t="shared" ca="1" si="74"/>
        <v/>
      </c>
      <c r="U177" s="8" t="str">
        <f t="shared" ca="1" si="75"/>
        <v/>
      </c>
      <c r="V177" s="8" t="str">
        <f t="shared" ca="1" si="76"/>
        <v/>
      </c>
      <c r="W177" s="8" t="str">
        <f t="shared" ca="1" si="77"/>
        <v/>
      </c>
      <c r="X177" s="8" t="str">
        <f t="shared" ca="1" si="78"/>
        <v/>
      </c>
      <c r="Y177" s="8" t="str">
        <f t="shared" ca="1" si="79"/>
        <v/>
      </c>
      <c r="Z177" s="8" t="str">
        <f t="shared" ca="1" si="80"/>
        <v/>
      </c>
      <c r="AA177" s="8" t="str">
        <f t="shared" ca="1" si="81"/>
        <v/>
      </c>
      <c r="AB177" s="8" t="str">
        <f t="shared" ca="1" si="82"/>
        <v/>
      </c>
      <c r="AC177" s="8" t="str">
        <f t="shared" ca="1" si="83"/>
        <v/>
      </c>
      <c r="AH177" s="50"/>
      <c r="AI177" s="53"/>
      <c r="AJ177" s="53"/>
      <c r="AK177" s="53"/>
      <c r="AL177" s="53"/>
      <c r="AM177" s="53"/>
      <c r="AN177" s="53"/>
      <c r="AO177" s="53"/>
      <c r="AP177" s="53"/>
      <c r="AQ177" s="53"/>
      <c r="AR177" s="53"/>
      <c r="AS177" s="53"/>
      <c r="AT177" s="53"/>
      <c r="AU177" s="53"/>
      <c r="AV177" s="53"/>
      <c r="AW177" s="53"/>
      <c r="AX177" s="53"/>
      <c r="AY177" s="53"/>
      <c r="AZ177" s="53"/>
      <c r="BA177" s="53"/>
      <c r="BB177" s="53"/>
      <c r="BC177" s="53"/>
      <c r="BD177" s="53"/>
      <c r="BE177" s="53"/>
      <c r="BF177" s="53"/>
      <c r="BG177" s="53"/>
      <c r="BH177" s="53"/>
      <c r="BI177" s="53"/>
    </row>
    <row r="178" spans="14:61" x14ac:dyDescent="0.25">
      <c r="N178" s="64" t="str">
        <f t="shared" si="71"/>
        <v/>
      </c>
      <c r="O178" s="56"/>
      <c r="P178" s="9" t="str">
        <f t="shared" si="69"/>
        <v/>
      </c>
      <c r="Q178" s="61" t="str">
        <f t="shared" si="70"/>
        <v/>
      </c>
      <c r="R178" s="34" t="str">
        <f t="shared" si="72"/>
        <v/>
      </c>
      <c r="S178" s="8" t="str">
        <f t="shared" ca="1" si="73"/>
        <v/>
      </c>
      <c r="T178" s="8" t="str">
        <f t="shared" ca="1" si="74"/>
        <v/>
      </c>
      <c r="U178" s="8" t="str">
        <f t="shared" ca="1" si="75"/>
        <v/>
      </c>
      <c r="V178" s="8" t="str">
        <f t="shared" ca="1" si="76"/>
        <v/>
      </c>
      <c r="W178" s="8" t="str">
        <f t="shared" ca="1" si="77"/>
        <v/>
      </c>
      <c r="X178" s="8" t="str">
        <f t="shared" ca="1" si="78"/>
        <v/>
      </c>
      <c r="Y178" s="8" t="str">
        <f t="shared" ca="1" si="79"/>
        <v/>
      </c>
      <c r="Z178" s="8" t="str">
        <f t="shared" ca="1" si="80"/>
        <v/>
      </c>
      <c r="AA178" s="8" t="str">
        <f t="shared" ca="1" si="81"/>
        <v/>
      </c>
      <c r="AB178" s="8" t="str">
        <f t="shared" ca="1" si="82"/>
        <v/>
      </c>
      <c r="AC178" s="8" t="str">
        <f t="shared" ca="1" si="83"/>
        <v/>
      </c>
      <c r="AH178" s="50"/>
      <c r="AI178" s="53"/>
      <c r="AJ178" s="53"/>
      <c r="AK178" s="53"/>
      <c r="AL178" s="53"/>
      <c r="AM178" s="53"/>
      <c r="AN178" s="53"/>
      <c r="AO178" s="53"/>
      <c r="AP178" s="53"/>
      <c r="AQ178" s="53"/>
      <c r="AR178" s="53"/>
      <c r="AS178" s="53"/>
      <c r="AT178" s="53"/>
      <c r="AU178" s="53"/>
      <c r="AV178" s="53"/>
      <c r="AW178" s="53"/>
      <c r="AX178" s="53"/>
      <c r="AY178" s="53"/>
      <c r="AZ178" s="53"/>
      <c r="BA178" s="53"/>
      <c r="BB178" s="53"/>
      <c r="BC178" s="53"/>
      <c r="BD178" s="53"/>
      <c r="BE178" s="53"/>
      <c r="BF178" s="53"/>
      <c r="BG178" s="53"/>
      <c r="BH178" s="53"/>
      <c r="BI178" s="53"/>
    </row>
    <row r="179" spans="14:61" x14ac:dyDescent="0.25">
      <c r="N179" s="64" t="str">
        <f t="shared" si="71"/>
        <v/>
      </c>
      <c r="O179" s="56"/>
      <c r="P179" s="9" t="str">
        <f t="shared" si="69"/>
        <v/>
      </c>
      <c r="Q179" s="61" t="str">
        <f t="shared" si="70"/>
        <v/>
      </c>
      <c r="R179" s="34" t="str">
        <f t="shared" si="72"/>
        <v/>
      </c>
      <c r="S179" s="8" t="str">
        <f t="shared" ca="1" si="73"/>
        <v/>
      </c>
      <c r="T179" s="8" t="str">
        <f t="shared" ca="1" si="74"/>
        <v/>
      </c>
      <c r="U179" s="8" t="str">
        <f t="shared" ca="1" si="75"/>
        <v/>
      </c>
      <c r="V179" s="8" t="str">
        <f t="shared" ca="1" si="76"/>
        <v/>
      </c>
      <c r="W179" s="8" t="str">
        <f t="shared" ca="1" si="77"/>
        <v/>
      </c>
      <c r="X179" s="8" t="str">
        <f t="shared" ca="1" si="78"/>
        <v/>
      </c>
      <c r="Y179" s="8" t="str">
        <f t="shared" ca="1" si="79"/>
        <v/>
      </c>
      <c r="Z179" s="8" t="str">
        <f t="shared" ca="1" si="80"/>
        <v/>
      </c>
      <c r="AA179" s="8" t="str">
        <f t="shared" ca="1" si="81"/>
        <v/>
      </c>
      <c r="AB179" s="8" t="str">
        <f t="shared" ca="1" si="82"/>
        <v/>
      </c>
      <c r="AC179" s="8" t="str">
        <f t="shared" ca="1" si="83"/>
        <v/>
      </c>
      <c r="AH179" s="50"/>
      <c r="AI179" s="53"/>
      <c r="AJ179" s="53"/>
      <c r="AK179" s="53"/>
      <c r="AL179" s="53"/>
      <c r="AM179" s="53"/>
      <c r="AN179" s="53"/>
      <c r="AO179" s="53"/>
      <c r="AP179" s="53"/>
      <c r="AQ179" s="53"/>
      <c r="AR179" s="53"/>
      <c r="AS179" s="53"/>
      <c r="AT179" s="53"/>
      <c r="AU179" s="53"/>
      <c r="AV179" s="53"/>
      <c r="AW179" s="53"/>
      <c r="AX179" s="53"/>
      <c r="AY179" s="53"/>
      <c r="AZ179" s="53"/>
      <c r="BA179" s="53"/>
      <c r="BB179" s="53"/>
      <c r="BC179" s="53"/>
      <c r="BD179" s="53"/>
      <c r="BE179" s="53"/>
      <c r="BF179" s="53"/>
      <c r="BG179" s="53"/>
      <c r="BH179" s="53"/>
      <c r="BI179" s="53"/>
    </row>
    <row r="180" spans="14:61" x14ac:dyDescent="0.25">
      <c r="N180" s="64" t="str">
        <f t="shared" si="71"/>
        <v/>
      </c>
      <c r="O180" s="56"/>
      <c r="P180" s="9" t="str">
        <f t="shared" si="69"/>
        <v/>
      </c>
      <c r="Q180" s="61" t="str">
        <f t="shared" si="70"/>
        <v/>
      </c>
      <c r="R180" s="34" t="str">
        <f t="shared" si="72"/>
        <v/>
      </c>
      <c r="S180" s="8" t="str">
        <f t="shared" ca="1" si="73"/>
        <v/>
      </c>
      <c r="T180" s="8" t="str">
        <f t="shared" ca="1" si="74"/>
        <v/>
      </c>
      <c r="U180" s="8" t="str">
        <f t="shared" ca="1" si="75"/>
        <v/>
      </c>
      <c r="V180" s="8" t="str">
        <f t="shared" ca="1" si="76"/>
        <v/>
      </c>
      <c r="W180" s="8" t="str">
        <f t="shared" ca="1" si="77"/>
        <v/>
      </c>
      <c r="X180" s="8" t="str">
        <f t="shared" ca="1" si="78"/>
        <v/>
      </c>
      <c r="Y180" s="8" t="str">
        <f t="shared" ca="1" si="79"/>
        <v/>
      </c>
      <c r="Z180" s="8" t="str">
        <f t="shared" ca="1" si="80"/>
        <v/>
      </c>
      <c r="AA180" s="8" t="str">
        <f t="shared" ca="1" si="81"/>
        <v/>
      </c>
      <c r="AB180" s="8" t="str">
        <f t="shared" ca="1" si="82"/>
        <v/>
      </c>
      <c r="AC180" s="8" t="str">
        <f t="shared" ca="1" si="83"/>
        <v/>
      </c>
      <c r="AH180" s="50"/>
      <c r="AI180" s="53"/>
      <c r="AJ180" s="53"/>
      <c r="AK180" s="53"/>
      <c r="AL180" s="53"/>
      <c r="AM180" s="53"/>
      <c r="AN180" s="53"/>
      <c r="AO180" s="53"/>
      <c r="AP180" s="53"/>
      <c r="AQ180" s="53"/>
      <c r="AR180" s="53"/>
      <c r="AS180" s="53"/>
      <c r="AT180" s="53"/>
      <c r="AU180" s="53"/>
      <c r="AV180" s="53"/>
      <c r="AW180" s="53"/>
      <c r="AX180" s="53"/>
      <c r="AY180" s="53"/>
      <c r="AZ180" s="53"/>
      <c r="BA180" s="53"/>
      <c r="BB180" s="53"/>
      <c r="BC180" s="53"/>
      <c r="BD180" s="53"/>
      <c r="BE180" s="53"/>
      <c r="BF180" s="53"/>
      <c r="BG180" s="53"/>
      <c r="BH180" s="53"/>
      <c r="BI180" s="53"/>
    </row>
    <row r="181" spans="14:61" x14ac:dyDescent="0.25">
      <c r="N181" s="64" t="str">
        <f t="shared" si="71"/>
        <v/>
      </c>
      <c r="O181" s="56"/>
      <c r="P181" s="9" t="str">
        <f t="shared" si="69"/>
        <v/>
      </c>
      <c r="Q181" s="61" t="str">
        <f t="shared" si="70"/>
        <v/>
      </c>
      <c r="R181" s="34" t="str">
        <f t="shared" si="72"/>
        <v/>
      </c>
      <c r="S181" s="8" t="str">
        <f t="shared" ca="1" si="73"/>
        <v/>
      </c>
      <c r="T181" s="8" t="str">
        <f t="shared" ca="1" si="74"/>
        <v/>
      </c>
      <c r="U181" s="8" t="str">
        <f t="shared" ca="1" si="75"/>
        <v/>
      </c>
      <c r="V181" s="8" t="str">
        <f t="shared" ca="1" si="76"/>
        <v/>
      </c>
      <c r="W181" s="8" t="str">
        <f t="shared" ca="1" si="77"/>
        <v/>
      </c>
      <c r="X181" s="8" t="str">
        <f t="shared" ca="1" si="78"/>
        <v/>
      </c>
      <c r="Y181" s="8" t="str">
        <f t="shared" ca="1" si="79"/>
        <v/>
      </c>
      <c r="Z181" s="8" t="str">
        <f t="shared" ca="1" si="80"/>
        <v/>
      </c>
      <c r="AA181" s="8" t="str">
        <f t="shared" ca="1" si="81"/>
        <v/>
      </c>
      <c r="AB181" s="8" t="str">
        <f t="shared" ca="1" si="82"/>
        <v/>
      </c>
      <c r="AC181" s="8" t="str">
        <f t="shared" ca="1" si="83"/>
        <v/>
      </c>
      <c r="AH181" s="50"/>
      <c r="AI181" s="53"/>
      <c r="AJ181" s="53"/>
      <c r="AK181" s="53"/>
      <c r="AL181" s="53"/>
      <c r="AM181" s="53"/>
      <c r="AN181" s="53"/>
      <c r="AO181" s="53"/>
      <c r="AP181" s="53"/>
      <c r="AQ181" s="53"/>
      <c r="AR181" s="53"/>
      <c r="AS181" s="53"/>
      <c r="AT181" s="53"/>
      <c r="AU181" s="53"/>
      <c r="AV181" s="53"/>
      <c r="AW181" s="53"/>
      <c r="AX181" s="53"/>
      <c r="AY181" s="53"/>
      <c r="AZ181" s="53"/>
      <c r="BA181" s="53"/>
      <c r="BB181" s="53"/>
      <c r="BC181" s="53"/>
      <c r="BD181" s="53"/>
      <c r="BE181" s="53"/>
      <c r="BF181" s="53"/>
      <c r="BG181" s="53"/>
      <c r="BH181" s="53"/>
      <c r="BI181" s="53"/>
    </row>
    <row r="182" spans="14:61" x14ac:dyDescent="0.25">
      <c r="N182" s="64" t="str">
        <f t="shared" si="71"/>
        <v/>
      </c>
      <c r="O182" s="56"/>
      <c r="P182" s="9" t="str">
        <f t="shared" si="69"/>
        <v/>
      </c>
      <c r="Q182" s="61" t="str">
        <f t="shared" si="70"/>
        <v/>
      </c>
      <c r="R182" s="34" t="str">
        <f t="shared" si="72"/>
        <v/>
      </c>
      <c r="S182" s="8" t="str">
        <f t="shared" ca="1" si="73"/>
        <v/>
      </c>
      <c r="T182" s="8" t="str">
        <f t="shared" ca="1" si="74"/>
        <v/>
      </c>
      <c r="U182" s="8" t="str">
        <f t="shared" ca="1" si="75"/>
        <v/>
      </c>
      <c r="V182" s="8" t="str">
        <f t="shared" ca="1" si="76"/>
        <v/>
      </c>
      <c r="W182" s="8" t="str">
        <f t="shared" ca="1" si="77"/>
        <v/>
      </c>
      <c r="X182" s="8" t="str">
        <f t="shared" ca="1" si="78"/>
        <v/>
      </c>
      <c r="Y182" s="8" t="str">
        <f t="shared" ca="1" si="79"/>
        <v/>
      </c>
      <c r="Z182" s="8" t="str">
        <f t="shared" ca="1" si="80"/>
        <v/>
      </c>
      <c r="AA182" s="8" t="str">
        <f t="shared" ca="1" si="81"/>
        <v/>
      </c>
      <c r="AB182" s="8" t="str">
        <f t="shared" ca="1" si="82"/>
        <v/>
      </c>
      <c r="AC182" s="8" t="str">
        <f t="shared" ca="1" si="83"/>
        <v/>
      </c>
      <c r="AH182" s="50"/>
      <c r="AI182" s="53"/>
      <c r="AJ182" s="53"/>
      <c r="AK182" s="53"/>
      <c r="AL182" s="53"/>
      <c r="AM182" s="53"/>
      <c r="AN182" s="53"/>
      <c r="AO182" s="53"/>
      <c r="AP182" s="53"/>
      <c r="AQ182" s="53"/>
      <c r="AR182" s="53"/>
      <c r="AS182" s="53"/>
      <c r="AT182" s="53"/>
      <c r="AU182" s="53"/>
      <c r="AV182" s="53"/>
      <c r="AW182" s="53"/>
      <c r="AX182" s="53"/>
      <c r="AY182" s="53"/>
      <c r="AZ182" s="53"/>
      <c r="BA182" s="53"/>
      <c r="BB182" s="53"/>
      <c r="BC182" s="53"/>
      <c r="BD182" s="53"/>
      <c r="BE182" s="53"/>
      <c r="BF182" s="53"/>
      <c r="BG182" s="53"/>
      <c r="BH182" s="53"/>
      <c r="BI182" s="53"/>
    </row>
    <row r="183" spans="14:61" x14ac:dyDescent="0.25">
      <c r="N183" s="64" t="str">
        <f t="shared" si="71"/>
        <v/>
      </c>
      <c r="O183" s="56"/>
      <c r="P183" s="9" t="str">
        <f t="shared" si="69"/>
        <v/>
      </c>
      <c r="Q183" s="61" t="str">
        <f t="shared" si="70"/>
        <v/>
      </c>
      <c r="R183" s="34" t="str">
        <f t="shared" si="72"/>
        <v/>
      </c>
      <c r="S183" s="8" t="str">
        <f t="shared" ca="1" si="73"/>
        <v/>
      </c>
      <c r="T183" s="8" t="str">
        <f t="shared" ca="1" si="74"/>
        <v/>
      </c>
      <c r="U183" s="8" t="str">
        <f t="shared" ca="1" si="75"/>
        <v/>
      </c>
      <c r="V183" s="8" t="str">
        <f t="shared" ca="1" si="76"/>
        <v/>
      </c>
      <c r="W183" s="8" t="str">
        <f t="shared" ca="1" si="77"/>
        <v/>
      </c>
      <c r="X183" s="8" t="str">
        <f t="shared" ca="1" si="78"/>
        <v/>
      </c>
      <c r="Y183" s="8" t="str">
        <f t="shared" ca="1" si="79"/>
        <v/>
      </c>
      <c r="Z183" s="8" t="str">
        <f t="shared" ca="1" si="80"/>
        <v/>
      </c>
      <c r="AA183" s="8" t="str">
        <f t="shared" ca="1" si="81"/>
        <v/>
      </c>
      <c r="AB183" s="8" t="str">
        <f t="shared" ca="1" si="82"/>
        <v/>
      </c>
      <c r="AC183" s="8" t="str">
        <f t="shared" ca="1" si="83"/>
        <v/>
      </c>
      <c r="AH183" s="50"/>
      <c r="AI183" s="53"/>
      <c r="AJ183" s="53"/>
      <c r="AK183" s="53"/>
      <c r="AL183" s="53"/>
      <c r="AM183" s="53"/>
      <c r="AN183" s="53"/>
      <c r="AO183" s="53"/>
      <c r="AP183" s="53"/>
      <c r="AQ183" s="53"/>
      <c r="AR183" s="53"/>
      <c r="AS183" s="53"/>
      <c r="AT183" s="53"/>
      <c r="AU183" s="53"/>
      <c r="AV183" s="53"/>
      <c r="AW183" s="53"/>
      <c r="AX183" s="53"/>
      <c r="AY183" s="53"/>
      <c r="AZ183" s="53"/>
      <c r="BA183" s="53"/>
      <c r="BB183" s="53"/>
      <c r="BC183" s="53"/>
      <c r="BD183" s="53"/>
      <c r="BE183" s="53"/>
      <c r="BF183" s="53"/>
      <c r="BG183" s="53"/>
      <c r="BH183" s="53"/>
      <c r="BI183" s="53"/>
    </row>
    <row r="184" spans="14:61" x14ac:dyDescent="0.25">
      <c r="N184" s="64" t="str">
        <f t="shared" si="71"/>
        <v/>
      </c>
      <c r="O184" s="56"/>
      <c r="P184" s="9" t="str">
        <f t="shared" si="69"/>
        <v/>
      </c>
      <c r="Q184" s="61" t="str">
        <f t="shared" si="70"/>
        <v/>
      </c>
      <c r="R184" s="34" t="str">
        <f t="shared" si="72"/>
        <v/>
      </c>
      <c r="S184" s="8" t="str">
        <f t="shared" ca="1" si="73"/>
        <v/>
      </c>
      <c r="T184" s="8" t="str">
        <f t="shared" ca="1" si="74"/>
        <v/>
      </c>
      <c r="U184" s="8" t="str">
        <f t="shared" ca="1" si="75"/>
        <v/>
      </c>
      <c r="V184" s="8" t="str">
        <f t="shared" ca="1" si="76"/>
        <v/>
      </c>
      <c r="W184" s="8" t="str">
        <f t="shared" ca="1" si="77"/>
        <v/>
      </c>
      <c r="X184" s="8" t="str">
        <f t="shared" ca="1" si="78"/>
        <v/>
      </c>
      <c r="Y184" s="8" t="str">
        <f t="shared" ca="1" si="79"/>
        <v/>
      </c>
      <c r="Z184" s="8" t="str">
        <f t="shared" ca="1" si="80"/>
        <v/>
      </c>
      <c r="AA184" s="8" t="str">
        <f t="shared" ca="1" si="81"/>
        <v/>
      </c>
      <c r="AB184" s="8" t="str">
        <f t="shared" ca="1" si="82"/>
        <v/>
      </c>
      <c r="AC184" s="8" t="str">
        <f t="shared" ca="1" si="83"/>
        <v/>
      </c>
      <c r="AH184" s="50"/>
      <c r="AI184" s="53"/>
      <c r="AJ184" s="53"/>
      <c r="AK184" s="53"/>
      <c r="AL184" s="53"/>
      <c r="AM184" s="53"/>
      <c r="AN184" s="53"/>
      <c r="AO184" s="53"/>
      <c r="AP184" s="53"/>
      <c r="AQ184" s="53"/>
      <c r="AR184" s="53"/>
      <c r="AS184" s="53"/>
      <c r="AT184" s="53"/>
      <c r="AU184" s="53"/>
      <c r="AV184" s="53"/>
      <c r="AW184" s="53"/>
      <c r="AX184" s="53"/>
      <c r="AY184" s="53"/>
      <c r="AZ184" s="53"/>
      <c r="BA184" s="53"/>
      <c r="BB184" s="53"/>
      <c r="BC184" s="53"/>
      <c r="BD184" s="53"/>
      <c r="BE184" s="53"/>
      <c r="BF184" s="53"/>
      <c r="BG184" s="53"/>
      <c r="BH184" s="53"/>
      <c r="BI184" s="53"/>
    </row>
    <row r="185" spans="14:61" x14ac:dyDescent="0.25">
      <c r="N185" s="64" t="str">
        <f t="shared" si="71"/>
        <v/>
      </c>
      <c r="O185" s="56"/>
      <c r="P185" s="9" t="str">
        <f t="shared" si="69"/>
        <v/>
      </c>
      <c r="Q185" s="61" t="str">
        <f t="shared" si="70"/>
        <v/>
      </c>
      <c r="R185" s="34" t="str">
        <f t="shared" si="72"/>
        <v/>
      </c>
      <c r="S185" s="8" t="str">
        <f t="shared" ca="1" si="73"/>
        <v/>
      </c>
      <c r="T185" s="8" t="str">
        <f t="shared" ca="1" si="74"/>
        <v/>
      </c>
      <c r="U185" s="8" t="str">
        <f t="shared" ca="1" si="75"/>
        <v/>
      </c>
      <c r="V185" s="8" t="str">
        <f t="shared" ca="1" si="76"/>
        <v/>
      </c>
      <c r="W185" s="8" t="str">
        <f t="shared" ca="1" si="77"/>
        <v/>
      </c>
      <c r="X185" s="8" t="str">
        <f t="shared" ca="1" si="78"/>
        <v/>
      </c>
      <c r="Y185" s="8" t="str">
        <f t="shared" ca="1" si="79"/>
        <v/>
      </c>
      <c r="Z185" s="8" t="str">
        <f t="shared" ca="1" si="80"/>
        <v/>
      </c>
      <c r="AA185" s="8" t="str">
        <f t="shared" ca="1" si="81"/>
        <v/>
      </c>
      <c r="AB185" s="8" t="str">
        <f t="shared" ca="1" si="82"/>
        <v/>
      </c>
      <c r="AC185" s="8" t="str">
        <f t="shared" ca="1" si="83"/>
        <v/>
      </c>
      <c r="AH185" s="50"/>
      <c r="AI185" s="53"/>
      <c r="AJ185" s="53"/>
      <c r="AK185" s="53"/>
      <c r="AL185" s="53"/>
      <c r="AM185" s="53"/>
      <c r="AN185" s="53"/>
      <c r="AO185" s="53"/>
      <c r="AP185" s="53"/>
      <c r="AQ185" s="53"/>
      <c r="AR185" s="53"/>
      <c r="AS185" s="53"/>
      <c r="AT185" s="53"/>
      <c r="AU185" s="53"/>
      <c r="AV185" s="53"/>
      <c r="AW185" s="53"/>
      <c r="AX185" s="53"/>
      <c r="AY185" s="53"/>
      <c r="AZ185" s="53"/>
      <c r="BA185" s="53"/>
      <c r="BB185" s="53"/>
      <c r="BC185" s="53"/>
      <c r="BD185" s="53"/>
      <c r="BE185" s="53"/>
      <c r="BF185" s="53"/>
      <c r="BG185" s="53"/>
      <c r="BH185" s="53"/>
      <c r="BI185" s="53"/>
    </row>
    <row r="186" spans="14:61" x14ac:dyDescent="0.25">
      <c r="N186" s="64" t="str">
        <f t="shared" si="71"/>
        <v/>
      </c>
      <c r="O186" s="56"/>
      <c r="P186" s="9" t="str">
        <f t="shared" si="69"/>
        <v/>
      </c>
      <c r="Q186" s="61" t="str">
        <f t="shared" si="70"/>
        <v/>
      </c>
      <c r="R186" s="34" t="str">
        <f t="shared" si="72"/>
        <v/>
      </c>
      <c r="S186" s="8" t="str">
        <f t="shared" ca="1" si="73"/>
        <v/>
      </c>
      <c r="T186" s="8" t="str">
        <f t="shared" ca="1" si="74"/>
        <v/>
      </c>
      <c r="U186" s="8" t="str">
        <f t="shared" ca="1" si="75"/>
        <v/>
      </c>
      <c r="V186" s="8" t="str">
        <f t="shared" ca="1" si="76"/>
        <v/>
      </c>
      <c r="W186" s="8" t="str">
        <f t="shared" ca="1" si="77"/>
        <v/>
      </c>
      <c r="X186" s="8" t="str">
        <f t="shared" ca="1" si="78"/>
        <v/>
      </c>
      <c r="Y186" s="8" t="str">
        <f t="shared" ca="1" si="79"/>
        <v/>
      </c>
      <c r="Z186" s="8" t="str">
        <f t="shared" ca="1" si="80"/>
        <v/>
      </c>
      <c r="AA186" s="8" t="str">
        <f t="shared" ca="1" si="81"/>
        <v/>
      </c>
      <c r="AB186" s="8" t="str">
        <f t="shared" ca="1" si="82"/>
        <v/>
      </c>
      <c r="AC186" s="8" t="str">
        <f t="shared" ca="1" si="83"/>
        <v/>
      </c>
      <c r="AH186" s="50"/>
      <c r="AI186" s="53"/>
      <c r="AJ186" s="53"/>
      <c r="AK186" s="53"/>
      <c r="AL186" s="53"/>
      <c r="AM186" s="53"/>
      <c r="AN186" s="53"/>
      <c r="AO186" s="53"/>
      <c r="AP186" s="53"/>
      <c r="AQ186" s="53"/>
      <c r="AR186" s="53"/>
      <c r="AS186" s="53"/>
      <c r="AT186" s="53"/>
      <c r="AU186" s="53"/>
      <c r="AV186" s="53"/>
      <c r="AW186" s="53"/>
      <c r="AX186" s="53"/>
      <c r="AY186" s="53"/>
      <c r="AZ186" s="53"/>
      <c r="BA186" s="53"/>
      <c r="BB186" s="53"/>
      <c r="BC186" s="53"/>
      <c r="BD186" s="53"/>
      <c r="BE186" s="53"/>
      <c r="BF186" s="53"/>
      <c r="BG186" s="53"/>
      <c r="BH186" s="53"/>
      <c r="BI186" s="53"/>
    </row>
    <row r="187" spans="14:61" x14ac:dyDescent="0.25">
      <c r="N187" s="64" t="str">
        <f t="shared" si="71"/>
        <v/>
      </c>
      <c r="O187" s="56"/>
      <c r="P187" s="9" t="str">
        <f t="shared" si="69"/>
        <v/>
      </c>
      <c r="Q187" s="61" t="str">
        <f t="shared" si="70"/>
        <v/>
      </c>
      <c r="R187" s="34" t="str">
        <f t="shared" si="72"/>
        <v/>
      </c>
      <c r="S187" s="8" t="str">
        <f t="shared" ca="1" si="73"/>
        <v/>
      </c>
      <c r="T187" s="8" t="str">
        <f t="shared" ca="1" si="74"/>
        <v/>
      </c>
      <c r="U187" s="8" t="str">
        <f t="shared" ca="1" si="75"/>
        <v/>
      </c>
      <c r="V187" s="8" t="str">
        <f t="shared" ca="1" si="76"/>
        <v/>
      </c>
      <c r="W187" s="8" t="str">
        <f t="shared" ca="1" si="77"/>
        <v/>
      </c>
      <c r="X187" s="8" t="str">
        <f t="shared" ca="1" si="78"/>
        <v/>
      </c>
      <c r="Y187" s="8" t="str">
        <f t="shared" ca="1" si="79"/>
        <v/>
      </c>
      <c r="Z187" s="8" t="str">
        <f t="shared" ca="1" si="80"/>
        <v/>
      </c>
      <c r="AA187" s="8" t="str">
        <f t="shared" ca="1" si="81"/>
        <v/>
      </c>
      <c r="AB187" s="8" t="str">
        <f t="shared" ca="1" si="82"/>
        <v/>
      </c>
      <c r="AC187" s="8" t="str">
        <f t="shared" ca="1" si="83"/>
        <v/>
      </c>
      <c r="AH187" s="50"/>
      <c r="AI187" s="53"/>
      <c r="AJ187" s="53"/>
      <c r="AK187" s="53"/>
      <c r="AL187" s="53"/>
      <c r="AM187" s="53"/>
      <c r="AN187" s="53"/>
      <c r="AO187" s="53"/>
      <c r="AP187" s="53"/>
      <c r="AQ187" s="53"/>
      <c r="AR187" s="53"/>
      <c r="AS187" s="53"/>
      <c r="AT187" s="53"/>
      <c r="AU187" s="53"/>
      <c r="AV187" s="53"/>
      <c r="AW187" s="53"/>
      <c r="AX187" s="53"/>
      <c r="AY187" s="53"/>
      <c r="AZ187" s="53"/>
      <c r="BA187" s="53"/>
      <c r="BB187" s="53"/>
      <c r="BC187" s="53"/>
      <c r="BD187" s="53"/>
      <c r="BE187" s="53"/>
      <c r="BF187" s="53"/>
      <c r="BG187" s="53"/>
      <c r="BH187" s="53"/>
      <c r="BI187" s="53"/>
    </row>
    <row r="188" spans="14:61" x14ac:dyDescent="0.25">
      <c r="N188" s="64" t="str">
        <f t="shared" si="71"/>
        <v/>
      </c>
      <c r="O188" s="56"/>
      <c r="P188" s="9" t="str">
        <f t="shared" si="69"/>
        <v/>
      </c>
      <c r="Q188" s="61" t="str">
        <f t="shared" si="70"/>
        <v/>
      </c>
      <c r="R188" s="34" t="str">
        <f t="shared" si="72"/>
        <v/>
      </c>
      <c r="S188" s="8" t="str">
        <f t="shared" ca="1" si="73"/>
        <v/>
      </c>
      <c r="T188" s="8" t="str">
        <f t="shared" ca="1" si="74"/>
        <v/>
      </c>
      <c r="U188" s="8" t="str">
        <f t="shared" ca="1" si="75"/>
        <v/>
      </c>
      <c r="V188" s="8" t="str">
        <f t="shared" ca="1" si="76"/>
        <v/>
      </c>
      <c r="W188" s="8" t="str">
        <f t="shared" ca="1" si="77"/>
        <v/>
      </c>
      <c r="X188" s="8" t="str">
        <f t="shared" ca="1" si="78"/>
        <v/>
      </c>
      <c r="Y188" s="8" t="str">
        <f t="shared" ca="1" si="79"/>
        <v/>
      </c>
      <c r="Z188" s="8" t="str">
        <f t="shared" ca="1" si="80"/>
        <v/>
      </c>
      <c r="AA188" s="8" t="str">
        <f t="shared" ca="1" si="81"/>
        <v/>
      </c>
      <c r="AB188" s="8" t="str">
        <f t="shared" ca="1" si="82"/>
        <v/>
      </c>
      <c r="AC188" s="8" t="str">
        <f t="shared" ca="1" si="83"/>
        <v/>
      </c>
      <c r="AH188" s="50"/>
      <c r="AI188" s="53"/>
      <c r="AJ188" s="53"/>
      <c r="AK188" s="53"/>
      <c r="AL188" s="53"/>
      <c r="AM188" s="53"/>
      <c r="AN188" s="53"/>
      <c r="AO188" s="53"/>
      <c r="AP188" s="53"/>
      <c r="AQ188" s="53"/>
      <c r="AR188" s="53"/>
      <c r="AS188" s="53"/>
      <c r="AT188" s="53"/>
      <c r="AU188" s="53"/>
      <c r="AV188" s="53"/>
      <c r="AW188" s="53"/>
      <c r="AX188" s="53"/>
      <c r="AY188" s="53"/>
      <c r="AZ188" s="53"/>
      <c r="BA188" s="53"/>
      <c r="BB188" s="53"/>
      <c r="BC188" s="53"/>
      <c r="BD188" s="53"/>
      <c r="BE188" s="53"/>
      <c r="BF188" s="53"/>
      <c r="BG188" s="53"/>
      <c r="BH188" s="53"/>
      <c r="BI188" s="53"/>
    </row>
    <row r="189" spans="14:61" x14ac:dyDescent="0.25">
      <c r="N189" s="64" t="str">
        <f t="shared" si="71"/>
        <v/>
      </c>
      <c r="O189" s="56"/>
      <c r="P189" s="9" t="str">
        <f t="shared" si="69"/>
        <v/>
      </c>
      <c r="Q189" s="61" t="str">
        <f t="shared" si="70"/>
        <v/>
      </c>
      <c r="R189" s="34" t="str">
        <f t="shared" si="72"/>
        <v/>
      </c>
      <c r="S189" s="8" t="str">
        <f t="shared" ca="1" si="73"/>
        <v/>
      </c>
      <c r="T189" s="8" t="str">
        <f t="shared" ca="1" si="74"/>
        <v/>
      </c>
      <c r="U189" s="8" t="str">
        <f t="shared" ca="1" si="75"/>
        <v/>
      </c>
      <c r="V189" s="8" t="str">
        <f t="shared" ca="1" si="76"/>
        <v/>
      </c>
      <c r="W189" s="8" t="str">
        <f t="shared" ca="1" si="77"/>
        <v/>
      </c>
      <c r="X189" s="8" t="str">
        <f t="shared" ca="1" si="78"/>
        <v/>
      </c>
      <c r="Y189" s="8" t="str">
        <f t="shared" ca="1" si="79"/>
        <v/>
      </c>
      <c r="Z189" s="8" t="str">
        <f t="shared" ca="1" si="80"/>
        <v/>
      </c>
      <c r="AA189" s="8" t="str">
        <f t="shared" ca="1" si="81"/>
        <v/>
      </c>
      <c r="AB189" s="8" t="str">
        <f t="shared" ca="1" si="82"/>
        <v/>
      </c>
      <c r="AC189" s="8" t="str">
        <f t="shared" ca="1" si="83"/>
        <v/>
      </c>
      <c r="AH189" s="50"/>
      <c r="AI189" s="53"/>
      <c r="AJ189" s="53"/>
      <c r="AK189" s="53"/>
      <c r="AL189" s="53"/>
      <c r="AM189" s="53"/>
      <c r="AN189" s="53"/>
      <c r="AO189" s="53"/>
      <c r="AP189" s="53"/>
      <c r="AQ189" s="53"/>
      <c r="AR189" s="53"/>
      <c r="AS189" s="53"/>
      <c r="AT189" s="53"/>
      <c r="AU189" s="53"/>
      <c r="AV189" s="53"/>
      <c r="AW189" s="53"/>
      <c r="AX189" s="53"/>
      <c r="AY189" s="53"/>
      <c r="AZ189" s="53"/>
      <c r="BA189" s="53"/>
      <c r="BB189" s="53"/>
      <c r="BC189" s="53"/>
      <c r="BD189" s="53"/>
      <c r="BE189" s="53"/>
      <c r="BF189" s="53"/>
      <c r="BG189" s="53"/>
      <c r="BH189" s="53"/>
      <c r="BI189" s="53"/>
    </row>
    <row r="190" spans="14:61" x14ac:dyDescent="0.25">
      <c r="N190" s="64" t="str">
        <f t="shared" si="71"/>
        <v/>
      </c>
      <c r="O190" s="56"/>
      <c r="P190" s="9" t="str">
        <f t="shared" si="69"/>
        <v/>
      </c>
      <c r="Q190" s="61" t="str">
        <f t="shared" si="70"/>
        <v/>
      </c>
      <c r="R190" s="34" t="str">
        <f t="shared" si="72"/>
        <v/>
      </c>
      <c r="S190" s="8" t="str">
        <f t="shared" ca="1" si="73"/>
        <v/>
      </c>
      <c r="T190" s="8" t="str">
        <f t="shared" ca="1" si="74"/>
        <v/>
      </c>
      <c r="U190" s="8" t="str">
        <f t="shared" ca="1" si="75"/>
        <v/>
      </c>
      <c r="V190" s="8" t="str">
        <f t="shared" ca="1" si="76"/>
        <v/>
      </c>
      <c r="W190" s="8" t="str">
        <f t="shared" ca="1" si="77"/>
        <v/>
      </c>
      <c r="X190" s="8" t="str">
        <f t="shared" ca="1" si="78"/>
        <v/>
      </c>
      <c r="Y190" s="8" t="str">
        <f t="shared" ca="1" si="79"/>
        <v/>
      </c>
      <c r="Z190" s="8" t="str">
        <f t="shared" ca="1" si="80"/>
        <v/>
      </c>
      <c r="AA190" s="8" t="str">
        <f t="shared" ca="1" si="81"/>
        <v/>
      </c>
      <c r="AB190" s="8" t="str">
        <f t="shared" ca="1" si="82"/>
        <v/>
      </c>
      <c r="AC190" s="8" t="str">
        <f t="shared" ca="1" si="83"/>
        <v/>
      </c>
      <c r="AH190" s="50"/>
      <c r="AI190" s="53"/>
      <c r="AJ190" s="53"/>
      <c r="AK190" s="53"/>
      <c r="AL190" s="53"/>
      <c r="AM190" s="53"/>
      <c r="AN190" s="53"/>
      <c r="AO190" s="53"/>
      <c r="AP190" s="53"/>
      <c r="AQ190" s="53"/>
      <c r="AR190" s="53"/>
      <c r="AS190" s="53"/>
      <c r="AT190" s="53"/>
      <c r="AU190" s="53"/>
      <c r="AV190" s="53"/>
      <c r="AW190" s="53"/>
      <c r="AX190" s="53"/>
      <c r="AY190" s="53"/>
      <c r="AZ190" s="53"/>
      <c r="BA190" s="53"/>
      <c r="BB190" s="53"/>
      <c r="BC190" s="53"/>
      <c r="BD190" s="53"/>
      <c r="BE190" s="53"/>
      <c r="BF190" s="53"/>
      <c r="BG190" s="53"/>
      <c r="BH190" s="53"/>
      <c r="BI190" s="53"/>
    </row>
    <row r="191" spans="14:61" x14ac:dyDescent="0.25">
      <c r="N191" s="64" t="str">
        <f t="shared" si="71"/>
        <v/>
      </c>
      <c r="O191" s="56"/>
      <c r="P191" s="9" t="str">
        <f t="shared" si="69"/>
        <v/>
      </c>
      <c r="Q191" s="61" t="str">
        <f t="shared" si="70"/>
        <v/>
      </c>
      <c r="R191" s="34" t="str">
        <f t="shared" si="72"/>
        <v/>
      </c>
      <c r="S191" s="8" t="str">
        <f t="shared" ca="1" si="73"/>
        <v/>
      </c>
      <c r="T191" s="8" t="str">
        <f t="shared" ca="1" si="74"/>
        <v/>
      </c>
      <c r="U191" s="8" t="str">
        <f t="shared" ca="1" si="75"/>
        <v/>
      </c>
      <c r="V191" s="8" t="str">
        <f t="shared" ca="1" si="76"/>
        <v/>
      </c>
      <c r="W191" s="8" t="str">
        <f t="shared" ca="1" si="77"/>
        <v/>
      </c>
      <c r="X191" s="8" t="str">
        <f t="shared" ca="1" si="78"/>
        <v/>
      </c>
      <c r="Y191" s="8" t="str">
        <f t="shared" ca="1" si="79"/>
        <v/>
      </c>
      <c r="Z191" s="8" t="str">
        <f t="shared" ca="1" si="80"/>
        <v/>
      </c>
      <c r="AA191" s="8" t="str">
        <f t="shared" ca="1" si="81"/>
        <v/>
      </c>
      <c r="AB191" s="8" t="str">
        <f t="shared" ca="1" si="82"/>
        <v/>
      </c>
      <c r="AC191" s="8" t="str">
        <f t="shared" ca="1" si="83"/>
        <v/>
      </c>
      <c r="AH191" s="50"/>
      <c r="AI191" s="53"/>
      <c r="AJ191" s="53"/>
      <c r="AK191" s="53"/>
      <c r="AL191" s="53"/>
      <c r="AM191" s="53"/>
      <c r="AN191" s="53"/>
      <c r="AO191" s="53"/>
      <c r="AP191" s="53"/>
      <c r="AQ191" s="53"/>
      <c r="AR191" s="53"/>
      <c r="AS191" s="53"/>
      <c r="AT191" s="53"/>
      <c r="AU191" s="53"/>
      <c r="AV191" s="53"/>
      <c r="AW191" s="53"/>
      <c r="AX191" s="53"/>
      <c r="AY191" s="53"/>
      <c r="AZ191" s="53"/>
      <c r="BA191" s="53"/>
      <c r="BB191" s="53"/>
      <c r="BC191" s="53"/>
      <c r="BD191" s="53"/>
      <c r="BE191" s="53"/>
      <c r="BF191" s="53"/>
      <c r="BG191" s="53"/>
      <c r="BH191" s="53"/>
      <c r="BI191" s="53"/>
    </row>
    <row r="192" spans="14:61" x14ac:dyDescent="0.25">
      <c r="N192" s="64" t="str">
        <f t="shared" si="71"/>
        <v/>
      </c>
      <c r="O192" s="56"/>
      <c r="P192" s="9" t="str">
        <f t="shared" si="69"/>
        <v/>
      </c>
      <c r="Q192" s="61" t="str">
        <f t="shared" si="70"/>
        <v/>
      </c>
      <c r="R192" s="34" t="str">
        <f t="shared" si="72"/>
        <v/>
      </c>
      <c r="S192" s="8" t="str">
        <f t="shared" ca="1" si="73"/>
        <v/>
      </c>
      <c r="T192" s="8" t="str">
        <f t="shared" ca="1" si="74"/>
        <v/>
      </c>
      <c r="U192" s="8" t="str">
        <f t="shared" ca="1" si="75"/>
        <v/>
      </c>
      <c r="V192" s="8" t="str">
        <f t="shared" ca="1" si="76"/>
        <v/>
      </c>
      <c r="W192" s="8" t="str">
        <f t="shared" ca="1" si="77"/>
        <v/>
      </c>
      <c r="X192" s="8" t="str">
        <f t="shared" ca="1" si="78"/>
        <v/>
      </c>
      <c r="Y192" s="8" t="str">
        <f t="shared" ca="1" si="79"/>
        <v/>
      </c>
      <c r="Z192" s="8" t="str">
        <f t="shared" ca="1" si="80"/>
        <v/>
      </c>
      <c r="AA192" s="8" t="str">
        <f t="shared" ca="1" si="81"/>
        <v/>
      </c>
      <c r="AB192" s="8" t="str">
        <f t="shared" ca="1" si="82"/>
        <v/>
      </c>
      <c r="AC192" s="8" t="str">
        <f t="shared" ca="1" si="83"/>
        <v/>
      </c>
      <c r="AH192" s="50"/>
      <c r="AI192" s="53"/>
      <c r="AJ192" s="53"/>
      <c r="AK192" s="53"/>
      <c r="AL192" s="53"/>
      <c r="AM192" s="53"/>
      <c r="AN192" s="53"/>
      <c r="AO192" s="53"/>
      <c r="AP192" s="53"/>
      <c r="AQ192" s="53"/>
      <c r="AR192" s="53"/>
      <c r="AS192" s="53"/>
      <c r="AT192" s="53"/>
      <c r="AU192" s="53"/>
      <c r="AV192" s="53"/>
      <c r="AW192" s="53"/>
      <c r="AX192" s="53"/>
      <c r="AY192" s="53"/>
      <c r="AZ192" s="53"/>
      <c r="BA192" s="53"/>
      <c r="BB192" s="53"/>
      <c r="BC192" s="53"/>
      <c r="BD192" s="53"/>
      <c r="BE192" s="53"/>
      <c r="BF192" s="53"/>
      <c r="BG192" s="53"/>
      <c r="BH192" s="53"/>
      <c r="BI192" s="53"/>
    </row>
    <row r="193" spans="14:61" x14ac:dyDescent="0.25">
      <c r="N193" s="64" t="str">
        <f t="shared" si="71"/>
        <v/>
      </c>
      <c r="O193" s="56"/>
      <c r="P193" s="9" t="str">
        <f t="shared" si="69"/>
        <v/>
      </c>
      <c r="Q193" s="61" t="str">
        <f t="shared" si="70"/>
        <v/>
      </c>
      <c r="R193" s="34" t="str">
        <f t="shared" si="72"/>
        <v/>
      </c>
      <c r="S193" s="8" t="str">
        <f t="shared" ca="1" si="73"/>
        <v/>
      </c>
      <c r="T193" s="8" t="str">
        <f t="shared" ca="1" si="74"/>
        <v/>
      </c>
      <c r="U193" s="8" t="str">
        <f t="shared" ca="1" si="75"/>
        <v/>
      </c>
      <c r="V193" s="8" t="str">
        <f t="shared" ca="1" si="76"/>
        <v/>
      </c>
      <c r="W193" s="8" t="str">
        <f t="shared" ca="1" si="77"/>
        <v/>
      </c>
      <c r="X193" s="8" t="str">
        <f t="shared" ca="1" si="78"/>
        <v/>
      </c>
      <c r="Y193" s="8" t="str">
        <f t="shared" ca="1" si="79"/>
        <v/>
      </c>
      <c r="Z193" s="8" t="str">
        <f t="shared" ca="1" si="80"/>
        <v/>
      </c>
      <c r="AA193" s="8" t="str">
        <f t="shared" ca="1" si="81"/>
        <v/>
      </c>
      <c r="AB193" s="8" t="str">
        <f t="shared" ca="1" si="82"/>
        <v/>
      </c>
      <c r="AC193" s="8" t="str">
        <f t="shared" ca="1" si="83"/>
        <v/>
      </c>
      <c r="AH193" s="50"/>
      <c r="AI193" s="53"/>
      <c r="AJ193" s="53"/>
      <c r="AK193" s="53"/>
      <c r="AL193" s="53"/>
      <c r="AM193" s="53"/>
      <c r="AN193" s="53"/>
      <c r="AO193" s="53"/>
      <c r="AP193" s="53"/>
      <c r="AQ193" s="53"/>
      <c r="AR193" s="53"/>
      <c r="AS193" s="53"/>
      <c r="AT193" s="53"/>
      <c r="AU193" s="53"/>
      <c r="AV193" s="53"/>
      <c r="AW193" s="53"/>
      <c r="AX193" s="53"/>
      <c r="AY193" s="53"/>
      <c r="AZ193" s="53"/>
      <c r="BA193" s="53"/>
      <c r="BB193" s="53"/>
      <c r="BC193" s="53"/>
      <c r="BD193" s="53"/>
      <c r="BE193" s="53"/>
      <c r="BF193" s="53"/>
      <c r="BG193" s="53"/>
      <c r="BH193" s="53"/>
      <c r="BI193" s="53"/>
    </row>
    <row r="194" spans="14:61" x14ac:dyDescent="0.25">
      <c r="N194" s="64" t="str">
        <f t="shared" si="71"/>
        <v/>
      </c>
      <c r="O194" s="56"/>
      <c r="P194" s="9" t="str">
        <f t="shared" si="69"/>
        <v/>
      </c>
      <c r="Q194" s="61" t="str">
        <f t="shared" si="70"/>
        <v/>
      </c>
      <c r="R194" s="34" t="str">
        <f t="shared" si="72"/>
        <v/>
      </c>
      <c r="S194" s="8" t="str">
        <f t="shared" ca="1" si="73"/>
        <v/>
      </c>
      <c r="T194" s="8" t="str">
        <f t="shared" ca="1" si="74"/>
        <v/>
      </c>
      <c r="U194" s="8" t="str">
        <f t="shared" ca="1" si="75"/>
        <v/>
      </c>
      <c r="V194" s="8" t="str">
        <f t="shared" ca="1" si="76"/>
        <v/>
      </c>
      <c r="W194" s="8" t="str">
        <f t="shared" ca="1" si="77"/>
        <v/>
      </c>
      <c r="X194" s="8" t="str">
        <f t="shared" ca="1" si="78"/>
        <v/>
      </c>
      <c r="Y194" s="8" t="str">
        <f t="shared" ca="1" si="79"/>
        <v/>
      </c>
      <c r="Z194" s="8" t="str">
        <f t="shared" ca="1" si="80"/>
        <v/>
      </c>
      <c r="AA194" s="8" t="str">
        <f t="shared" ca="1" si="81"/>
        <v/>
      </c>
      <c r="AB194" s="8" t="str">
        <f t="shared" ca="1" si="82"/>
        <v/>
      </c>
      <c r="AC194" s="8" t="str">
        <f t="shared" ca="1" si="83"/>
        <v/>
      </c>
      <c r="AH194" s="50"/>
      <c r="AI194" s="53"/>
      <c r="AJ194" s="53"/>
      <c r="AK194" s="53"/>
      <c r="AL194" s="53"/>
      <c r="AM194" s="53"/>
      <c r="AN194" s="53"/>
      <c r="AO194" s="53"/>
      <c r="AP194" s="53"/>
      <c r="AQ194" s="53"/>
      <c r="AR194" s="53"/>
      <c r="AS194" s="53"/>
      <c r="AT194" s="53"/>
      <c r="AU194" s="53"/>
      <c r="AV194" s="53"/>
      <c r="AW194" s="53"/>
      <c r="AX194" s="53"/>
      <c r="AY194" s="53"/>
      <c r="AZ194" s="53"/>
      <c r="BA194" s="53"/>
      <c r="BB194" s="53"/>
      <c r="BC194" s="53"/>
      <c r="BD194" s="53"/>
      <c r="BE194" s="53"/>
      <c r="BF194" s="53"/>
      <c r="BG194" s="53"/>
      <c r="BH194" s="53"/>
      <c r="BI194" s="53"/>
    </row>
    <row r="195" spans="14:61" x14ac:dyDescent="0.25">
      <c r="N195" s="64" t="str">
        <f t="shared" ref="N195:N202" si="84">IF(P195="","",COUNTIF(D:D,P195))</f>
        <v/>
      </c>
      <c r="O195" s="56"/>
      <c r="P195" s="9" t="str">
        <f t="shared" si="69"/>
        <v/>
      </c>
      <c r="Q195" s="61" t="str">
        <f t="shared" si="70"/>
        <v/>
      </c>
      <c r="R195" s="34" t="str">
        <f t="shared" ref="R195:R202" si="85">IF(ISNUMBER(AH195),(Q195-moyenne*O195)/O195,"")</f>
        <v/>
      </c>
      <c r="S195" s="8" t="str">
        <f t="shared" ref="S195:S202" ca="1" si="86">IF(P195="","",COUNTIFS(OFFSET($C$3,,,COUNTA($A:$A)-1,),S$2,OFFSET($D$3,,,COUNTA($A:$A)-1,),$P195))</f>
        <v/>
      </c>
      <c r="T195" s="8" t="str">
        <f t="shared" ref="T195:T202" ca="1" si="87">IF(Q195="","",COUNTIFS(OFFSET($C$3,,,COUNTA($A:$A)-1,),T$2,OFFSET($D$3,,,COUNTA($A:$A)-1,),$P195))</f>
        <v/>
      </c>
      <c r="U195" s="8" t="str">
        <f t="shared" ref="U195:U202" ca="1" si="88">IF(R195="","",COUNTIFS(OFFSET($C$3,,,COUNTA($A:$A)-1,),U$2,OFFSET($D$3,,,COUNTA($A:$A)-1,),$P195))</f>
        <v/>
      </c>
      <c r="V195" s="8" t="str">
        <f t="shared" ref="V195:V202" ca="1" si="89">IF(S195="","",COUNTIFS(OFFSET($C$3,,,COUNTA($A:$A)-1,),V$2,OFFSET($D$3,,,COUNTA($A:$A)-1,),$P195))</f>
        <v/>
      </c>
      <c r="W195" s="8" t="str">
        <f t="shared" ref="W195:W202" ca="1" si="90">IF(T195="","",COUNTIFS(OFFSET($C$3,,,COUNTA($A:$A)-1,),W$2,OFFSET($D$3,,,COUNTA($A:$A)-1,),$P195))</f>
        <v/>
      </c>
      <c r="X195" s="8" t="str">
        <f t="shared" ref="X195:X202" ca="1" si="91">IF(U195="","",COUNTIFS(OFFSET($C$3,,,COUNTA($A:$A)-1,),X$2,OFFSET($D$3,,,COUNTA($A:$A)-1,),$P195))</f>
        <v/>
      </c>
      <c r="Y195" s="8" t="str">
        <f t="shared" ref="Y195:Y202" ca="1" si="92">IF(V195="","",COUNTIFS(OFFSET($C$3,,,COUNTA($A:$A)-1,),Y$2,OFFSET($D$3,,,COUNTA($A:$A)-1,),$P195))</f>
        <v/>
      </c>
      <c r="Z195" s="8" t="str">
        <f t="shared" ref="Z195:Z202" ca="1" si="93">IF(W195="","",COUNTIFS(OFFSET($C$3,,,COUNTA($A:$A)-1,),Z$2,OFFSET($D$3,,,COUNTA($A:$A)-1,),$P195))</f>
        <v/>
      </c>
      <c r="AA195" s="8" t="str">
        <f t="shared" ref="AA195:AA202" ca="1" si="94">IF(X195="","",COUNTIFS(OFFSET($C$3,,,COUNTA($A:$A)-1,),AA$2,OFFSET($D$3,,,COUNTA($A:$A)-1,),$P195))</f>
        <v/>
      </c>
      <c r="AB195" s="8" t="str">
        <f t="shared" ref="AB195:AB202" ca="1" si="95">IF(Y195="","",COUNTIFS(OFFSET($C$3,,,COUNTA($A:$A)-1,),AB$2,OFFSET($D$3,,,COUNTA($A:$A)-1,),$P195))</f>
        <v/>
      </c>
      <c r="AC195" s="8" t="str">
        <f t="shared" ref="AC195:AC202" ca="1" si="96">IF(P195="","",COUNTIFS(OFFSET($C$3,,,COUNTA($A:$A)-1,),"&gt;2.50",OFFSET($D$3,,,COUNTA($A:$A)-1,),$P195))</f>
        <v/>
      </c>
      <c r="AH195" s="50"/>
      <c r="AI195" s="53"/>
      <c r="AJ195" s="53"/>
      <c r="AK195" s="53"/>
      <c r="AL195" s="53"/>
      <c r="AM195" s="53"/>
      <c r="AN195" s="53"/>
      <c r="AO195" s="53"/>
      <c r="AP195" s="53"/>
      <c r="AQ195" s="53"/>
      <c r="AR195" s="53"/>
      <c r="AS195" s="53"/>
      <c r="AT195" s="53"/>
      <c r="AU195" s="53"/>
      <c r="AV195" s="53"/>
      <c r="AW195" s="53"/>
      <c r="AX195" s="53"/>
      <c r="AY195" s="53"/>
      <c r="AZ195" s="53"/>
      <c r="BA195" s="53"/>
      <c r="BB195" s="53"/>
      <c r="BC195" s="53"/>
      <c r="BD195" s="53"/>
      <c r="BE195" s="53"/>
      <c r="BF195" s="53"/>
      <c r="BG195" s="53"/>
      <c r="BH195" s="53"/>
      <c r="BI195" s="53"/>
    </row>
    <row r="196" spans="14:61" x14ac:dyDescent="0.25">
      <c r="N196" s="64" t="str">
        <f t="shared" si="84"/>
        <v/>
      </c>
      <c r="O196" s="56"/>
      <c r="P196" s="9" t="str">
        <f t="shared" ref="P196:P199" si="97">IF(AND(ISNUMBER(AH196),AH196&lt;&gt;""),AH196,"")</f>
        <v/>
      </c>
      <c r="Q196" s="61" t="str">
        <f t="shared" ref="Q196:Q202" si="98">IF(ISNUMBER(P196),INDEX($1:$202,ROW(),MATCH("Total général",$2:$2,0)),"")</f>
        <v/>
      </c>
      <c r="R196" s="34" t="str">
        <f t="shared" si="85"/>
        <v/>
      </c>
      <c r="S196" s="8" t="str">
        <f t="shared" ca="1" si="86"/>
        <v/>
      </c>
      <c r="T196" s="8" t="str">
        <f t="shared" ca="1" si="87"/>
        <v/>
      </c>
      <c r="U196" s="8" t="str">
        <f t="shared" ca="1" si="88"/>
        <v/>
      </c>
      <c r="V196" s="8" t="str">
        <f t="shared" ca="1" si="89"/>
        <v/>
      </c>
      <c r="W196" s="8" t="str">
        <f t="shared" ca="1" si="90"/>
        <v/>
      </c>
      <c r="X196" s="8" t="str">
        <f t="shared" ca="1" si="91"/>
        <v/>
      </c>
      <c r="Y196" s="8" t="str">
        <f t="shared" ca="1" si="92"/>
        <v/>
      </c>
      <c r="Z196" s="8" t="str">
        <f t="shared" ca="1" si="93"/>
        <v/>
      </c>
      <c r="AA196" s="8" t="str">
        <f t="shared" ca="1" si="94"/>
        <v/>
      </c>
      <c r="AB196" s="8" t="str">
        <f t="shared" ca="1" si="95"/>
        <v/>
      </c>
      <c r="AC196" s="8" t="str">
        <f t="shared" ca="1" si="96"/>
        <v/>
      </c>
      <c r="AH196" s="50"/>
      <c r="AI196" s="53"/>
      <c r="AJ196" s="53"/>
      <c r="AK196" s="53"/>
      <c r="AL196" s="53"/>
      <c r="AM196" s="53"/>
      <c r="AN196" s="53"/>
      <c r="AO196" s="53"/>
      <c r="AP196" s="53"/>
      <c r="AQ196" s="53"/>
      <c r="AR196" s="53"/>
      <c r="AS196" s="53"/>
      <c r="AT196" s="53"/>
      <c r="AU196" s="53"/>
      <c r="AV196" s="53"/>
      <c r="AW196" s="53"/>
      <c r="AX196" s="53"/>
      <c r="AY196" s="53"/>
      <c r="AZ196" s="53"/>
      <c r="BA196" s="53"/>
      <c r="BB196" s="53"/>
      <c r="BC196" s="53"/>
      <c r="BD196" s="53"/>
      <c r="BE196" s="53"/>
      <c r="BF196" s="53"/>
      <c r="BG196" s="53"/>
      <c r="BH196" s="53"/>
      <c r="BI196" s="53"/>
    </row>
    <row r="197" spans="14:61" x14ac:dyDescent="0.25">
      <c r="N197" s="64" t="str">
        <f t="shared" si="84"/>
        <v/>
      </c>
      <c r="O197" s="56"/>
      <c r="P197" s="9" t="str">
        <f t="shared" si="97"/>
        <v/>
      </c>
      <c r="Q197" s="61" t="str">
        <f t="shared" si="98"/>
        <v/>
      </c>
      <c r="R197" s="34" t="str">
        <f t="shared" si="85"/>
        <v/>
      </c>
      <c r="S197" s="8" t="str">
        <f t="shared" ca="1" si="86"/>
        <v/>
      </c>
      <c r="T197" s="8" t="str">
        <f t="shared" ca="1" si="87"/>
        <v/>
      </c>
      <c r="U197" s="8" t="str">
        <f t="shared" ca="1" si="88"/>
        <v/>
      </c>
      <c r="V197" s="8" t="str">
        <f t="shared" ca="1" si="89"/>
        <v/>
      </c>
      <c r="W197" s="8" t="str">
        <f t="shared" ca="1" si="90"/>
        <v/>
      </c>
      <c r="X197" s="8" t="str">
        <f t="shared" ca="1" si="91"/>
        <v/>
      </c>
      <c r="Y197" s="8" t="str">
        <f t="shared" ca="1" si="92"/>
        <v/>
      </c>
      <c r="Z197" s="8" t="str">
        <f t="shared" ca="1" si="93"/>
        <v/>
      </c>
      <c r="AA197" s="8" t="str">
        <f t="shared" ca="1" si="94"/>
        <v/>
      </c>
      <c r="AB197" s="8" t="str">
        <f t="shared" ca="1" si="95"/>
        <v/>
      </c>
      <c r="AC197" s="8" t="str">
        <f t="shared" ca="1" si="96"/>
        <v/>
      </c>
      <c r="AH197" s="50"/>
      <c r="AI197" s="53"/>
      <c r="AJ197" s="53"/>
      <c r="AK197" s="53"/>
      <c r="AL197" s="53"/>
      <c r="AM197" s="53"/>
      <c r="AN197" s="53"/>
      <c r="AO197" s="53"/>
      <c r="AP197" s="53"/>
      <c r="AQ197" s="53"/>
      <c r="AR197" s="53"/>
      <c r="AS197" s="53"/>
      <c r="AT197" s="53"/>
      <c r="AU197" s="53"/>
      <c r="AV197" s="53"/>
      <c r="AW197" s="53"/>
      <c r="AX197" s="53"/>
      <c r="AY197" s="53"/>
      <c r="AZ197" s="53"/>
      <c r="BA197" s="53"/>
      <c r="BB197" s="53"/>
      <c r="BC197" s="53"/>
      <c r="BD197" s="53"/>
      <c r="BE197" s="53"/>
      <c r="BF197" s="53"/>
      <c r="BG197" s="53"/>
      <c r="BH197" s="53"/>
      <c r="BI197" s="53"/>
    </row>
    <row r="198" spans="14:61" x14ac:dyDescent="0.25">
      <c r="N198" s="64" t="str">
        <f t="shared" si="84"/>
        <v/>
      </c>
      <c r="O198" s="56"/>
      <c r="P198" s="9" t="str">
        <f t="shared" si="97"/>
        <v/>
      </c>
      <c r="Q198" s="61" t="str">
        <f t="shared" si="98"/>
        <v/>
      </c>
      <c r="R198" s="34" t="str">
        <f t="shared" si="85"/>
        <v/>
      </c>
      <c r="S198" s="8" t="str">
        <f t="shared" ca="1" si="86"/>
        <v/>
      </c>
      <c r="T198" s="8" t="str">
        <f t="shared" ca="1" si="87"/>
        <v/>
      </c>
      <c r="U198" s="8" t="str">
        <f t="shared" ca="1" si="88"/>
        <v/>
      </c>
      <c r="V198" s="8" t="str">
        <f t="shared" ca="1" si="89"/>
        <v/>
      </c>
      <c r="W198" s="8" t="str">
        <f t="shared" ca="1" si="90"/>
        <v/>
      </c>
      <c r="X198" s="8" t="str">
        <f t="shared" ca="1" si="91"/>
        <v/>
      </c>
      <c r="Y198" s="8" t="str">
        <f t="shared" ca="1" si="92"/>
        <v/>
      </c>
      <c r="Z198" s="8" t="str">
        <f t="shared" ca="1" si="93"/>
        <v/>
      </c>
      <c r="AA198" s="8" t="str">
        <f t="shared" ca="1" si="94"/>
        <v/>
      </c>
      <c r="AB198" s="8" t="str">
        <f t="shared" ca="1" si="95"/>
        <v/>
      </c>
      <c r="AC198" s="8" t="str">
        <f t="shared" ca="1" si="96"/>
        <v/>
      </c>
      <c r="AH198" s="50"/>
      <c r="AI198" s="53"/>
      <c r="AJ198" s="53"/>
      <c r="AK198" s="53"/>
      <c r="AL198" s="53"/>
      <c r="AM198" s="53"/>
      <c r="AN198" s="53"/>
      <c r="AO198" s="53"/>
      <c r="AP198" s="53"/>
      <c r="AQ198" s="53"/>
      <c r="AR198" s="53"/>
      <c r="AS198" s="53"/>
      <c r="AT198" s="53"/>
      <c r="AU198" s="53"/>
      <c r="AV198" s="53"/>
      <c r="AW198" s="53"/>
      <c r="AX198" s="53"/>
      <c r="AY198" s="53"/>
      <c r="AZ198" s="53"/>
      <c r="BA198" s="53"/>
      <c r="BB198" s="53"/>
      <c r="BC198" s="53"/>
      <c r="BD198" s="53"/>
      <c r="BE198" s="53"/>
      <c r="BF198" s="53"/>
      <c r="BG198" s="53"/>
      <c r="BH198" s="53"/>
      <c r="BI198" s="53"/>
    </row>
    <row r="199" spans="14:61" x14ac:dyDescent="0.25">
      <c r="N199" s="64" t="str">
        <f t="shared" si="84"/>
        <v/>
      </c>
      <c r="O199" s="56"/>
      <c r="P199" s="9" t="str">
        <f t="shared" si="97"/>
        <v/>
      </c>
      <c r="Q199" s="61" t="str">
        <f t="shared" si="98"/>
        <v/>
      </c>
      <c r="R199" s="34" t="str">
        <f t="shared" si="85"/>
        <v/>
      </c>
      <c r="S199" s="8" t="str">
        <f t="shared" ca="1" si="86"/>
        <v/>
      </c>
      <c r="T199" s="8" t="str">
        <f t="shared" ca="1" si="87"/>
        <v/>
      </c>
      <c r="U199" s="8" t="str">
        <f t="shared" ca="1" si="88"/>
        <v/>
      </c>
      <c r="V199" s="8" t="str">
        <f t="shared" ca="1" si="89"/>
        <v/>
      </c>
      <c r="W199" s="8" t="str">
        <f t="shared" ca="1" si="90"/>
        <v/>
      </c>
      <c r="X199" s="8" t="str">
        <f t="shared" ca="1" si="91"/>
        <v/>
      </c>
      <c r="Y199" s="8" t="str">
        <f t="shared" ca="1" si="92"/>
        <v/>
      </c>
      <c r="Z199" s="8" t="str">
        <f t="shared" ca="1" si="93"/>
        <v/>
      </c>
      <c r="AA199" s="8" t="str">
        <f t="shared" ca="1" si="94"/>
        <v/>
      </c>
      <c r="AB199" s="8" t="str">
        <f t="shared" ca="1" si="95"/>
        <v/>
      </c>
      <c r="AC199" s="8" t="str">
        <f t="shared" ca="1" si="96"/>
        <v/>
      </c>
      <c r="AH199" s="50"/>
      <c r="AI199" s="53"/>
      <c r="AJ199" s="53"/>
      <c r="AK199" s="53"/>
      <c r="AL199" s="53"/>
      <c r="AM199" s="53"/>
      <c r="AN199" s="53"/>
      <c r="AO199" s="53"/>
      <c r="AP199" s="53"/>
      <c r="AQ199" s="53"/>
      <c r="AR199" s="53"/>
      <c r="AS199" s="53"/>
      <c r="AT199" s="53"/>
      <c r="AU199" s="53"/>
      <c r="AV199" s="53"/>
      <c r="AW199" s="53"/>
      <c r="AX199" s="53"/>
      <c r="AY199" s="53"/>
      <c r="AZ199" s="53"/>
      <c r="BA199" s="53"/>
      <c r="BB199" s="53"/>
      <c r="BC199" s="53"/>
      <c r="BD199" s="53"/>
      <c r="BE199" s="53"/>
      <c r="BF199" s="53"/>
      <c r="BG199" s="53"/>
      <c r="BH199" s="53"/>
      <c r="BI199" s="53"/>
    </row>
    <row r="200" spans="14:61" x14ac:dyDescent="0.25">
      <c r="N200" s="64" t="str">
        <f t="shared" si="84"/>
        <v/>
      </c>
      <c r="O200" s="56"/>
      <c r="P200" s="9" t="str">
        <f t="shared" ref="P200:P201" si="99">IF(AND(ISNUMBER(AH200),AH200&lt;&gt;""),AH200,"")</f>
        <v/>
      </c>
      <c r="Q200" s="61" t="str">
        <f t="shared" si="98"/>
        <v/>
      </c>
      <c r="R200" s="34" t="str">
        <f t="shared" si="85"/>
        <v/>
      </c>
      <c r="S200" s="8" t="str">
        <f t="shared" ca="1" si="86"/>
        <v/>
      </c>
      <c r="T200" s="8" t="str">
        <f t="shared" ca="1" si="87"/>
        <v/>
      </c>
      <c r="U200" s="8" t="str">
        <f t="shared" ca="1" si="88"/>
        <v/>
      </c>
      <c r="V200" s="8" t="str">
        <f t="shared" ca="1" si="89"/>
        <v/>
      </c>
      <c r="W200" s="8" t="str">
        <f t="shared" ca="1" si="90"/>
        <v/>
      </c>
      <c r="X200" s="8" t="str">
        <f t="shared" ca="1" si="91"/>
        <v/>
      </c>
      <c r="Y200" s="8" t="str">
        <f t="shared" ca="1" si="92"/>
        <v/>
      </c>
      <c r="Z200" s="8" t="str">
        <f t="shared" ca="1" si="93"/>
        <v/>
      </c>
      <c r="AA200" s="8" t="str">
        <f t="shared" ca="1" si="94"/>
        <v/>
      </c>
      <c r="AB200" s="8" t="str">
        <f t="shared" ca="1" si="95"/>
        <v/>
      </c>
      <c r="AC200" s="8" t="str">
        <f t="shared" ca="1" si="96"/>
        <v/>
      </c>
      <c r="AH200" s="50"/>
      <c r="AI200" s="53"/>
      <c r="AJ200" s="53"/>
      <c r="AK200" s="53"/>
      <c r="AL200" s="53"/>
      <c r="AM200" s="53"/>
      <c r="AN200" s="53"/>
      <c r="AO200" s="53"/>
      <c r="AP200" s="53"/>
      <c r="AQ200" s="53"/>
      <c r="AR200" s="53"/>
      <c r="AS200" s="53"/>
      <c r="AT200" s="53"/>
      <c r="AU200" s="53"/>
      <c r="AV200" s="53"/>
      <c r="AW200" s="53"/>
      <c r="AX200" s="53"/>
      <c r="AY200" s="53"/>
      <c r="AZ200" s="53"/>
      <c r="BA200" s="53"/>
      <c r="BB200" s="53"/>
      <c r="BC200" s="53"/>
      <c r="BD200" s="53"/>
      <c r="BE200" s="53"/>
      <c r="BF200" s="53"/>
      <c r="BG200" s="53"/>
      <c r="BH200" s="53"/>
      <c r="BI200" s="53"/>
    </row>
    <row r="201" spans="14:61" x14ac:dyDescent="0.25">
      <c r="N201" s="64" t="str">
        <f t="shared" si="84"/>
        <v/>
      </c>
      <c r="O201" s="56"/>
      <c r="P201" s="9" t="str">
        <f t="shared" si="99"/>
        <v/>
      </c>
      <c r="Q201" s="61" t="str">
        <f t="shared" si="98"/>
        <v/>
      </c>
      <c r="R201" s="34" t="str">
        <f t="shared" si="85"/>
        <v/>
      </c>
      <c r="S201" s="8" t="str">
        <f t="shared" ca="1" si="86"/>
        <v/>
      </c>
      <c r="T201" s="8" t="str">
        <f t="shared" ca="1" si="87"/>
        <v/>
      </c>
      <c r="U201" s="8" t="str">
        <f t="shared" ca="1" si="88"/>
        <v/>
      </c>
      <c r="V201" s="8" t="str">
        <f t="shared" ca="1" si="89"/>
        <v/>
      </c>
      <c r="W201" s="8" t="str">
        <f t="shared" ca="1" si="90"/>
        <v/>
      </c>
      <c r="X201" s="8" t="str">
        <f t="shared" ca="1" si="91"/>
        <v/>
      </c>
      <c r="Y201" s="8" t="str">
        <f t="shared" ca="1" si="92"/>
        <v/>
      </c>
      <c r="Z201" s="8" t="str">
        <f t="shared" ca="1" si="93"/>
        <v/>
      </c>
      <c r="AA201" s="8" t="str">
        <f t="shared" ca="1" si="94"/>
        <v/>
      </c>
      <c r="AB201" s="8" t="str">
        <f t="shared" ca="1" si="95"/>
        <v/>
      </c>
      <c r="AC201" s="8" t="str">
        <f t="shared" ca="1" si="96"/>
        <v/>
      </c>
      <c r="AH201" s="50"/>
      <c r="AI201" s="53"/>
      <c r="AJ201" s="53"/>
      <c r="AK201" s="53"/>
      <c r="AL201" s="53"/>
      <c r="AM201" s="53"/>
      <c r="AN201" s="53"/>
      <c r="AO201" s="53"/>
      <c r="AP201" s="53"/>
      <c r="AQ201" s="53"/>
      <c r="AR201" s="53"/>
      <c r="AS201" s="53"/>
      <c r="AT201" s="53"/>
      <c r="AU201" s="53"/>
      <c r="AV201" s="53"/>
      <c r="AW201" s="53"/>
      <c r="AX201" s="53"/>
      <c r="AY201" s="53"/>
      <c r="AZ201" s="53"/>
      <c r="BA201" s="53"/>
      <c r="BB201" s="53"/>
      <c r="BC201" s="53"/>
      <c r="BD201" s="53"/>
      <c r="BE201" s="53"/>
      <c r="BF201" s="53"/>
      <c r="BG201" s="53"/>
      <c r="BH201" s="53"/>
      <c r="BI201" s="53"/>
    </row>
    <row r="202" spans="14:61" x14ac:dyDescent="0.25">
      <c r="N202" s="64" t="str">
        <f t="shared" si="84"/>
        <v/>
      </c>
      <c r="O202" s="56"/>
      <c r="P202" s="9" t="str">
        <f t="shared" ref="P202" si="100">IF(AND(ISNUMBER(AH202),AH202&lt;&gt;""),AH202,"")</f>
        <v/>
      </c>
      <c r="Q202" s="61" t="str">
        <f t="shared" si="98"/>
        <v/>
      </c>
      <c r="R202" s="34" t="str">
        <f t="shared" si="85"/>
        <v/>
      </c>
      <c r="S202" s="8" t="str">
        <f t="shared" ca="1" si="86"/>
        <v/>
      </c>
      <c r="T202" s="8" t="str">
        <f t="shared" ca="1" si="87"/>
        <v/>
      </c>
      <c r="U202" s="8" t="str">
        <f t="shared" ca="1" si="88"/>
        <v/>
      </c>
      <c r="V202" s="8" t="str">
        <f t="shared" ca="1" si="89"/>
        <v/>
      </c>
      <c r="W202" s="8" t="str">
        <f t="shared" ca="1" si="90"/>
        <v/>
      </c>
      <c r="X202" s="8" t="str">
        <f t="shared" ca="1" si="91"/>
        <v/>
      </c>
      <c r="Y202" s="8" t="str">
        <f t="shared" ca="1" si="92"/>
        <v/>
      </c>
      <c r="Z202" s="8" t="str">
        <f t="shared" ca="1" si="93"/>
        <v/>
      </c>
      <c r="AA202" s="8" t="str">
        <f t="shared" ca="1" si="94"/>
        <v/>
      </c>
      <c r="AB202" s="8" t="str">
        <f t="shared" ca="1" si="95"/>
        <v/>
      </c>
      <c r="AC202" s="8" t="str">
        <f t="shared" ca="1" si="96"/>
        <v/>
      </c>
      <c r="AH202" s="50"/>
      <c r="AI202" s="53"/>
      <c r="AJ202" s="53"/>
      <c r="AK202" s="53"/>
      <c r="AL202" s="53"/>
      <c r="AM202" s="53"/>
      <c r="AN202" s="53"/>
      <c r="AO202" s="53"/>
      <c r="AP202" s="53"/>
      <c r="AQ202" s="53"/>
      <c r="AR202" s="53"/>
      <c r="AS202" s="53"/>
      <c r="AT202" s="53"/>
      <c r="AU202" s="53"/>
      <c r="AV202" s="53"/>
      <c r="AW202" s="53"/>
      <c r="AX202" s="53"/>
      <c r="AY202" s="53"/>
      <c r="AZ202" s="53"/>
      <c r="BA202" s="53"/>
      <c r="BB202" s="53"/>
      <c r="BC202" s="53"/>
      <c r="BD202" s="53"/>
      <c r="BE202" s="53"/>
      <c r="BF202" s="53"/>
      <c r="BG202" s="53"/>
      <c r="BH202" s="53"/>
      <c r="BI202" s="53"/>
    </row>
  </sheetData>
  <sheetProtection formatCells="0" formatColumns="0" formatRows="0" sort="0" autoFilter="0" pivotTables="0"/>
  <protectedRanges>
    <protectedRange sqref="F36:M89 L3:M35 F3:F35 A83:E89 A2:E82" name="Plage1_1" securityDescriptor="O:WDG:WDD:(A;;CC;;;S-1-5-21-3767193220-3733058107-397950744-1001)"/>
    <protectedRange sqref="O1:P1048576 Q2:AC1048576 W1 R1:U1 Y1:AB1" name="Plage1_2" securityDescriptor="O:WDG:WDD:(A;;CC;;;S-1-5-21-3767193220-3733058107-397950744-1001)"/>
    <protectedRange sqref="G17:G26 G1:K2 H34:K35 G4:K13 H33" name="Plage1_3" securityDescriptor="O:WDG:WDD:(A;;CC;;;S-1-5-21-3767193220-3733058107-397950744-1001)"/>
  </protectedRanges>
  <mergeCells count="3">
    <mergeCell ref="G9:H9"/>
    <mergeCell ref="G12:H12"/>
    <mergeCell ref="G13:H13"/>
  </mergeCells>
  <conditionalFormatting sqref="S3:AC199">
    <cfRule type="expression" dxfId="56" priority="18" stopIfTrue="1">
      <formula>AND($R3&gt;0,S3&gt;0,$R3-S$2&gt;=-0.25,$R3-S$2&lt;=0)</formula>
    </cfRule>
    <cfRule type="expression" dxfId="55" priority="19" stopIfTrue="1">
      <formula>AND($R3&lt;0,$R3+S$2&lt;=0)</formula>
    </cfRule>
    <cfRule type="expression" dxfId="54" priority="20" stopIfTrue="1">
      <formula>AND($R3&lt;0,$R3+S$2&lt;=0.25)</formula>
    </cfRule>
  </conditionalFormatting>
  <conditionalFormatting sqref="S3:AC199">
    <cfRule type="expression" dxfId="53" priority="17" stopIfTrue="1">
      <formula>AND($R3&gt;0,S3&gt;0,$R3-S$2&gt;=0)</formula>
    </cfRule>
  </conditionalFormatting>
  <conditionalFormatting sqref="C1:C1048576">
    <cfRule type="expression" dxfId="52" priority="24">
      <formula>AND(ISNUMBER($C1),$C1&gt;$I$2)</formula>
    </cfRule>
  </conditionalFormatting>
  <conditionalFormatting sqref="E1:E1048576">
    <cfRule type="colorScale" priority="13">
      <colorScale>
        <cfvo type="min"/>
        <cfvo type="percentile" val="50"/>
        <cfvo type="max"/>
        <color theme="3" tint="0.59999389629810485"/>
        <color theme="6" tint="0.39997558519241921"/>
        <color theme="9" tint="-0.249977111117893"/>
      </colorScale>
    </cfRule>
  </conditionalFormatting>
  <conditionalFormatting sqref="S200:AC202">
    <cfRule type="expression" dxfId="51" priority="10" stopIfTrue="1">
      <formula>AND($R200&gt;0,S200&gt;0,$R200-S$2&gt;=-0.25,$R200-S$2&lt;=0)</formula>
    </cfRule>
    <cfRule type="expression" dxfId="50" priority="11" stopIfTrue="1">
      <formula>AND($R200&lt;0,$R200+S$2&lt;=0)</formula>
    </cfRule>
    <cfRule type="expression" dxfId="49" priority="12" stopIfTrue="1">
      <formula>AND($R200&lt;0,$R200+S$2&lt;=0.25)</formula>
    </cfRule>
  </conditionalFormatting>
  <conditionalFormatting sqref="S200:AC202">
    <cfRule type="expression" dxfId="48" priority="9" stopIfTrue="1">
      <formula>AND($R200&gt;0,S200&gt;0,$R200-S$2&gt;=0)</formula>
    </cfRule>
  </conditionalFormatting>
  <conditionalFormatting sqref="O1:O1048576">
    <cfRule type="cellIs" dxfId="47" priority="5" operator="greaterThan">
      <formula>1</formula>
    </cfRule>
  </conditionalFormatting>
  <conditionalFormatting sqref="AB1 N2:N1048576">
    <cfRule type="top10" dxfId="46" priority="4" percent="1" rank="20"/>
  </conditionalFormatting>
  <conditionalFormatting sqref="R3:R202">
    <cfRule type="expression" dxfId="45" priority="3">
      <formula>R3=MIN($R:$R)</formula>
    </cfRule>
    <cfRule type="top10" dxfId="44" priority="14" bottom="1" rank="2"/>
    <cfRule type="expression" dxfId="43" priority="15">
      <formula>R3=MAX($R:$R)</formula>
    </cfRule>
    <cfRule type="top10" dxfId="42" priority="16" rank="2"/>
  </conditionalFormatting>
  <conditionalFormatting sqref="AI1:BI2 AI31:BI1048576 AQ3:BI30">
    <cfRule type="expression" dxfId="41" priority="2">
      <formula>AI$2="Total général"</formula>
    </cfRule>
  </conditionalFormatting>
  <conditionalFormatting sqref="D1:D1048576">
    <cfRule type="colorScale" priority="240">
      <colorScale>
        <cfvo type="min"/>
        <cfvo type="percentile" val="50"/>
        <cfvo type="max"/>
        <color rgb="FFF8696B"/>
        <color rgb="FFFFEB84"/>
        <color theme="8" tint="-0.249977111117893"/>
      </colorScale>
    </cfRule>
  </conditionalFormatting>
  <conditionalFormatting sqref="F2">
    <cfRule type="expression" dxfId="40" priority="1">
      <formula>COUNT($A:$A)&lt;COUNT($D:$D)</formula>
    </cfRule>
  </conditionalFormatting>
  <dataValidations count="2">
    <dataValidation type="list" allowBlank="1" showInputMessage="1" sqref="B2">
      <formula1>Essence</formula1>
    </dataValidation>
    <dataValidation allowBlank="1" showInputMessage="1" sqref="B3:B82 B83:B89"/>
  </dataValidations>
  <pageMargins left="0.7" right="0.7" top="0.75" bottom="0.75" header="0.3" footer="0.3"/>
  <pageSetup paperSize="9" orientation="portrait" copies="0" r:id="rId2"/>
  <ignoredErrors>
    <ignoredError sqref="B2" listDataValidation="1"/>
  </ignoredErrors>
  <drawing r:id="rId3"/>
  <legacyDrawing r:id="rId4"/>
  <controls>
    <mc:AlternateContent xmlns:mc="http://schemas.openxmlformats.org/markup-compatibility/2006">
      <mc:Choice Requires="x14">
        <control shapeId="1040" r:id="rId5" name="SpinButton1">
          <controlPr defaultSize="0" autoLine="0" r:id="rId6">
            <anchor moveWithCells="1">
              <from>
                <xdr:col>3</xdr:col>
                <xdr:colOff>66675</xdr:colOff>
                <xdr:row>1</xdr:row>
                <xdr:rowOff>38100</xdr:rowOff>
              </from>
              <to>
                <xdr:col>3</xdr:col>
                <xdr:colOff>400050</xdr:colOff>
                <xdr:row>1</xdr:row>
                <xdr:rowOff>209550</xdr:rowOff>
              </to>
            </anchor>
          </controlPr>
        </control>
      </mc:Choice>
      <mc:Fallback>
        <control shapeId="1040" r:id="rId5" name="SpinButton1"/>
      </mc:Fallback>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78"/>
  <sheetViews>
    <sheetView workbookViewId="0">
      <selection activeCell="C1" sqref="C1"/>
    </sheetView>
  </sheetViews>
  <sheetFormatPr baseColWidth="10" defaultRowHeight="15" x14ac:dyDescent="0.25"/>
  <cols>
    <col min="1" max="1" width="12.85546875" style="72" customWidth="1"/>
    <col min="2" max="2" width="24" style="72" customWidth="1"/>
    <col min="3" max="3" width="12.42578125" style="72" bestFit="1" customWidth="1"/>
    <col min="4" max="16384" width="11.42578125" style="72"/>
  </cols>
  <sheetData>
    <row r="1" spans="1:5" ht="24" thickBot="1" x14ac:dyDescent="0.4">
      <c r="A1" s="69">
        <f ca="1">TODAY()</f>
        <v>42362</v>
      </c>
      <c r="B1" s="70" t="s">
        <v>39</v>
      </c>
      <c r="C1" s="71"/>
      <c r="E1" s="73" t="s">
        <v>40</v>
      </c>
    </row>
    <row r="4" spans="1:5" ht="15.75" thickBot="1" x14ac:dyDescent="0.3"/>
    <row r="5" spans="1:5" ht="18.75" x14ac:dyDescent="0.3">
      <c r="A5" s="74" t="s">
        <v>3</v>
      </c>
      <c r="B5" s="75" t="s">
        <v>41</v>
      </c>
      <c r="C5" s="76" t="s">
        <v>42</v>
      </c>
    </row>
    <row r="6" spans="1:5" ht="19.5" thickBot="1" x14ac:dyDescent="0.35">
      <c r="A6" s="77">
        <v>1</v>
      </c>
      <c r="B6" s="78">
        <f ca="1">SUM(OFFSET(C14,,,C6+1,))</f>
        <v>0</v>
      </c>
      <c r="C6" s="79">
        <f ca="1">COUNT(A:A)-2</f>
        <v>0</v>
      </c>
    </row>
    <row r="8" spans="1:5" s="80" customFormat="1" x14ac:dyDescent="0.25"/>
    <row r="9" spans="1:5" x14ac:dyDescent="0.25">
      <c r="A9" s="81"/>
      <c r="B9" s="81"/>
      <c r="C9" s="81"/>
    </row>
    <row r="10" spans="1:5" x14ac:dyDescent="0.25">
      <c r="A10" s="81"/>
      <c r="B10" s="81"/>
      <c r="C10" s="81"/>
    </row>
    <row r="11" spans="1:5" x14ac:dyDescent="0.25">
      <c r="A11" s="81"/>
      <c r="B11" s="81"/>
      <c r="C11" s="81"/>
    </row>
    <row r="12" spans="1:5" x14ac:dyDescent="0.25">
      <c r="A12" s="81"/>
      <c r="B12" s="81"/>
      <c r="C12" s="81"/>
    </row>
    <row r="13" spans="1:5" ht="15.75" thickBot="1" x14ac:dyDescent="0.3">
      <c r="A13" s="82"/>
      <c r="B13" s="82"/>
      <c r="C13" s="82"/>
    </row>
    <row r="14" spans="1:5" ht="19.5" thickBot="1" x14ac:dyDescent="0.35">
      <c r="A14" s="83" t="s">
        <v>0</v>
      </c>
      <c r="B14" s="83" t="s">
        <v>24</v>
      </c>
      <c r="C14" s="83" t="s">
        <v>43</v>
      </c>
    </row>
    <row r="15" spans="1:5" x14ac:dyDescent="0.25">
      <c r="A15" s="84"/>
      <c r="B15" s="85"/>
      <c r="C15" s="86"/>
    </row>
    <row r="16" spans="1:5" x14ac:dyDescent="0.25">
      <c r="A16" s="84"/>
      <c r="B16" s="85"/>
      <c r="C16" s="86"/>
    </row>
    <row r="17" spans="1:3" x14ac:dyDescent="0.25">
      <c r="A17" s="84"/>
      <c r="B17" s="85"/>
      <c r="C17" s="86"/>
    </row>
    <row r="18" spans="1:3" x14ac:dyDescent="0.25">
      <c r="A18" s="84"/>
      <c r="B18" s="85"/>
      <c r="C18" s="86"/>
    </row>
    <row r="19" spans="1:3" x14ac:dyDescent="0.25">
      <c r="A19" s="84"/>
      <c r="B19" s="85"/>
      <c r="C19" s="86"/>
    </row>
    <row r="20" spans="1:3" x14ac:dyDescent="0.25">
      <c r="A20" s="84"/>
      <c r="B20" s="85"/>
      <c r="C20" s="86"/>
    </row>
    <row r="21" spans="1:3" x14ac:dyDescent="0.25">
      <c r="A21" s="84"/>
      <c r="B21" s="85"/>
      <c r="C21" s="86"/>
    </row>
    <row r="22" spans="1:3" x14ac:dyDescent="0.25">
      <c r="A22" s="84"/>
      <c r="B22" s="85"/>
      <c r="C22" s="86"/>
    </row>
    <row r="23" spans="1:3" x14ac:dyDescent="0.25">
      <c r="A23" s="84"/>
      <c r="B23" s="85"/>
      <c r="C23" s="86"/>
    </row>
    <row r="24" spans="1:3" x14ac:dyDescent="0.25">
      <c r="A24" s="84"/>
      <c r="B24" s="85"/>
      <c r="C24" s="86"/>
    </row>
    <row r="25" spans="1:3" x14ac:dyDescent="0.25">
      <c r="A25" s="84"/>
      <c r="B25" s="85"/>
      <c r="C25" s="86"/>
    </row>
    <row r="26" spans="1:3" x14ac:dyDescent="0.25">
      <c r="A26" s="84"/>
      <c r="B26" s="85"/>
      <c r="C26" s="86"/>
    </row>
    <row r="27" spans="1:3" x14ac:dyDescent="0.25">
      <c r="A27" s="84"/>
      <c r="B27" s="85"/>
      <c r="C27" s="86"/>
    </row>
    <row r="28" spans="1:3" x14ac:dyDescent="0.25">
      <c r="A28" s="84"/>
      <c r="B28" s="85"/>
      <c r="C28" s="86"/>
    </row>
    <row r="29" spans="1:3" x14ac:dyDescent="0.25">
      <c r="A29" s="84"/>
      <c r="B29" s="85"/>
      <c r="C29" s="86"/>
    </row>
    <row r="30" spans="1:3" x14ac:dyDescent="0.25">
      <c r="A30" s="84"/>
      <c r="B30" s="85"/>
      <c r="C30" s="86"/>
    </row>
    <row r="31" spans="1:3" x14ac:dyDescent="0.25">
      <c r="A31" s="84"/>
      <c r="B31" s="85"/>
      <c r="C31" s="86"/>
    </row>
    <row r="32" spans="1:3" x14ac:dyDescent="0.25">
      <c r="A32" s="84"/>
      <c r="B32" s="85"/>
      <c r="C32" s="86"/>
    </row>
    <row r="33" spans="1:3" x14ac:dyDescent="0.25">
      <c r="A33" s="84"/>
      <c r="B33" s="85"/>
      <c r="C33" s="86"/>
    </row>
    <row r="34" spans="1:3" x14ac:dyDescent="0.25">
      <c r="A34" s="84"/>
      <c r="B34" s="85"/>
      <c r="C34" s="86"/>
    </row>
    <row r="35" spans="1:3" x14ac:dyDescent="0.25">
      <c r="A35" s="84"/>
      <c r="B35" s="85"/>
      <c r="C35" s="86"/>
    </row>
    <row r="36" spans="1:3" x14ac:dyDescent="0.25">
      <c r="A36" s="84"/>
      <c r="B36" s="85"/>
      <c r="C36" s="86"/>
    </row>
    <row r="37" spans="1:3" x14ac:dyDescent="0.25">
      <c r="A37" s="84"/>
      <c r="B37" s="85"/>
      <c r="C37" s="86"/>
    </row>
    <row r="38" spans="1:3" x14ac:dyDescent="0.25">
      <c r="A38" s="84"/>
      <c r="B38" s="85"/>
      <c r="C38" s="86"/>
    </row>
    <row r="39" spans="1:3" x14ac:dyDescent="0.25">
      <c r="A39" s="84"/>
      <c r="B39" s="85"/>
      <c r="C39" s="86"/>
    </row>
    <row r="40" spans="1:3" x14ac:dyDescent="0.25">
      <c r="A40" s="84"/>
      <c r="B40" s="85"/>
      <c r="C40" s="86"/>
    </row>
    <row r="41" spans="1:3" x14ac:dyDescent="0.25">
      <c r="A41" s="84"/>
      <c r="B41" s="85"/>
      <c r="C41" s="86"/>
    </row>
    <row r="42" spans="1:3" x14ac:dyDescent="0.25">
      <c r="A42" s="84"/>
      <c r="B42" s="85"/>
      <c r="C42" s="86"/>
    </row>
    <row r="43" spans="1:3" x14ac:dyDescent="0.25">
      <c r="A43" s="84"/>
      <c r="B43" s="85"/>
      <c r="C43" s="86"/>
    </row>
    <row r="44" spans="1:3" x14ac:dyDescent="0.25">
      <c r="A44" s="84"/>
      <c r="B44" s="85"/>
      <c r="C44" s="86"/>
    </row>
    <row r="45" spans="1:3" x14ac:dyDescent="0.25">
      <c r="A45" s="84"/>
      <c r="B45" s="85"/>
      <c r="C45" s="86"/>
    </row>
    <row r="46" spans="1:3" x14ac:dyDescent="0.25">
      <c r="A46" s="84"/>
      <c r="B46" s="85"/>
      <c r="C46" s="86"/>
    </row>
    <row r="47" spans="1:3" x14ac:dyDescent="0.25">
      <c r="A47" s="84"/>
      <c r="B47" s="85"/>
      <c r="C47" s="86"/>
    </row>
    <row r="48" spans="1:3" x14ac:dyDescent="0.25">
      <c r="A48" s="84"/>
      <c r="B48" s="85"/>
      <c r="C48" s="86"/>
    </row>
    <row r="49" spans="1:3" x14ac:dyDescent="0.25">
      <c r="A49" s="84"/>
      <c r="B49" s="85"/>
      <c r="C49" s="86"/>
    </row>
    <row r="50" spans="1:3" x14ac:dyDescent="0.25">
      <c r="A50" s="84"/>
      <c r="B50" s="85"/>
      <c r="C50" s="86"/>
    </row>
    <row r="51" spans="1:3" x14ac:dyDescent="0.25">
      <c r="A51" s="84"/>
      <c r="B51" s="85"/>
      <c r="C51" s="86"/>
    </row>
    <row r="52" spans="1:3" x14ac:dyDescent="0.25">
      <c r="A52" s="84"/>
      <c r="B52" s="85"/>
      <c r="C52" s="86"/>
    </row>
    <row r="53" spans="1:3" x14ac:dyDescent="0.25">
      <c r="A53" s="84"/>
      <c r="B53" s="85"/>
      <c r="C53" s="86"/>
    </row>
    <row r="54" spans="1:3" x14ac:dyDescent="0.25">
      <c r="A54" s="84"/>
      <c r="B54" s="85"/>
      <c r="C54" s="86"/>
    </row>
    <row r="55" spans="1:3" x14ac:dyDescent="0.25">
      <c r="A55" s="84"/>
      <c r="B55" s="85"/>
      <c r="C55" s="86"/>
    </row>
    <row r="56" spans="1:3" x14ac:dyDescent="0.25">
      <c r="A56" s="84"/>
      <c r="B56" s="85"/>
      <c r="C56" s="86"/>
    </row>
    <row r="57" spans="1:3" x14ac:dyDescent="0.25">
      <c r="A57" s="84"/>
      <c r="B57" s="85"/>
      <c r="C57" s="86"/>
    </row>
    <row r="58" spans="1:3" x14ac:dyDescent="0.25">
      <c r="A58" s="84"/>
      <c r="B58" s="85"/>
      <c r="C58" s="86"/>
    </row>
    <row r="59" spans="1:3" x14ac:dyDescent="0.25">
      <c r="A59" s="84"/>
      <c r="B59" s="85"/>
      <c r="C59" s="86"/>
    </row>
    <row r="60" spans="1:3" x14ac:dyDescent="0.25">
      <c r="A60" s="84"/>
      <c r="B60" s="85"/>
      <c r="C60" s="86"/>
    </row>
    <row r="61" spans="1:3" x14ac:dyDescent="0.25">
      <c r="A61" s="84"/>
      <c r="B61" s="85"/>
      <c r="C61" s="86"/>
    </row>
    <row r="62" spans="1:3" x14ac:dyDescent="0.25">
      <c r="A62" s="84"/>
      <c r="B62" s="85"/>
      <c r="C62" s="86"/>
    </row>
    <row r="63" spans="1:3" x14ac:dyDescent="0.25">
      <c r="A63" s="84"/>
      <c r="B63" s="85"/>
      <c r="C63" s="86"/>
    </row>
    <row r="64" spans="1:3" x14ac:dyDescent="0.25">
      <c r="A64" s="84"/>
      <c r="B64" s="85"/>
      <c r="C64" s="86"/>
    </row>
    <row r="65" spans="1:3" x14ac:dyDescent="0.25">
      <c r="A65" s="84"/>
      <c r="B65" s="85"/>
      <c r="C65" s="86"/>
    </row>
    <row r="66" spans="1:3" x14ac:dyDescent="0.25">
      <c r="A66" s="84"/>
      <c r="B66" s="85"/>
      <c r="C66" s="86"/>
    </row>
    <row r="67" spans="1:3" x14ac:dyDescent="0.25">
      <c r="A67" s="84"/>
      <c r="B67" s="85"/>
      <c r="C67" s="86"/>
    </row>
    <row r="68" spans="1:3" x14ac:dyDescent="0.25">
      <c r="A68" s="84"/>
      <c r="B68" s="85"/>
      <c r="C68" s="86"/>
    </row>
    <row r="69" spans="1:3" x14ac:dyDescent="0.25">
      <c r="A69" s="84"/>
      <c r="B69" s="85"/>
      <c r="C69" s="86"/>
    </row>
    <row r="70" spans="1:3" x14ac:dyDescent="0.25">
      <c r="A70" s="84"/>
      <c r="B70" s="85"/>
      <c r="C70" s="86"/>
    </row>
    <row r="71" spans="1:3" x14ac:dyDescent="0.25">
      <c r="A71" s="84"/>
      <c r="B71" s="85"/>
      <c r="C71" s="86"/>
    </row>
    <row r="72" spans="1:3" x14ac:dyDescent="0.25">
      <c r="A72" s="84"/>
      <c r="B72" s="85"/>
      <c r="C72" s="86"/>
    </row>
    <row r="73" spans="1:3" x14ac:dyDescent="0.25">
      <c r="A73" s="84"/>
      <c r="B73" s="85"/>
      <c r="C73" s="86"/>
    </row>
    <row r="74" spans="1:3" x14ac:dyDescent="0.25">
      <c r="A74" s="84"/>
      <c r="B74" s="85"/>
      <c r="C74" s="86"/>
    </row>
    <row r="75" spans="1:3" x14ac:dyDescent="0.25">
      <c r="A75" s="84"/>
      <c r="B75" s="85"/>
      <c r="C75" s="86"/>
    </row>
    <row r="76" spans="1:3" x14ac:dyDescent="0.25">
      <c r="A76" s="84"/>
      <c r="B76" s="85"/>
      <c r="C76" s="86"/>
    </row>
    <row r="77" spans="1:3" x14ac:dyDescent="0.25">
      <c r="A77" s="84"/>
      <c r="B77" s="85"/>
      <c r="C77" s="86"/>
    </row>
    <row r="78" spans="1:3" x14ac:dyDescent="0.25">
      <c r="A78" s="84"/>
      <c r="B78" s="85"/>
      <c r="C78" s="86"/>
    </row>
    <row r="79" spans="1:3" x14ac:dyDescent="0.25">
      <c r="A79" s="84"/>
      <c r="B79" s="85"/>
      <c r="C79" s="86"/>
    </row>
    <row r="80" spans="1:3" x14ac:dyDescent="0.25">
      <c r="A80" s="84"/>
      <c r="B80" s="85"/>
      <c r="C80" s="86"/>
    </row>
    <row r="81" spans="1:3" x14ac:dyDescent="0.25">
      <c r="A81" s="84"/>
      <c r="B81" s="85"/>
      <c r="C81" s="86"/>
    </row>
    <row r="82" spans="1:3" x14ac:dyDescent="0.25">
      <c r="A82" s="84"/>
      <c r="B82" s="85"/>
      <c r="C82" s="86"/>
    </row>
    <row r="83" spans="1:3" x14ac:dyDescent="0.25">
      <c r="A83" s="84"/>
      <c r="B83" s="85"/>
      <c r="C83" s="86"/>
    </row>
    <row r="84" spans="1:3" x14ac:dyDescent="0.25">
      <c r="A84" s="84"/>
      <c r="B84" s="85"/>
      <c r="C84" s="86"/>
    </row>
    <row r="85" spans="1:3" x14ac:dyDescent="0.25">
      <c r="A85" s="84"/>
      <c r="B85" s="85"/>
      <c r="C85" s="86"/>
    </row>
    <row r="86" spans="1:3" x14ac:dyDescent="0.25">
      <c r="A86" s="84"/>
      <c r="B86" s="85"/>
      <c r="C86" s="86"/>
    </row>
    <row r="87" spans="1:3" x14ac:dyDescent="0.25">
      <c r="A87" s="84"/>
      <c r="B87" s="85"/>
      <c r="C87" s="86"/>
    </row>
    <row r="88" spans="1:3" x14ac:dyDescent="0.25">
      <c r="A88" s="84"/>
      <c r="B88" s="85"/>
      <c r="C88" s="86"/>
    </row>
    <row r="89" spans="1:3" x14ac:dyDescent="0.25">
      <c r="A89" s="84"/>
      <c r="B89" s="85"/>
      <c r="C89" s="86"/>
    </row>
    <row r="90" spans="1:3" x14ac:dyDescent="0.25">
      <c r="A90" s="84"/>
      <c r="B90" s="85"/>
      <c r="C90" s="86"/>
    </row>
    <row r="91" spans="1:3" x14ac:dyDescent="0.25">
      <c r="A91" s="84"/>
      <c r="B91" s="85"/>
      <c r="C91" s="86"/>
    </row>
    <row r="92" spans="1:3" x14ac:dyDescent="0.25">
      <c r="A92" s="84"/>
      <c r="B92" s="85"/>
      <c r="C92" s="86"/>
    </row>
    <row r="93" spans="1:3" x14ac:dyDescent="0.25">
      <c r="A93" s="84"/>
      <c r="B93" s="85"/>
      <c r="C93" s="86"/>
    </row>
    <row r="94" spans="1:3" x14ac:dyDescent="0.25">
      <c r="A94" s="84"/>
      <c r="B94" s="85"/>
      <c r="C94" s="86"/>
    </row>
    <row r="95" spans="1:3" x14ac:dyDescent="0.25">
      <c r="A95" s="84"/>
      <c r="B95" s="85"/>
      <c r="C95" s="86"/>
    </row>
    <row r="96" spans="1:3" x14ac:dyDescent="0.25">
      <c r="A96" s="84"/>
      <c r="B96" s="85"/>
      <c r="C96" s="86"/>
    </row>
    <row r="97" spans="1:3" x14ac:dyDescent="0.25">
      <c r="A97" s="84"/>
      <c r="B97" s="85"/>
      <c r="C97" s="86"/>
    </row>
    <row r="98" spans="1:3" x14ac:dyDescent="0.25">
      <c r="A98" s="84"/>
      <c r="B98" s="85"/>
      <c r="C98" s="86"/>
    </row>
    <row r="99" spans="1:3" x14ac:dyDescent="0.25">
      <c r="A99" s="84"/>
      <c r="B99" s="85"/>
      <c r="C99" s="86"/>
    </row>
    <row r="100" spans="1:3" x14ac:dyDescent="0.25">
      <c r="A100" s="84"/>
      <c r="B100" s="85"/>
      <c r="C100" s="86"/>
    </row>
    <row r="101" spans="1:3" x14ac:dyDescent="0.25">
      <c r="A101" s="84"/>
      <c r="B101" s="85"/>
      <c r="C101" s="86"/>
    </row>
    <row r="102" spans="1:3" x14ac:dyDescent="0.25">
      <c r="A102" s="84"/>
      <c r="B102" s="85"/>
      <c r="C102" s="86"/>
    </row>
    <row r="103" spans="1:3" x14ac:dyDescent="0.25">
      <c r="A103" s="84"/>
      <c r="B103" s="85"/>
      <c r="C103" s="86"/>
    </row>
    <row r="104" spans="1:3" x14ac:dyDescent="0.25">
      <c r="A104" s="84"/>
      <c r="B104" s="85"/>
      <c r="C104" s="86"/>
    </row>
    <row r="105" spans="1:3" x14ac:dyDescent="0.25">
      <c r="A105" s="84"/>
      <c r="B105" s="85"/>
      <c r="C105" s="86"/>
    </row>
    <row r="106" spans="1:3" x14ac:dyDescent="0.25">
      <c r="A106" s="84"/>
      <c r="B106" s="85"/>
      <c r="C106" s="86"/>
    </row>
    <row r="107" spans="1:3" x14ac:dyDescent="0.25">
      <c r="A107" s="84"/>
      <c r="B107" s="85"/>
      <c r="C107" s="86"/>
    </row>
    <row r="108" spans="1:3" x14ac:dyDescent="0.25">
      <c r="A108" s="84"/>
      <c r="B108" s="85"/>
      <c r="C108" s="86"/>
    </row>
    <row r="109" spans="1:3" x14ac:dyDescent="0.25">
      <c r="A109" s="84"/>
      <c r="B109" s="85"/>
      <c r="C109" s="86"/>
    </row>
    <row r="110" spans="1:3" x14ac:dyDescent="0.25">
      <c r="A110" s="84"/>
      <c r="B110" s="85"/>
      <c r="C110" s="86"/>
    </row>
    <row r="111" spans="1:3" x14ac:dyDescent="0.25">
      <c r="A111" s="84"/>
      <c r="B111" s="85"/>
      <c r="C111" s="86"/>
    </row>
    <row r="112" spans="1:3" x14ac:dyDescent="0.25">
      <c r="A112" s="84"/>
      <c r="B112" s="85"/>
      <c r="C112" s="86"/>
    </row>
    <row r="113" spans="1:3" x14ac:dyDescent="0.25">
      <c r="A113" s="84"/>
      <c r="B113" s="85"/>
      <c r="C113" s="86"/>
    </row>
    <row r="114" spans="1:3" x14ac:dyDescent="0.25">
      <c r="A114" s="84"/>
      <c r="B114" s="85"/>
      <c r="C114" s="86"/>
    </row>
    <row r="115" spans="1:3" x14ac:dyDescent="0.25">
      <c r="A115" s="84"/>
      <c r="B115" s="85"/>
      <c r="C115" s="86"/>
    </row>
    <row r="116" spans="1:3" x14ac:dyDescent="0.25">
      <c r="A116" s="84"/>
      <c r="B116" s="85"/>
      <c r="C116" s="86"/>
    </row>
    <row r="117" spans="1:3" x14ac:dyDescent="0.25">
      <c r="A117" s="84"/>
      <c r="B117" s="85"/>
      <c r="C117" s="86"/>
    </row>
    <row r="118" spans="1:3" x14ac:dyDescent="0.25">
      <c r="A118" s="84"/>
      <c r="B118" s="85"/>
      <c r="C118" s="86"/>
    </row>
    <row r="119" spans="1:3" x14ac:dyDescent="0.25">
      <c r="A119" s="84"/>
      <c r="B119" s="85"/>
      <c r="C119" s="86"/>
    </row>
    <row r="120" spans="1:3" x14ac:dyDescent="0.25">
      <c r="A120" s="84"/>
      <c r="B120" s="85"/>
      <c r="C120" s="86"/>
    </row>
    <row r="121" spans="1:3" x14ac:dyDescent="0.25">
      <c r="A121" s="84"/>
      <c r="B121" s="85"/>
      <c r="C121" s="86"/>
    </row>
    <row r="122" spans="1:3" x14ac:dyDescent="0.25">
      <c r="A122" s="84"/>
      <c r="B122" s="85"/>
      <c r="C122" s="86"/>
    </row>
    <row r="123" spans="1:3" x14ac:dyDescent="0.25">
      <c r="A123" s="84"/>
      <c r="B123" s="85"/>
      <c r="C123" s="86"/>
    </row>
    <row r="124" spans="1:3" x14ac:dyDescent="0.25">
      <c r="A124" s="84"/>
      <c r="B124" s="85"/>
      <c r="C124" s="86"/>
    </row>
    <row r="125" spans="1:3" x14ac:dyDescent="0.25">
      <c r="A125" s="84"/>
      <c r="B125" s="85"/>
      <c r="C125" s="86"/>
    </row>
    <row r="126" spans="1:3" x14ac:dyDescent="0.25">
      <c r="A126" s="84"/>
      <c r="B126" s="85"/>
      <c r="C126" s="86"/>
    </row>
    <row r="127" spans="1:3" x14ac:dyDescent="0.25">
      <c r="A127" s="84"/>
      <c r="B127" s="85"/>
      <c r="C127" s="86"/>
    </row>
    <row r="128" spans="1:3" x14ac:dyDescent="0.25">
      <c r="A128" s="84"/>
      <c r="B128" s="85"/>
      <c r="C128" s="86"/>
    </row>
    <row r="129" spans="1:3" x14ac:dyDescent="0.25">
      <c r="A129" s="84"/>
      <c r="B129" s="85"/>
      <c r="C129" s="86"/>
    </row>
    <row r="130" spans="1:3" x14ac:dyDescent="0.25">
      <c r="A130" s="84"/>
      <c r="B130" s="85"/>
      <c r="C130" s="86"/>
    </row>
    <row r="131" spans="1:3" x14ac:dyDescent="0.25">
      <c r="A131" s="84"/>
      <c r="B131" s="85"/>
      <c r="C131" s="86"/>
    </row>
    <row r="132" spans="1:3" x14ac:dyDescent="0.25">
      <c r="A132" s="84"/>
      <c r="B132" s="85"/>
      <c r="C132" s="86"/>
    </row>
    <row r="133" spans="1:3" x14ac:dyDescent="0.25">
      <c r="A133" s="84"/>
      <c r="B133" s="85"/>
      <c r="C133" s="86"/>
    </row>
    <row r="134" spans="1:3" x14ac:dyDescent="0.25">
      <c r="A134" s="84"/>
      <c r="B134" s="85"/>
      <c r="C134" s="86"/>
    </row>
    <row r="135" spans="1:3" x14ac:dyDescent="0.25">
      <c r="A135" s="84"/>
      <c r="B135" s="85"/>
      <c r="C135" s="86"/>
    </row>
    <row r="136" spans="1:3" x14ac:dyDescent="0.25">
      <c r="A136" s="84"/>
      <c r="B136" s="85"/>
      <c r="C136" s="86"/>
    </row>
    <row r="137" spans="1:3" x14ac:dyDescent="0.25">
      <c r="A137" s="84"/>
      <c r="B137" s="85"/>
      <c r="C137" s="86"/>
    </row>
    <row r="138" spans="1:3" x14ac:dyDescent="0.25">
      <c r="A138" s="84"/>
      <c r="B138" s="85"/>
      <c r="C138" s="86"/>
    </row>
    <row r="139" spans="1:3" x14ac:dyDescent="0.25">
      <c r="A139" s="84"/>
      <c r="B139" s="85"/>
      <c r="C139" s="86"/>
    </row>
    <row r="140" spans="1:3" x14ac:dyDescent="0.25">
      <c r="A140" s="84"/>
      <c r="B140" s="85"/>
      <c r="C140" s="86"/>
    </row>
    <row r="141" spans="1:3" x14ac:dyDescent="0.25">
      <c r="A141" s="84"/>
      <c r="B141" s="85"/>
      <c r="C141" s="86"/>
    </row>
    <row r="142" spans="1:3" x14ac:dyDescent="0.25">
      <c r="A142" s="84"/>
      <c r="B142" s="85"/>
      <c r="C142" s="86"/>
    </row>
    <row r="143" spans="1:3" x14ac:dyDescent="0.25">
      <c r="A143" s="84"/>
      <c r="B143" s="85"/>
      <c r="C143" s="86"/>
    </row>
    <row r="144" spans="1:3" x14ac:dyDescent="0.25">
      <c r="A144" s="84"/>
      <c r="B144" s="85"/>
      <c r="C144" s="86"/>
    </row>
    <row r="145" spans="1:3" x14ac:dyDescent="0.25">
      <c r="A145" s="84"/>
      <c r="B145" s="85"/>
      <c r="C145" s="86"/>
    </row>
    <row r="146" spans="1:3" x14ac:dyDescent="0.25">
      <c r="A146" s="84"/>
      <c r="B146" s="85"/>
      <c r="C146" s="86"/>
    </row>
    <row r="147" spans="1:3" x14ac:dyDescent="0.25">
      <c r="A147" s="84"/>
      <c r="B147" s="85"/>
      <c r="C147" s="86"/>
    </row>
    <row r="148" spans="1:3" x14ac:dyDescent="0.25">
      <c r="A148" s="84"/>
      <c r="B148" s="85"/>
      <c r="C148" s="86"/>
    </row>
    <row r="149" spans="1:3" x14ac:dyDescent="0.25">
      <c r="A149" s="84"/>
      <c r="B149" s="85"/>
      <c r="C149" s="86"/>
    </row>
    <row r="150" spans="1:3" x14ac:dyDescent="0.25">
      <c r="A150" s="84"/>
      <c r="B150" s="85"/>
      <c r="C150" s="86"/>
    </row>
    <row r="151" spans="1:3" x14ac:dyDescent="0.25">
      <c r="A151" s="84"/>
      <c r="B151" s="85"/>
      <c r="C151" s="86"/>
    </row>
    <row r="152" spans="1:3" x14ac:dyDescent="0.25">
      <c r="A152" s="84"/>
      <c r="B152" s="85"/>
      <c r="C152" s="86"/>
    </row>
    <row r="153" spans="1:3" x14ac:dyDescent="0.25">
      <c r="A153" s="84"/>
      <c r="B153" s="85"/>
      <c r="C153" s="86"/>
    </row>
    <row r="154" spans="1:3" x14ac:dyDescent="0.25">
      <c r="A154" s="84"/>
      <c r="B154" s="85"/>
      <c r="C154" s="86"/>
    </row>
    <row r="155" spans="1:3" x14ac:dyDescent="0.25">
      <c r="A155" s="84"/>
      <c r="B155" s="85"/>
      <c r="C155" s="86"/>
    </row>
    <row r="156" spans="1:3" x14ac:dyDescent="0.25">
      <c r="A156" s="84"/>
      <c r="B156" s="85"/>
      <c r="C156" s="86"/>
    </row>
    <row r="157" spans="1:3" x14ac:dyDescent="0.25">
      <c r="A157" s="84"/>
      <c r="B157" s="85"/>
      <c r="C157" s="86"/>
    </row>
    <row r="158" spans="1:3" x14ac:dyDescent="0.25">
      <c r="A158" s="84"/>
      <c r="B158" s="85"/>
      <c r="C158" s="86"/>
    </row>
    <row r="159" spans="1:3" x14ac:dyDescent="0.25">
      <c r="A159" s="84"/>
      <c r="B159" s="85"/>
      <c r="C159" s="86"/>
    </row>
    <row r="160" spans="1:3" x14ac:dyDescent="0.25">
      <c r="A160" s="84"/>
      <c r="B160" s="85"/>
      <c r="C160" s="86"/>
    </row>
    <row r="161" spans="1:3" x14ac:dyDescent="0.25">
      <c r="A161" s="84"/>
      <c r="B161" s="85"/>
      <c r="C161" s="86"/>
    </row>
    <row r="162" spans="1:3" x14ac:dyDescent="0.25">
      <c r="A162" s="84"/>
      <c r="B162" s="85"/>
      <c r="C162" s="86"/>
    </row>
    <row r="163" spans="1:3" x14ac:dyDescent="0.25">
      <c r="A163" s="84"/>
      <c r="B163" s="85"/>
      <c r="C163" s="86"/>
    </row>
    <row r="164" spans="1:3" x14ac:dyDescent="0.25">
      <c r="A164" s="84"/>
      <c r="B164" s="85"/>
      <c r="C164" s="86"/>
    </row>
    <row r="165" spans="1:3" x14ac:dyDescent="0.25">
      <c r="A165" s="84"/>
      <c r="B165" s="85"/>
      <c r="C165" s="86"/>
    </row>
    <row r="166" spans="1:3" x14ac:dyDescent="0.25">
      <c r="A166" s="84"/>
      <c r="B166" s="85"/>
      <c r="C166" s="86"/>
    </row>
    <row r="167" spans="1:3" x14ac:dyDescent="0.25">
      <c r="A167" s="84"/>
      <c r="B167" s="85"/>
      <c r="C167" s="86"/>
    </row>
    <row r="168" spans="1:3" x14ac:dyDescent="0.25">
      <c r="A168" s="84"/>
      <c r="B168" s="85"/>
      <c r="C168" s="86"/>
    </row>
    <row r="169" spans="1:3" x14ac:dyDescent="0.25">
      <c r="A169" s="84"/>
      <c r="B169" s="85"/>
      <c r="C169" s="86"/>
    </row>
    <row r="170" spans="1:3" x14ac:dyDescent="0.25">
      <c r="A170" s="84"/>
      <c r="B170" s="85"/>
      <c r="C170" s="86"/>
    </row>
    <row r="171" spans="1:3" x14ac:dyDescent="0.25">
      <c r="A171" s="84"/>
      <c r="B171" s="85"/>
      <c r="C171" s="86"/>
    </row>
    <row r="172" spans="1:3" x14ac:dyDescent="0.25">
      <c r="A172" s="84"/>
      <c r="B172" s="85"/>
      <c r="C172" s="86"/>
    </row>
    <row r="173" spans="1:3" x14ac:dyDescent="0.25">
      <c r="A173" s="84"/>
      <c r="B173" s="85"/>
      <c r="C173" s="86"/>
    </row>
    <row r="174" spans="1:3" x14ac:dyDescent="0.25">
      <c r="A174" s="84"/>
      <c r="B174" s="85"/>
      <c r="C174" s="86"/>
    </row>
    <row r="175" spans="1:3" x14ac:dyDescent="0.25">
      <c r="A175" s="84"/>
      <c r="B175" s="85"/>
      <c r="C175" s="86"/>
    </row>
    <row r="176" spans="1:3" x14ac:dyDescent="0.25">
      <c r="A176" s="84"/>
      <c r="B176" s="85"/>
      <c r="C176" s="86"/>
    </row>
    <row r="177" spans="1:3" x14ac:dyDescent="0.25">
      <c r="A177" s="84"/>
      <c r="B177" s="85"/>
      <c r="C177" s="86"/>
    </row>
    <row r="178" spans="1:3" x14ac:dyDescent="0.25">
      <c r="A178" s="84"/>
      <c r="B178" s="85"/>
      <c r="C178" s="86"/>
    </row>
    <row r="179" spans="1:3" x14ac:dyDescent="0.25">
      <c r="A179" s="84"/>
      <c r="B179" s="85"/>
      <c r="C179" s="86"/>
    </row>
    <row r="180" spans="1:3" x14ac:dyDescent="0.25">
      <c r="A180" s="84"/>
      <c r="B180" s="85"/>
      <c r="C180" s="86"/>
    </row>
    <row r="181" spans="1:3" x14ac:dyDescent="0.25">
      <c r="A181" s="84"/>
      <c r="B181" s="85"/>
      <c r="C181" s="86"/>
    </row>
    <row r="182" spans="1:3" x14ac:dyDescent="0.25">
      <c r="A182" s="84"/>
      <c r="B182" s="85"/>
      <c r="C182" s="86"/>
    </row>
    <row r="183" spans="1:3" x14ac:dyDescent="0.25">
      <c r="A183" s="84"/>
      <c r="B183" s="85"/>
      <c r="C183" s="86"/>
    </row>
    <row r="184" spans="1:3" x14ac:dyDescent="0.25">
      <c r="A184" s="84"/>
      <c r="B184" s="85"/>
      <c r="C184" s="86"/>
    </row>
    <row r="185" spans="1:3" x14ac:dyDescent="0.25">
      <c r="A185" s="84"/>
      <c r="B185" s="85"/>
      <c r="C185" s="86"/>
    </row>
    <row r="186" spans="1:3" x14ac:dyDescent="0.25">
      <c r="A186" s="84"/>
      <c r="B186" s="85"/>
      <c r="C186" s="86"/>
    </row>
    <row r="187" spans="1:3" x14ac:dyDescent="0.25">
      <c r="A187" s="84"/>
      <c r="B187" s="85"/>
      <c r="C187" s="86"/>
    </row>
    <row r="188" spans="1:3" x14ac:dyDescent="0.25">
      <c r="A188" s="84"/>
      <c r="B188" s="85"/>
      <c r="C188" s="86"/>
    </row>
    <row r="189" spans="1:3" x14ac:dyDescent="0.25">
      <c r="A189" s="84"/>
      <c r="B189" s="85"/>
      <c r="C189" s="86"/>
    </row>
    <row r="190" spans="1:3" x14ac:dyDescent="0.25">
      <c r="A190" s="84"/>
      <c r="B190" s="85"/>
      <c r="C190" s="86"/>
    </row>
    <row r="191" spans="1:3" x14ac:dyDescent="0.25">
      <c r="A191" s="84"/>
      <c r="B191" s="85"/>
      <c r="C191" s="86"/>
    </row>
    <row r="192" spans="1:3" x14ac:dyDescent="0.25">
      <c r="A192" s="84"/>
      <c r="B192" s="85"/>
      <c r="C192" s="86"/>
    </row>
    <row r="193" spans="1:3" x14ac:dyDescent="0.25">
      <c r="A193" s="84"/>
      <c r="B193" s="85"/>
      <c r="C193" s="86"/>
    </row>
    <row r="194" spans="1:3" x14ac:dyDescent="0.25">
      <c r="A194" s="84"/>
      <c r="B194" s="85"/>
      <c r="C194" s="86"/>
    </row>
    <row r="195" spans="1:3" x14ac:dyDescent="0.25">
      <c r="A195" s="84"/>
      <c r="B195" s="85"/>
      <c r="C195" s="86"/>
    </row>
    <row r="196" spans="1:3" x14ac:dyDescent="0.25">
      <c r="A196" s="84"/>
      <c r="B196" s="85"/>
      <c r="C196" s="86"/>
    </row>
    <row r="197" spans="1:3" x14ac:dyDescent="0.25">
      <c r="A197" s="84"/>
      <c r="B197" s="85"/>
      <c r="C197" s="86"/>
    </row>
    <row r="198" spans="1:3" x14ac:dyDescent="0.25">
      <c r="A198" s="84"/>
      <c r="B198" s="85"/>
      <c r="C198" s="86"/>
    </row>
    <row r="199" spans="1:3" x14ac:dyDescent="0.25">
      <c r="A199" s="84"/>
      <c r="B199" s="85"/>
      <c r="C199" s="86"/>
    </row>
    <row r="200" spans="1:3" x14ac:dyDescent="0.25">
      <c r="A200" s="84"/>
      <c r="B200" s="85"/>
      <c r="C200" s="86"/>
    </row>
    <row r="201" spans="1:3" x14ac:dyDescent="0.25">
      <c r="A201" s="84"/>
      <c r="B201" s="85"/>
      <c r="C201" s="86"/>
    </row>
    <row r="202" spans="1:3" x14ac:dyDescent="0.25">
      <c r="A202" s="84"/>
      <c r="B202" s="85"/>
      <c r="C202" s="86"/>
    </row>
    <row r="203" spans="1:3" x14ac:dyDescent="0.25">
      <c r="A203" s="84"/>
      <c r="B203" s="85"/>
      <c r="C203" s="86"/>
    </row>
    <row r="204" spans="1:3" x14ac:dyDescent="0.25">
      <c r="A204" s="84"/>
      <c r="B204" s="85"/>
      <c r="C204" s="86"/>
    </row>
    <row r="205" spans="1:3" x14ac:dyDescent="0.25">
      <c r="A205" s="84"/>
      <c r="B205" s="85"/>
      <c r="C205" s="86"/>
    </row>
    <row r="206" spans="1:3" x14ac:dyDescent="0.25">
      <c r="A206" s="84"/>
      <c r="B206" s="85"/>
      <c r="C206" s="86"/>
    </row>
    <row r="207" spans="1:3" x14ac:dyDescent="0.25">
      <c r="A207" s="84"/>
      <c r="B207" s="85"/>
      <c r="C207" s="86"/>
    </row>
    <row r="208" spans="1:3" x14ac:dyDescent="0.25">
      <c r="A208" s="84"/>
      <c r="B208" s="85"/>
      <c r="C208" s="86"/>
    </row>
    <row r="209" spans="1:3" x14ac:dyDescent="0.25">
      <c r="A209" s="84"/>
      <c r="B209" s="85"/>
      <c r="C209" s="86"/>
    </row>
    <row r="210" spans="1:3" x14ac:dyDescent="0.25">
      <c r="A210" s="84"/>
      <c r="B210" s="85"/>
      <c r="C210" s="86"/>
    </row>
    <row r="211" spans="1:3" x14ac:dyDescent="0.25">
      <c r="A211" s="84"/>
      <c r="B211" s="85"/>
      <c r="C211" s="86"/>
    </row>
    <row r="212" spans="1:3" x14ac:dyDescent="0.25">
      <c r="A212" s="84"/>
      <c r="B212" s="85"/>
      <c r="C212" s="86"/>
    </row>
    <row r="213" spans="1:3" x14ac:dyDescent="0.25">
      <c r="A213" s="84"/>
      <c r="B213" s="85"/>
      <c r="C213" s="86"/>
    </row>
    <row r="214" spans="1:3" x14ac:dyDescent="0.25">
      <c r="A214" s="84"/>
      <c r="B214" s="85"/>
      <c r="C214" s="86"/>
    </row>
    <row r="215" spans="1:3" x14ac:dyDescent="0.25">
      <c r="A215" s="84"/>
      <c r="B215" s="85"/>
      <c r="C215" s="86"/>
    </row>
    <row r="216" spans="1:3" x14ac:dyDescent="0.25">
      <c r="A216" s="84"/>
      <c r="B216" s="85"/>
      <c r="C216" s="86"/>
    </row>
    <row r="217" spans="1:3" x14ac:dyDescent="0.25">
      <c r="A217" s="84"/>
      <c r="B217" s="85"/>
      <c r="C217" s="86"/>
    </row>
    <row r="218" spans="1:3" x14ac:dyDescent="0.25">
      <c r="A218" s="84"/>
      <c r="B218" s="85"/>
      <c r="C218" s="86"/>
    </row>
    <row r="219" spans="1:3" x14ac:dyDescent="0.25">
      <c r="A219" s="84"/>
      <c r="B219" s="85"/>
      <c r="C219" s="86"/>
    </row>
    <row r="220" spans="1:3" x14ac:dyDescent="0.25">
      <c r="A220" s="84"/>
      <c r="B220" s="85"/>
      <c r="C220" s="86"/>
    </row>
    <row r="221" spans="1:3" x14ac:dyDescent="0.25">
      <c r="A221" s="84"/>
      <c r="B221" s="85"/>
      <c r="C221" s="86"/>
    </row>
    <row r="222" spans="1:3" x14ac:dyDescent="0.25">
      <c r="A222" s="84"/>
      <c r="B222" s="85"/>
      <c r="C222" s="86"/>
    </row>
    <row r="223" spans="1:3" x14ac:dyDescent="0.25">
      <c r="A223" s="84"/>
      <c r="B223" s="85"/>
      <c r="C223" s="86"/>
    </row>
    <row r="224" spans="1:3" x14ac:dyDescent="0.25">
      <c r="A224" s="84"/>
      <c r="B224" s="85"/>
      <c r="C224" s="86"/>
    </row>
    <row r="225" spans="1:3" x14ac:dyDescent="0.25">
      <c r="A225" s="84"/>
      <c r="B225" s="85"/>
      <c r="C225" s="86"/>
    </row>
    <row r="226" spans="1:3" x14ac:dyDescent="0.25">
      <c r="A226" s="84"/>
      <c r="B226" s="85"/>
      <c r="C226" s="86"/>
    </row>
    <row r="227" spans="1:3" x14ac:dyDescent="0.25">
      <c r="A227" s="84"/>
      <c r="B227" s="85"/>
      <c r="C227" s="86"/>
    </row>
    <row r="228" spans="1:3" x14ac:dyDescent="0.25">
      <c r="A228" s="84"/>
      <c r="B228" s="85"/>
      <c r="C228" s="86"/>
    </row>
    <row r="229" spans="1:3" x14ac:dyDescent="0.25">
      <c r="A229" s="84"/>
      <c r="B229" s="85"/>
      <c r="C229" s="86"/>
    </row>
    <row r="230" spans="1:3" x14ac:dyDescent="0.25">
      <c r="A230" s="84"/>
      <c r="B230" s="85"/>
      <c r="C230" s="86"/>
    </row>
    <row r="231" spans="1:3" x14ac:dyDescent="0.25">
      <c r="A231" s="84"/>
      <c r="B231" s="85"/>
      <c r="C231" s="86"/>
    </row>
    <row r="232" spans="1:3" x14ac:dyDescent="0.25">
      <c r="A232" s="84"/>
      <c r="B232" s="85"/>
      <c r="C232" s="86"/>
    </row>
    <row r="233" spans="1:3" x14ac:dyDescent="0.25">
      <c r="A233" s="84"/>
      <c r="B233" s="85"/>
      <c r="C233" s="86"/>
    </row>
    <row r="234" spans="1:3" x14ac:dyDescent="0.25">
      <c r="A234" s="84"/>
      <c r="B234" s="85"/>
      <c r="C234" s="86"/>
    </row>
    <row r="235" spans="1:3" x14ac:dyDescent="0.25">
      <c r="A235" s="84"/>
      <c r="B235" s="85"/>
      <c r="C235" s="86"/>
    </row>
    <row r="236" spans="1:3" x14ac:dyDescent="0.25">
      <c r="A236" s="84"/>
      <c r="B236" s="85"/>
      <c r="C236" s="86"/>
    </row>
    <row r="237" spans="1:3" x14ac:dyDescent="0.25">
      <c r="A237" s="84"/>
      <c r="B237" s="85"/>
      <c r="C237" s="86"/>
    </row>
    <row r="238" spans="1:3" x14ac:dyDescent="0.25">
      <c r="A238" s="84"/>
      <c r="B238" s="85"/>
      <c r="C238" s="86"/>
    </row>
    <row r="239" spans="1:3" x14ac:dyDescent="0.25">
      <c r="A239" s="84"/>
      <c r="B239" s="85"/>
      <c r="C239" s="86"/>
    </row>
    <row r="240" spans="1:3" x14ac:dyDescent="0.25">
      <c r="A240" s="84"/>
      <c r="B240" s="85"/>
      <c r="C240" s="86"/>
    </row>
    <row r="241" spans="1:3" x14ac:dyDescent="0.25">
      <c r="A241" s="84"/>
      <c r="B241" s="85"/>
      <c r="C241" s="86"/>
    </row>
    <row r="242" spans="1:3" x14ac:dyDescent="0.25">
      <c r="A242" s="84"/>
      <c r="B242" s="85"/>
      <c r="C242" s="86"/>
    </row>
    <row r="243" spans="1:3" x14ac:dyDescent="0.25">
      <c r="A243" s="84"/>
      <c r="B243" s="85"/>
      <c r="C243" s="86"/>
    </row>
    <row r="244" spans="1:3" x14ac:dyDescent="0.25">
      <c r="A244" s="84"/>
      <c r="B244" s="85"/>
      <c r="C244" s="86"/>
    </row>
    <row r="245" spans="1:3" x14ac:dyDescent="0.25">
      <c r="A245" s="84"/>
      <c r="B245" s="85"/>
      <c r="C245" s="86"/>
    </row>
    <row r="246" spans="1:3" x14ac:dyDescent="0.25">
      <c r="A246" s="84"/>
      <c r="B246" s="85"/>
      <c r="C246" s="86"/>
    </row>
    <row r="247" spans="1:3" x14ac:dyDescent="0.25">
      <c r="A247" s="84"/>
      <c r="B247" s="85"/>
      <c r="C247" s="86"/>
    </row>
    <row r="248" spans="1:3" x14ac:dyDescent="0.25">
      <c r="A248" s="84"/>
      <c r="B248" s="85"/>
      <c r="C248" s="86"/>
    </row>
    <row r="249" spans="1:3" x14ac:dyDescent="0.25">
      <c r="A249" s="84"/>
      <c r="B249" s="85"/>
      <c r="C249" s="86"/>
    </row>
    <row r="250" spans="1:3" x14ac:dyDescent="0.25">
      <c r="A250" s="84"/>
      <c r="B250" s="85"/>
      <c r="C250" s="86"/>
    </row>
    <row r="251" spans="1:3" x14ac:dyDescent="0.25">
      <c r="A251" s="84"/>
      <c r="B251" s="85"/>
      <c r="C251" s="86"/>
    </row>
    <row r="252" spans="1:3" x14ac:dyDescent="0.25">
      <c r="A252" s="84"/>
      <c r="B252" s="85"/>
      <c r="C252" s="86"/>
    </row>
    <row r="253" spans="1:3" x14ac:dyDescent="0.25">
      <c r="A253" s="84"/>
      <c r="B253" s="85"/>
      <c r="C253" s="86"/>
    </row>
    <row r="254" spans="1:3" x14ac:dyDescent="0.25">
      <c r="A254" s="84"/>
      <c r="B254" s="85"/>
      <c r="C254" s="86"/>
    </row>
    <row r="255" spans="1:3" x14ac:dyDescent="0.25">
      <c r="A255" s="84"/>
      <c r="B255" s="85"/>
      <c r="C255" s="86"/>
    </row>
    <row r="256" spans="1:3" x14ac:dyDescent="0.25">
      <c r="A256" s="84"/>
      <c r="B256" s="85"/>
      <c r="C256" s="86"/>
    </row>
    <row r="257" spans="1:3" x14ac:dyDescent="0.25">
      <c r="A257" s="84"/>
      <c r="B257" s="85"/>
      <c r="C257" s="86"/>
    </row>
    <row r="258" spans="1:3" x14ac:dyDescent="0.25">
      <c r="A258" s="84"/>
      <c r="B258" s="85"/>
      <c r="C258" s="86"/>
    </row>
    <row r="259" spans="1:3" x14ac:dyDescent="0.25">
      <c r="A259" s="84"/>
      <c r="B259" s="85"/>
      <c r="C259" s="86"/>
    </row>
    <row r="260" spans="1:3" x14ac:dyDescent="0.25">
      <c r="A260" s="84"/>
      <c r="B260" s="85"/>
      <c r="C260" s="86"/>
    </row>
    <row r="261" spans="1:3" x14ac:dyDescent="0.25">
      <c r="A261" s="84"/>
      <c r="B261" s="85"/>
      <c r="C261" s="86"/>
    </row>
    <row r="262" spans="1:3" x14ac:dyDescent="0.25">
      <c r="A262" s="84"/>
      <c r="B262" s="85"/>
      <c r="C262" s="86"/>
    </row>
    <row r="263" spans="1:3" x14ac:dyDescent="0.25">
      <c r="A263" s="84"/>
      <c r="B263" s="85"/>
      <c r="C263" s="86"/>
    </row>
    <row r="264" spans="1:3" x14ac:dyDescent="0.25">
      <c r="A264" s="84"/>
      <c r="B264" s="85"/>
      <c r="C264" s="86"/>
    </row>
    <row r="265" spans="1:3" x14ac:dyDescent="0.25">
      <c r="A265" s="84"/>
      <c r="B265" s="85"/>
      <c r="C265" s="86"/>
    </row>
    <row r="266" spans="1:3" x14ac:dyDescent="0.25">
      <c r="A266" s="84"/>
      <c r="B266" s="85"/>
      <c r="C266" s="86"/>
    </row>
    <row r="267" spans="1:3" x14ac:dyDescent="0.25">
      <c r="A267" s="84"/>
      <c r="B267" s="85"/>
      <c r="C267" s="86"/>
    </row>
    <row r="268" spans="1:3" x14ac:dyDescent="0.25">
      <c r="A268" s="84"/>
      <c r="B268" s="85"/>
      <c r="C268" s="86"/>
    </row>
    <row r="269" spans="1:3" x14ac:dyDescent="0.25">
      <c r="A269" s="84"/>
      <c r="B269" s="85"/>
      <c r="C269" s="86"/>
    </row>
    <row r="270" spans="1:3" x14ac:dyDescent="0.25">
      <c r="A270" s="84"/>
      <c r="B270" s="85"/>
      <c r="C270" s="86"/>
    </row>
    <row r="271" spans="1:3" x14ac:dyDescent="0.25">
      <c r="A271" s="84"/>
      <c r="B271" s="85"/>
      <c r="C271" s="86"/>
    </row>
    <row r="272" spans="1:3" x14ac:dyDescent="0.25">
      <c r="A272" s="84"/>
      <c r="B272" s="85"/>
      <c r="C272" s="86"/>
    </row>
    <row r="273" spans="1:3" x14ac:dyDescent="0.25">
      <c r="A273" s="84"/>
      <c r="B273" s="85"/>
      <c r="C273" s="86"/>
    </row>
    <row r="274" spans="1:3" x14ac:dyDescent="0.25">
      <c r="A274" s="84"/>
      <c r="B274" s="85"/>
      <c r="C274" s="86"/>
    </row>
    <row r="275" spans="1:3" x14ac:dyDescent="0.25">
      <c r="A275" s="84"/>
      <c r="B275" s="85"/>
      <c r="C275" s="86"/>
    </row>
    <row r="276" spans="1:3" x14ac:dyDescent="0.25">
      <c r="A276" s="84"/>
      <c r="B276" s="85"/>
      <c r="C276" s="86"/>
    </row>
    <row r="277" spans="1:3" x14ac:dyDescent="0.25">
      <c r="A277" s="84"/>
      <c r="B277" s="85"/>
      <c r="C277" s="86"/>
    </row>
    <row r="278" spans="1:3" x14ac:dyDescent="0.25">
      <c r="A278" s="84"/>
      <c r="B278" s="85"/>
      <c r="C278" s="86"/>
    </row>
  </sheetData>
  <printOptions horizontalCentered="1"/>
  <pageMargins left="0.70866141732283472" right="0.70866141732283472" top="0.74803149606299213" bottom="0.74803149606299213" header="0.31496062992125984" footer="0.31496062992125984"/>
  <pageSetup paperSize="9" orientation="portrait" r:id="rId1"/>
  <headerFooter>
    <oddFooter>Page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Modop</vt:lpstr>
      <vt:lpstr>Affouage</vt:lpstr>
      <vt:lpstr>Modèle</vt:lpstr>
      <vt:lpstr>Essence</vt:lpstr>
      <vt:lpstr>Modèle!Impression_des_titres</vt:lpstr>
      <vt:lpstr>lotsPlus</vt:lpstr>
      <vt:lpstr>lotsRes</vt:lpstr>
      <vt:lpstr>lotType</vt:lpstr>
      <vt:lpstr>moyenne</vt:lpstr>
      <vt:lpstr>nbLots</vt:lpstr>
      <vt:lpstr>SeuilLotMultiple</vt:lpstr>
      <vt:lpstr>TCD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2015-12-19T11:03:38Z</dcterms:created>
  <dcterms:modified xsi:type="dcterms:W3CDTF">2015-12-24T10:47:18Z</dcterms:modified>
</cp:coreProperties>
</file>